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ElementResearch연구" sheetId="5" r:id="rId1"/>
    <sheet name="HeroResearch신" sheetId="9" r:id="rId2"/>
    <sheet name="Element별 비중" sheetId="4" r:id="rId3"/>
    <sheet name="Element와Hero능력치비교(업글)" sheetId="6" r:id="rId4"/>
    <sheet name="Research시간별가격계산" sheetId="7" r:id="rId5"/>
    <sheet name="Sheet2" sheetId="10" r:id="rId6"/>
  </sheets>
  <calcPr calcId="125725"/>
</workbook>
</file>

<file path=xl/calcChain.xml><?xml version="1.0" encoding="utf-8"?>
<calcChain xmlns="http://schemas.openxmlformats.org/spreadsheetml/2006/main">
  <c r="J6" i="9"/>
  <c r="K6" s="1"/>
  <c r="F7"/>
  <c r="J7" s="1"/>
  <c r="K7" s="1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H7"/>
  <c r="I7"/>
  <c r="H8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I8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G51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Y3"/>
  <c r="DB3" i="5"/>
  <c r="CQ3"/>
  <c r="CF3"/>
  <c r="BU3"/>
  <c r="BJ3"/>
  <c r="AY3"/>
  <c r="AN3"/>
  <c r="AC3"/>
  <c r="R3"/>
  <c r="Q7"/>
  <c r="Q8"/>
  <c r="Q9"/>
  <c r="Q10"/>
  <c r="Q11"/>
  <c r="Q12"/>
  <c r="Q13"/>
  <c r="Q14"/>
  <c r="Q15"/>
  <c r="Q16"/>
  <c r="P643"/>
  <c r="O643"/>
  <c r="N643"/>
  <c r="K643"/>
  <c r="P642"/>
  <c r="O642"/>
  <c r="N642"/>
  <c r="K642"/>
  <c r="P641"/>
  <c r="O641"/>
  <c r="N641"/>
  <c r="K641"/>
  <c r="P640"/>
  <c r="O640"/>
  <c r="N640"/>
  <c r="K640"/>
  <c r="P639"/>
  <c r="O639"/>
  <c r="N639"/>
  <c r="K639"/>
  <c r="P638"/>
  <c r="O638"/>
  <c r="N638"/>
  <c r="K638"/>
  <c r="P637"/>
  <c r="O637"/>
  <c r="N637"/>
  <c r="K637"/>
  <c r="P636"/>
  <c r="O636"/>
  <c r="N636"/>
  <c r="K636"/>
  <c r="P635"/>
  <c r="O635"/>
  <c r="N635"/>
  <c r="K635"/>
  <c r="P634"/>
  <c r="O634"/>
  <c r="N634"/>
  <c r="K634"/>
  <c r="P633"/>
  <c r="O633"/>
  <c r="N633"/>
  <c r="K633"/>
  <c r="P632"/>
  <c r="O632"/>
  <c r="N632"/>
  <c r="K632"/>
  <c r="P631"/>
  <c r="O631"/>
  <c r="N631"/>
  <c r="K631"/>
  <c r="P630"/>
  <c r="O630"/>
  <c r="N630"/>
  <c r="K630"/>
  <c r="P629"/>
  <c r="O629"/>
  <c r="N629"/>
  <c r="K629"/>
  <c r="P628"/>
  <c r="O628"/>
  <c r="N628"/>
  <c r="K628"/>
  <c r="P627"/>
  <c r="O627"/>
  <c r="N627"/>
  <c r="K627"/>
  <c r="P626"/>
  <c r="O626"/>
  <c r="N626"/>
  <c r="K626"/>
  <c r="P625"/>
  <c r="O625"/>
  <c r="N625"/>
  <c r="K625"/>
  <c r="P624"/>
  <c r="O624"/>
  <c r="N624"/>
  <c r="K624"/>
  <c r="P623"/>
  <c r="O623"/>
  <c r="N623"/>
  <c r="K623"/>
  <c r="P622"/>
  <c r="O622"/>
  <c r="N622"/>
  <c r="K622"/>
  <c r="P621"/>
  <c r="O621"/>
  <c r="N621"/>
  <c r="K621"/>
  <c r="P620"/>
  <c r="O620"/>
  <c r="N620"/>
  <c r="K620"/>
  <c r="P619"/>
  <c r="O619"/>
  <c r="N619"/>
  <c r="K619"/>
  <c r="P618"/>
  <c r="O618"/>
  <c r="N618"/>
  <c r="K618"/>
  <c r="P617"/>
  <c r="O617"/>
  <c r="N617"/>
  <c r="K617"/>
  <c r="P616"/>
  <c r="O616"/>
  <c r="N616"/>
  <c r="K616"/>
  <c r="P615"/>
  <c r="O615"/>
  <c r="N615"/>
  <c r="K615"/>
  <c r="P614"/>
  <c r="O614"/>
  <c r="N614"/>
  <c r="K614"/>
  <c r="P613"/>
  <c r="O613"/>
  <c r="N613"/>
  <c r="K613"/>
  <c r="P612"/>
  <c r="O612"/>
  <c r="N612"/>
  <c r="K612"/>
  <c r="P611"/>
  <c r="O611"/>
  <c r="N611"/>
  <c r="K611"/>
  <c r="P610"/>
  <c r="O610"/>
  <c r="N610"/>
  <c r="K610"/>
  <c r="P609"/>
  <c r="O609"/>
  <c r="N609"/>
  <c r="K609"/>
  <c r="P608"/>
  <c r="O608"/>
  <c r="N608"/>
  <c r="K608"/>
  <c r="P607"/>
  <c r="O607"/>
  <c r="N607"/>
  <c r="K607"/>
  <c r="P606"/>
  <c r="O606"/>
  <c r="N606"/>
  <c r="K606"/>
  <c r="P605"/>
  <c r="O605"/>
  <c r="N605"/>
  <c r="K605"/>
  <c r="P604"/>
  <c r="O604"/>
  <c r="N604"/>
  <c r="K604"/>
  <c r="P603"/>
  <c r="O603"/>
  <c r="N603"/>
  <c r="K603"/>
  <c r="P602"/>
  <c r="O602"/>
  <c r="N602"/>
  <c r="K602"/>
  <c r="P601"/>
  <c r="O601"/>
  <c r="N601"/>
  <c r="K601"/>
  <c r="P600"/>
  <c r="O600"/>
  <c r="N600"/>
  <c r="K600"/>
  <c r="P599"/>
  <c r="O599"/>
  <c r="N599"/>
  <c r="K599"/>
  <c r="P598"/>
  <c r="O598"/>
  <c r="N598"/>
  <c r="K598"/>
  <c r="P597"/>
  <c r="O597"/>
  <c r="N597"/>
  <c r="K597"/>
  <c r="P596"/>
  <c r="O596"/>
  <c r="N596"/>
  <c r="K596"/>
  <c r="P595"/>
  <c r="O595"/>
  <c r="N595"/>
  <c r="K595"/>
  <c r="P594"/>
  <c r="O594"/>
  <c r="N594"/>
  <c r="K594"/>
  <c r="P593"/>
  <c r="O593"/>
  <c r="N593"/>
  <c r="K593"/>
  <c r="P592"/>
  <c r="O592"/>
  <c r="N592"/>
  <c r="K592"/>
  <c r="P591"/>
  <c r="O591"/>
  <c r="N591"/>
  <c r="K591"/>
  <c r="P590"/>
  <c r="O590"/>
  <c r="N590"/>
  <c r="K590"/>
  <c r="P589"/>
  <c r="O589"/>
  <c r="N589"/>
  <c r="K589"/>
  <c r="P588"/>
  <c r="O588"/>
  <c r="N588"/>
  <c r="K588"/>
  <c r="P587"/>
  <c r="O587"/>
  <c r="N587"/>
  <c r="K587"/>
  <c r="P586"/>
  <c r="O586"/>
  <c r="N586"/>
  <c r="K586"/>
  <c r="P585"/>
  <c r="O585"/>
  <c r="N585"/>
  <c r="K585"/>
  <c r="P584"/>
  <c r="O584"/>
  <c r="N584"/>
  <c r="K584"/>
  <c r="P583"/>
  <c r="O583"/>
  <c r="N583"/>
  <c r="K583"/>
  <c r="P582"/>
  <c r="O582"/>
  <c r="N582"/>
  <c r="K582"/>
  <c r="P581"/>
  <c r="O581"/>
  <c r="N581"/>
  <c r="K581"/>
  <c r="P580"/>
  <c r="O580"/>
  <c r="N580"/>
  <c r="K580"/>
  <c r="P579"/>
  <c r="O579"/>
  <c r="N579"/>
  <c r="K579"/>
  <c r="P578"/>
  <c r="O578"/>
  <c r="N578"/>
  <c r="K578"/>
  <c r="P577"/>
  <c r="O577"/>
  <c r="N577"/>
  <c r="K577"/>
  <c r="P576"/>
  <c r="O576"/>
  <c r="N576"/>
  <c r="K576"/>
  <c r="P575"/>
  <c r="O575"/>
  <c r="N575"/>
  <c r="K575"/>
  <c r="P574"/>
  <c r="O574"/>
  <c r="N574"/>
  <c r="K574"/>
  <c r="P573"/>
  <c r="O573"/>
  <c r="N573"/>
  <c r="K573"/>
  <c r="P572"/>
  <c r="O572"/>
  <c r="N572"/>
  <c r="K572"/>
  <c r="P571"/>
  <c r="O571"/>
  <c r="N571"/>
  <c r="K571"/>
  <c r="P570"/>
  <c r="O570"/>
  <c r="N570"/>
  <c r="K570"/>
  <c r="P569"/>
  <c r="O569"/>
  <c r="N569"/>
  <c r="K569"/>
  <c r="P568"/>
  <c r="O568"/>
  <c r="N568"/>
  <c r="K568"/>
  <c r="P567"/>
  <c r="O567"/>
  <c r="N567"/>
  <c r="K567"/>
  <c r="P566"/>
  <c r="O566"/>
  <c r="N566"/>
  <c r="K566"/>
  <c r="P565"/>
  <c r="O565"/>
  <c r="N565"/>
  <c r="K565"/>
  <c r="P564"/>
  <c r="O564"/>
  <c r="N564"/>
  <c r="K564"/>
  <c r="P563"/>
  <c r="O563"/>
  <c r="N563"/>
  <c r="K563"/>
  <c r="P562"/>
  <c r="O562"/>
  <c r="N562"/>
  <c r="K562"/>
  <c r="P561"/>
  <c r="O561"/>
  <c r="N561"/>
  <c r="K561"/>
  <c r="P560"/>
  <c r="O560"/>
  <c r="N560"/>
  <c r="K560"/>
  <c r="P559"/>
  <c r="O559"/>
  <c r="N559"/>
  <c r="K559"/>
  <c r="P558"/>
  <c r="O558"/>
  <c r="N558"/>
  <c r="K558"/>
  <c r="P557"/>
  <c r="O557"/>
  <c r="N557"/>
  <c r="K557"/>
  <c r="P556"/>
  <c r="O556"/>
  <c r="N556"/>
  <c r="K556"/>
  <c r="P555"/>
  <c r="O555"/>
  <c r="N555"/>
  <c r="K555"/>
  <c r="P554"/>
  <c r="O554"/>
  <c r="N554"/>
  <c r="K554"/>
  <c r="P553"/>
  <c r="O553"/>
  <c r="N553"/>
  <c r="K553"/>
  <c r="P552"/>
  <c r="O552"/>
  <c r="N552"/>
  <c r="K552"/>
  <c r="P551"/>
  <c r="O551"/>
  <c r="N551"/>
  <c r="K551"/>
  <c r="P550"/>
  <c r="O550"/>
  <c r="N550"/>
  <c r="K550"/>
  <c r="P549"/>
  <c r="O549"/>
  <c r="N549"/>
  <c r="K549"/>
  <c r="P548"/>
  <c r="O548"/>
  <c r="N548"/>
  <c r="K548"/>
  <c r="P547"/>
  <c r="O547"/>
  <c r="N547"/>
  <c r="K547"/>
  <c r="P546"/>
  <c r="O546"/>
  <c r="N546"/>
  <c r="K546"/>
  <c r="P545"/>
  <c r="O545"/>
  <c r="N545"/>
  <c r="K545"/>
  <c r="P544"/>
  <c r="O544"/>
  <c r="N544"/>
  <c r="K544"/>
  <c r="P543"/>
  <c r="O543"/>
  <c r="N543"/>
  <c r="K543"/>
  <c r="P542"/>
  <c r="O542"/>
  <c r="N542"/>
  <c r="K542"/>
  <c r="P541"/>
  <c r="O541"/>
  <c r="N541"/>
  <c r="K541"/>
  <c r="P540"/>
  <c r="O540"/>
  <c r="N540"/>
  <c r="K540"/>
  <c r="P539"/>
  <c r="O539"/>
  <c r="N539"/>
  <c r="K539"/>
  <c r="P538"/>
  <c r="O538"/>
  <c r="N538"/>
  <c r="K538"/>
  <c r="P537"/>
  <c r="O537"/>
  <c r="N537"/>
  <c r="K537"/>
  <c r="P536"/>
  <c r="O536"/>
  <c r="N536"/>
  <c r="K536"/>
  <c r="P535"/>
  <c r="O535"/>
  <c r="N535"/>
  <c r="K535"/>
  <c r="P534"/>
  <c r="O534"/>
  <c r="N534"/>
  <c r="K534"/>
  <c r="P533"/>
  <c r="O533"/>
  <c r="N533"/>
  <c r="K533"/>
  <c r="P532"/>
  <c r="O532"/>
  <c r="N532"/>
  <c r="K532"/>
  <c r="P531"/>
  <c r="O531"/>
  <c r="N531"/>
  <c r="K531"/>
  <c r="P530"/>
  <c r="O530"/>
  <c r="N530"/>
  <c r="K530"/>
  <c r="P529"/>
  <c r="O529"/>
  <c r="N529"/>
  <c r="K529"/>
  <c r="P528"/>
  <c r="O528"/>
  <c r="N528"/>
  <c r="K528"/>
  <c r="P527"/>
  <c r="O527"/>
  <c r="N527"/>
  <c r="K527"/>
  <c r="P526"/>
  <c r="O526"/>
  <c r="N526"/>
  <c r="K526"/>
  <c r="P525"/>
  <c r="O525"/>
  <c r="N525"/>
  <c r="K525"/>
  <c r="P524"/>
  <c r="O524"/>
  <c r="N524"/>
  <c r="K524"/>
  <c r="P523"/>
  <c r="O523"/>
  <c r="N523"/>
  <c r="K523"/>
  <c r="P522"/>
  <c r="O522"/>
  <c r="N522"/>
  <c r="K522"/>
  <c r="P521"/>
  <c r="O521"/>
  <c r="N521"/>
  <c r="K521"/>
  <c r="P520"/>
  <c r="O520"/>
  <c r="N520"/>
  <c r="K520"/>
  <c r="P519"/>
  <c r="O519"/>
  <c r="N519"/>
  <c r="K519"/>
  <c r="P518"/>
  <c r="O518"/>
  <c r="N518"/>
  <c r="K518"/>
  <c r="P517"/>
  <c r="O517"/>
  <c r="N517"/>
  <c r="K517"/>
  <c r="P516"/>
  <c r="O516"/>
  <c r="N516"/>
  <c r="K516"/>
  <c r="P515"/>
  <c r="O515"/>
  <c r="N515"/>
  <c r="K515"/>
  <c r="P514"/>
  <c r="O514"/>
  <c r="N514"/>
  <c r="K514"/>
  <c r="P513"/>
  <c r="O513"/>
  <c r="N513"/>
  <c r="K513"/>
  <c r="P512"/>
  <c r="O512"/>
  <c r="N512"/>
  <c r="K512"/>
  <c r="P511"/>
  <c r="O511"/>
  <c r="N511"/>
  <c r="K511"/>
  <c r="P510"/>
  <c r="O510"/>
  <c r="N510"/>
  <c r="K510"/>
  <c r="P509"/>
  <c r="O509"/>
  <c r="N509"/>
  <c r="K509"/>
  <c r="P508"/>
  <c r="O508"/>
  <c r="N508"/>
  <c r="K508"/>
  <c r="P507"/>
  <c r="O507"/>
  <c r="N507"/>
  <c r="K507"/>
  <c r="P506"/>
  <c r="O506"/>
  <c r="N506"/>
  <c r="K506"/>
  <c r="P505"/>
  <c r="O505"/>
  <c r="N505"/>
  <c r="K505"/>
  <c r="P504"/>
  <c r="O504"/>
  <c r="N504"/>
  <c r="K504"/>
  <c r="P503"/>
  <c r="O503"/>
  <c r="N503"/>
  <c r="K503"/>
  <c r="P502"/>
  <c r="O502"/>
  <c r="N502"/>
  <c r="K502"/>
  <c r="P501"/>
  <c r="O501"/>
  <c r="N501"/>
  <c r="K501"/>
  <c r="P500"/>
  <c r="O500"/>
  <c r="N500"/>
  <c r="K500"/>
  <c r="P499"/>
  <c r="O499"/>
  <c r="N499"/>
  <c r="K499"/>
  <c r="P498"/>
  <c r="O498"/>
  <c r="N498"/>
  <c r="K498"/>
  <c r="P497"/>
  <c r="O497"/>
  <c r="N497"/>
  <c r="K497"/>
  <c r="P496"/>
  <c r="O496"/>
  <c r="N496"/>
  <c r="K496"/>
  <c r="P495"/>
  <c r="O495"/>
  <c r="N495"/>
  <c r="K495"/>
  <c r="P494"/>
  <c r="O494"/>
  <c r="N494"/>
  <c r="K494"/>
  <c r="P493"/>
  <c r="O493"/>
  <c r="N493"/>
  <c r="K493"/>
  <c r="P492"/>
  <c r="O492"/>
  <c r="N492"/>
  <c r="K492"/>
  <c r="P491"/>
  <c r="O491"/>
  <c r="N491"/>
  <c r="K491"/>
  <c r="P490"/>
  <c r="O490"/>
  <c r="N490"/>
  <c r="K490"/>
  <c r="P489"/>
  <c r="O489"/>
  <c r="N489"/>
  <c r="K489"/>
  <c r="P488"/>
  <c r="O488"/>
  <c r="N488"/>
  <c r="K488"/>
  <c r="P487"/>
  <c r="O487"/>
  <c r="N487"/>
  <c r="K487"/>
  <c r="P486"/>
  <c r="O486"/>
  <c r="N486"/>
  <c r="K486"/>
  <c r="P485"/>
  <c r="O485"/>
  <c r="N485"/>
  <c r="K485"/>
  <c r="P484"/>
  <c r="O484"/>
  <c r="N484"/>
  <c r="K484"/>
  <c r="P483"/>
  <c r="O483"/>
  <c r="N483"/>
  <c r="K483"/>
  <c r="P482"/>
  <c r="O482"/>
  <c r="N482"/>
  <c r="K482"/>
  <c r="P481"/>
  <c r="O481"/>
  <c r="N481"/>
  <c r="K481"/>
  <c r="P480"/>
  <c r="O480"/>
  <c r="N480"/>
  <c r="K480"/>
  <c r="P479"/>
  <c r="O479"/>
  <c r="N479"/>
  <c r="K479"/>
  <c r="P478"/>
  <c r="O478"/>
  <c r="N478"/>
  <c r="K478"/>
  <c r="P477"/>
  <c r="O477"/>
  <c r="N477"/>
  <c r="K477"/>
  <c r="P476"/>
  <c r="O476"/>
  <c r="N476"/>
  <c r="K476"/>
  <c r="P475"/>
  <c r="O475"/>
  <c r="N475"/>
  <c r="K475"/>
  <c r="P474"/>
  <c r="O474"/>
  <c r="N474"/>
  <c r="K474"/>
  <c r="P473"/>
  <c r="O473"/>
  <c r="N473"/>
  <c r="K473"/>
  <c r="P472"/>
  <c r="O472"/>
  <c r="N472"/>
  <c r="K472"/>
  <c r="P471"/>
  <c r="O471"/>
  <c r="N471"/>
  <c r="K471"/>
  <c r="P470"/>
  <c r="O470"/>
  <c r="N470"/>
  <c r="K470"/>
  <c r="P469"/>
  <c r="O469"/>
  <c r="N469"/>
  <c r="K469"/>
  <c r="P468"/>
  <c r="O468"/>
  <c r="N468"/>
  <c r="K468"/>
  <c r="P467"/>
  <c r="O467"/>
  <c r="N467"/>
  <c r="K467"/>
  <c r="P466"/>
  <c r="O466"/>
  <c r="N466"/>
  <c r="K466"/>
  <c r="P465"/>
  <c r="O465"/>
  <c r="N465"/>
  <c r="K465"/>
  <c r="P464"/>
  <c r="O464"/>
  <c r="N464"/>
  <c r="K464"/>
  <c r="P463"/>
  <c r="O463"/>
  <c r="N463"/>
  <c r="K463"/>
  <c r="P462"/>
  <c r="O462"/>
  <c r="N462"/>
  <c r="K462"/>
  <c r="P461"/>
  <c r="O461"/>
  <c r="N461"/>
  <c r="K461"/>
  <c r="P460"/>
  <c r="O460"/>
  <c r="N460"/>
  <c r="K460"/>
  <c r="P459"/>
  <c r="O459"/>
  <c r="N459"/>
  <c r="K459"/>
  <c r="P458"/>
  <c r="O458"/>
  <c r="N458"/>
  <c r="K458"/>
  <c r="P457"/>
  <c r="O457"/>
  <c r="N457"/>
  <c r="K457"/>
  <c r="P456"/>
  <c r="O456"/>
  <c r="N456"/>
  <c r="K456"/>
  <c r="P455"/>
  <c r="O455"/>
  <c r="N455"/>
  <c r="K455"/>
  <c r="P454"/>
  <c r="O454"/>
  <c r="N454"/>
  <c r="K454"/>
  <c r="P453"/>
  <c r="O453"/>
  <c r="N453"/>
  <c r="K453"/>
  <c r="P452"/>
  <c r="O452"/>
  <c r="N452"/>
  <c r="K452"/>
  <c r="P451"/>
  <c r="O451"/>
  <c r="N451"/>
  <c r="K451"/>
  <c r="P450"/>
  <c r="O450"/>
  <c r="N450"/>
  <c r="K450"/>
  <c r="P449"/>
  <c r="O449"/>
  <c r="N449"/>
  <c r="K449"/>
  <c r="P448"/>
  <c r="O448"/>
  <c r="N448"/>
  <c r="K448"/>
  <c r="P447"/>
  <c r="O447"/>
  <c r="N447"/>
  <c r="K447"/>
  <c r="P446"/>
  <c r="O446"/>
  <c r="N446"/>
  <c r="K446"/>
  <c r="P445"/>
  <c r="O445"/>
  <c r="N445"/>
  <c r="K445"/>
  <c r="P444"/>
  <c r="O444"/>
  <c r="N444"/>
  <c r="K444"/>
  <c r="P443"/>
  <c r="O443"/>
  <c r="N443"/>
  <c r="K443"/>
  <c r="P442"/>
  <c r="O442"/>
  <c r="N442"/>
  <c r="K442"/>
  <c r="P441"/>
  <c r="O441"/>
  <c r="N441"/>
  <c r="K441"/>
  <c r="P440"/>
  <c r="O440"/>
  <c r="N440"/>
  <c r="K440"/>
  <c r="P439"/>
  <c r="O439"/>
  <c r="N439"/>
  <c r="K439"/>
  <c r="P438"/>
  <c r="O438"/>
  <c r="N438"/>
  <c r="K438"/>
  <c r="P437"/>
  <c r="O437"/>
  <c r="N437"/>
  <c r="K437"/>
  <c r="P436"/>
  <c r="O436"/>
  <c r="N436"/>
  <c r="K436"/>
  <c r="P435"/>
  <c r="O435"/>
  <c r="N435"/>
  <c r="K435"/>
  <c r="P434"/>
  <c r="O434"/>
  <c r="N434"/>
  <c r="K434"/>
  <c r="P433"/>
  <c r="O433"/>
  <c r="N433"/>
  <c r="K433"/>
  <c r="P432"/>
  <c r="O432"/>
  <c r="N432"/>
  <c r="K432"/>
  <c r="P431"/>
  <c r="O431"/>
  <c r="N431"/>
  <c r="K431"/>
  <c r="P430"/>
  <c r="O430"/>
  <c r="N430"/>
  <c r="K430"/>
  <c r="P429"/>
  <c r="O429"/>
  <c r="N429"/>
  <c r="K429"/>
  <c r="P428"/>
  <c r="O428"/>
  <c r="N428"/>
  <c r="K428"/>
  <c r="P427"/>
  <c r="O427"/>
  <c r="N427"/>
  <c r="K427"/>
  <c r="P426"/>
  <c r="O426"/>
  <c r="N426"/>
  <c r="K426"/>
  <c r="P425"/>
  <c r="O425"/>
  <c r="N425"/>
  <c r="K425"/>
  <c r="P424"/>
  <c r="O424"/>
  <c r="N424"/>
  <c r="K424"/>
  <c r="P423"/>
  <c r="O423"/>
  <c r="N423"/>
  <c r="K423"/>
  <c r="P422"/>
  <c r="O422"/>
  <c r="N422"/>
  <c r="K422"/>
  <c r="P421"/>
  <c r="O421"/>
  <c r="N421"/>
  <c r="K421"/>
  <c r="P420"/>
  <c r="O420"/>
  <c r="N420"/>
  <c r="K420"/>
  <c r="P419"/>
  <c r="O419"/>
  <c r="N419"/>
  <c r="K419"/>
  <c r="P418"/>
  <c r="O418"/>
  <c r="N418"/>
  <c r="K418"/>
  <c r="P417"/>
  <c r="O417"/>
  <c r="N417"/>
  <c r="K417"/>
  <c r="P416"/>
  <c r="O416"/>
  <c r="N416"/>
  <c r="K416"/>
  <c r="P415"/>
  <c r="O415"/>
  <c r="N415"/>
  <c r="K415"/>
  <c r="P414"/>
  <c r="O414"/>
  <c r="N414"/>
  <c r="K414"/>
  <c r="P413"/>
  <c r="O413"/>
  <c r="N413"/>
  <c r="K413"/>
  <c r="P412"/>
  <c r="O412"/>
  <c r="N412"/>
  <c r="K412"/>
  <c r="P411"/>
  <c r="O411"/>
  <c r="N411"/>
  <c r="K411"/>
  <c r="P410"/>
  <c r="O410"/>
  <c r="N410"/>
  <c r="K410"/>
  <c r="P409"/>
  <c r="O409"/>
  <c r="N409"/>
  <c r="K409"/>
  <c r="P408"/>
  <c r="O408"/>
  <c r="N408"/>
  <c r="K408"/>
  <c r="P407"/>
  <c r="O407"/>
  <c r="N407"/>
  <c r="K407"/>
  <c r="P406"/>
  <c r="O406"/>
  <c r="N406"/>
  <c r="K406"/>
  <c r="P405"/>
  <c r="O405"/>
  <c r="N405"/>
  <c r="K405"/>
  <c r="P404"/>
  <c r="O404"/>
  <c r="N404"/>
  <c r="K404"/>
  <c r="P403"/>
  <c r="O403"/>
  <c r="N403"/>
  <c r="K403"/>
  <c r="P402"/>
  <c r="O402"/>
  <c r="N402"/>
  <c r="K402"/>
  <c r="P401"/>
  <c r="O401"/>
  <c r="N401"/>
  <c r="K401"/>
  <c r="P400"/>
  <c r="O400"/>
  <c r="N400"/>
  <c r="K400"/>
  <c r="P399"/>
  <c r="O399"/>
  <c r="N399"/>
  <c r="K399"/>
  <c r="P398"/>
  <c r="O398"/>
  <c r="N398"/>
  <c r="K398"/>
  <c r="P397"/>
  <c r="O397"/>
  <c r="N397"/>
  <c r="K397"/>
  <c r="P396"/>
  <c r="O396"/>
  <c r="N396"/>
  <c r="K396"/>
  <c r="P395"/>
  <c r="O395"/>
  <c r="N395"/>
  <c r="K395"/>
  <c r="P394"/>
  <c r="O394"/>
  <c r="N394"/>
  <c r="K394"/>
  <c r="P393"/>
  <c r="O393"/>
  <c r="N393"/>
  <c r="K393"/>
  <c r="P392"/>
  <c r="O392"/>
  <c r="N392"/>
  <c r="K392"/>
  <c r="P391"/>
  <c r="O391"/>
  <c r="N391"/>
  <c r="K391"/>
  <c r="P390"/>
  <c r="O390"/>
  <c r="N390"/>
  <c r="K390"/>
  <c r="P389"/>
  <c r="O389"/>
  <c r="N389"/>
  <c r="K389"/>
  <c r="P388"/>
  <c r="O388"/>
  <c r="N388"/>
  <c r="K388"/>
  <c r="P387"/>
  <c r="O387"/>
  <c r="N387"/>
  <c r="K387"/>
  <c r="P386"/>
  <c r="O386"/>
  <c r="N386"/>
  <c r="K386"/>
  <c r="P385"/>
  <c r="O385"/>
  <c r="N385"/>
  <c r="K385"/>
  <c r="P384"/>
  <c r="O384"/>
  <c r="N384"/>
  <c r="K384"/>
  <c r="P383"/>
  <c r="O383"/>
  <c r="N383"/>
  <c r="K383"/>
  <c r="P382"/>
  <c r="O382"/>
  <c r="N382"/>
  <c r="K382"/>
  <c r="P381"/>
  <c r="O381"/>
  <c r="N381"/>
  <c r="K381"/>
  <c r="P380"/>
  <c r="O380"/>
  <c r="N380"/>
  <c r="K380"/>
  <c r="P379"/>
  <c r="O379"/>
  <c r="N379"/>
  <c r="K379"/>
  <c r="P378"/>
  <c r="O378"/>
  <c r="N378"/>
  <c r="K378"/>
  <c r="P377"/>
  <c r="O377"/>
  <c r="N377"/>
  <c r="K377"/>
  <c r="P376"/>
  <c r="O376"/>
  <c r="N376"/>
  <c r="K376"/>
  <c r="P375"/>
  <c r="O375"/>
  <c r="N375"/>
  <c r="K375"/>
  <c r="P374"/>
  <c r="O374"/>
  <c r="N374"/>
  <c r="K374"/>
  <c r="P373"/>
  <c r="O373"/>
  <c r="N373"/>
  <c r="K373"/>
  <c r="P372"/>
  <c r="O372"/>
  <c r="N372"/>
  <c r="K372"/>
  <c r="P371"/>
  <c r="O371"/>
  <c r="N371"/>
  <c r="K371"/>
  <c r="P370"/>
  <c r="O370"/>
  <c r="N370"/>
  <c r="K370"/>
  <c r="P369"/>
  <c r="O369"/>
  <c r="N369"/>
  <c r="K369"/>
  <c r="P368"/>
  <c r="O368"/>
  <c r="N368"/>
  <c r="K368"/>
  <c r="P367"/>
  <c r="O367"/>
  <c r="N367"/>
  <c r="K367"/>
  <c r="P366"/>
  <c r="O366"/>
  <c r="N366"/>
  <c r="K366"/>
  <c r="P365"/>
  <c r="O365"/>
  <c r="N365"/>
  <c r="K365"/>
  <c r="P364"/>
  <c r="O364"/>
  <c r="N364"/>
  <c r="K364"/>
  <c r="P363"/>
  <c r="O363"/>
  <c r="N363"/>
  <c r="K363"/>
  <c r="P362"/>
  <c r="O362"/>
  <c r="N362"/>
  <c r="K362"/>
  <c r="P361"/>
  <c r="O361"/>
  <c r="N361"/>
  <c r="K361"/>
  <c r="P360"/>
  <c r="O360"/>
  <c r="N360"/>
  <c r="K360"/>
  <c r="P359"/>
  <c r="O359"/>
  <c r="N359"/>
  <c r="K359"/>
  <c r="P358"/>
  <c r="O358"/>
  <c r="N358"/>
  <c r="K358"/>
  <c r="P357"/>
  <c r="O357"/>
  <c r="N357"/>
  <c r="K357"/>
  <c r="P356"/>
  <c r="O356"/>
  <c r="N356"/>
  <c r="K356"/>
  <c r="P355"/>
  <c r="O355"/>
  <c r="N355"/>
  <c r="K355"/>
  <c r="P354"/>
  <c r="O354"/>
  <c r="N354"/>
  <c r="K354"/>
  <c r="P353"/>
  <c r="O353"/>
  <c r="N353"/>
  <c r="K353"/>
  <c r="P352"/>
  <c r="O352"/>
  <c r="N352"/>
  <c r="K352"/>
  <c r="P351"/>
  <c r="O351"/>
  <c r="N351"/>
  <c r="K351"/>
  <c r="P350"/>
  <c r="O350"/>
  <c r="N350"/>
  <c r="K350"/>
  <c r="P349"/>
  <c r="O349"/>
  <c r="N349"/>
  <c r="K349"/>
  <c r="P348"/>
  <c r="O348"/>
  <c r="N348"/>
  <c r="K348"/>
  <c r="P347"/>
  <c r="O347"/>
  <c r="N347"/>
  <c r="K347"/>
  <c r="P346"/>
  <c r="O346"/>
  <c r="N346"/>
  <c r="K346"/>
  <c r="P345"/>
  <c r="O345"/>
  <c r="N345"/>
  <c r="K345"/>
  <c r="P344"/>
  <c r="O344"/>
  <c r="N344"/>
  <c r="K344"/>
  <c r="P343"/>
  <c r="O343"/>
  <c r="N343"/>
  <c r="K343"/>
  <c r="P342"/>
  <c r="O342"/>
  <c r="N342"/>
  <c r="K342"/>
  <c r="P341"/>
  <c r="O341"/>
  <c r="N341"/>
  <c r="K341"/>
  <c r="P340"/>
  <c r="O340"/>
  <c r="N340"/>
  <c r="K340"/>
  <c r="P339"/>
  <c r="O339"/>
  <c r="N339"/>
  <c r="K339"/>
  <c r="P338"/>
  <c r="O338"/>
  <c r="N338"/>
  <c r="K338"/>
  <c r="P337"/>
  <c r="O337"/>
  <c r="N337"/>
  <c r="K337"/>
  <c r="P336"/>
  <c r="O336"/>
  <c r="N336"/>
  <c r="K336"/>
  <c r="P335"/>
  <c r="O335"/>
  <c r="N335"/>
  <c r="K335"/>
  <c r="P334"/>
  <c r="O334"/>
  <c r="N334"/>
  <c r="K334"/>
  <c r="P333"/>
  <c r="O333"/>
  <c r="N333"/>
  <c r="K333"/>
  <c r="P332"/>
  <c r="O332"/>
  <c r="N332"/>
  <c r="K332"/>
  <c r="P331"/>
  <c r="O331"/>
  <c r="N331"/>
  <c r="K331"/>
  <c r="P330"/>
  <c r="O330"/>
  <c r="N330"/>
  <c r="K330"/>
  <c r="P329"/>
  <c r="O329"/>
  <c r="N329"/>
  <c r="K329"/>
  <c r="P328"/>
  <c r="O328"/>
  <c r="N328"/>
  <c r="K328"/>
  <c r="P327"/>
  <c r="O327"/>
  <c r="N327"/>
  <c r="K327"/>
  <c r="P326"/>
  <c r="O326"/>
  <c r="N326"/>
  <c r="K326"/>
  <c r="P325"/>
  <c r="O325"/>
  <c r="N325"/>
  <c r="K325"/>
  <c r="P324"/>
  <c r="O324"/>
  <c r="N324"/>
  <c r="K324"/>
  <c r="P323"/>
  <c r="O323"/>
  <c r="N323"/>
  <c r="K323"/>
  <c r="P322"/>
  <c r="O322"/>
  <c r="N322"/>
  <c r="K322"/>
  <c r="P321"/>
  <c r="O321"/>
  <c r="N321"/>
  <c r="K321"/>
  <c r="P320"/>
  <c r="O320"/>
  <c r="N320"/>
  <c r="K320"/>
  <c r="P319"/>
  <c r="O319"/>
  <c r="N319"/>
  <c r="K319"/>
  <c r="P318"/>
  <c r="O318"/>
  <c r="N318"/>
  <c r="K318"/>
  <c r="P317"/>
  <c r="O317"/>
  <c r="N317"/>
  <c r="K317"/>
  <c r="P316"/>
  <c r="O316"/>
  <c r="N316"/>
  <c r="K316"/>
  <c r="P315"/>
  <c r="O315"/>
  <c r="N315"/>
  <c r="K315"/>
  <c r="P314"/>
  <c r="O314"/>
  <c r="N314"/>
  <c r="K314"/>
  <c r="P313"/>
  <c r="O313"/>
  <c r="N313"/>
  <c r="K313"/>
  <c r="P312"/>
  <c r="O312"/>
  <c r="N312"/>
  <c r="K312"/>
  <c r="P311"/>
  <c r="O311"/>
  <c r="N311"/>
  <c r="K311"/>
  <c r="P310"/>
  <c r="O310"/>
  <c r="N310"/>
  <c r="K310"/>
  <c r="P309"/>
  <c r="O309"/>
  <c r="N309"/>
  <c r="K309"/>
  <c r="P308"/>
  <c r="O308"/>
  <c r="N308"/>
  <c r="K308"/>
  <c r="P307"/>
  <c r="O307"/>
  <c r="N307"/>
  <c r="K307"/>
  <c r="P306"/>
  <c r="O306"/>
  <c r="N306"/>
  <c r="K306"/>
  <c r="P305"/>
  <c r="O305"/>
  <c r="N305"/>
  <c r="K305"/>
  <c r="P304"/>
  <c r="O304"/>
  <c r="N304"/>
  <c r="K304"/>
  <c r="P303"/>
  <c r="O303"/>
  <c r="N303"/>
  <c r="K303"/>
  <c r="P302"/>
  <c r="O302"/>
  <c r="N302"/>
  <c r="K302"/>
  <c r="P301"/>
  <c r="O301"/>
  <c r="N301"/>
  <c r="K301"/>
  <c r="P300"/>
  <c r="O300"/>
  <c r="N300"/>
  <c r="K300"/>
  <c r="P299"/>
  <c r="O299"/>
  <c r="N299"/>
  <c r="K299"/>
  <c r="P298"/>
  <c r="O298"/>
  <c r="N298"/>
  <c r="K298"/>
  <c r="P297"/>
  <c r="O297"/>
  <c r="N297"/>
  <c r="K297"/>
  <c r="P296"/>
  <c r="O296"/>
  <c r="N296"/>
  <c r="K296"/>
  <c r="P295"/>
  <c r="O295"/>
  <c r="N295"/>
  <c r="K295"/>
  <c r="P294"/>
  <c r="O294"/>
  <c r="N294"/>
  <c r="K294"/>
  <c r="P293"/>
  <c r="O293"/>
  <c r="N293"/>
  <c r="K293"/>
  <c r="P292"/>
  <c r="O292"/>
  <c r="N292"/>
  <c r="K292"/>
  <c r="P291"/>
  <c r="O291"/>
  <c r="N291"/>
  <c r="K291"/>
  <c r="P290"/>
  <c r="O290"/>
  <c r="N290"/>
  <c r="K290"/>
  <c r="P289"/>
  <c r="O289"/>
  <c r="N289"/>
  <c r="K289"/>
  <c r="P288"/>
  <c r="O288"/>
  <c r="N288"/>
  <c r="K288"/>
  <c r="P287"/>
  <c r="O287"/>
  <c r="N287"/>
  <c r="K287"/>
  <c r="P286"/>
  <c r="O286"/>
  <c r="N286"/>
  <c r="K286"/>
  <c r="P285"/>
  <c r="O285"/>
  <c r="N285"/>
  <c r="K285"/>
  <c r="P284"/>
  <c r="O284"/>
  <c r="N284"/>
  <c r="K284"/>
  <c r="P283"/>
  <c r="O283"/>
  <c r="N283"/>
  <c r="K283"/>
  <c r="P282"/>
  <c r="O282"/>
  <c r="N282"/>
  <c r="K282"/>
  <c r="P281"/>
  <c r="O281"/>
  <c r="N281"/>
  <c r="K281"/>
  <c r="P280"/>
  <c r="O280"/>
  <c r="N280"/>
  <c r="K280"/>
  <c r="P279"/>
  <c r="O279"/>
  <c r="N279"/>
  <c r="K279"/>
  <c r="P278"/>
  <c r="O278"/>
  <c r="N278"/>
  <c r="K278"/>
  <c r="P277"/>
  <c r="O277"/>
  <c r="N277"/>
  <c r="K277"/>
  <c r="P276"/>
  <c r="O276"/>
  <c r="N276"/>
  <c r="K276"/>
  <c r="P275"/>
  <c r="O275"/>
  <c r="N275"/>
  <c r="K275"/>
  <c r="P274"/>
  <c r="O274"/>
  <c r="N274"/>
  <c r="K274"/>
  <c r="P273"/>
  <c r="O273"/>
  <c r="N273"/>
  <c r="K273"/>
  <c r="P272"/>
  <c r="O272"/>
  <c r="N272"/>
  <c r="K272"/>
  <c r="P271"/>
  <c r="O271"/>
  <c r="N271"/>
  <c r="K271"/>
  <c r="P270"/>
  <c r="O270"/>
  <c r="N270"/>
  <c r="K270"/>
  <c r="P269"/>
  <c r="O269"/>
  <c r="N269"/>
  <c r="K269"/>
  <c r="P268"/>
  <c r="O268"/>
  <c r="N268"/>
  <c r="K268"/>
  <c r="P267"/>
  <c r="O267"/>
  <c r="N267"/>
  <c r="K267"/>
  <c r="P266"/>
  <c r="O266"/>
  <c r="N266"/>
  <c r="K266"/>
  <c r="P265"/>
  <c r="O265"/>
  <c r="N265"/>
  <c r="K265"/>
  <c r="P264"/>
  <c r="O264"/>
  <c r="N264"/>
  <c r="K264"/>
  <c r="P263"/>
  <c r="O263"/>
  <c r="N263"/>
  <c r="K263"/>
  <c r="P262"/>
  <c r="O262"/>
  <c r="N262"/>
  <c r="K262"/>
  <c r="P261"/>
  <c r="O261"/>
  <c r="N261"/>
  <c r="K261"/>
  <c r="P260"/>
  <c r="O260"/>
  <c r="N260"/>
  <c r="K260"/>
  <c r="P259"/>
  <c r="O259"/>
  <c r="N259"/>
  <c r="K259"/>
  <c r="P258"/>
  <c r="O258"/>
  <c r="N258"/>
  <c r="K258"/>
  <c r="P257"/>
  <c r="O257"/>
  <c r="N257"/>
  <c r="K257"/>
  <c r="P256"/>
  <c r="O256"/>
  <c r="N256"/>
  <c r="K256"/>
  <c r="P255"/>
  <c r="O255"/>
  <c r="N255"/>
  <c r="K255"/>
  <c r="P254"/>
  <c r="O254"/>
  <c r="N254"/>
  <c r="K254"/>
  <c r="P253"/>
  <c r="O253"/>
  <c r="N253"/>
  <c r="K253"/>
  <c r="P252"/>
  <c r="O252"/>
  <c r="N252"/>
  <c r="K252"/>
  <c r="P251"/>
  <c r="O251"/>
  <c r="N251"/>
  <c r="K251"/>
  <c r="P250"/>
  <c r="O250"/>
  <c r="N250"/>
  <c r="K250"/>
  <c r="P249"/>
  <c r="O249"/>
  <c r="N249"/>
  <c r="K249"/>
  <c r="P248"/>
  <c r="O248"/>
  <c r="N248"/>
  <c r="K248"/>
  <c r="P247"/>
  <c r="O247"/>
  <c r="N247"/>
  <c r="K247"/>
  <c r="P246"/>
  <c r="O246"/>
  <c r="N246"/>
  <c r="K246"/>
  <c r="P245"/>
  <c r="O245"/>
  <c r="N245"/>
  <c r="K245"/>
  <c r="P244"/>
  <c r="O244"/>
  <c r="N244"/>
  <c r="K244"/>
  <c r="P243"/>
  <c r="O243"/>
  <c r="N243"/>
  <c r="K243"/>
  <c r="P242"/>
  <c r="O242"/>
  <c r="N242"/>
  <c r="K242"/>
  <c r="P241"/>
  <c r="O241"/>
  <c r="N241"/>
  <c r="K241"/>
  <c r="P240"/>
  <c r="O240"/>
  <c r="N240"/>
  <c r="K240"/>
  <c r="P239"/>
  <c r="O239"/>
  <c r="N239"/>
  <c r="K239"/>
  <c r="P238"/>
  <c r="O238"/>
  <c r="N238"/>
  <c r="K238"/>
  <c r="P237"/>
  <c r="O237"/>
  <c r="N237"/>
  <c r="K237"/>
  <c r="P236"/>
  <c r="O236"/>
  <c r="N236"/>
  <c r="K236"/>
  <c r="P235"/>
  <c r="O235"/>
  <c r="N235"/>
  <c r="K235"/>
  <c r="P234"/>
  <c r="O234"/>
  <c r="N234"/>
  <c r="K234"/>
  <c r="P233"/>
  <c r="O233"/>
  <c r="N233"/>
  <c r="K233"/>
  <c r="P232"/>
  <c r="O232"/>
  <c r="N232"/>
  <c r="K232"/>
  <c r="P231"/>
  <c r="O231"/>
  <c r="N231"/>
  <c r="K231"/>
  <c r="P230"/>
  <c r="O230"/>
  <c r="N230"/>
  <c r="K230"/>
  <c r="P229"/>
  <c r="O229"/>
  <c r="N229"/>
  <c r="K229"/>
  <c r="P228"/>
  <c r="O228"/>
  <c r="N228"/>
  <c r="K228"/>
  <c r="P227"/>
  <c r="O227"/>
  <c r="N227"/>
  <c r="K227"/>
  <c r="P226"/>
  <c r="O226"/>
  <c r="N226"/>
  <c r="K226"/>
  <c r="P225"/>
  <c r="O225"/>
  <c r="N225"/>
  <c r="K225"/>
  <c r="P224"/>
  <c r="O224"/>
  <c r="N224"/>
  <c r="K224"/>
  <c r="P223"/>
  <c r="O223"/>
  <c r="N223"/>
  <c r="K223"/>
  <c r="P222"/>
  <c r="O222"/>
  <c r="N222"/>
  <c r="K222"/>
  <c r="P221"/>
  <c r="O221"/>
  <c r="N221"/>
  <c r="K221"/>
  <c r="P220"/>
  <c r="O220"/>
  <c r="N220"/>
  <c r="K220"/>
  <c r="P219"/>
  <c r="O219"/>
  <c r="N219"/>
  <c r="K219"/>
  <c r="P218"/>
  <c r="O218"/>
  <c r="N218"/>
  <c r="K218"/>
  <c r="P217"/>
  <c r="O217"/>
  <c r="N217"/>
  <c r="K217"/>
  <c r="P216"/>
  <c r="O216"/>
  <c r="N216"/>
  <c r="K216"/>
  <c r="P215"/>
  <c r="O215"/>
  <c r="N215"/>
  <c r="K215"/>
  <c r="P214"/>
  <c r="O214"/>
  <c r="N214"/>
  <c r="K214"/>
  <c r="P213"/>
  <c r="O213"/>
  <c r="N213"/>
  <c r="K213"/>
  <c r="P212"/>
  <c r="O212"/>
  <c r="N212"/>
  <c r="K212"/>
  <c r="P211"/>
  <c r="O211"/>
  <c r="N211"/>
  <c r="K211"/>
  <c r="P210"/>
  <c r="O210"/>
  <c r="N210"/>
  <c r="K210"/>
  <c r="P209"/>
  <c r="O209"/>
  <c r="N209"/>
  <c r="K209"/>
  <c r="P208"/>
  <c r="O208"/>
  <c r="N208"/>
  <c r="K208"/>
  <c r="P207"/>
  <c r="O207"/>
  <c r="N207"/>
  <c r="K207"/>
  <c r="P206"/>
  <c r="O206"/>
  <c r="N206"/>
  <c r="K206"/>
  <c r="P205"/>
  <c r="O205"/>
  <c r="N205"/>
  <c r="K205"/>
  <c r="P204"/>
  <c r="O204"/>
  <c r="N204"/>
  <c r="K204"/>
  <c r="P203"/>
  <c r="O203"/>
  <c r="N203"/>
  <c r="K203"/>
  <c r="P202"/>
  <c r="O202"/>
  <c r="N202"/>
  <c r="K202"/>
  <c r="P201"/>
  <c r="O201"/>
  <c r="N201"/>
  <c r="K201"/>
  <c r="P200"/>
  <c r="O200"/>
  <c r="N200"/>
  <c r="K200"/>
  <c r="P199"/>
  <c r="O199"/>
  <c r="N199"/>
  <c r="K199"/>
  <c r="P198"/>
  <c r="O198"/>
  <c r="N198"/>
  <c r="K198"/>
  <c r="P197"/>
  <c r="O197"/>
  <c r="N197"/>
  <c r="K197"/>
  <c r="P196"/>
  <c r="O196"/>
  <c r="N196"/>
  <c r="K196"/>
  <c r="P195"/>
  <c r="O195"/>
  <c r="N195"/>
  <c r="K195"/>
  <c r="P194"/>
  <c r="O194"/>
  <c r="N194"/>
  <c r="K194"/>
  <c r="P193"/>
  <c r="O193"/>
  <c r="N193"/>
  <c r="K193"/>
  <c r="P192"/>
  <c r="O192"/>
  <c r="N192"/>
  <c r="K192"/>
  <c r="P191"/>
  <c r="O191"/>
  <c r="N191"/>
  <c r="K191"/>
  <c r="P190"/>
  <c r="O190"/>
  <c r="N190"/>
  <c r="K190"/>
  <c r="P189"/>
  <c r="O189"/>
  <c r="N189"/>
  <c r="K189"/>
  <c r="P188"/>
  <c r="O188"/>
  <c r="N188"/>
  <c r="K188"/>
  <c r="P187"/>
  <c r="O187"/>
  <c r="N187"/>
  <c r="K187"/>
  <c r="P186"/>
  <c r="O186"/>
  <c r="N186"/>
  <c r="K186"/>
  <c r="P185"/>
  <c r="O185"/>
  <c r="N185"/>
  <c r="K185"/>
  <c r="P184"/>
  <c r="O184"/>
  <c r="N184"/>
  <c r="K184"/>
  <c r="P183"/>
  <c r="O183"/>
  <c r="N183"/>
  <c r="K183"/>
  <c r="P182"/>
  <c r="O182"/>
  <c r="N182"/>
  <c r="K182"/>
  <c r="P181"/>
  <c r="O181"/>
  <c r="N181"/>
  <c r="K181"/>
  <c r="P180"/>
  <c r="O180"/>
  <c r="N180"/>
  <c r="K180"/>
  <c r="P179"/>
  <c r="O179"/>
  <c r="N179"/>
  <c r="K179"/>
  <c r="P178"/>
  <c r="O178"/>
  <c r="N178"/>
  <c r="K178"/>
  <c r="P177"/>
  <c r="O177"/>
  <c r="N177"/>
  <c r="K177"/>
  <c r="P176"/>
  <c r="O176"/>
  <c r="N176"/>
  <c r="K176"/>
  <c r="P175"/>
  <c r="O175"/>
  <c r="N175"/>
  <c r="K175"/>
  <c r="P174"/>
  <c r="O174"/>
  <c r="N174"/>
  <c r="K174"/>
  <c r="P173"/>
  <c r="O173"/>
  <c r="N173"/>
  <c r="K173"/>
  <c r="P172"/>
  <c r="O172"/>
  <c r="N172"/>
  <c r="K172"/>
  <c r="P171"/>
  <c r="O171"/>
  <c r="N171"/>
  <c r="K171"/>
  <c r="P170"/>
  <c r="O170"/>
  <c r="N170"/>
  <c r="K170"/>
  <c r="P169"/>
  <c r="O169"/>
  <c r="N169"/>
  <c r="K169"/>
  <c r="P168"/>
  <c r="O168"/>
  <c r="N168"/>
  <c r="K168"/>
  <c r="P167"/>
  <c r="O167"/>
  <c r="N167"/>
  <c r="K167"/>
  <c r="P166"/>
  <c r="O166"/>
  <c r="N166"/>
  <c r="K166"/>
  <c r="P165"/>
  <c r="O165"/>
  <c r="N165"/>
  <c r="K165"/>
  <c r="P164"/>
  <c r="O164"/>
  <c r="N164"/>
  <c r="K164"/>
  <c r="P163"/>
  <c r="O163"/>
  <c r="N163"/>
  <c r="K163"/>
  <c r="P162"/>
  <c r="O162"/>
  <c r="N162"/>
  <c r="K162"/>
  <c r="P161"/>
  <c r="O161"/>
  <c r="N161"/>
  <c r="K161"/>
  <c r="P160"/>
  <c r="O160"/>
  <c r="N160"/>
  <c r="K160"/>
  <c r="P159"/>
  <c r="O159"/>
  <c r="N159"/>
  <c r="K159"/>
  <c r="P158"/>
  <c r="O158"/>
  <c r="N158"/>
  <c r="K158"/>
  <c r="P157"/>
  <c r="O157"/>
  <c r="N157"/>
  <c r="K157"/>
  <c r="P156"/>
  <c r="O156"/>
  <c r="N156"/>
  <c r="K156"/>
  <c r="P155"/>
  <c r="O155"/>
  <c r="N155"/>
  <c r="K155"/>
  <c r="P154"/>
  <c r="O154"/>
  <c r="N154"/>
  <c r="K154"/>
  <c r="P153"/>
  <c r="O153"/>
  <c r="N153"/>
  <c r="K153"/>
  <c r="P152"/>
  <c r="O152"/>
  <c r="N152"/>
  <c r="K152"/>
  <c r="P151"/>
  <c r="O151"/>
  <c r="N151"/>
  <c r="K151"/>
  <c r="P150"/>
  <c r="O150"/>
  <c r="N150"/>
  <c r="K150"/>
  <c r="P149"/>
  <c r="O149"/>
  <c r="N149"/>
  <c r="K149"/>
  <c r="P148"/>
  <c r="O148"/>
  <c r="N148"/>
  <c r="K148"/>
  <c r="P147"/>
  <c r="O147"/>
  <c r="N147"/>
  <c r="K147"/>
  <c r="P146"/>
  <c r="O146"/>
  <c r="N146"/>
  <c r="K146"/>
  <c r="P145"/>
  <c r="O145"/>
  <c r="N145"/>
  <c r="K145"/>
  <c r="P144"/>
  <c r="O144"/>
  <c r="N144"/>
  <c r="K144"/>
  <c r="P143"/>
  <c r="O143"/>
  <c r="N143"/>
  <c r="K143"/>
  <c r="P142"/>
  <c r="O142"/>
  <c r="N142"/>
  <c r="K142"/>
  <c r="P141"/>
  <c r="O141"/>
  <c r="N141"/>
  <c r="K141"/>
  <c r="P140"/>
  <c r="O140"/>
  <c r="N140"/>
  <c r="K140"/>
  <c r="P139"/>
  <c r="O139"/>
  <c r="N139"/>
  <c r="K139"/>
  <c r="P138"/>
  <c r="O138"/>
  <c r="N138"/>
  <c r="K138"/>
  <c r="P137"/>
  <c r="O137"/>
  <c r="N137"/>
  <c r="K137"/>
  <c r="P136"/>
  <c r="O136"/>
  <c r="N136"/>
  <c r="K136"/>
  <c r="P135"/>
  <c r="O135"/>
  <c r="N135"/>
  <c r="K135"/>
  <c r="P134"/>
  <c r="O134"/>
  <c r="N134"/>
  <c r="K134"/>
  <c r="P133"/>
  <c r="O133"/>
  <c r="N133"/>
  <c r="K133"/>
  <c r="P132"/>
  <c r="O132"/>
  <c r="N132"/>
  <c r="K132"/>
  <c r="P131"/>
  <c r="O131"/>
  <c r="N131"/>
  <c r="K131"/>
  <c r="P130"/>
  <c r="O130"/>
  <c r="N130"/>
  <c r="K130"/>
  <c r="P129"/>
  <c r="O129"/>
  <c r="N129"/>
  <c r="K129"/>
  <c r="P128"/>
  <c r="O128"/>
  <c r="N128"/>
  <c r="K128"/>
  <c r="P127"/>
  <c r="O127"/>
  <c r="N127"/>
  <c r="K127"/>
  <c r="P126"/>
  <c r="O126"/>
  <c r="N126"/>
  <c r="K126"/>
  <c r="P125"/>
  <c r="O125"/>
  <c r="N125"/>
  <c r="K125"/>
  <c r="P124"/>
  <c r="O124"/>
  <c r="N124"/>
  <c r="K124"/>
  <c r="P123"/>
  <c r="O123"/>
  <c r="N123"/>
  <c r="K123"/>
  <c r="P122"/>
  <c r="O122"/>
  <c r="N122"/>
  <c r="K122"/>
  <c r="P121"/>
  <c r="O121"/>
  <c r="N121"/>
  <c r="K121"/>
  <c r="P120"/>
  <c r="O120"/>
  <c r="N120"/>
  <c r="K120"/>
  <c r="P119"/>
  <c r="O119"/>
  <c r="N119"/>
  <c r="K119"/>
  <c r="P118"/>
  <c r="O118"/>
  <c r="N118"/>
  <c r="K118"/>
  <c r="P117"/>
  <c r="O117"/>
  <c r="N117"/>
  <c r="K117"/>
  <c r="P116"/>
  <c r="O116"/>
  <c r="N116"/>
  <c r="K116"/>
  <c r="P115"/>
  <c r="O115"/>
  <c r="N115"/>
  <c r="K115"/>
  <c r="P114"/>
  <c r="O114"/>
  <c r="N114"/>
  <c r="K114"/>
  <c r="P113"/>
  <c r="O113"/>
  <c r="N113"/>
  <c r="K113"/>
  <c r="P112"/>
  <c r="O112"/>
  <c r="N112"/>
  <c r="K112"/>
  <c r="P111"/>
  <c r="O111"/>
  <c r="N111"/>
  <c r="K111"/>
  <c r="P110"/>
  <c r="O110"/>
  <c r="N110"/>
  <c r="K110"/>
  <c r="P109"/>
  <c r="O109"/>
  <c r="N109"/>
  <c r="K109"/>
  <c r="P108"/>
  <c r="O108"/>
  <c r="N108"/>
  <c r="K108"/>
  <c r="P107"/>
  <c r="O107"/>
  <c r="N107"/>
  <c r="K107"/>
  <c r="P106"/>
  <c r="O106"/>
  <c r="N106"/>
  <c r="K106"/>
  <c r="P105"/>
  <c r="O105"/>
  <c r="N105"/>
  <c r="K105"/>
  <c r="P104"/>
  <c r="O104"/>
  <c r="N104"/>
  <c r="K104"/>
  <c r="P103"/>
  <c r="O103"/>
  <c r="N103"/>
  <c r="K103"/>
  <c r="P102"/>
  <c r="O102"/>
  <c r="N102"/>
  <c r="K102"/>
  <c r="P101"/>
  <c r="O101"/>
  <c r="N101"/>
  <c r="K101"/>
  <c r="P100"/>
  <c r="O100"/>
  <c r="N100"/>
  <c r="K100"/>
  <c r="P99"/>
  <c r="O99"/>
  <c r="N99"/>
  <c r="K99"/>
  <c r="P98"/>
  <c r="O98"/>
  <c r="N98"/>
  <c r="K98"/>
  <c r="P97"/>
  <c r="O97"/>
  <c r="N97"/>
  <c r="K97"/>
  <c r="P96"/>
  <c r="O96"/>
  <c r="N96"/>
  <c r="K96"/>
  <c r="P95"/>
  <c r="O95"/>
  <c r="N95"/>
  <c r="K95"/>
  <c r="P94"/>
  <c r="O94"/>
  <c r="N94"/>
  <c r="K94"/>
  <c r="P93"/>
  <c r="O93"/>
  <c r="N93"/>
  <c r="K93"/>
  <c r="P92"/>
  <c r="O92"/>
  <c r="N92"/>
  <c r="K92"/>
  <c r="P91"/>
  <c r="O91"/>
  <c r="N91"/>
  <c r="K91"/>
  <c r="P90"/>
  <c r="O90"/>
  <c r="N90"/>
  <c r="K90"/>
  <c r="P89"/>
  <c r="O89"/>
  <c r="N89"/>
  <c r="K89"/>
  <c r="P88"/>
  <c r="O88"/>
  <c r="N88"/>
  <c r="K88"/>
  <c r="P87"/>
  <c r="O87"/>
  <c r="N87"/>
  <c r="K87"/>
  <c r="P86"/>
  <c r="O86"/>
  <c r="N86"/>
  <c r="K86"/>
  <c r="P85"/>
  <c r="O85"/>
  <c r="N85"/>
  <c r="K85"/>
  <c r="P84"/>
  <c r="O84"/>
  <c r="N84"/>
  <c r="K84"/>
  <c r="P83"/>
  <c r="O83"/>
  <c r="N83"/>
  <c r="K83"/>
  <c r="P82"/>
  <c r="O82"/>
  <c r="N82"/>
  <c r="K82"/>
  <c r="P81"/>
  <c r="O81"/>
  <c r="N81"/>
  <c r="K81"/>
  <c r="P80"/>
  <c r="O80"/>
  <c r="N80"/>
  <c r="K80"/>
  <c r="P79"/>
  <c r="O79"/>
  <c r="N79"/>
  <c r="K79"/>
  <c r="P78"/>
  <c r="O78"/>
  <c r="N78"/>
  <c r="K78"/>
  <c r="P77"/>
  <c r="O77"/>
  <c r="N77"/>
  <c r="K77"/>
  <c r="P76"/>
  <c r="O76"/>
  <c r="N76"/>
  <c r="K76"/>
  <c r="P75"/>
  <c r="O75"/>
  <c r="N75"/>
  <c r="K75"/>
  <c r="P74"/>
  <c r="O74"/>
  <c r="N74"/>
  <c r="K74"/>
  <c r="P73"/>
  <c r="O73"/>
  <c r="N73"/>
  <c r="K73"/>
  <c r="P72"/>
  <c r="O72"/>
  <c r="N72"/>
  <c r="K72"/>
  <c r="P71"/>
  <c r="O71"/>
  <c r="N71"/>
  <c r="K71"/>
  <c r="P70"/>
  <c r="O70"/>
  <c r="N70"/>
  <c r="K70"/>
  <c r="P69"/>
  <c r="O69"/>
  <c r="N69"/>
  <c r="K69"/>
  <c r="P68"/>
  <c r="O68"/>
  <c r="N68"/>
  <c r="K68"/>
  <c r="P67"/>
  <c r="O67"/>
  <c r="N67"/>
  <c r="K67"/>
  <c r="P66"/>
  <c r="O66"/>
  <c r="N66"/>
  <c r="K66"/>
  <c r="P65"/>
  <c r="O65"/>
  <c r="N65"/>
  <c r="K65"/>
  <c r="P64"/>
  <c r="O64"/>
  <c r="N64"/>
  <c r="K64"/>
  <c r="P63"/>
  <c r="O63"/>
  <c r="N63"/>
  <c r="K63"/>
  <c r="P62"/>
  <c r="O62"/>
  <c r="N62"/>
  <c r="K62"/>
  <c r="P61"/>
  <c r="O61"/>
  <c r="N61"/>
  <c r="K61"/>
  <c r="P60"/>
  <c r="O60"/>
  <c r="N60"/>
  <c r="K60"/>
  <c r="P59"/>
  <c r="O59"/>
  <c r="N59"/>
  <c r="K59"/>
  <c r="P58"/>
  <c r="O58"/>
  <c r="N58"/>
  <c r="K58"/>
  <c r="P57"/>
  <c r="O57"/>
  <c r="N57"/>
  <c r="K57"/>
  <c r="P56"/>
  <c r="O56"/>
  <c r="N56"/>
  <c r="K56"/>
  <c r="P55"/>
  <c r="O55"/>
  <c r="N55"/>
  <c r="K55"/>
  <c r="P54"/>
  <c r="O54"/>
  <c r="N54"/>
  <c r="K54"/>
  <c r="P53"/>
  <c r="O53"/>
  <c r="N53"/>
  <c r="K53"/>
  <c r="P52"/>
  <c r="O52"/>
  <c r="N52"/>
  <c r="K52"/>
  <c r="P51"/>
  <c r="O51"/>
  <c r="N51"/>
  <c r="K51"/>
  <c r="P50"/>
  <c r="O50"/>
  <c r="N50"/>
  <c r="K50"/>
  <c r="P49"/>
  <c r="O49"/>
  <c r="N49"/>
  <c r="K49"/>
  <c r="P48"/>
  <c r="O48"/>
  <c r="N48"/>
  <c r="K48"/>
  <c r="P47"/>
  <c r="O47"/>
  <c r="N47"/>
  <c r="K47"/>
  <c r="P46"/>
  <c r="O46"/>
  <c r="N46"/>
  <c r="K46"/>
  <c r="P45"/>
  <c r="O45"/>
  <c r="N45"/>
  <c r="K45"/>
  <c r="P44"/>
  <c r="O44"/>
  <c r="N44"/>
  <c r="K44"/>
  <c r="P43"/>
  <c r="O43"/>
  <c r="N43"/>
  <c r="K43"/>
  <c r="P42"/>
  <c r="O42"/>
  <c r="N42"/>
  <c r="K42"/>
  <c r="P41"/>
  <c r="O41"/>
  <c r="N41"/>
  <c r="K41"/>
  <c r="P40"/>
  <c r="O40"/>
  <c r="N40"/>
  <c r="K40"/>
  <c r="P39"/>
  <c r="O39"/>
  <c r="N39"/>
  <c r="K39"/>
  <c r="P38"/>
  <c r="O38"/>
  <c r="N38"/>
  <c r="K38"/>
  <c r="P37"/>
  <c r="O37"/>
  <c r="N37"/>
  <c r="K37"/>
  <c r="P36"/>
  <c r="O36"/>
  <c r="N36"/>
  <c r="K36"/>
  <c r="P35"/>
  <c r="O35"/>
  <c r="N35"/>
  <c r="K35"/>
  <c r="P34"/>
  <c r="O34"/>
  <c r="N34"/>
  <c r="K34"/>
  <c r="P33"/>
  <c r="O33"/>
  <c r="N33"/>
  <c r="K33"/>
  <c r="P32"/>
  <c r="O32"/>
  <c r="N32"/>
  <c r="K32"/>
  <c r="P31"/>
  <c r="O31"/>
  <c r="N31"/>
  <c r="K31"/>
  <c r="P30"/>
  <c r="O30"/>
  <c r="N30"/>
  <c r="K30"/>
  <c r="P29"/>
  <c r="O29"/>
  <c r="N29"/>
  <c r="K29"/>
  <c r="P28"/>
  <c r="O28"/>
  <c r="N28"/>
  <c r="K28"/>
  <c r="P27"/>
  <c r="O27"/>
  <c r="N27"/>
  <c r="K27"/>
  <c r="P26"/>
  <c r="O26"/>
  <c r="N26"/>
  <c r="K26"/>
  <c r="P25"/>
  <c r="O25"/>
  <c r="N25"/>
  <c r="K25"/>
  <c r="P24"/>
  <c r="O24"/>
  <c r="N24"/>
  <c r="K24"/>
  <c r="P23"/>
  <c r="O23"/>
  <c r="N23"/>
  <c r="K23"/>
  <c r="P22"/>
  <c r="O22"/>
  <c r="N22"/>
  <c r="K22"/>
  <c r="P21"/>
  <c r="O21"/>
  <c r="N21"/>
  <c r="K21"/>
  <c r="P20"/>
  <c r="O20"/>
  <c r="N20"/>
  <c r="K20"/>
  <c r="P19"/>
  <c r="O19"/>
  <c r="N19"/>
  <c r="K19"/>
  <c r="P18"/>
  <c r="O18"/>
  <c r="N18"/>
  <c r="K18"/>
  <c r="P17"/>
  <c r="O17"/>
  <c r="N17"/>
  <c r="K17"/>
  <c r="P16"/>
  <c r="O16"/>
  <c r="N16"/>
  <c r="K16"/>
  <c r="P15"/>
  <c r="O15"/>
  <c r="N15"/>
  <c r="K15"/>
  <c r="P14"/>
  <c r="O14"/>
  <c r="N14"/>
  <c r="K14"/>
  <c r="P13"/>
  <c r="O13"/>
  <c r="N13"/>
  <c r="K13"/>
  <c r="P12"/>
  <c r="O12"/>
  <c r="N12"/>
  <c r="K12"/>
  <c r="P11"/>
  <c r="O11"/>
  <c r="N11"/>
  <c r="K11"/>
  <c r="P10"/>
  <c r="O10"/>
  <c r="N10"/>
  <c r="K10"/>
  <c r="P9"/>
  <c r="O9"/>
  <c r="N9"/>
  <c r="K9"/>
  <c r="P8"/>
  <c r="O8"/>
  <c r="N8"/>
  <c r="K8"/>
  <c r="P7"/>
  <c r="O7"/>
  <c r="N7"/>
  <c r="K7"/>
  <c r="P6"/>
  <c r="O6"/>
  <c r="N6"/>
  <c r="L6"/>
  <c r="L7" s="1"/>
  <c r="K6"/>
  <c r="Q3"/>
  <c r="K3"/>
  <c r="J3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A643"/>
  <c r="Z643"/>
  <c r="Y643"/>
  <c r="V643"/>
  <c r="AA642"/>
  <c r="Z642"/>
  <c r="Y642"/>
  <c r="V642"/>
  <c r="AA641"/>
  <c r="Z641"/>
  <c r="Y641"/>
  <c r="V641"/>
  <c r="AA640"/>
  <c r="Z640"/>
  <c r="Y640"/>
  <c r="V640"/>
  <c r="AA639"/>
  <c r="Z639"/>
  <c r="Y639"/>
  <c r="V639"/>
  <c r="AA638"/>
  <c r="Z638"/>
  <c r="Y638"/>
  <c r="V638"/>
  <c r="AA637"/>
  <c r="Z637"/>
  <c r="Y637"/>
  <c r="V637"/>
  <c r="AA636"/>
  <c r="Z636"/>
  <c r="Y636"/>
  <c r="V636"/>
  <c r="AA635"/>
  <c r="Z635"/>
  <c r="Y635"/>
  <c r="V635"/>
  <c r="AA634"/>
  <c r="Z634"/>
  <c r="Y634"/>
  <c r="V634"/>
  <c r="AA633"/>
  <c r="Z633"/>
  <c r="Y633"/>
  <c r="V633"/>
  <c r="AA632"/>
  <c r="Z632"/>
  <c r="Y632"/>
  <c r="V632"/>
  <c r="AA631"/>
  <c r="Z631"/>
  <c r="Y631"/>
  <c r="V631"/>
  <c r="AA630"/>
  <c r="Z630"/>
  <c r="Y630"/>
  <c r="V630"/>
  <c r="AA629"/>
  <c r="Z629"/>
  <c r="Y629"/>
  <c r="V629"/>
  <c r="AA628"/>
  <c r="Z628"/>
  <c r="Y628"/>
  <c r="V628"/>
  <c r="AA627"/>
  <c r="Z627"/>
  <c r="Y627"/>
  <c r="V627"/>
  <c r="AA626"/>
  <c r="Z626"/>
  <c r="Y626"/>
  <c r="V626"/>
  <c r="AA625"/>
  <c r="Z625"/>
  <c r="Y625"/>
  <c r="V625"/>
  <c r="AA624"/>
  <c r="Z624"/>
  <c r="Y624"/>
  <c r="V624"/>
  <c r="AA623"/>
  <c r="Z623"/>
  <c r="Y623"/>
  <c r="V623"/>
  <c r="AA622"/>
  <c r="Z622"/>
  <c r="Y622"/>
  <c r="V622"/>
  <c r="AA621"/>
  <c r="Z621"/>
  <c r="Y621"/>
  <c r="V621"/>
  <c r="AA620"/>
  <c r="Z620"/>
  <c r="Y620"/>
  <c r="V620"/>
  <c r="AA619"/>
  <c r="Z619"/>
  <c r="Y619"/>
  <c r="V619"/>
  <c r="AA618"/>
  <c r="Z618"/>
  <c r="Y618"/>
  <c r="V618"/>
  <c r="AA617"/>
  <c r="Z617"/>
  <c r="Y617"/>
  <c r="V617"/>
  <c r="AA616"/>
  <c r="Z616"/>
  <c r="Y616"/>
  <c r="V616"/>
  <c r="AA615"/>
  <c r="Z615"/>
  <c r="Y615"/>
  <c r="V615"/>
  <c r="AA614"/>
  <c r="Z614"/>
  <c r="Y614"/>
  <c r="V614"/>
  <c r="AA613"/>
  <c r="Z613"/>
  <c r="Y613"/>
  <c r="V613"/>
  <c r="AA612"/>
  <c r="Z612"/>
  <c r="Y612"/>
  <c r="V612"/>
  <c r="AA611"/>
  <c r="Z611"/>
  <c r="Y611"/>
  <c r="V611"/>
  <c r="AA610"/>
  <c r="Z610"/>
  <c r="Y610"/>
  <c r="V610"/>
  <c r="AA609"/>
  <c r="Z609"/>
  <c r="Y609"/>
  <c r="V609"/>
  <c r="AA608"/>
  <c r="Z608"/>
  <c r="Y608"/>
  <c r="V608"/>
  <c r="AA607"/>
  <c r="Z607"/>
  <c r="Y607"/>
  <c r="V607"/>
  <c r="AA606"/>
  <c r="Z606"/>
  <c r="Y606"/>
  <c r="V606"/>
  <c r="AA605"/>
  <c r="Z605"/>
  <c r="Y605"/>
  <c r="V605"/>
  <c r="AA604"/>
  <c r="Z604"/>
  <c r="Y604"/>
  <c r="V604"/>
  <c r="AA603"/>
  <c r="Z603"/>
  <c r="Y603"/>
  <c r="V603"/>
  <c r="AA602"/>
  <c r="Z602"/>
  <c r="Y602"/>
  <c r="V602"/>
  <c r="AA601"/>
  <c r="Z601"/>
  <c r="Y601"/>
  <c r="V601"/>
  <c r="AA600"/>
  <c r="Z600"/>
  <c r="Y600"/>
  <c r="V600"/>
  <c r="AA599"/>
  <c r="Z599"/>
  <c r="Y599"/>
  <c r="V599"/>
  <c r="AA598"/>
  <c r="Z598"/>
  <c r="Y598"/>
  <c r="V598"/>
  <c r="AA597"/>
  <c r="Z597"/>
  <c r="Y597"/>
  <c r="V597"/>
  <c r="AA596"/>
  <c r="Z596"/>
  <c r="Y596"/>
  <c r="V596"/>
  <c r="AA595"/>
  <c r="Z595"/>
  <c r="Y595"/>
  <c r="V595"/>
  <c r="AA594"/>
  <c r="Z594"/>
  <c r="Y594"/>
  <c r="V594"/>
  <c r="AA593"/>
  <c r="Z593"/>
  <c r="Y593"/>
  <c r="V593"/>
  <c r="AA592"/>
  <c r="Z592"/>
  <c r="Y592"/>
  <c r="V592"/>
  <c r="AA591"/>
  <c r="Z591"/>
  <c r="Y591"/>
  <c r="V591"/>
  <c r="AA590"/>
  <c r="Z590"/>
  <c r="Y590"/>
  <c r="V590"/>
  <c r="AA589"/>
  <c r="Z589"/>
  <c r="Y589"/>
  <c r="V589"/>
  <c r="AA588"/>
  <c r="Z588"/>
  <c r="Y588"/>
  <c r="V588"/>
  <c r="AA587"/>
  <c r="Z587"/>
  <c r="Y587"/>
  <c r="V587"/>
  <c r="AA586"/>
  <c r="Z586"/>
  <c r="Y586"/>
  <c r="V586"/>
  <c r="AA585"/>
  <c r="Z585"/>
  <c r="Y585"/>
  <c r="V585"/>
  <c r="AA584"/>
  <c r="Z584"/>
  <c r="Y584"/>
  <c r="V584"/>
  <c r="AA583"/>
  <c r="Z583"/>
  <c r="Y583"/>
  <c r="V583"/>
  <c r="AA582"/>
  <c r="Z582"/>
  <c r="Y582"/>
  <c r="V582"/>
  <c r="AA581"/>
  <c r="Z581"/>
  <c r="Y581"/>
  <c r="V581"/>
  <c r="AA580"/>
  <c r="Z580"/>
  <c r="Y580"/>
  <c r="V580"/>
  <c r="AA579"/>
  <c r="Z579"/>
  <c r="Y579"/>
  <c r="V579"/>
  <c r="AA578"/>
  <c r="Z578"/>
  <c r="Y578"/>
  <c r="V578"/>
  <c r="AA577"/>
  <c r="Z577"/>
  <c r="Y577"/>
  <c r="V577"/>
  <c r="AA576"/>
  <c r="Z576"/>
  <c r="Y576"/>
  <c r="V576"/>
  <c r="AA575"/>
  <c r="Z575"/>
  <c r="Y575"/>
  <c r="V575"/>
  <c r="AA574"/>
  <c r="Z574"/>
  <c r="Y574"/>
  <c r="V574"/>
  <c r="AA573"/>
  <c r="Z573"/>
  <c r="Y573"/>
  <c r="V573"/>
  <c r="AA572"/>
  <c r="Z572"/>
  <c r="Y572"/>
  <c r="V572"/>
  <c r="AA571"/>
  <c r="Z571"/>
  <c r="Y571"/>
  <c r="V571"/>
  <c r="AA570"/>
  <c r="Z570"/>
  <c r="Y570"/>
  <c r="V570"/>
  <c r="AA569"/>
  <c r="Z569"/>
  <c r="Y569"/>
  <c r="V569"/>
  <c r="AA568"/>
  <c r="Z568"/>
  <c r="Y568"/>
  <c r="V568"/>
  <c r="AA567"/>
  <c r="Z567"/>
  <c r="Y567"/>
  <c r="V567"/>
  <c r="AA566"/>
  <c r="Z566"/>
  <c r="Y566"/>
  <c r="V566"/>
  <c r="AA565"/>
  <c r="Z565"/>
  <c r="Y565"/>
  <c r="V565"/>
  <c r="AA564"/>
  <c r="Z564"/>
  <c r="Y564"/>
  <c r="V564"/>
  <c r="AA563"/>
  <c r="Z563"/>
  <c r="Y563"/>
  <c r="V563"/>
  <c r="AA562"/>
  <c r="Z562"/>
  <c r="Y562"/>
  <c r="V562"/>
  <c r="AA561"/>
  <c r="Z561"/>
  <c r="Y561"/>
  <c r="V561"/>
  <c r="AA560"/>
  <c r="Z560"/>
  <c r="Y560"/>
  <c r="V560"/>
  <c r="AA559"/>
  <c r="Z559"/>
  <c r="Y559"/>
  <c r="V559"/>
  <c r="AA558"/>
  <c r="Z558"/>
  <c r="Y558"/>
  <c r="V558"/>
  <c r="AA557"/>
  <c r="Z557"/>
  <c r="Y557"/>
  <c r="V557"/>
  <c r="AA556"/>
  <c r="Z556"/>
  <c r="Y556"/>
  <c r="V556"/>
  <c r="AA555"/>
  <c r="Z555"/>
  <c r="Y555"/>
  <c r="V555"/>
  <c r="AA554"/>
  <c r="Z554"/>
  <c r="Y554"/>
  <c r="V554"/>
  <c r="AA553"/>
  <c r="Z553"/>
  <c r="Y553"/>
  <c r="V553"/>
  <c r="AA552"/>
  <c r="Z552"/>
  <c r="Y552"/>
  <c r="V552"/>
  <c r="AA551"/>
  <c r="Z551"/>
  <c r="Y551"/>
  <c r="V551"/>
  <c r="AA550"/>
  <c r="Z550"/>
  <c r="Y550"/>
  <c r="V550"/>
  <c r="AA549"/>
  <c r="Z549"/>
  <c r="Y549"/>
  <c r="V549"/>
  <c r="AA548"/>
  <c r="Z548"/>
  <c r="Y548"/>
  <c r="V548"/>
  <c r="AA547"/>
  <c r="Z547"/>
  <c r="Y547"/>
  <c r="V547"/>
  <c r="AA546"/>
  <c r="Z546"/>
  <c r="Y546"/>
  <c r="V546"/>
  <c r="AA545"/>
  <c r="Z545"/>
  <c r="Y545"/>
  <c r="V545"/>
  <c r="AA544"/>
  <c r="Z544"/>
  <c r="Y544"/>
  <c r="V544"/>
  <c r="AA543"/>
  <c r="Z543"/>
  <c r="Y543"/>
  <c r="V543"/>
  <c r="AA542"/>
  <c r="Z542"/>
  <c r="Y542"/>
  <c r="V542"/>
  <c r="AA541"/>
  <c r="Z541"/>
  <c r="Y541"/>
  <c r="V541"/>
  <c r="AA540"/>
  <c r="Z540"/>
  <c r="Y540"/>
  <c r="V540"/>
  <c r="AA539"/>
  <c r="Z539"/>
  <c r="Y539"/>
  <c r="V539"/>
  <c r="AA538"/>
  <c r="Z538"/>
  <c r="Y538"/>
  <c r="V538"/>
  <c r="AA537"/>
  <c r="Z537"/>
  <c r="Y537"/>
  <c r="V537"/>
  <c r="AA536"/>
  <c r="Z536"/>
  <c r="Y536"/>
  <c r="V536"/>
  <c r="AA535"/>
  <c r="Z535"/>
  <c r="Y535"/>
  <c r="V535"/>
  <c r="AA534"/>
  <c r="Z534"/>
  <c r="Y534"/>
  <c r="V534"/>
  <c r="AA533"/>
  <c r="Z533"/>
  <c r="Y533"/>
  <c r="V533"/>
  <c r="AA532"/>
  <c r="Z532"/>
  <c r="Y532"/>
  <c r="V532"/>
  <c r="AA531"/>
  <c r="Z531"/>
  <c r="Y531"/>
  <c r="V531"/>
  <c r="AA530"/>
  <c r="Z530"/>
  <c r="Y530"/>
  <c r="V530"/>
  <c r="AA529"/>
  <c r="Z529"/>
  <c r="Y529"/>
  <c r="V529"/>
  <c r="AA528"/>
  <c r="Z528"/>
  <c r="Y528"/>
  <c r="V528"/>
  <c r="AA527"/>
  <c r="Z527"/>
  <c r="Y527"/>
  <c r="V527"/>
  <c r="AA526"/>
  <c r="Z526"/>
  <c r="Y526"/>
  <c r="V526"/>
  <c r="AA525"/>
  <c r="Z525"/>
  <c r="Y525"/>
  <c r="V525"/>
  <c r="AA524"/>
  <c r="Z524"/>
  <c r="Y524"/>
  <c r="V524"/>
  <c r="AA523"/>
  <c r="Z523"/>
  <c r="Y523"/>
  <c r="V523"/>
  <c r="AA522"/>
  <c r="Z522"/>
  <c r="Y522"/>
  <c r="V522"/>
  <c r="AA521"/>
  <c r="Z521"/>
  <c r="Y521"/>
  <c r="V521"/>
  <c r="AA520"/>
  <c r="Z520"/>
  <c r="Y520"/>
  <c r="V520"/>
  <c r="AA519"/>
  <c r="Z519"/>
  <c r="Y519"/>
  <c r="V519"/>
  <c r="AA518"/>
  <c r="Z518"/>
  <c r="Y518"/>
  <c r="V518"/>
  <c r="AA517"/>
  <c r="Z517"/>
  <c r="Y517"/>
  <c r="V517"/>
  <c r="AA516"/>
  <c r="Z516"/>
  <c r="Y516"/>
  <c r="V516"/>
  <c r="AA515"/>
  <c r="Z515"/>
  <c r="Y515"/>
  <c r="V515"/>
  <c r="AA514"/>
  <c r="Z514"/>
  <c r="Y514"/>
  <c r="V514"/>
  <c r="AA513"/>
  <c r="Z513"/>
  <c r="Y513"/>
  <c r="V513"/>
  <c r="AA512"/>
  <c r="Z512"/>
  <c r="Y512"/>
  <c r="V512"/>
  <c r="AA511"/>
  <c r="Z511"/>
  <c r="Y511"/>
  <c r="V511"/>
  <c r="AA510"/>
  <c r="Z510"/>
  <c r="Y510"/>
  <c r="V510"/>
  <c r="AA509"/>
  <c r="Z509"/>
  <c r="Y509"/>
  <c r="V509"/>
  <c r="AA508"/>
  <c r="Z508"/>
  <c r="Y508"/>
  <c r="V508"/>
  <c r="AA507"/>
  <c r="Z507"/>
  <c r="Y507"/>
  <c r="V507"/>
  <c r="AA506"/>
  <c r="Z506"/>
  <c r="Y506"/>
  <c r="V506"/>
  <c r="AA505"/>
  <c r="Z505"/>
  <c r="Y505"/>
  <c r="V505"/>
  <c r="AA504"/>
  <c r="Z504"/>
  <c r="Y504"/>
  <c r="V504"/>
  <c r="AA503"/>
  <c r="Z503"/>
  <c r="Y503"/>
  <c r="V503"/>
  <c r="AA502"/>
  <c r="Z502"/>
  <c r="Y502"/>
  <c r="V502"/>
  <c r="AA501"/>
  <c r="Z501"/>
  <c r="Y501"/>
  <c r="V501"/>
  <c r="AA500"/>
  <c r="Z500"/>
  <c r="Y500"/>
  <c r="V500"/>
  <c r="AA499"/>
  <c r="Z499"/>
  <c r="Y499"/>
  <c r="V499"/>
  <c r="AA498"/>
  <c r="Z498"/>
  <c r="Y498"/>
  <c r="V498"/>
  <c r="AA497"/>
  <c r="Z497"/>
  <c r="Y497"/>
  <c r="V497"/>
  <c r="AA496"/>
  <c r="Z496"/>
  <c r="Y496"/>
  <c r="V496"/>
  <c r="AA495"/>
  <c r="Z495"/>
  <c r="Y495"/>
  <c r="V495"/>
  <c r="AA494"/>
  <c r="Z494"/>
  <c r="Y494"/>
  <c r="V494"/>
  <c r="AA493"/>
  <c r="Z493"/>
  <c r="Y493"/>
  <c r="V493"/>
  <c r="AA492"/>
  <c r="Z492"/>
  <c r="Y492"/>
  <c r="V492"/>
  <c r="AA491"/>
  <c r="Z491"/>
  <c r="Y491"/>
  <c r="V491"/>
  <c r="AA490"/>
  <c r="Z490"/>
  <c r="Y490"/>
  <c r="V490"/>
  <c r="AA489"/>
  <c r="Z489"/>
  <c r="Y489"/>
  <c r="V489"/>
  <c r="AA488"/>
  <c r="Z488"/>
  <c r="Y488"/>
  <c r="V488"/>
  <c r="AA487"/>
  <c r="Z487"/>
  <c r="Y487"/>
  <c r="V487"/>
  <c r="AA486"/>
  <c r="Z486"/>
  <c r="Y486"/>
  <c r="V486"/>
  <c r="AA485"/>
  <c r="Z485"/>
  <c r="Y485"/>
  <c r="V485"/>
  <c r="AA484"/>
  <c r="Z484"/>
  <c r="Y484"/>
  <c r="V484"/>
  <c r="AA483"/>
  <c r="Z483"/>
  <c r="Y483"/>
  <c r="V483"/>
  <c r="AA482"/>
  <c r="Z482"/>
  <c r="Y482"/>
  <c r="V482"/>
  <c r="AA481"/>
  <c r="Z481"/>
  <c r="Y481"/>
  <c r="V481"/>
  <c r="AA480"/>
  <c r="Z480"/>
  <c r="Y480"/>
  <c r="V480"/>
  <c r="AA479"/>
  <c r="Z479"/>
  <c r="Y479"/>
  <c r="V479"/>
  <c r="AA478"/>
  <c r="Z478"/>
  <c r="Y478"/>
  <c r="V478"/>
  <c r="AA477"/>
  <c r="Z477"/>
  <c r="Y477"/>
  <c r="V477"/>
  <c r="AA476"/>
  <c r="Z476"/>
  <c r="Y476"/>
  <c r="V476"/>
  <c r="AA475"/>
  <c r="Z475"/>
  <c r="Y475"/>
  <c r="V475"/>
  <c r="AA474"/>
  <c r="Z474"/>
  <c r="Y474"/>
  <c r="V474"/>
  <c r="AA473"/>
  <c r="Z473"/>
  <c r="Y473"/>
  <c r="V473"/>
  <c r="AA472"/>
  <c r="Z472"/>
  <c r="Y472"/>
  <c r="V472"/>
  <c r="AA471"/>
  <c r="Z471"/>
  <c r="Y471"/>
  <c r="V471"/>
  <c r="AA470"/>
  <c r="Z470"/>
  <c r="Y470"/>
  <c r="V470"/>
  <c r="AA469"/>
  <c r="Z469"/>
  <c r="Y469"/>
  <c r="V469"/>
  <c r="AA468"/>
  <c r="Z468"/>
  <c r="Y468"/>
  <c r="V468"/>
  <c r="AA467"/>
  <c r="Z467"/>
  <c r="Y467"/>
  <c r="V467"/>
  <c r="AA466"/>
  <c r="Z466"/>
  <c r="Y466"/>
  <c r="V466"/>
  <c r="AA465"/>
  <c r="Z465"/>
  <c r="Y465"/>
  <c r="V465"/>
  <c r="AA464"/>
  <c r="Z464"/>
  <c r="Y464"/>
  <c r="V464"/>
  <c r="AA463"/>
  <c r="Z463"/>
  <c r="Y463"/>
  <c r="V463"/>
  <c r="AA462"/>
  <c r="Z462"/>
  <c r="Y462"/>
  <c r="V462"/>
  <c r="AA461"/>
  <c r="Z461"/>
  <c r="Y461"/>
  <c r="V461"/>
  <c r="AA460"/>
  <c r="Z460"/>
  <c r="Y460"/>
  <c r="V460"/>
  <c r="AA459"/>
  <c r="Z459"/>
  <c r="Y459"/>
  <c r="V459"/>
  <c r="AA458"/>
  <c r="Z458"/>
  <c r="Y458"/>
  <c r="V458"/>
  <c r="AA457"/>
  <c r="Z457"/>
  <c r="Y457"/>
  <c r="V457"/>
  <c r="AA456"/>
  <c r="Z456"/>
  <c r="Y456"/>
  <c r="V456"/>
  <c r="AA455"/>
  <c r="Z455"/>
  <c r="Y455"/>
  <c r="V455"/>
  <c r="AA454"/>
  <c r="Z454"/>
  <c r="Y454"/>
  <c r="V454"/>
  <c r="AA453"/>
  <c r="Z453"/>
  <c r="Y453"/>
  <c r="V453"/>
  <c r="AA452"/>
  <c r="Z452"/>
  <c r="Y452"/>
  <c r="V452"/>
  <c r="AA451"/>
  <c r="Z451"/>
  <c r="Y451"/>
  <c r="V451"/>
  <c r="AA450"/>
  <c r="Z450"/>
  <c r="Y450"/>
  <c r="V450"/>
  <c r="AA449"/>
  <c r="Z449"/>
  <c r="Y449"/>
  <c r="V449"/>
  <c r="AA448"/>
  <c r="Z448"/>
  <c r="Y448"/>
  <c r="V448"/>
  <c r="AA447"/>
  <c r="Z447"/>
  <c r="Y447"/>
  <c r="V447"/>
  <c r="AA446"/>
  <c r="Z446"/>
  <c r="Y446"/>
  <c r="V446"/>
  <c r="AA445"/>
  <c r="Z445"/>
  <c r="Y445"/>
  <c r="V445"/>
  <c r="AA444"/>
  <c r="Z444"/>
  <c r="Y444"/>
  <c r="V444"/>
  <c r="AA443"/>
  <c r="Z443"/>
  <c r="Y443"/>
  <c r="V443"/>
  <c r="AA442"/>
  <c r="Z442"/>
  <c r="Y442"/>
  <c r="V442"/>
  <c r="AA441"/>
  <c r="Z441"/>
  <c r="Y441"/>
  <c r="V441"/>
  <c r="AA440"/>
  <c r="Z440"/>
  <c r="Y440"/>
  <c r="V440"/>
  <c r="AA439"/>
  <c r="Z439"/>
  <c r="Y439"/>
  <c r="V439"/>
  <c r="AA438"/>
  <c r="Z438"/>
  <c r="Y438"/>
  <c r="V438"/>
  <c r="AA437"/>
  <c r="Z437"/>
  <c r="Y437"/>
  <c r="V437"/>
  <c r="AA436"/>
  <c r="Z436"/>
  <c r="Y436"/>
  <c r="V436"/>
  <c r="AA435"/>
  <c r="Z435"/>
  <c r="Y435"/>
  <c r="V435"/>
  <c r="AA434"/>
  <c r="Z434"/>
  <c r="Y434"/>
  <c r="V434"/>
  <c r="AA433"/>
  <c r="Z433"/>
  <c r="Y433"/>
  <c r="V433"/>
  <c r="AA432"/>
  <c r="Z432"/>
  <c r="Y432"/>
  <c r="V432"/>
  <c r="AA431"/>
  <c r="Z431"/>
  <c r="Y431"/>
  <c r="V431"/>
  <c r="AA430"/>
  <c r="Z430"/>
  <c r="Y430"/>
  <c r="V430"/>
  <c r="AA429"/>
  <c r="Z429"/>
  <c r="Y429"/>
  <c r="V429"/>
  <c r="AA428"/>
  <c r="Z428"/>
  <c r="Y428"/>
  <c r="V428"/>
  <c r="AA427"/>
  <c r="Z427"/>
  <c r="Y427"/>
  <c r="V427"/>
  <c r="AA426"/>
  <c r="Z426"/>
  <c r="Y426"/>
  <c r="V426"/>
  <c r="AA425"/>
  <c r="Z425"/>
  <c r="Y425"/>
  <c r="V425"/>
  <c r="AA424"/>
  <c r="Z424"/>
  <c r="Y424"/>
  <c r="V424"/>
  <c r="AA423"/>
  <c r="Z423"/>
  <c r="Y423"/>
  <c r="V423"/>
  <c r="AA422"/>
  <c r="Z422"/>
  <c r="Y422"/>
  <c r="V422"/>
  <c r="AA421"/>
  <c r="Z421"/>
  <c r="Y421"/>
  <c r="V421"/>
  <c r="AA420"/>
  <c r="Z420"/>
  <c r="Y420"/>
  <c r="V420"/>
  <c r="AA419"/>
  <c r="Z419"/>
  <c r="Y419"/>
  <c r="V419"/>
  <c r="AA418"/>
  <c r="Z418"/>
  <c r="Y418"/>
  <c r="V418"/>
  <c r="AA417"/>
  <c r="Z417"/>
  <c r="Y417"/>
  <c r="V417"/>
  <c r="AA416"/>
  <c r="Z416"/>
  <c r="Y416"/>
  <c r="V416"/>
  <c r="AA415"/>
  <c r="Z415"/>
  <c r="Y415"/>
  <c r="V415"/>
  <c r="AA414"/>
  <c r="Z414"/>
  <c r="Y414"/>
  <c r="V414"/>
  <c r="AA413"/>
  <c r="Z413"/>
  <c r="Y413"/>
  <c r="V413"/>
  <c r="AA412"/>
  <c r="Z412"/>
  <c r="Y412"/>
  <c r="V412"/>
  <c r="AA411"/>
  <c r="Z411"/>
  <c r="Y411"/>
  <c r="V411"/>
  <c r="AA410"/>
  <c r="Z410"/>
  <c r="Y410"/>
  <c r="V410"/>
  <c r="AA409"/>
  <c r="Z409"/>
  <c r="Y409"/>
  <c r="V409"/>
  <c r="AA408"/>
  <c r="Z408"/>
  <c r="Y408"/>
  <c r="V408"/>
  <c r="AA407"/>
  <c r="Z407"/>
  <c r="Y407"/>
  <c r="V407"/>
  <c r="AA406"/>
  <c r="Z406"/>
  <c r="Y406"/>
  <c r="V406"/>
  <c r="AA405"/>
  <c r="Z405"/>
  <c r="Y405"/>
  <c r="V405"/>
  <c r="AA404"/>
  <c r="Z404"/>
  <c r="Y404"/>
  <c r="V404"/>
  <c r="AA403"/>
  <c r="Z403"/>
  <c r="Y403"/>
  <c r="V403"/>
  <c r="AA402"/>
  <c r="Z402"/>
  <c r="Y402"/>
  <c r="V402"/>
  <c r="AA401"/>
  <c r="Z401"/>
  <c r="Y401"/>
  <c r="V401"/>
  <c r="AA400"/>
  <c r="Z400"/>
  <c r="Y400"/>
  <c r="V400"/>
  <c r="AA399"/>
  <c r="Z399"/>
  <c r="Y399"/>
  <c r="V399"/>
  <c r="AA398"/>
  <c r="Z398"/>
  <c r="Y398"/>
  <c r="V398"/>
  <c r="AA397"/>
  <c r="Z397"/>
  <c r="Y397"/>
  <c r="V397"/>
  <c r="AA396"/>
  <c r="Z396"/>
  <c r="Y396"/>
  <c r="V396"/>
  <c r="AA395"/>
  <c r="Z395"/>
  <c r="Y395"/>
  <c r="V395"/>
  <c r="AA394"/>
  <c r="Z394"/>
  <c r="Y394"/>
  <c r="V394"/>
  <c r="AA393"/>
  <c r="Z393"/>
  <c r="Y393"/>
  <c r="V393"/>
  <c r="AA392"/>
  <c r="Z392"/>
  <c r="Y392"/>
  <c r="V392"/>
  <c r="AA391"/>
  <c r="Z391"/>
  <c r="Y391"/>
  <c r="V391"/>
  <c r="AA390"/>
  <c r="Z390"/>
  <c r="Y390"/>
  <c r="V390"/>
  <c r="AA389"/>
  <c r="Z389"/>
  <c r="Y389"/>
  <c r="V389"/>
  <c r="AA388"/>
  <c r="Z388"/>
  <c r="Y388"/>
  <c r="V388"/>
  <c r="AA387"/>
  <c r="Z387"/>
  <c r="Y387"/>
  <c r="V387"/>
  <c r="AA386"/>
  <c r="Z386"/>
  <c r="Y386"/>
  <c r="V386"/>
  <c r="AA385"/>
  <c r="Z385"/>
  <c r="Y385"/>
  <c r="V385"/>
  <c r="AA384"/>
  <c r="Z384"/>
  <c r="Y384"/>
  <c r="V384"/>
  <c r="AA383"/>
  <c r="Z383"/>
  <c r="Y383"/>
  <c r="V383"/>
  <c r="AA382"/>
  <c r="Z382"/>
  <c r="Y382"/>
  <c r="V382"/>
  <c r="AA381"/>
  <c r="Z381"/>
  <c r="Y381"/>
  <c r="V381"/>
  <c r="AA380"/>
  <c r="Z380"/>
  <c r="Y380"/>
  <c r="V380"/>
  <c r="AA379"/>
  <c r="Z379"/>
  <c r="Y379"/>
  <c r="V379"/>
  <c r="AA378"/>
  <c r="Z378"/>
  <c r="Y378"/>
  <c r="V378"/>
  <c r="AA377"/>
  <c r="Z377"/>
  <c r="Y377"/>
  <c r="V377"/>
  <c r="AA376"/>
  <c r="Z376"/>
  <c r="Y376"/>
  <c r="V376"/>
  <c r="AA375"/>
  <c r="Z375"/>
  <c r="Y375"/>
  <c r="V375"/>
  <c r="AA374"/>
  <c r="Z374"/>
  <c r="Y374"/>
  <c r="V374"/>
  <c r="AA373"/>
  <c r="Z373"/>
  <c r="Y373"/>
  <c r="V373"/>
  <c r="AA372"/>
  <c r="Z372"/>
  <c r="Y372"/>
  <c r="V372"/>
  <c r="AA371"/>
  <c r="Z371"/>
  <c r="Y371"/>
  <c r="V371"/>
  <c r="AA370"/>
  <c r="Z370"/>
  <c r="Y370"/>
  <c r="V370"/>
  <c r="AA369"/>
  <c r="Z369"/>
  <c r="Y369"/>
  <c r="V369"/>
  <c r="AA368"/>
  <c r="Z368"/>
  <c r="Y368"/>
  <c r="V368"/>
  <c r="AA367"/>
  <c r="Z367"/>
  <c r="Y367"/>
  <c r="V367"/>
  <c r="AA366"/>
  <c r="Z366"/>
  <c r="Y366"/>
  <c r="V366"/>
  <c r="AA365"/>
  <c r="Z365"/>
  <c r="Y365"/>
  <c r="V365"/>
  <c r="AA364"/>
  <c r="Z364"/>
  <c r="Y364"/>
  <c r="V364"/>
  <c r="AA363"/>
  <c r="Z363"/>
  <c r="Y363"/>
  <c r="V363"/>
  <c r="AA362"/>
  <c r="Z362"/>
  <c r="Y362"/>
  <c r="V362"/>
  <c r="AA361"/>
  <c r="Z361"/>
  <c r="Y361"/>
  <c r="V361"/>
  <c r="AA360"/>
  <c r="Z360"/>
  <c r="Y360"/>
  <c r="V360"/>
  <c r="AA359"/>
  <c r="Z359"/>
  <c r="Y359"/>
  <c r="V359"/>
  <c r="AA358"/>
  <c r="Z358"/>
  <c r="Y358"/>
  <c r="V358"/>
  <c r="AA357"/>
  <c r="Z357"/>
  <c r="Y357"/>
  <c r="V357"/>
  <c r="AA356"/>
  <c r="Z356"/>
  <c r="Y356"/>
  <c r="V356"/>
  <c r="AA355"/>
  <c r="Z355"/>
  <c r="Y355"/>
  <c r="V355"/>
  <c r="AA354"/>
  <c r="Z354"/>
  <c r="Y354"/>
  <c r="V354"/>
  <c r="AA353"/>
  <c r="Z353"/>
  <c r="Y353"/>
  <c r="V353"/>
  <c r="AA352"/>
  <c r="Z352"/>
  <c r="Y352"/>
  <c r="V352"/>
  <c r="AA351"/>
  <c r="Z351"/>
  <c r="Y351"/>
  <c r="V351"/>
  <c r="AA350"/>
  <c r="Z350"/>
  <c r="Y350"/>
  <c r="V350"/>
  <c r="AA349"/>
  <c r="Z349"/>
  <c r="Y349"/>
  <c r="V349"/>
  <c r="AA348"/>
  <c r="Z348"/>
  <c r="Y348"/>
  <c r="V348"/>
  <c r="AA347"/>
  <c r="Z347"/>
  <c r="Y347"/>
  <c r="V347"/>
  <c r="AA346"/>
  <c r="Z346"/>
  <c r="Y346"/>
  <c r="V346"/>
  <c r="AA345"/>
  <c r="Z345"/>
  <c r="Y345"/>
  <c r="V345"/>
  <c r="AA344"/>
  <c r="Z344"/>
  <c r="Y344"/>
  <c r="V344"/>
  <c r="AA343"/>
  <c r="Z343"/>
  <c r="Y343"/>
  <c r="V343"/>
  <c r="AA342"/>
  <c r="Z342"/>
  <c r="Y342"/>
  <c r="V342"/>
  <c r="AA341"/>
  <c r="Z341"/>
  <c r="Y341"/>
  <c r="V341"/>
  <c r="AA340"/>
  <c r="Z340"/>
  <c r="Y340"/>
  <c r="V340"/>
  <c r="AA339"/>
  <c r="Z339"/>
  <c r="Y339"/>
  <c r="V339"/>
  <c r="AA338"/>
  <c r="Z338"/>
  <c r="Y338"/>
  <c r="V338"/>
  <c r="AA337"/>
  <c r="Z337"/>
  <c r="Y337"/>
  <c r="V337"/>
  <c r="AA336"/>
  <c r="Z336"/>
  <c r="Y336"/>
  <c r="V336"/>
  <c r="AA335"/>
  <c r="Z335"/>
  <c r="Y335"/>
  <c r="V335"/>
  <c r="AA334"/>
  <c r="Z334"/>
  <c r="Y334"/>
  <c r="V334"/>
  <c r="AA333"/>
  <c r="Z333"/>
  <c r="Y333"/>
  <c r="V333"/>
  <c r="AA332"/>
  <c r="Z332"/>
  <c r="Y332"/>
  <c r="V332"/>
  <c r="AA331"/>
  <c r="Z331"/>
  <c r="Y331"/>
  <c r="V331"/>
  <c r="AA330"/>
  <c r="Z330"/>
  <c r="Y330"/>
  <c r="V330"/>
  <c r="AA329"/>
  <c r="Z329"/>
  <c r="Y329"/>
  <c r="V329"/>
  <c r="AA328"/>
  <c r="Z328"/>
  <c r="Y328"/>
  <c r="V328"/>
  <c r="AA327"/>
  <c r="Z327"/>
  <c r="Y327"/>
  <c r="V327"/>
  <c r="AA326"/>
  <c r="Z326"/>
  <c r="Y326"/>
  <c r="V326"/>
  <c r="AA325"/>
  <c r="Z325"/>
  <c r="Y325"/>
  <c r="V325"/>
  <c r="AA324"/>
  <c r="Z324"/>
  <c r="Y324"/>
  <c r="V324"/>
  <c r="AA323"/>
  <c r="Z323"/>
  <c r="Y323"/>
  <c r="V323"/>
  <c r="AA322"/>
  <c r="Z322"/>
  <c r="Y322"/>
  <c r="V322"/>
  <c r="AA321"/>
  <c r="Z321"/>
  <c r="Y321"/>
  <c r="V321"/>
  <c r="AA320"/>
  <c r="Z320"/>
  <c r="Y320"/>
  <c r="V320"/>
  <c r="AA319"/>
  <c r="Z319"/>
  <c r="Y319"/>
  <c r="V319"/>
  <c r="AA318"/>
  <c r="Z318"/>
  <c r="Y318"/>
  <c r="V318"/>
  <c r="AA317"/>
  <c r="Z317"/>
  <c r="Y317"/>
  <c r="V317"/>
  <c r="AA316"/>
  <c r="Z316"/>
  <c r="Y316"/>
  <c r="V316"/>
  <c r="AA315"/>
  <c r="Z315"/>
  <c r="Y315"/>
  <c r="V315"/>
  <c r="AA314"/>
  <c r="Z314"/>
  <c r="Y314"/>
  <c r="V314"/>
  <c r="AA313"/>
  <c r="Z313"/>
  <c r="Y313"/>
  <c r="V313"/>
  <c r="AA312"/>
  <c r="Z312"/>
  <c r="Y312"/>
  <c r="V312"/>
  <c r="AA311"/>
  <c r="Z311"/>
  <c r="Y311"/>
  <c r="V311"/>
  <c r="AA310"/>
  <c r="Z310"/>
  <c r="Y310"/>
  <c r="V310"/>
  <c r="AA309"/>
  <c r="Z309"/>
  <c r="Y309"/>
  <c r="V309"/>
  <c r="AA308"/>
  <c r="Z308"/>
  <c r="Y308"/>
  <c r="V308"/>
  <c r="AA307"/>
  <c r="Z307"/>
  <c r="Y307"/>
  <c r="V307"/>
  <c r="AA306"/>
  <c r="Z306"/>
  <c r="Y306"/>
  <c r="V306"/>
  <c r="AA305"/>
  <c r="Z305"/>
  <c r="Y305"/>
  <c r="V305"/>
  <c r="AA304"/>
  <c r="Z304"/>
  <c r="Y304"/>
  <c r="V304"/>
  <c r="AA303"/>
  <c r="Z303"/>
  <c r="Y303"/>
  <c r="V303"/>
  <c r="AA302"/>
  <c r="Z302"/>
  <c r="Y302"/>
  <c r="V302"/>
  <c r="AA301"/>
  <c r="Z301"/>
  <c r="Y301"/>
  <c r="V301"/>
  <c r="AA300"/>
  <c r="Z300"/>
  <c r="Y300"/>
  <c r="V300"/>
  <c r="AA299"/>
  <c r="Z299"/>
  <c r="Y299"/>
  <c r="V299"/>
  <c r="AA298"/>
  <c r="Z298"/>
  <c r="Y298"/>
  <c r="V298"/>
  <c r="AA297"/>
  <c r="Z297"/>
  <c r="Y297"/>
  <c r="V297"/>
  <c r="AA296"/>
  <c r="Z296"/>
  <c r="Y296"/>
  <c r="V296"/>
  <c r="AA295"/>
  <c r="Z295"/>
  <c r="Y295"/>
  <c r="V295"/>
  <c r="AA294"/>
  <c r="Z294"/>
  <c r="Y294"/>
  <c r="V294"/>
  <c r="AA293"/>
  <c r="Z293"/>
  <c r="Y293"/>
  <c r="V293"/>
  <c r="AA292"/>
  <c r="Z292"/>
  <c r="Y292"/>
  <c r="V292"/>
  <c r="AA291"/>
  <c r="Z291"/>
  <c r="Y291"/>
  <c r="V291"/>
  <c r="AA290"/>
  <c r="Z290"/>
  <c r="Y290"/>
  <c r="V290"/>
  <c r="AA289"/>
  <c r="Z289"/>
  <c r="Y289"/>
  <c r="V289"/>
  <c r="AA288"/>
  <c r="Z288"/>
  <c r="Y288"/>
  <c r="V288"/>
  <c r="AA287"/>
  <c r="Z287"/>
  <c r="Y287"/>
  <c r="V287"/>
  <c r="AA286"/>
  <c r="Z286"/>
  <c r="Y286"/>
  <c r="V286"/>
  <c r="AA285"/>
  <c r="Z285"/>
  <c r="Y285"/>
  <c r="V285"/>
  <c r="AA284"/>
  <c r="Z284"/>
  <c r="Y284"/>
  <c r="V284"/>
  <c r="AA283"/>
  <c r="Z283"/>
  <c r="Y283"/>
  <c r="V283"/>
  <c r="AA282"/>
  <c r="Z282"/>
  <c r="Y282"/>
  <c r="V282"/>
  <c r="AA281"/>
  <c r="Z281"/>
  <c r="Y281"/>
  <c r="V281"/>
  <c r="AA280"/>
  <c r="Z280"/>
  <c r="Y280"/>
  <c r="V280"/>
  <c r="AA279"/>
  <c r="Z279"/>
  <c r="Y279"/>
  <c r="V279"/>
  <c r="AA278"/>
  <c r="Z278"/>
  <c r="Y278"/>
  <c r="V278"/>
  <c r="AA277"/>
  <c r="Z277"/>
  <c r="Y277"/>
  <c r="V277"/>
  <c r="AA276"/>
  <c r="Z276"/>
  <c r="Y276"/>
  <c r="V276"/>
  <c r="AA275"/>
  <c r="Z275"/>
  <c r="Y275"/>
  <c r="V275"/>
  <c r="AA274"/>
  <c r="Z274"/>
  <c r="Y274"/>
  <c r="V274"/>
  <c r="AA273"/>
  <c r="Z273"/>
  <c r="Y273"/>
  <c r="V273"/>
  <c r="AA272"/>
  <c r="Z272"/>
  <c r="Y272"/>
  <c r="V272"/>
  <c r="AA271"/>
  <c r="Z271"/>
  <c r="Y271"/>
  <c r="V271"/>
  <c r="AA270"/>
  <c r="Z270"/>
  <c r="Y270"/>
  <c r="V270"/>
  <c r="AA269"/>
  <c r="Z269"/>
  <c r="Y269"/>
  <c r="V269"/>
  <c r="AA268"/>
  <c r="Z268"/>
  <c r="Y268"/>
  <c r="V268"/>
  <c r="AA267"/>
  <c r="Z267"/>
  <c r="Y267"/>
  <c r="V267"/>
  <c r="AA266"/>
  <c r="Z266"/>
  <c r="Y266"/>
  <c r="V266"/>
  <c r="AA265"/>
  <c r="Z265"/>
  <c r="Y265"/>
  <c r="V265"/>
  <c r="AA264"/>
  <c r="Z264"/>
  <c r="Y264"/>
  <c r="V264"/>
  <c r="AA263"/>
  <c r="Z263"/>
  <c r="Y263"/>
  <c r="V263"/>
  <c r="AA262"/>
  <c r="Z262"/>
  <c r="Y262"/>
  <c r="V262"/>
  <c r="AA261"/>
  <c r="Z261"/>
  <c r="Y261"/>
  <c r="V261"/>
  <c r="AA260"/>
  <c r="Z260"/>
  <c r="Y260"/>
  <c r="V260"/>
  <c r="AA259"/>
  <c r="Z259"/>
  <c r="Y259"/>
  <c r="V259"/>
  <c r="AA258"/>
  <c r="Z258"/>
  <c r="Y258"/>
  <c r="V258"/>
  <c r="AA257"/>
  <c r="Z257"/>
  <c r="Y257"/>
  <c r="V257"/>
  <c r="AA256"/>
  <c r="Z256"/>
  <c r="Y256"/>
  <c r="V256"/>
  <c r="AA255"/>
  <c r="Z255"/>
  <c r="Y255"/>
  <c r="V255"/>
  <c r="AA254"/>
  <c r="Z254"/>
  <c r="Y254"/>
  <c r="V254"/>
  <c r="AA253"/>
  <c r="Z253"/>
  <c r="Y253"/>
  <c r="V253"/>
  <c r="AA252"/>
  <c r="Z252"/>
  <c r="Y252"/>
  <c r="V252"/>
  <c r="AA251"/>
  <c r="Z251"/>
  <c r="Y251"/>
  <c r="V251"/>
  <c r="AA250"/>
  <c r="Z250"/>
  <c r="Y250"/>
  <c r="V250"/>
  <c r="AA249"/>
  <c r="Z249"/>
  <c r="Y249"/>
  <c r="V249"/>
  <c r="AA248"/>
  <c r="Z248"/>
  <c r="Y248"/>
  <c r="V248"/>
  <c r="AA247"/>
  <c r="Z247"/>
  <c r="Y247"/>
  <c r="V247"/>
  <c r="AA246"/>
  <c r="Z246"/>
  <c r="Y246"/>
  <c r="V246"/>
  <c r="AA245"/>
  <c r="Z245"/>
  <c r="Y245"/>
  <c r="V245"/>
  <c r="AA244"/>
  <c r="Z244"/>
  <c r="Y244"/>
  <c r="V244"/>
  <c r="AA243"/>
  <c r="Z243"/>
  <c r="Y243"/>
  <c r="V243"/>
  <c r="AA242"/>
  <c r="Z242"/>
  <c r="Y242"/>
  <c r="V242"/>
  <c r="AA241"/>
  <c r="Z241"/>
  <c r="Y241"/>
  <c r="V241"/>
  <c r="AA240"/>
  <c r="Z240"/>
  <c r="Y240"/>
  <c r="V240"/>
  <c r="AA239"/>
  <c r="Z239"/>
  <c r="Y239"/>
  <c r="V239"/>
  <c r="AA238"/>
  <c r="Z238"/>
  <c r="Y238"/>
  <c r="V238"/>
  <c r="AA237"/>
  <c r="Z237"/>
  <c r="Y237"/>
  <c r="V237"/>
  <c r="AA236"/>
  <c r="Z236"/>
  <c r="Y236"/>
  <c r="V236"/>
  <c r="AA235"/>
  <c r="Z235"/>
  <c r="Y235"/>
  <c r="V235"/>
  <c r="AA234"/>
  <c r="Z234"/>
  <c r="Y234"/>
  <c r="V234"/>
  <c r="AA233"/>
  <c r="Z233"/>
  <c r="Y233"/>
  <c r="V233"/>
  <c r="AA232"/>
  <c r="Z232"/>
  <c r="Y232"/>
  <c r="V232"/>
  <c r="AA231"/>
  <c r="Z231"/>
  <c r="Y231"/>
  <c r="V231"/>
  <c r="AA230"/>
  <c r="Z230"/>
  <c r="Y230"/>
  <c r="V230"/>
  <c r="AA229"/>
  <c r="Z229"/>
  <c r="Y229"/>
  <c r="V229"/>
  <c r="AA228"/>
  <c r="Z228"/>
  <c r="Y228"/>
  <c r="V228"/>
  <c r="AA227"/>
  <c r="Z227"/>
  <c r="Y227"/>
  <c r="V227"/>
  <c r="AA226"/>
  <c r="Z226"/>
  <c r="Y226"/>
  <c r="V226"/>
  <c r="AA225"/>
  <c r="Z225"/>
  <c r="Y225"/>
  <c r="V225"/>
  <c r="AA224"/>
  <c r="Z224"/>
  <c r="Y224"/>
  <c r="V224"/>
  <c r="AA223"/>
  <c r="Z223"/>
  <c r="Y223"/>
  <c r="V223"/>
  <c r="AA222"/>
  <c r="Z222"/>
  <c r="Y222"/>
  <c r="V222"/>
  <c r="AA221"/>
  <c r="Z221"/>
  <c r="Y221"/>
  <c r="V221"/>
  <c r="AA220"/>
  <c r="Z220"/>
  <c r="Y220"/>
  <c r="V220"/>
  <c r="AA219"/>
  <c r="Z219"/>
  <c r="Y219"/>
  <c r="V219"/>
  <c r="AA218"/>
  <c r="Z218"/>
  <c r="Y218"/>
  <c r="V218"/>
  <c r="AA217"/>
  <c r="Z217"/>
  <c r="Y217"/>
  <c r="V217"/>
  <c r="AA216"/>
  <c r="Z216"/>
  <c r="Y216"/>
  <c r="V216"/>
  <c r="AA215"/>
  <c r="Z215"/>
  <c r="Y215"/>
  <c r="V215"/>
  <c r="AA214"/>
  <c r="Z214"/>
  <c r="Y214"/>
  <c r="V214"/>
  <c r="AA213"/>
  <c r="Z213"/>
  <c r="Y213"/>
  <c r="V213"/>
  <c r="AA212"/>
  <c r="Z212"/>
  <c r="Y212"/>
  <c r="V212"/>
  <c r="AA211"/>
  <c r="Z211"/>
  <c r="Y211"/>
  <c r="V211"/>
  <c r="AA210"/>
  <c r="Z210"/>
  <c r="Y210"/>
  <c r="V210"/>
  <c r="AA209"/>
  <c r="Z209"/>
  <c r="Y209"/>
  <c r="V209"/>
  <c r="AA208"/>
  <c r="Z208"/>
  <c r="Y208"/>
  <c r="V208"/>
  <c r="AA207"/>
  <c r="Z207"/>
  <c r="Y207"/>
  <c r="V207"/>
  <c r="AA206"/>
  <c r="Z206"/>
  <c r="Y206"/>
  <c r="V206"/>
  <c r="AA205"/>
  <c r="Z205"/>
  <c r="Y205"/>
  <c r="V205"/>
  <c r="AA204"/>
  <c r="Z204"/>
  <c r="Y204"/>
  <c r="V204"/>
  <c r="AA203"/>
  <c r="Z203"/>
  <c r="Y203"/>
  <c r="V203"/>
  <c r="AA202"/>
  <c r="Z202"/>
  <c r="Y202"/>
  <c r="V202"/>
  <c r="AA201"/>
  <c r="Z201"/>
  <c r="Y201"/>
  <c r="V201"/>
  <c r="AA200"/>
  <c r="Z200"/>
  <c r="Y200"/>
  <c r="V200"/>
  <c r="AA199"/>
  <c r="Z199"/>
  <c r="Y199"/>
  <c r="V199"/>
  <c r="AA198"/>
  <c r="Z198"/>
  <c r="Y198"/>
  <c r="V198"/>
  <c r="AA197"/>
  <c r="Z197"/>
  <c r="Y197"/>
  <c r="V197"/>
  <c r="AA196"/>
  <c r="Z196"/>
  <c r="Y196"/>
  <c r="V196"/>
  <c r="AA195"/>
  <c r="Z195"/>
  <c r="Y195"/>
  <c r="V195"/>
  <c r="AA194"/>
  <c r="Z194"/>
  <c r="Y194"/>
  <c r="V194"/>
  <c r="AA193"/>
  <c r="Z193"/>
  <c r="Y193"/>
  <c r="V193"/>
  <c r="AA192"/>
  <c r="Z192"/>
  <c r="Y192"/>
  <c r="V192"/>
  <c r="AA191"/>
  <c r="Z191"/>
  <c r="Y191"/>
  <c r="V191"/>
  <c r="AA190"/>
  <c r="Z190"/>
  <c r="Y190"/>
  <c r="V190"/>
  <c r="AA189"/>
  <c r="Z189"/>
  <c r="Y189"/>
  <c r="V189"/>
  <c r="AA188"/>
  <c r="Z188"/>
  <c r="Y188"/>
  <c r="V188"/>
  <c r="AA187"/>
  <c r="Z187"/>
  <c r="Y187"/>
  <c r="V187"/>
  <c r="AA186"/>
  <c r="Z186"/>
  <c r="Y186"/>
  <c r="V186"/>
  <c r="AA185"/>
  <c r="Z185"/>
  <c r="Y185"/>
  <c r="V185"/>
  <c r="AA184"/>
  <c r="Z184"/>
  <c r="Y184"/>
  <c r="V184"/>
  <c r="AA183"/>
  <c r="Z183"/>
  <c r="Y183"/>
  <c r="V183"/>
  <c r="AA182"/>
  <c r="Z182"/>
  <c r="Y182"/>
  <c r="V182"/>
  <c r="AA181"/>
  <c r="Z181"/>
  <c r="Y181"/>
  <c r="V181"/>
  <c r="AA180"/>
  <c r="Z180"/>
  <c r="Y180"/>
  <c r="V180"/>
  <c r="AA179"/>
  <c r="Z179"/>
  <c r="Y179"/>
  <c r="V179"/>
  <c r="AA178"/>
  <c r="Z178"/>
  <c r="Y178"/>
  <c r="V178"/>
  <c r="AA177"/>
  <c r="Z177"/>
  <c r="Y177"/>
  <c r="V177"/>
  <c r="AA176"/>
  <c r="Z176"/>
  <c r="Y176"/>
  <c r="V176"/>
  <c r="AA175"/>
  <c r="Z175"/>
  <c r="Y175"/>
  <c r="V175"/>
  <c r="AA174"/>
  <c r="Z174"/>
  <c r="Y174"/>
  <c r="V174"/>
  <c r="AA173"/>
  <c r="Z173"/>
  <c r="Y173"/>
  <c r="V173"/>
  <c r="AA172"/>
  <c r="Z172"/>
  <c r="Y172"/>
  <c r="V172"/>
  <c r="AA171"/>
  <c r="Z171"/>
  <c r="Y171"/>
  <c r="V171"/>
  <c r="AA170"/>
  <c r="Z170"/>
  <c r="Y170"/>
  <c r="V170"/>
  <c r="AA169"/>
  <c r="Z169"/>
  <c r="Y169"/>
  <c r="V169"/>
  <c r="AA168"/>
  <c r="Z168"/>
  <c r="Y168"/>
  <c r="V168"/>
  <c r="AA167"/>
  <c r="Z167"/>
  <c r="Y167"/>
  <c r="V167"/>
  <c r="AA166"/>
  <c r="Z166"/>
  <c r="Y166"/>
  <c r="V166"/>
  <c r="AA165"/>
  <c r="Z165"/>
  <c r="Y165"/>
  <c r="V165"/>
  <c r="AA164"/>
  <c r="Z164"/>
  <c r="Y164"/>
  <c r="V164"/>
  <c r="AA163"/>
  <c r="Z163"/>
  <c r="Y163"/>
  <c r="V163"/>
  <c r="AA162"/>
  <c r="Z162"/>
  <c r="Y162"/>
  <c r="V162"/>
  <c r="AA161"/>
  <c r="Z161"/>
  <c r="Y161"/>
  <c r="V161"/>
  <c r="AA160"/>
  <c r="Z160"/>
  <c r="Y160"/>
  <c r="V160"/>
  <c r="AA159"/>
  <c r="Z159"/>
  <c r="Y159"/>
  <c r="V159"/>
  <c r="AA158"/>
  <c r="Z158"/>
  <c r="Y158"/>
  <c r="V158"/>
  <c r="AA157"/>
  <c r="Z157"/>
  <c r="Y157"/>
  <c r="V157"/>
  <c r="AA156"/>
  <c r="Z156"/>
  <c r="Y156"/>
  <c r="V156"/>
  <c r="AA155"/>
  <c r="Z155"/>
  <c r="Y155"/>
  <c r="V155"/>
  <c r="AA154"/>
  <c r="Z154"/>
  <c r="Y154"/>
  <c r="V154"/>
  <c r="AA153"/>
  <c r="Z153"/>
  <c r="Y153"/>
  <c r="V153"/>
  <c r="AA152"/>
  <c r="Z152"/>
  <c r="Y152"/>
  <c r="V152"/>
  <c r="AA151"/>
  <c r="Z151"/>
  <c r="Y151"/>
  <c r="V151"/>
  <c r="AA150"/>
  <c r="Z150"/>
  <c r="Y150"/>
  <c r="V150"/>
  <c r="AA149"/>
  <c r="Z149"/>
  <c r="Y149"/>
  <c r="V149"/>
  <c r="AA148"/>
  <c r="Z148"/>
  <c r="Y148"/>
  <c r="V148"/>
  <c r="AA147"/>
  <c r="Z147"/>
  <c r="Y147"/>
  <c r="V147"/>
  <c r="AA146"/>
  <c r="Z146"/>
  <c r="Y146"/>
  <c r="V146"/>
  <c r="AA145"/>
  <c r="Z145"/>
  <c r="Y145"/>
  <c r="V145"/>
  <c r="AA144"/>
  <c r="Z144"/>
  <c r="Y144"/>
  <c r="V144"/>
  <c r="AA143"/>
  <c r="Z143"/>
  <c r="Y143"/>
  <c r="V143"/>
  <c r="AA142"/>
  <c r="Z142"/>
  <c r="Y142"/>
  <c r="V142"/>
  <c r="AA141"/>
  <c r="Z141"/>
  <c r="Y141"/>
  <c r="V141"/>
  <c r="AA140"/>
  <c r="Z140"/>
  <c r="Y140"/>
  <c r="V140"/>
  <c r="AA139"/>
  <c r="Z139"/>
  <c r="Y139"/>
  <c r="V139"/>
  <c r="AA138"/>
  <c r="Z138"/>
  <c r="Y138"/>
  <c r="V138"/>
  <c r="AA137"/>
  <c r="Z137"/>
  <c r="Y137"/>
  <c r="V137"/>
  <c r="AA136"/>
  <c r="Z136"/>
  <c r="Y136"/>
  <c r="V136"/>
  <c r="AA135"/>
  <c r="Z135"/>
  <c r="Y135"/>
  <c r="V135"/>
  <c r="AA134"/>
  <c r="Z134"/>
  <c r="Y134"/>
  <c r="V134"/>
  <c r="AA133"/>
  <c r="Z133"/>
  <c r="Y133"/>
  <c r="V133"/>
  <c r="AA132"/>
  <c r="Z132"/>
  <c r="Y132"/>
  <c r="V132"/>
  <c r="AA131"/>
  <c r="Z131"/>
  <c r="Y131"/>
  <c r="V131"/>
  <c r="AA130"/>
  <c r="Z130"/>
  <c r="Y130"/>
  <c r="V130"/>
  <c r="AA129"/>
  <c r="Z129"/>
  <c r="Y129"/>
  <c r="V129"/>
  <c r="AA128"/>
  <c r="Z128"/>
  <c r="Y128"/>
  <c r="V128"/>
  <c r="AA127"/>
  <c r="Z127"/>
  <c r="Y127"/>
  <c r="V127"/>
  <c r="AA126"/>
  <c r="Z126"/>
  <c r="Y126"/>
  <c r="V126"/>
  <c r="AA125"/>
  <c r="Z125"/>
  <c r="Y125"/>
  <c r="V125"/>
  <c r="AA124"/>
  <c r="Z124"/>
  <c r="Y124"/>
  <c r="V124"/>
  <c r="AA123"/>
  <c r="Z123"/>
  <c r="Y123"/>
  <c r="V123"/>
  <c r="AA122"/>
  <c r="Z122"/>
  <c r="Y122"/>
  <c r="V122"/>
  <c r="AA121"/>
  <c r="Z121"/>
  <c r="Y121"/>
  <c r="V121"/>
  <c r="AA120"/>
  <c r="Z120"/>
  <c r="Y120"/>
  <c r="V120"/>
  <c r="AA119"/>
  <c r="Z119"/>
  <c r="Y119"/>
  <c r="V119"/>
  <c r="AA118"/>
  <c r="Z118"/>
  <c r="Y118"/>
  <c r="V118"/>
  <c r="AA117"/>
  <c r="Z117"/>
  <c r="Y117"/>
  <c r="V117"/>
  <c r="AA116"/>
  <c r="Z116"/>
  <c r="Y116"/>
  <c r="V116"/>
  <c r="AA115"/>
  <c r="Z115"/>
  <c r="Y115"/>
  <c r="V115"/>
  <c r="AA114"/>
  <c r="Z114"/>
  <c r="Y114"/>
  <c r="V114"/>
  <c r="AA113"/>
  <c r="Z113"/>
  <c r="Y113"/>
  <c r="V113"/>
  <c r="AA112"/>
  <c r="Z112"/>
  <c r="Y112"/>
  <c r="V112"/>
  <c r="AA111"/>
  <c r="Z111"/>
  <c r="Y111"/>
  <c r="V111"/>
  <c r="AA110"/>
  <c r="Z110"/>
  <c r="Y110"/>
  <c r="V110"/>
  <c r="AA109"/>
  <c r="Z109"/>
  <c r="Y109"/>
  <c r="V109"/>
  <c r="AA108"/>
  <c r="Z108"/>
  <c r="Y108"/>
  <c r="V108"/>
  <c r="AA107"/>
  <c r="Z107"/>
  <c r="Y107"/>
  <c r="V107"/>
  <c r="AA106"/>
  <c r="Z106"/>
  <c r="Y106"/>
  <c r="V106"/>
  <c r="AA105"/>
  <c r="Z105"/>
  <c r="Y105"/>
  <c r="V105"/>
  <c r="AA104"/>
  <c r="Z104"/>
  <c r="Y104"/>
  <c r="V104"/>
  <c r="AA103"/>
  <c r="Z103"/>
  <c r="Y103"/>
  <c r="V103"/>
  <c r="AA102"/>
  <c r="Z102"/>
  <c r="Y102"/>
  <c r="V102"/>
  <c r="AA101"/>
  <c r="Z101"/>
  <c r="Y101"/>
  <c r="V101"/>
  <c r="AA100"/>
  <c r="Z100"/>
  <c r="Y100"/>
  <c r="V100"/>
  <c r="AA99"/>
  <c r="Z99"/>
  <c r="Y99"/>
  <c r="V99"/>
  <c r="AA98"/>
  <c r="Z98"/>
  <c r="Y98"/>
  <c r="V98"/>
  <c r="AA97"/>
  <c r="Z97"/>
  <c r="Y97"/>
  <c r="V97"/>
  <c r="AA96"/>
  <c r="Z96"/>
  <c r="Y96"/>
  <c r="V96"/>
  <c r="AA95"/>
  <c r="Z95"/>
  <c r="Y95"/>
  <c r="V95"/>
  <c r="AA94"/>
  <c r="Z94"/>
  <c r="Y94"/>
  <c r="V94"/>
  <c r="AA93"/>
  <c r="Z93"/>
  <c r="Y93"/>
  <c r="V93"/>
  <c r="AA92"/>
  <c r="Z92"/>
  <c r="Y92"/>
  <c r="V92"/>
  <c r="AA91"/>
  <c r="Z91"/>
  <c r="Y91"/>
  <c r="V91"/>
  <c r="AA90"/>
  <c r="Z90"/>
  <c r="Y90"/>
  <c r="V90"/>
  <c r="AA89"/>
  <c r="Z89"/>
  <c r="Y89"/>
  <c r="V89"/>
  <c r="AA88"/>
  <c r="Z88"/>
  <c r="Y88"/>
  <c r="V88"/>
  <c r="AA87"/>
  <c r="Z87"/>
  <c r="Y87"/>
  <c r="V87"/>
  <c r="AA86"/>
  <c r="Z86"/>
  <c r="Y86"/>
  <c r="V86"/>
  <c r="AA85"/>
  <c r="Z85"/>
  <c r="Y85"/>
  <c r="V85"/>
  <c r="AA84"/>
  <c r="Z84"/>
  <c r="Y84"/>
  <c r="V84"/>
  <c r="AA83"/>
  <c r="Z83"/>
  <c r="Y83"/>
  <c r="V83"/>
  <c r="AA82"/>
  <c r="Z82"/>
  <c r="Y82"/>
  <c r="V82"/>
  <c r="AA81"/>
  <c r="Z81"/>
  <c r="Y81"/>
  <c r="V81"/>
  <c r="AA80"/>
  <c r="Z80"/>
  <c r="Y80"/>
  <c r="V80"/>
  <c r="AA79"/>
  <c r="Z79"/>
  <c r="Y79"/>
  <c r="V79"/>
  <c r="AA78"/>
  <c r="Z78"/>
  <c r="Y78"/>
  <c r="V78"/>
  <c r="AA77"/>
  <c r="Z77"/>
  <c r="Y77"/>
  <c r="V77"/>
  <c r="AA76"/>
  <c r="Z76"/>
  <c r="Y76"/>
  <c r="V76"/>
  <c r="AA75"/>
  <c r="Z75"/>
  <c r="Y75"/>
  <c r="V75"/>
  <c r="AA74"/>
  <c r="Z74"/>
  <c r="Y74"/>
  <c r="V74"/>
  <c r="AA73"/>
  <c r="Z73"/>
  <c r="Y73"/>
  <c r="V73"/>
  <c r="AA72"/>
  <c r="Z72"/>
  <c r="Y72"/>
  <c r="V72"/>
  <c r="AA71"/>
  <c r="Z71"/>
  <c r="Y71"/>
  <c r="V71"/>
  <c r="AA70"/>
  <c r="Z70"/>
  <c r="Y70"/>
  <c r="V70"/>
  <c r="AA69"/>
  <c r="Z69"/>
  <c r="Y69"/>
  <c r="V69"/>
  <c r="AA68"/>
  <c r="Z68"/>
  <c r="Y68"/>
  <c r="V68"/>
  <c r="AA67"/>
  <c r="Z67"/>
  <c r="Y67"/>
  <c r="V67"/>
  <c r="AA66"/>
  <c r="Z66"/>
  <c r="Y66"/>
  <c r="V66"/>
  <c r="AA65"/>
  <c r="Z65"/>
  <c r="Y65"/>
  <c r="V65"/>
  <c r="AA64"/>
  <c r="Z64"/>
  <c r="Y64"/>
  <c r="V64"/>
  <c r="AA63"/>
  <c r="Z63"/>
  <c r="Y63"/>
  <c r="V63"/>
  <c r="AA62"/>
  <c r="Z62"/>
  <c r="Y62"/>
  <c r="V62"/>
  <c r="AA61"/>
  <c r="Z61"/>
  <c r="Y61"/>
  <c r="V61"/>
  <c r="AA60"/>
  <c r="Z60"/>
  <c r="Y60"/>
  <c r="V60"/>
  <c r="AA59"/>
  <c r="Z59"/>
  <c r="Y59"/>
  <c r="V59"/>
  <c r="AA58"/>
  <c r="Z58"/>
  <c r="Y58"/>
  <c r="V58"/>
  <c r="AA57"/>
  <c r="Z57"/>
  <c r="Y57"/>
  <c r="V57"/>
  <c r="AA56"/>
  <c r="Z56"/>
  <c r="Y56"/>
  <c r="V56"/>
  <c r="AA55"/>
  <c r="Z55"/>
  <c r="Y55"/>
  <c r="V55"/>
  <c r="AA54"/>
  <c r="Z54"/>
  <c r="Y54"/>
  <c r="V54"/>
  <c r="AA53"/>
  <c r="Z53"/>
  <c r="Y53"/>
  <c r="V53"/>
  <c r="AA52"/>
  <c r="Z52"/>
  <c r="Y52"/>
  <c r="V52"/>
  <c r="AA51"/>
  <c r="Z51"/>
  <c r="Y51"/>
  <c r="V51"/>
  <c r="AA50"/>
  <c r="Z50"/>
  <c r="Y50"/>
  <c r="V50"/>
  <c r="AA49"/>
  <c r="Z49"/>
  <c r="Y49"/>
  <c r="V49"/>
  <c r="AA48"/>
  <c r="Z48"/>
  <c r="Y48"/>
  <c r="V48"/>
  <c r="AA47"/>
  <c r="Z47"/>
  <c r="Y47"/>
  <c r="V47"/>
  <c r="AA46"/>
  <c r="Z46"/>
  <c r="Y46"/>
  <c r="V46"/>
  <c r="AA45"/>
  <c r="Z45"/>
  <c r="Y45"/>
  <c r="V45"/>
  <c r="AA44"/>
  <c r="Z44"/>
  <c r="Y44"/>
  <c r="V44"/>
  <c r="AA43"/>
  <c r="Z43"/>
  <c r="Y43"/>
  <c r="V43"/>
  <c r="AA42"/>
  <c r="Z42"/>
  <c r="Y42"/>
  <c r="V42"/>
  <c r="AA41"/>
  <c r="Z41"/>
  <c r="Y41"/>
  <c r="V41"/>
  <c r="AA40"/>
  <c r="Z40"/>
  <c r="Y40"/>
  <c r="V40"/>
  <c r="AA39"/>
  <c r="Z39"/>
  <c r="Y39"/>
  <c r="V39"/>
  <c r="AA38"/>
  <c r="Z38"/>
  <c r="Y38"/>
  <c r="V38"/>
  <c r="AA37"/>
  <c r="Z37"/>
  <c r="Y37"/>
  <c r="V37"/>
  <c r="AA36"/>
  <c r="Z36"/>
  <c r="Y36"/>
  <c r="V36"/>
  <c r="AA35"/>
  <c r="Z35"/>
  <c r="Y35"/>
  <c r="V35"/>
  <c r="AA34"/>
  <c r="Z34"/>
  <c r="Y34"/>
  <c r="V34"/>
  <c r="AA33"/>
  <c r="Z33"/>
  <c r="Y33"/>
  <c r="V33"/>
  <c r="AA32"/>
  <c r="Z32"/>
  <c r="Y32"/>
  <c r="V32"/>
  <c r="AA31"/>
  <c r="Z31"/>
  <c r="Y31"/>
  <c r="V31"/>
  <c r="AA30"/>
  <c r="Z30"/>
  <c r="Y30"/>
  <c r="V30"/>
  <c r="AA29"/>
  <c r="Z29"/>
  <c r="Y29"/>
  <c r="V29"/>
  <c r="AA28"/>
  <c r="Z28"/>
  <c r="Y28"/>
  <c r="V28"/>
  <c r="AA27"/>
  <c r="Z27"/>
  <c r="Y27"/>
  <c r="V27"/>
  <c r="AA26"/>
  <c r="Z26"/>
  <c r="Y26"/>
  <c r="V26"/>
  <c r="AA25"/>
  <c r="Z25"/>
  <c r="Y25"/>
  <c r="V25"/>
  <c r="AA24"/>
  <c r="Z24"/>
  <c r="Y24"/>
  <c r="V24"/>
  <c r="AA23"/>
  <c r="Z23"/>
  <c r="Y23"/>
  <c r="V23"/>
  <c r="AA22"/>
  <c r="Z22"/>
  <c r="Y22"/>
  <c r="V22"/>
  <c r="AA21"/>
  <c r="Z21"/>
  <c r="Y21"/>
  <c r="V21"/>
  <c r="AA20"/>
  <c r="Z20"/>
  <c r="Y20"/>
  <c r="V20"/>
  <c r="AA19"/>
  <c r="Z19"/>
  <c r="Y19"/>
  <c r="V19"/>
  <c r="AA18"/>
  <c r="Z18"/>
  <c r="Y18"/>
  <c r="V18"/>
  <c r="AA17"/>
  <c r="Z17"/>
  <c r="Y17"/>
  <c r="V17"/>
  <c r="AA16"/>
  <c r="Z16"/>
  <c r="Y16"/>
  <c r="V16"/>
  <c r="AA15"/>
  <c r="Z15"/>
  <c r="Y15"/>
  <c r="V15"/>
  <c r="AA14"/>
  <c r="Z14"/>
  <c r="Y14"/>
  <c r="V14"/>
  <c r="AA13"/>
  <c r="Z13"/>
  <c r="Y13"/>
  <c r="V13"/>
  <c r="AA12"/>
  <c r="Z12"/>
  <c r="Y12"/>
  <c r="V12"/>
  <c r="AA11"/>
  <c r="Z11"/>
  <c r="Y11"/>
  <c r="V11"/>
  <c r="AA10"/>
  <c r="Z10"/>
  <c r="Y10"/>
  <c r="V10"/>
  <c r="AA9"/>
  <c r="Z9"/>
  <c r="Y9"/>
  <c r="V9"/>
  <c r="AA8"/>
  <c r="Z8"/>
  <c r="Y8"/>
  <c r="V8"/>
  <c r="AA7"/>
  <c r="Z7"/>
  <c r="Y7"/>
  <c r="W7"/>
  <c r="X7" s="1"/>
  <c r="V7"/>
  <c r="AA6"/>
  <c r="Z6"/>
  <c r="Y6"/>
  <c r="W6"/>
  <c r="V6"/>
  <c r="X6" s="1"/>
  <c r="AB3"/>
  <c r="V3"/>
  <c r="U3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L643"/>
  <c r="AK643"/>
  <c r="AJ643"/>
  <c r="AG643"/>
  <c r="AL642"/>
  <c r="AK642"/>
  <c r="AJ642"/>
  <c r="AG642"/>
  <c r="AL641"/>
  <c r="AK641"/>
  <c r="AJ641"/>
  <c r="AG641"/>
  <c r="AL640"/>
  <c r="AK640"/>
  <c r="AJ640"/>
  <c r="AG640"/>
  <c r="AL639"/>
  <c r="AK639"/>
  <c r="AJ639"/>
  <c r="AG639"/>
  <c r="AL638"/>
  <c r="AK638"/>
  <c r="AJ638"/>
  <c r="AG638"/>
  <c r="AL637"/>
  <c r="AK637"/>
  <c r="AJ637"/>
  <c r="AG637"/>
  <c r="AL636"/>
  <c r="AK636"/>
  <c r="AJ636"/>
  <c r="AG636"/>
  <c r="AL635"/>
  <c r="AK635"/>
  <c r="AJ635"/>
  <c r="AG635"/>
  <c r="AL634"/>
  <c r="AK634"/>
  <c r="AJ634"/>
  <c r="AG634"/>
  <c r="AL633"/>
  <c r="AK633"/>
  <c r="AJ633"/>
  <c r="AG633"/>
  <c r="AL632"/>
  <c r="AK632"/>
  <c r="AJ632"/>
  <c r="AG632"/>
  <c r="AL631"/>
  <c r="AK631"/>
  <c r="AJ631"/>
  <c r="AG631"/>
  <c r="AL630"/>
  <c r="AK630"/>
  <c r="AJ630"/>
  <c r="AG630"/>
  <c r="AL629"/>
  <c r="AK629"/>
  <c r="AJ629"/>
  <c r="AG629"/>
  <c r="AL628"/>
  <c r="AK628"/>
  <c r="AJ628"/>
  <c r="AG628"/>
  <c r="AL627"/>
  <c r="AK627"/>
  <c r="AJ627"/>
  <c r="AG627"/>
  <c r="AL626"/>
  <c r="AK626"/>
  <c r="AJ626"/>
  <c r="AG626"/>
  <c r="AL625"/>
  <c r="AK625"/>
  <c r="AJ625"/>
  <c r="AG625"/>
  <c r="AL624"/>
  <c r="AK624"/>
  <c r="AJ624"/>
  <c r="AG624"/>
  <c r="AL623"/>
  <c r="AK623"/>
  <c r="AJ623"/>
  <c r="AG623"/>
  <c r="AL622"/>
  <c r="AK622"/>
  <c r="AJ622"/>
  <c r="AG622"/>
  <c r="AL621"/>
  <c r="AK621"/>
  <c r="AJ621"/>
  <c r="AG621"/>
  <c r="AL620"/>
  <c r="AK620"/>
  <c r="AJ620"/>
  <c r="AG620"/>
  <c r="AL619"/>
  <c r="AK619"/>
  <c r="AJ619"/>
  <c r="AG619"/>
  <c r="AL618"/>
  <c r="AK618"/>
  <c r="AJ618"/>
  <c r="AG618"/>
  <c r="AL617"/>
  <c r="AK617"/>
  <c r="AJ617"/>
  <c r="AG617"/>
  <c r="AL616"/>
  <c r="AK616"/>
  <c r="AJ616"/>
  <c r="AG616"/>
  <c r="AL615"/>
  <c r="AK615"/>
  <c r="AJ615"/>
  <c r="AG615"/>
  <c r="AL614"/>
  <c r="AK614"/>
  <c r="AJ614"/>
  <c r="AG614"/>
  <c r="AL613"/>
  <c r="AK613"/>
  <c r="AJ613"/>
  <c r="AG613"/>
  <c r="AL612"/>
  <c r="AK612"/>
  <c r="AJ612"/>
  <c r="AG612"/>
  <c r="AL611"/>
  <c r="AK611"/>
  <c r="AJ611"/>
  <c r="AG611"/>
  <c r="AL610"/>
  <c r="AK610"/>
  <c r="AJ610"/>
  <c r="AG610"/>
  <c r="AL609"/>
  <c r="AK609"/>
  <c r="AJ609"/>
  <c r="AG609"/>
  <c r="AL608"/>
  <c r="AK608"/>
  <c r="AJ608"/>
  <c r="AG608"/>
  <c r="AL607"/>
  <c r="AK607"/>
  <c r="AJ607"/>
  <c r="AG607"/>
  <c r="AL606"/>
  <c r="AK606"/>
  <c r="AJ606"/>
  <c r="AG606"/>
  <c r="AL605"/>
  <c r="AK605"/>
  <c r="AJ605"/>
  <c r="AG605"/>
  <c r="AL604"/>
  <c r="AK604"/>
  <c r="AJ604"/>
  <c r="AG604"/>
  <c r="AL603"/>
  <c r="AK603"/>
  <c r="AJ603"/>
  <c r="AG603"/>
  <c r="AL602"/>
  <c r="AK602"/>
  <c r="AJ602"/>
  <c r="AG602"/>
  <c r="AL601"/>
  <c r="AK601"/>
  <c r="AJ601"/>
  <c r="AG601"/>
  <c r="AL600"/>
  <c r="AK600"/>
  <c r="AJ600"/>
  <c r="AG600"/>
  <c r="AL599"/>
  <c r="AK599"/>
  <c r="AJ599"/>
  <c r="AG599"/>
  <c r="AL598"/>
  <c r="AK598"/>
  <c r="AJ598"/>
  <c r="AG598"/>
  <c r="AL597"/>
  <c r="AK597"/>
  <c r="AJ597"/>
  <c r="AG597"/>
  <c r="AL596"/>
  <c r="AK596"/>
  <c r="AJ596"/>
  <c r="AG596"/>
  <c r="AL595"/>
  <c r="AK595"/>
  <c r="AJ595"/>
  <c r="AG595"/>
  <c r="AL594"/>
  <c r="AK594"/>
  <c r="AJ594"/>
  <c r="AG594"/>
  <c r="AL593"/>
  <c r="AK593"/>
  <c r="AJ593"/>
  <c r="AG593"/>
  <c r="AL592"/>
  <c r="AK592"/>
  <c r="AJ592"/>
  <c r="AG592"/>
  <c r="AL591"/>
  <c r="AK591"/>
  <c r="AJ591"/>
  <c r="AG591"/>
  <c r="AL590"/>
  <c r="AK590"/>
  <c r="AJ590"/>
  <c r="AG590"/>
  <c r="AL589"/>
  <c r="AK589"/>
  <c r="AJ589"/>
  <c r="AG589"/>
  <c r="AL588"/>
  <c r="AK588"/>
  <c r="AJ588"/>
  <c r="AG588"/>
  <c r="AL587"/>
  <c r="AK587"/>
  <c r="AJ587"/>
  <c r="AG587"/>
  <c r="AL586"/>
  <c r="AK586"/>
  <c r="AJ586"/>
  <c r="AG586"/>
  <c r="AL585"/>
  <c r="AK585"/>
  <c r="AJ585"/>
  <c r="AG585"/>
  <c r="AL584"/>
  <c r="AK584"/>
  <c r="AJ584"/>
  <c r="AG584"/>
  <c r="AL583"/>
  <c r="AK583"/>
  <c r="AJ583"/>
  <c r="AG583"/>
  <c r="AL582"/>
  <c r="AK582"/>
  <c r="AJ582"/>
  <c r="AG582"/>
  <c r="AL581"/>
  <c r="AK581"/>
  <c r="AJ581"/>
  <c r="AG581"/>
  <c r="AL580"/>
  <c r="AK580"/>
  <c r="AJ580"/>
  <c r="AG580"/>
  <c r="AL579"/>
  <c r="AK579"/>
  <c r="AJ579"/>
  <c r="AG579"/>
  <c r="AL578"/>
  <c r="AK578"/>
  <c r="AJ578"/>
  <c r="AG578"/>
  <c r="AL577"/>
  <c r="AK577"/>
  <c r="AJ577"/>
  <c r="AG577"/>
  <c r="AL576"/>
  <c r="AK576"/>
  <c r="AJ576"/>
  <c r="AG576"/>
  <c r="AL575"/>
  <c r="AK575"/>
  <c r="AJ575"/>
  <c r="AG575"/>
  <c r="AL574"/>
  <c r="AK574"/>
  <c r="AJ574"/>
  <c r="AG574"/>
  <c r="AL573"/>
  <c r="AK573"/>
  <c r="AJ573"/>
  <c r="AG573"/>
  <c r="AL572"/>
  <c r="AK572"/>
  <c r="AJ572"/>
  <c r="AG572"/>
  <c r="AL571"/>
  <c r="AK571"/>
  <c r="AJ571"/>
  <c r="AG571"/>
  <c r="AL570"/>
  <c r="AK570"/>
  <c r="AJ570"/>
  <c r="AG570"/>
  <c r="AL569"/>
  <c r="AK569"/>
  <c r="AJ569"/>
  <c r="AG569"/>
  <c r="AL568"/>
  <c r="AK568"/>
  <c r="AJ568"/>
  <c r="AG568"/>
  <c r="AL567"/>
  <c r="AK567"/>
  <c r="AJ567"/>
  <c r="AG567"/>
  <c r="AL566"/>
  <c r="AK566"/>
  <c r="AJ566"/>
  <c r="AG566"/>
  <c r="AL565"/>
  <c r="AK565"/>
  <c r="AJ565"/>
  <c r="AG565"/>
  <c r="AL564"/>
  <c r="AK564"/>
  <c r="AJ564"/>
  <c r="AG564"/>
  <c r="AL563"/>
  <c r="AK563"/>
  <c r="AJ563"/>
  <c r="AG563"/>
  <c r="AL562"/>
  <c r="AK562"/>
  <c r="AJ562"/>
  <c r="AG562"/>
  <c r="AL561"/>
  <c r="AK561"/>
  <c r="AJ561"/>
  <c r="AG561"/>
  <c r="AL560"/>
  <c r="AK560"/>
  <c r="AJ560"/>
  <c r="AG560"/>
  <c r="AL559"/>
  <c r="AK559"/>
  <c r="AJ559"/>
  <c r="AG559"/>
  <c r="AL558"/>
  <c r="AK558"/>
  <c r="AJ558"/>
  <c r="AG558"/>
  <c r="AL557"/>
  <c r="AK557"/>
  <c r="AJ557"/>
  <c r="AG557"/>
  <c r="AL556"/>
  <c r="AK556"/>
  <c r="AJ556"/>
  <c r="AG556"/>
  <c r="AL555"/>
  <c r="AK555"/>
  <c r="AJ555"/>
  <c r="AG555"/>
  <c r="AL554"/>
  <c r="AK554"/>
  <c r="AJ554"/>
  <c r="AG554"/>
  <c r="AL553"/>
  <c r="AK553"/>
  <c r="AJ553"/>
  <c r="AG553"/>
  <c r="AL552"/>
  <c r="AK552"/>
  <c r="AJ552"/>
  <c r="AG552"/>
  <c r="AL551"/>
  <c r="AK551"/>
  <c r="AJ551"/>
  <c r="AG551"/>
  <c r="AL550"/>
  <c r="AK550"/>
  <c r="AJ550"/>
  <c r="AG550"/>
  <c r="AL549"/>
  <c r="AK549"/>
  <c r="AJ549"/>
  <c r="AG549"/>
  <c r="AL548"/>
  <c r="AK548"/>
  <c r="AJ548"/>
  <c r="AG548"/>
  <c r="AL547"/>
  <c r="AK547"/>
  <c r="AJ547"/>
  <c r="AG547"/>
  <c r="AL546"/>
  <c r="AK546"/>
  <c r="AJ546"/>
  <c r="AG546"/>
  <c r="AL545"/>
  <c r="AK545"/>
  <c r="AJ545"/>
  <c r="AG545"/>
  <c r="AL544"/>
  <c r="AK544"/>
  <c r="AJ544"/>
  <c r="AG544"/>
  <c r="AL543"/>
  <c r="AK543"/>
  <c r="AJ543"/>
  <c r="AG543"/>
  <c r="AL542"/>
  <c r="AK542"/>
  <c r="AJ542"/>
  <c r="AG542"/>
  <c r="AL541"/>
  <c r="AK541"/>
  <c r="AJ541"/>
  <c r="AG541"/>
  <c r="AL540"/>
  <c r="AK540"/>
  <c r="AJ540"/>
  <c r="AG540"/>
  <c r="AL539"/>
  <c r="AK539"/>
  <c r="AJ539"/>
  <c r="AG539"/>
  <c r="AL538"/>
  <c r="AK538"/>
  <c r="AJ538"/>
  <c r="AG538"/>
  <c r="AL537"/>
  <c r="AK537"/>
  <c r="AJ537"/>
  <c r="AG537"/>
  <c r="AL536"/>
  <c r="AK536"/>
  <c r="AJ536"/>
  <c r="AG536"/>
  <c r="AL535"/>
  <c r="AK535"/>
  <c r="AJ535"/>
  <c r="AG535"/>
  <c r="AL534"/>
  <c r="AK534"/>
  <c r="AJ534"/>
  <c r="AG534"/>
  <c r="AL533"/>
  <c r="AK533"/>
  <c r="AJ533"/>
  <c r="AG533"/>
  <c r="AL532"/>
  <c r="AK532"/>
  <c r="AJ532"/>
  <c r="AG532"/>
  <c r="AL531"/>
  <c r="AK531"/>
  <c r="AJ531"/>
  <c r="AG531"/>
  <c r="AL530"/>
  <c r="AK530"/>
  <c r="AJ530"/>
  <c r="AG530"/>
  <c r="AL529"/>
  <c r="AK529"/>
  <c r="AJ529"/>
  <c r="AG529"/>
  <c r="AL528"/>
  <c r="AK528"/>
  <c r="AJ528"/>
  <c r="AG528"/>
  <c r="AL527"/>
  <c r="AK527"/>
  <c r="AJ527"/>
  <c r="AG527"/>
  <c r="AL526"/>
  <c r="AK526"/>
  <c r="AJ526"/>
  <c r="AG526"/>
  <c r="AL525"/>
  <c r="AK525"/>
  <c r="AJ525"/>
  <c r="AG525"/>
  <c r="AL524"/>
  <c r="AK524"/>
  <c r="AJ524"/>
  <c r="AG524"/>
  <c r="AL523"/>
  <c r="AK523"/>
  <c r="AJ523"/>
  <c r="AG523"/>
  <c r="AL522"/>
  <c r="AK522"/>
  <c r="AJ522"/>
  <c r="AG522"/>
  <c r="AL521"/>
  <c r="AK521"/>
  <c r="AJ521"/>
  <c r="AG521"/>
  <c r="AL520"/>
  <c r="AK520"/>
  <c r="AJ520"/>
  <c r="AG520"/>
  <c r="AL519"/>
  <c r="AK519"/>
  <c r="AJ519"/>
  <c r="AG519"/>
  <c r="AL518"/>
  <c r="AK518"/>
  <c r="AJ518"/>
  <c r="AG518"/>
  <c r="AL517"/>
  <c r="AK517"/>
  <c r="AJ517"/>
  <c r="AG517"/>
  <c r="AL516"/>
  <c r="AK516"/>
  <c r="AJ516"/>
  <c r="AG516"/>
  <c r="AL515"/>
  <c r="AK515"/>
  <c r="AJ515"/>
  <c r="AG515"/>
  <c r="AL514"/>
  <c r="AK514"/>
  <c r="AJ514"/>
  <c r="AG514"/>
  <c r="AL513"/>
  <c r="AK513"/>
  <c r="AJ513"/>
  <c r="AG513"/>
  <c r="AL512"/>
  <c r="AK512"/>
  <c r="AJ512"/>
  <c r="AG512"/>
  <c r="AL511"/>
  <c r="AK511"/>
  <c r="AJ511"/>
  <c r="AG511"/>
  <c r="AL510"/>
  <c r="AK510"/>
  <c r="AJ510"/>
  <c r="AG510"/>
  <c r="AL509"/>
  <c r="AK509"/>
  <c r="AJ509"/>
  <c r="AG509"/>
  <c r="AL508"/>
  <c r="AK508"/>
  <c r="AJ508"/>
  <c r="AG508"/>
  <c r="AL507"/>
  <c r="AK507"/>
  <c r="AJ507"/>
  <c r="AG507"/>
  <c r="AL506"/>
  <c r="AK506"/>
  <c r="AJ506"/>
  <c r="AG506"/>
  <c r="AL505"/>
  <c r="AK505"/>
  <c r="AJ505"/>
  <c r="AG505"/>
  <c r="AL504"/>
  <c r="AK504"/>
  <c r="AJ504"/>
  <c r="AG504"/>
  <c r="AL503"/>
  <c r="AK503"/>
  <c r="AJ503"/>
  <c r="AG503"/>
  <c r="AL502"/>
  <c r="AK502"/>
  <c r="AJ502"/>
  <c r="AG502"/>
  <c r="AL501"/>
  <c r="AK501"/>
  <c r="AJ501"/>
  <c r="AG501"/>
  <c r="AL500"/>
  <c r="AK500"/>
  <c r="AJ500"/>
  <c r="AG500"/>
  <c r="AL499"/>
  <c r="AK499"/>
  <c r="AJ499"/>
  <c r="AG499"/>
  <c r="AL498"/>
  <c r="AK498"/>
  <c r="AJ498"/>
  <c r="AG498"/>
  <c r="AL497"/>
  <c r="AK497"/>
  <c r="AJ497"/>
  <c r="AG497"/>
  <c r="AL496"/>
  <c r="AK496"/>
  <c r="AJ496"/>
  <c r="AG496"/>
  <c r="AL495"/>
  <c r="AK495"/>
  <c r="AJ495"/>
  <c r="AG495"/>
  <c r="AL494"/>
  <c r="AK494"/>
  <c r="AJ494"/>
  <c r="AG494"/>
  <c r="AL493"/>
  <c r="AK493"/>
  <c r="AJ493"/>
  <c r="AG493"/>
  <c r="AL492"/>
  <c r="AK492"/>
  <c r="AJ492"/>
  <c r="AG492"/>
  <c r="AL491"/>
  <c r="AK491"/>
  <c r="AJ491"/>
  <c r="AG491"/>
  <c r="AL490"/>
  <c r="AK490"/>
  <c r="AJ490"/>
  <c r="AG490"/>
  <c r="AL489"/>
  <c r="AK489"/>
  <c r="AJ489"/>
  <c r="AG489"/>
  <c r="AL488"/>
  <c r="AK488"/>
  <c r="AJ488"/>
  <c r="AG488"/>
  <c r="AL487"/>
  <c r="AK487"/>
  <c r="AJ487"/>
  <c r="AG487"/>
  <c r="AL486"/>
  <c r="AK486"/>
  <c r="AJ486"/>
  <c r="AG486"/>
  <c r="AL485"/>
  <c r="AK485"/>
  <c r="AJ485"/>
  <c r="AG485"/>
  <c r="AL484"/>
  <c r="AK484"/>
  <c r="AJ484"/>
  <c r="AG484"/>
  <c r="AL483"/>
  <c r="AK483"/>
  <c r="AJ483"/>
  <c r="AG483"/>
  <c r="AL482"/>
  <c r="AK482"/>
  <c r="AJ482"/>
  <c r="AG482"/>
  <c r="AL481"/>
  <c r="AK481"/>
  <c r="AJ481"/>
  <c r="AG481"/>
  <c r="AL480"/>
  <c r="AK480"/>
  <c r="AJ480"/>
  <c r="AG480"/>
  <c r="AL479"/>
  <c r="AK479"/>
  <c r="AJ479"/>
  <c r="AG479"/>
  <c r="AL478"/>
  <c r="AK478"/>
  <c r="AJ478"/>
  <c r="AG478"/>
  <c r="AL477"/>
  <c r="AK477"/>
  <c r="AJ477"/>
  <c r="AG477"/>
  <c r="AL476"/>
  <c r="AK476"/>
  <c r="AJ476"/>
  <c r="AG476"/>
  <c r="AL475"/>
  <c r="AK475"/>
  <c r="AJ475"/>
  <c r="AG475"/>
  <c r="AL474"/>
  <c r="AK474"/>
  <c r="AJ474"/>
  <c r="AG474"/>
  <c r="AL473"/>
  <c r="AK473"/>
  <c r="AJ473"/>
  <c r="AG473"/>
  <c r="AL472"/>
  <c r="AK472"/>
  <c r="AJ472"/>
  <c r="AG472"/>
  <c r="AL471"/>
  <c r="AK471"/>
  <c r="AJ471"/>
  <c r="AG471"/>
  <c r="AL470"/>
  <c r="AK470"/>
  <c r="AJ470"/>
  <c r="AG470"/>
  <c r="AL469"/>
  <c r="AK469"/>
  <c r="AJ469"/>
  <c r="AG469"/>
  <c r="AL468"/>
  <c r="AK468"/>
  <c r="AJ468"/>
  <c r="AG468"/>
  <c r="AL467"/>
  <c r="AK467"/>
  <c r="AJ467"/>
  <c r="AG467"/>
  <c r="AL466"/>
  <c r="AK466"/>
  <c r="AJ466"/>
  <c r="AG466"/>
  <c r="AL465"/>
  <c r="AK465"/>
  <c r="AJ465"/>
  <c r="AG465"/>
  <c r="AL464"/>
  <c r="AK464"/>
  <c r="AJ464"/>
  <c r="AG464"/>
  <c r="AL463"/>
  <c r="AK463"/>
  <c r="AJ463"/>
  <c r="AG463"/>
  <c r="AL462"/>
  <c r="AK462"/>
  <c r="AJ462"/>
  <c r="AG462"/>
  <c r="AL461"/>
  <c r="AK461"/>
  <c r="AJ461"/>
  <c r="AG461"/>
  <c r="AL460"/>
  <c r="AK460"/>
  <c r="AJ460"/>
  <c r="AG460"/>
  <c r="AL459"/>
  <c r="AK459"/>
  <c r="AJ459"/>
  <c r="AG459"/>
  <c r="AL458"/>
  <c r="AK458"/>
  <c r="AJ458"/>
  <c r="AG458"/>
  <c r="AL457"/>
  <c r="AK457"/>
  <c r="AJ457"/>
  <c r="AG457"/>
  <c r="AL456"/>
  <c r="AK456"/>
  <c r="AJ456"/>
  <c r="AG456"/>
  <c r="AL455"/>
  <c r="AK455"/>
  <c r="AJ455"/>
  <c r="AG455"/>
  <c r="AL454"/>
  <c r="AK454"/>
  <c r="AJ454"/>
  <c r="AG454"/>
  <c r="AL453"/>
  <c r="AK453"/>
  <c r="AJ453"/>
  <c r="AG453"/>
  <c r="AL452"/>
  <c r="AK452"/>
  <c r="AJ452"/>
  <c r="AG452"/>
  <c r="AL451"/>
  <c r="AK451"/>
  <c r="AJ451"/>
  <c r="AG451"/>
  <c r="AL450"/>
  <c r="AK450"/>
  <c r="AJ450"/>
  <c r="AG450"/>
  <c r="AL449"/>
  <c r="AK449"/>
  <c r="AJ449"/>
  <c r="AG449"/>
  <c r="AL448"/>
  <c r="AK448"/>
  <c r="AJ448"/>
  <c r="AG448"/>
  <c r="AL447"/>
  <c r="AK447"/>
  <c r="AJ447"/>
  <c r="AG447"/>
  <c r="AL446"/>
  <c r="AK446"/>
  <c r="AJ446"/>
  <c r="AG446"/>
  <c r="AL445"/>
  <c r="AK445"/>
  <c r="AJ445"/>
  <c r="AG445"/>
  <c r="AL444"/>
  <c r="AK444"/>
  <c r="AJ444"/>
  <c r="AG444"/>
  <c r="AL443"/>
  <c r="AK443"/>
  <c r="AJ443"/>
  <c r="AG443"/>
  <c r="AL442"/>
  <c r="AK442"/>
  <c r="AJ442"/>
  <c r="AG442"/>
  <c r="AL441"/>
  <c r="AK441"/>
  <c r="AJ441"/>
  <c r="AG441"/>
  <c r="AL440"/>
  <c r="AK440"/>
  <c r="AJ440"/>
  <c r="AG440"/>
  <c r="AL439"/>
  <c r="AK439"/>
  <c r="AJ439"/>
  <c r="AG439"/>
  <c r="AL438"/>
  <c r="AK438"/>
  <c r="AJ438"/>
  <c r="AG438"/>
  <c r="AL437"/>
  <c r="AK437"/>
  <c r="AJ437"/>
  <c r="AG437"/>
  <c r="AL436"/>
  <c r="AK436"/>
  <c r="AJ436"/>
  <c r="AG436"/>
  <c r="AL435"/>
  <c r="AK435"/>
  <c r="AJ435"/>
  <c r="AG435"/>
  <c r="AL434"/>
  <c r="AK434"/>
  <c r="AJ434"/>
  <c r="AG434"/>
  <c r="AL433"/>
  <c r="AK433"/>
  <c r="AJ433"/>
  <c r="AG433"/>
  <c r="AL432"/>
  <c r="AK432"/>
  <c r="AJ432"/>
  <c r="AG432"/>
  <c r="AL431"/>
  <c r="AK431"/>
  <c r="AJ431"/>
  <c r="AG431"/>
  <c r="AL430"/>
  <c r="AK430"/>
  <c r="AJ430"/>
  <c r="AG430"/>
  <c r="AL429"/>
  <c r="AK429"/>
  <c r="AJ429"/>
  <c r="AG429"/>
  <c r="AL428"/>
  <c r="AK428"/>
  <c r="AJ428"/>
  <c r="AG428"/>
  <c r="AL427"/>
  <c r="AK427"/>
  <c r="AJ427"/>
  <c r="AG427"/>
  <c r="AL426"/>
  <c r="AK426"/>
  <c r="AJ426"/>
  <c r="AG426"/>
  <c r="AL425"/>
  <c r="AK425"/>
  <c r="AJ425"/>
  <c r="AG425"/>
  <c r="AL424"/>
  <c r="AK424"/>
  <c r="AJ424"/>
  <c r="AG424"/>
  <c r="AL423"/>
  <c r="AK423"/>
  <c r="AJ423"/>
  <c r="AG423"/>
  <c r="AL422"/>
  <c r="AK422"/>
  <c r="AJ422"/>
  <c r="AG422"/>
  <c r="AL421"/>
  <c r="AK421"/>
  <c r="AJ421"/>
  <c r="AG421"/>
  <c r="AL420"/>
  <c r="AK420"/>
  <c r="AJ420"/>
  <c r="AG420"/>
  <c r="AL419"/>
  <c r="AK419"/>
  <c r="AJ419"/>
  <c r="AG419"/>
  <c r="AL418"/>
  <c r="AK418"/>
  <c r="AJ418"/>
  <c r="AG418"/>
  <c r="AL417"/>
  <c r="AK417"/>
  <c r="AJ417"/>
  <c r="AG417"/>
  <c r="AL416"/>
  <c r="AK416"/>
  <c r="AJ416"/>
  <c r="AG416"/>
  <c r="AL415"/>
  <c r="AK415"/>
  <c r="AJ415"/>
  <c r="AG415"/>
  <c r="AL414"/>
  <c r="AK414"/>
  <c r="AJ414"/>
  <c r="AG414"/>
  <c r="AL413"/>
  <c r="AK413"/>
  <c r="AJ413"/>
  <c r="AG413"/>
  <c r="AL412"/>
  <c r="AK412"/>
  <c r="AJ412"/>
  <c r="AG412"/>
  <c r="AL411"/>
  <c r="AK411"/>
  <c r="AJ411"/>
  <c r="AG411"/>
  <c r="AL410"/>
  <c r="AK410"/>
  <c r="AJ410"/>
  <c r="AG410"/>
  <c r="AL409"/>
  <c r="AK409"/>
  <c r="AJ409"/>
  <c r="AG409"/>
  <c r="AL408"/>
  <c r="AK408"/>
  <c r="AJ408"/>
  <c r="AG408"/>
  <c r="AL407"/>
  <c r="AK407"/>
  <c r="AJ407"/>
  <c r="AG407"/>
  <c r="AL406"/>
  <c r="AK406"/>
  <c r="AJ406"/>
  <c r="AG406"/>
  <c r="AL405"/>
  <c r="AK405"/>
  <c r="AJ405"/>
  <c r="AG405"/>
  <c r="AL404"/>
  <c r="AK404"/>
  <c r="AJ404"/>
  <c r="AG404"/>
  <c r="AL403"/>
  <c r="AK403"/>
  <c r="AJ403"/>
  <c r="AG403"/>
  <c r="AL402"/>
  <c r="AK402"/>
  <c r="AJ402"/>
  <c r="AG402"/>
  <c r="AL401"/>
  <c r="AK401"/>
  <c r="AJ401"/>
  <c r="AG401"/>
  <c r="AL400"/>
  <c r="AK400"/>
  <c r="AJ400"/>
  <c r="AG400"/>
  <c r="AL399"/>
  <c r="AK399"/>
  <c r="AJ399"/>
  <c r="AG399"/>
  <c r="AL398"/>
  <c r="AK398"/>
  <c r="AJ398"/>
  <c r="AG398"/>
  <c r="AL397"/>
  <c r="AK397"/>
  <c r="AJ397"/>
  <c r="AG397"/>
  <c r="AL396"/>
  <c r="AK396"/>
  <c r="AJ396"/>
  <c r="AG396"/>
  <c r="AL395"/>
  <c r="AK395"/>
  <c r="AJ395"/>
  <c r="AG395"/>
  <c r="AL394"/>
  <c r="AK394"/>
  <c r="AJ394"/>
  <c r="AG394"/>
  <c r="AL393"/>
  <c r="AK393"/>
  <c r="AJ393"/>
  <c r="AG393"/>
  <c r="AL392"/>
  <c r="AK392"/>
  <c r="AJ392"/>
  <c r="AG392"/>
  <c r="AL391"/>
  <c r="AK391"/>
  <c r="AJ391"/>
  <c r="AG391"/>
  <c r="AL390"/>
  <c r="AK390"/>
  <c r="AJ390"/>
  <c r="AG390"/>
  <c r="AL389"/>
  <c r="AK389"/>
  <c r="AJ389"/>
  <c r="AG389"/>
  <c r="AL388"/>
  <c r="AK388"/>
  <c r="AJ388"/>
  <c r="AG388"/>
  <c r="AL387"/>
  <c r="AK387"/>
  <c r="AJ387"/>
  <c r="AG387"/>
  <c r="AL386"/>
  <c r="AK386"/>
  <c r="AJ386"/>
  <c r="AG386"/>
  <c r="AL385"/>
  <c r="AK385"/>
  <c r="AJ385"/>
  <c r="AG385"/>
  <c r="AL384"/>
  <c r="AK384"/>
  <c r="AJ384"/>
  <c r="AG384"/>
  <c r="AL383"/>
  <c r="AK383"/>
  <c r="AJ383"/>
  <c r="AG383"/>
  <c r="AL382"/>
  <c r="AK382"/>
  <c r="AJ382"/>
  <c r="AG382"/>
  <c r="AL381"/>
  <c r="AK381"/>
  <c r="AJ381"/>
  <c r="AG381"/>
  <c r="AL380"/>
  <c r="AK380"/>
  <c r="AJ380"/>
  <c r="AG380"/>
  <c r="AL379"/>
  <c r="AK379"/>
  <c r="AJ379"/>
  <c r="AG379"/>
  <c r="AL378"/>
  <c r="AK378"/>
  <c r="AJ378"/>
  <c r="AG378"/>
  <c r="AL377"/>
  <c r="AK377"/>
  <c r="AJ377"/>
  <c r="AG377"/>
  <c r="AL376"/>
  <c r="AK376"/>
  <c r="AJ376"/>
  <c r="AG376"/>
  <c r="AL375"/>
  <c r="AK375"/>
  <c r="AJ375"/>
  <c r="AG375"/>
  <c r="AL374"/>
  <c r="AK374"/>
  <c r="AJ374"/>
  <c r="AG374"/>
  <c r="AL373"/>
  <c r="AK373"/>
  <c r="AJ373"/>
  <c r="AG373"/>
  <c r="AL372"/>
  <c r="AK372"/>
  <c r="AJ372"/>
  <c r="AG372"/>
  <c r="AL371"/>
  <c r="AK371"/>
  <c r="AJ371"/>
  <c r="AG371"/>
  <c r="AL370"/>
  <c r="AK370"/>
  <c r="AJ370"/>
  <c r="AG370"/>
  <c r="AL369"/>
  <c r="AK369"/>
  <c r="AJ369"/>
  <c r="AG369"/>
  <c r="AL368"/>
  <c r="AK368"/>
  <c r="AJ368"/>
  <c r="AG368"/>
  <c r="AL367"/>
  <c r="AK367"/>
  <c r="AJ367"/>
  <c r="AG367"/>
  <c r="AL366"/>
  <c r="AK366"/>
  <c r="AJ366"/>
  <c r="AG366"/>
  <c r="AL365"/>
  <c r="AK365"/>
  <c r="AJ365"/>
  <c r="AG365"/>
  <c r="AL364"/>
  <c r="AK364"/>
  <c r="AJ364"/>
  <c r="AG364"/>
  <c r="AL363"/>
  <c r="AK363"/>
  <c r="AJ363"/>
  <c r="AG363"/>
  <c r="AL362"/>
  <c r="AK362"/>
  <c r="AJ362"/>
  <c r="AG362"/>
  <c r="AL361"/>
  <c r="AK361"/>
  <c r="AJ361"/>
  <c r="AG361"/>
  <c r="AL360"/>
  <c r="AK360"/>
  <c r="AJ360"/>
  <c r="AG360"/>
  <c r="AL359"/>
  <c r="AK359"/>
  <c r="AJ359"/>
  <c r="AG359"/>
  <c r="AL358"/>
  <c r="AK358"/>
  <c r="AJ358"/>
  <c r="AG358"/>
  <c r="AL357"/>
  <c r="AK357"/>
  <c r="AJ357"/>
  <c r="AG357"/>
  <c r="AL356"/>
  <c r="AK356"/>
  <c r="AJ356"/>
  <c r="AG356"/>
  <c r="AL355"/>
  <c r="AK355"/>
  <c r="AJ355"/>
  <c r="AG355"/>
  <c r="AL354"/>
  <c r="AK354"/>
  <c r="AJ354"/>
  <c r="AG354"/>
  <c r="AL353"/>
  <c r="AK353"/>
  <c r="AJ353"/>
  <c r="AG353"/>
  <c r="AL352"/>
  <c r="AK352"/>
  <c r="AJ352"/>
  <c r="AG352"/>
  <c r="AL351"/>
  <c r="AK351"/>
  <c r="AJ351"/>
  <c r="AG351"/>
  <c r="AL350"/>
  <c r="AK350"/>
  <c r="AJ350"/>
  <c r="AG350"/>
  <c r="AL349"/>
  <c r="AK349"/>
  <c r="AJ349"/>
  <c r="AG349"/>
  <c r="AL348"/>
  <c r="AK348"/>
  <c r="AJ348"/>
  <c r="AG348"/>
  <c r="AL347"/>
  <c r="AK347"/>
  <c r="AJ347"/>
  <c r="AG347"/>
  <c r="AL346"/>
  <c r="AK346"/>
  <c r="AJ346"/>
  <c r="AG346"/>
  <c r="AL345"/>
  <c r="AK345"/>
  <c r="AJ345"/>
  <c r="AG345"/>
  <c r="AL344"/>
  <c r="AK344"/>
  <c r="AJ344"/>
  <c r="AG344"/>
  <c r="AL343"/>
  <c r="AK343"/>
  <c r="AJ343"/>
  <c r="AG343"/>
  <c r="AL342"/>
  <c r="AK342"/>
  <c r="AJ342"/>
  <c r="AG342"/>
  <c r="AL341"/>
  <c r="AK341"/>
  <c r="AJ341"/>
  <c r="AG341"/>
  <c r="AL340"/>
  <c r="AK340"/>
  <c r="AJ340"/>
  <c r="AG340"/>
  <c r="AL339"/>
  <c r="AK339"/>
  <c r="AJ339"/>
  <c r="AG339"/>
  <c r="AL338"/>
  <c r="AK338"/>
  <c r="AJ338"/>
  <c r="AG338"/>
  <c r="AL337"/>
  <c r="AK337"/>
  <c r="AJ337"/>
  <c r="AG337"/>
  <c r="AL336"/>
  <c r="AK336"/>
  <c r="AJ336"/>
  <c r="AG336"/>
  <c r="AL335"/>
  <c r="AK335"/>
  <c r="AJ335"/>
  <c r="AG335"/>
  <c r="AL334"/>
  <c r="AK334"/>
  <c r="AJ334"/>
  <c r="AG334"/>
  <c r="AL333"/>
  <c r="AK333"/>
  <c r="AJ333"/>
  <c r="AG333"/>
  <c r="AL332"/>
  <c r="AK332"/>
  <c r="AJ332"/>
  <c r="AG332"/>
  <c r="AL331"/>
  <c r="AK331"/>
  <c r="AJ331"/>
  <c r="AG331"/>
  <c r="AL330"/>
  <c r="AK330"/>
  <c r="AJ330"/>
  <c r="AG330"/>
  <c r="AL329"/>
  <c r="AK329"/>
  <c r="AJ329"/>
  <c r="AG329"/>
  <c r="AL328"/>
  <c r="AK328"/>
  <c r="AJ328"/>
  <c r="AG328"/>
  <c r="AL327"/>
  <c r="AK327"/>
  <c r="AJ327"/>
  <c r="AG327"/>
  <c r="AL326"/>
  <c r="AK326"/>
  <c r="AJ326"/>
  <c r="AG326"/>
  <c r="AL325"/>
  <c r="AK325"/>
  <c r="AJ325"/>
  <c r="AG325"/>
  <c r="AL324"/>
  <c r="AK324"/>
  <c r="AJ324"/>
  <c r="AG324"/>
  <c r="AL323"/>
  <c r="AK323"/>
  <c r="AJ323"/>
  <c r="AG323"/>
  <c r="AL322"/>
  <c r="AK322"/>
  <c r="AJ322"/>
  <c r="AG322"/>
  <c r="AL321"/>
  <c r="AK321"/>
  <c r="AJ321"/>
  <c r="AG321"/>
  <c r="AL320"/>
  <c r="AK320"/>
  <c r="AJ320"/>
  <c r="AG320"/>
  <c r="AL319"/>
  <c r="AK319"/>
  <c r="AJ319"/>
  <c r="AG319"/>
  <c r="AL318"/>
  <c r="AK318"/>
  <c r="AJ318"/>
  <c r="AG318"/>
  <c r="AL317"/>
  <c r="AK317"/>
  <c r="AJ317"/>
  <c r="AG317"/>
  <c r="AL316"/>
  <c r="AK316"/>
  <c r="AJ316"/>
  <c r="AG316"/>
  <c r="AL315"/>
  <c r="AK315"/>
  <c r="AJ315"/>
  <c r="AG315"/>
  <c r="AL314"/>
  <c r="AK314"/>
  <c r="AJ314"/>
  <c r="AG314"/>
  <c r="AL313"/>
  <c r="AK313"/>
  <c r="AJ313"/>
  <c r="AG313"/>
  <c r="AL312"/>
  <c r="AK312"/>
  <c r="AJ312"/>
  <c r="AG312"/>
  <c r="AL311"/>
  <c r="AK311"/>
  <c r="AJ311"/>
  <c r="AG311"/>
  <c r="AL310"/>
  <c r="AK310"/>
  <c r="AJ310"/>
  <c r="AG310"/>
  <c r="AL309"/>
  <c r="AK309"/>
  <c r="AJ309"/>
  <c r="AG309"/>
  <c r="AL308"/>
  <c r="AK308"/>
  <c r="AJ308"/>
  <c r="AG308"/>
  <c r="AL307"/>
  <c r="AK307"/>
  <c r="AJ307"/>
  <c r="AG307"/>
  <c r="AL306"/>
  <c r="AK306"/>
  <c r="AJ306"/>
  <c r="AG306"/>
  <c r="AL305"/>
  <c r="AK305"/>
  <c r="AJ305"/>
  <c r="AG305"/>
  <c r="AL304"/>
  <c r="AK304"/>
  <c r="AJ304"/>
  <c r="AG304"/>
  <c r="AL303"/>
  <c r="AK303"/>
  <c r="AJ303"/>
  <c r="AG303"/>
  <c r="AL302"/>
  <c r="AK302"/>
  <c r="AJ302"/>
  <c r="AG302"/>
  <c r="AL301"/>
  <c r="AK301"/>
  <c r="AJ301"/>
  <c r="AG301"/>
  <c r="AL300"/>
  <c r="AK300"/>
  <c r="AJ300"/>
  <c r="AG300"/>
  <c r="AL299"/>
  <c r="AK299"/>
  <c r="AJ299"/>
  <c r="AG299"/>
  <c r="AL298"/>
  <c r="AK298"/>
  <c r="AJ298"/>
  <c r="AG298"/>
  <c r="AL297"/>
  <c r="AK297"/>
  <c r="AJ297"/>
  <c r="AG297"/>
  <c r="AL296"/>
  <c r="AK296"/>
  <c r="AJ296"/>
  <c r="AG296"/>
  <c r="AL295"/>
  <c r="AK295"/>
  <c r="AJ295"/>
  <c r="AG295"/>
  <c r="AL294"/>
  <c r="AK294"/>
  <c r="AJ294"/>
  <c r="AG294"/>
  <c r="AL293"/>
  <c r="AK293"/>
  <c r="AJ293"/>
  <c r="AG293"/>
  <c r="AL292"/>
  <c r="AK292"/>
  <c r="AJ292"/>
  <c r="AG292"/>
  <c r="AL291"/>
  <c r="AK291"/>
  <c r="AJ291"/>
  <c r="AG291"/>
  <c r="AL290"/>
  <c r="AK290"/>
  <c r="AJ290"/>
  <c r="AG290"/>
  <c r="AL289"/>
  <c r="AK289"/>
  <c r="AJ289"/>
  <c r="AG289"/>
  <c r="AL288"/>
  <c r="AK288"/>
  <c r="AJ288"/>
  <c r="AG288"/>
  <c r="AL287"/>
  <c r="AK287"/>
  <c r="AJ287"/>
  <c r="AG287"/>
  <c r="AL286"/>
  <c r="AK286"/>
  <c r="AJ286"/>
  <c r="AG286"/>
  <c r="AL285"/>
  <c r="AK285"/>
  <c r="AJ285"/>
  <c r="AG285"/>
  <c r="AL284"/>
  <c r="AK284"/>
  <c r="AJ284"/>
  <c r="AG284"/>
  <c r="AL283"/>
  <c r="AK283"/>
  <c r="AJ283"/>
  <c r="AG283"/>
  <c r="AL282"/>
  <c r="AK282"/>
  <c r="AJ282"/>
  <c r="AG282"/>
  <c r="AL281"/>
  <c r="AK281"/>
  <c r="AJ281"/>
  <c r="AG281"/>
  <c r="AL280"/>
  <c r="AK280"/>
  <c r="AJ280"/>
  <c r="AG280"/>
  <c r="AL279"/>
  <c r="AK279"/>
  <c r="AJ279"/>
  <c r="AG279"/>
  <c r="AL278"/>
  <c r="AK278"/>
  <c r="AJ278"/>
  <c r="AG278"/>
  <c r="AL277"/>
  <c r="AK277"/>
  <c r="AJ277"/>
  <c r="AG277"/>
  <c r="AL276"/>
  <c r="AK276"/>
  <c r="AJ276"/>
  <c r="AG276"/>
  <c r="AL275"/>
  <c r="AK275"/>
  <c r="AJ275"/>
  <c r="AG275"/>
  <c r="AL274"/>
  <c r="AK274"/>
  <c r="AJ274"/>
  <c r="AG274"/>
  <c r="AL273"/>
  <c r="AK273"/>
  <c r="AJ273"/>
  <c r="AG273"/>
  <c r="AL272"/>
  <c r="AK272"/>
  <c r="AJ272"/>
  <c r="AG272"/>
  <c r="AL271"/>
  <c r="AK271"/>
  <c r="AJ271"/>
  <c r="AG271"/>
  <c r="AL270"/>
  <c r="AK270"/>
  <c r="AJ270"/>
  <c r="AG270"/>
  <c r="AL269"/>
  <c r="AK269"/>
  <c r="AJ269"/>
  <c r="AG269"/>
  <c r="AL268"/>
  <c r="AK268"/>
  <c r="AJ268"/>
  <c r="AG268"/>
  <c r="AL267"/>
  <c r="AK267"/>
  <c r="AJ267"/>
  <c r="AG267"/>
  <c r="AL266"/>
  <c r="AK266"/>
  <c r="AJ266"/>
  <c r="AG266"/>
  <c r="AL265"/>
  <c r="AK265"/>
  <c r="AJ265"/>
  <c r="AG265"/>
  <c r="AL264"/>
  <c r="AK264"/>
  <c r="AJ264"/>
  <c r="AG264"/>
  <c r="AL263"/>
  <c r="AK263"/>
  <c r="AJ263"/>
  <c r="AG263"/>
  <c r="AL262"/>
  <c r="AK262"/>
  <c r="AJ262"/>
  <c r="AG262"/>
  <c r="AL261"/>
  <c r="AK261"/>
  <c r="AJ261"/>
  <c r="AG261"/>
  <c r="AL260"/>
  <c r="AK260"/>
  <c r="AJ260"/>
  <c r="AG260"/>
  <c r="AL259"/>
  <c r="AK259"/>
  <c r="AJ259"/>
  <c r="AG259"/>
  <c r="AL258"/>
  <c r="AK258"/>
  <c r="AJ258"/>
  <c r="AG258"/>
  <c r="AL257"/>
  <c r="AK257"/>
  <c r="AJ257"/>
  <c r="AG257"/>
  <c r="AL256"/>
  <c r="AK256"/>
  <c r="AJ256"/>
  <c r="AG256"/>
  <c r="AL255"/>
  <c r="AK255"/>
  <c r="AJ255"/>
  <c r="AG255"/>
  <c r="AL254"/>
  <c r="AK254"/>
  <c r="AJ254"/>
  <c r="AG254"/>
  <c r="AL253"/>
  <c r="AK253"/>
  <c r="AJ253"/>
  <c r="AG253"/>
  <c r="AL252"/>
  <c r="AK252"/>
  <c r="AJ252"/>
  <c r="AG252"/>
  <c r="AL251"/>
  <c r="AK251"/>
  <c r="AJ251"/>
  <c r="AG251"/>
  <c r="AL250"/>
  <c r="AK250"/>
  <c r="AJ250"/>
  <c r="AG250"/>
  <c r="AL249"/>
  <c r="AK249"/>
  <c r="AJ249"/>
  <c r="AG249"/>
  <c r="AL248"/>
  <c r="AK248"/>
  <c r="AJ248"/>
  <c r="AG248"/>
  <c r="AL247"/>
  <c r="AK247"/>
  <c r="AJ247"/>
  <c r="AG247"/>
  <c r="AL246"/>
  <c r="AK246"/>
  <c r="AJ246"/>
  <c r="AG246"/>
  <c r="AL245"/>
  <c r="AK245"/>
  <c r="AJ245"/>
  <c r="AG245"/>
  <c r="AL244"/>
  <c r="AK244"/>
  <c r="AJ244"/>
  <c r="AG244"/>
  <c r="AL243"/>
  <c r="AK243"/>
  <c r="AJ243"/>
  <c r="AG243"/>
  <c r="AL242"/>
  <c r="AK242"/>
  <c r="AJ242"/>
  <c r="AG242"/>
  <c r="AL241"/>
  <c r="AK241"/>
  <c r="AJ241"/>
  <c r="AG241"/>
  <c r="AL240"/>
  <c r="AK240"/>
  <c r="AJ240"/>
  <c r="AG240"/>
  <c r="AL239"/>
  <c r="AK239"/>
  <c r="AJ239"/>
  <c r="AG239"/>
  <c r="AL238"/>
  <c r="AK238"/>
  <c r="AJ238"/>
  <c r="AG238"/>
  <c r="AL237"/>
  <c r="AK237"/>
  <c r="AJ237"/>
  <c r="AG237"/>
  <c r="AL236"/>
  <c r="AK236"/>
  <c r="AJ236"/>
  <c r="AG236"/>
  <c r="AL235"/>
  <c r="AK235"/>
  <c r="AJ235"/>
  <c r="AG235"/>
  <c r="AL234"/>
  <c r="AK234"/>
  <c r="AJ234"/>
  <c r="AG234"/>
  <c r="AL233"/>
  <c r="AK233"/>
  <c r="AJ233"/>
  <c r="AG233"/>
  <c r="AL232"/>
  <c r="AK232"/>
  <c r="AJ232"/>
  <c r="AG232"/>
  <c r="AL231"/>
  <c r="AK231"/>
  <c r="AJ231"/>
  <c r="AG231"/>
  <c r="AL230"/>
  <c r="AK230"/>
  <c r="AJ230"/>
  <c r="AG230"/>
  <c r="AL229"/>
  <c r="AK229"/>
  <c r="AJ229"/>
  <c r="AG229"/>
  <c r="AL228"/>
  <c r="AK228"/>
  <c r="AJ228"/>
  <c r="AG228"/>
  <c r="AL227"/>
  <c r="AK227"/>
  <c r="AJ227"/>
  <c r="AG227"/>
  <c r="AL226"/>
  <c r="AK226"/>
  <c r="AJ226"/>
  <c r="AG226"/>
  <c r="AL225"/>
  <c r="AK225"/>
  <c r="AJ225"/>
  <c r="AG225"/>
  <c r="AL224"/>
  <c r="AK224"/>
  <c r="AJ224"/>
  <c r="AG224"/>
  <c r="AL223"/>
  <c r="AK223"/>
  <c r="AJ223"/>
  <c r="AG223"/>
  <c r="AL222"/>
  <c r="AK222"/>
  <c r="AJ222"/>
  <c r="AG222"/>
  <c r="AL221"/>
  <c r="AK221"/>
  <c r="AJ221"/>
  <c r="AG221"/>
  <c r="AL220"/>
  <c r="AK220"/>
  <c r="AJ220"/>
  <c r="AG220"/>
  <c r="AL219"/>
  <c r="AK219"/>
  <c r="AJ219"/>
  <c r="AG219"/>
  <c r="AL218"/>
  <c r="AK218"/>
  <c r="AJ218"/>
  <c r="AG218"/>
  <c r="AL217"/>
  <c r="AK217"/>
  <c r="AJ217"/>
  <c r="AG217"/>
  <c r="AL216"/>
  <c r="AK216"/>
  <c r="AJ216"/>
  <c r="AG216"/>
  <c r="AL215"/>
  <c r="AK215"/>
  <c r="AJ215"/>
  <c r="AG215"/>
  <c r="AL214"/>
  <c r="AK214"/>
  <c r="AJ214"/>
  <c r="AG214"/>
  <c r="AL213"/>
  <c r="AK213"/>
  <c r="AJ213"/>
  <c r="AG213"/>
  <c r="AL212"/>
  <c r="AK212"/>
  <c r="AJ212"/>
  <c r="AG212"/>
  <c r="AL211"/>
  <c r="AK211"/>
  <c r="AJ211"/>
  <c r="AG211"/>
  <c r="AL210"/>
  <c r="AK210"/>
  <c r="AJ210"/>
  <c r="AG210"/>
  <c r="AL209"/>
  <c r="AK209"/>
  <c r="AJ209"/>
  <c r="AG209"/>
  <c r="AL208"/>
  <c r="AK208"/>
  <c r="AJ208"/>
  <c r="AG208"/>
  <c r="AL207"/>
  <c r="AK207"/>
  <c r="AJ207"/>
  <c r="AG207"/>
  <c r="AL206"/>
  <c r="AK206"/>
  <c r="AJ206"/>
  <c r="AG206"/>
  <c r="AL205"/>
  <c r="AK205"/>
  <c r="AJ205"/>
  <c r="AG205"/>
  <c r="AL204"/>
  <c r="AK204"/>
  <c r="AJ204"/>
  <c r="AG204"/>
  <c r="AL203"/>
  <c r="AK203"/>
  <c r="AJ203"/>
  <c r="AG203"/>
  <c r="AL202"/>
  <c r="AK202"/>
  <c r="AJ202"/>
  <c r="AG202"/>
  <c r="AL201"/>
  <c r="AK201"/>
  <c r="AJ201"/>
  <c r="AG201"/>
  <c r="AL200"/>
  <c r="AK200"/>
  <c r="AJ200"/>
  <c r="AG200"/>
  <c r="AL199"/>
  <c r="AK199"/>
  <c r="AJ199"/>
  <c r="AG199"/>
  <c r="AL198"/>
  <c r="AK198"/>
  <c r="AJ198"/>
  <c r="AG198"/>
  <c r="AL197"/>
  <c r="AK197"/>
  <c r="AJ197"/>
  <c r="AG197"/>
  <c r="AL196"/>
  <c r="AK196"/>
  <c r="AJ196"/>
  <c r="AG196"/>
  <c r="AL195"/>
  <c r="AK195"/>
  <c r="AJ195"/>
  <c r="AG195"/>
  <c r="AL194"/>
  <c r="AK194"/>
  <c r="AJ194"/>
  <c r="AG194"/>
  <c r="AL193"/>
  <c r="AK193"/>
  <c r="AJ193"/>
  <c r="AG193"/>
  <c r="AL192"/>
  <c r="AK192"/>
  <c r="AJ192"/>
  <c r="AG192"/>
  <c r="AL191"/>
  <c r="AK191"/>
  <c r="AJ191"/>
  <c r="AG191"/>
  <c r="AL190"/>
  <c r="AK190"/>
  <c r="AJ190"/>
  <c r="AG190"/>
  <c r="AL189"/>
  <c r="AK189"/>
  <c r="AJ189"/>
  <c r="AG189"/>
  <c r="AL188"/>
  <c r="AK188"/>
  <c r="AJ188"/>
  <c r="AG188"/>
  <c r="AL187"/>
  <c r="AK187"/>
  <c r="AJ187"/>
  <c r="AG187"/>
  <c r="AL186"/>
  <c r="AK186"/>
  <c r="AJ186"/>
  <c r="AG186"/>
  <c r="AL185"/>
  <c r="AK185"/>
  <c r="AJ185"/>
  <c r="AG185"/>
  <c r="AL184"/>
  <c r="AK184"/>
  <c r="AJ184"/>
  <c r="AG184"/>
  <c r="AL183"/>
  <c r="AK183"/>
  <c r="AJ183"/>
  <c r="AG183"/>
  <c r="AL182"/>
  <c r="AK182"/>
  <c r="AJ182"/>
  <c r="AG182"/>
  <c r="AL181"/>
  <c r="AK181"/>
  <c r="AJ181"/>
  <c r="AG181"/>
  <c r="AL180"/>
  <c r="AK180"/>
  <c r="AJ180"/>
  <c r="AG180"/>
  <c r="AL179"/>
  <c r="AK179"/>
  <c r="AJ179"/>
  <c r="AG179"/>
  <c r="AL178"/>
  <c r="AK178"/>
  <c r="AJ178"/>
  <c r="AG178"/>
  <c r="AL177"/>
  <c r="AK177"/>
  <c r="AJ177"/>
  <c r="AG177"/>
  <c r="AL176"/>
  <c r="AK176"/>
  <c r="AJ176"/>
  <c r="AG176"/>
  <c r="AL175"/>
  <c r="AK175"/>
  <c r="AJ175"/>
  <c r="AG175"/>
  <c r="AL174"/>
  <c r="AK174"/>
  <c r="AJ174"/>
  <c r="AG174"/>
  <c r="AL173"/>
  <c r="AK173"/>
  <c r="AJ173"/>
  <c r="AG173"/>
  <c r="AL172"/>
  <c r="AK172"/>
  <c r="AJ172"/>
  <c r="AG172"/>
  <c r="AL171"/>
  <c r="AK171"/>
  <c r="AJ171"/>
  <c r="AG171"/>
  <c r="AL170"/>
  <c r="AK170"/>
  <c r="AJ170"/>
  <c r="AG170"/>
  <c r="AL169"/>
  <c r="AK169"/>
  <c r="AJ169"/>
  <c r="AG169"/>
  <c r="AL168"/>
  <c r="AK168"/>
  <c r="AJ168"/>
  <c r="AG168"/>
  <c r="AL167"/>
  <c r="AK167"/>
  <c r="AJ167"/>
  <c r="AG167"/>
  <c r="AL166"/>
  <c r="AK166"/>
  <c r="AJ166"/>
  <c r="AG166"/>
  <c r="AL165"/>
  <c r="AK165"/>
  <c r="AJ165"/>
  <c r="AG165"/>
  <c r="AL164"/>
  <c r="AK164"/>
  <c r="AJ164"/>
  <c r="AG164"/>
  <c r="AL163"/>
  <c r="AK163"/>
  <c r="AJ163"/>
  <c r="AG163"/>
  <c r="AL162"/>
  <c r="AK162"/>
  <c r="AJ162"/>
  <c r="AG162"/>
  <c r="AL161"/>
  <c r="AK161"/>
  <c r="AJ161"/>
  <c r="AG161"/>
  <c r="AL160"/>
  <c r="AK160"/>
  <c r="AJ160"/>
  <c r="AG160"/>
  <c r="AL159"/>
  <c r="AK159"/>
  <c r="AJ159"/>
  <c r="AG159"/>
  <c r="AL158"/>
  <c r="AK158"/>
  <c r="AJ158"/>
  <c r="AG158"/>
  <c r="AL157"/>
  <c r="AK157"/>
  <c r="AJ157"/>
  <c r="AG157"/>
  <c r="AL156"/>
  <c r="AK156"/>
  <c r="AJ156"/>
  <c r="AG156"/>
  <c r="AL155"/>
  <c r="AK155"/>
  <c r="AJ155"/>
  <c r="AG155"/>
  <c r="AL154"/>
  <c r="AK154"/>
  <c r="AJ154"/>
  <c r="AG154"/>
  <c r="AL153"/>
  <c r="AK153"/>
  <c r="AJ153"/>
  <c r="AG153"/>
  <c r="AL152"/>
  <c r="AK152"/>
  <c r="AJ152"/>
  <c r="AG152"/>
  <c r="AL151"/>
  <c r="AK151"/>
  <c r="AJ151"/>
  <c r="AG151"/>
  <c r="AL150"/>
  <c r="AK150"/>
  <c r="AJ150"/>
  <c r="AG150"/>
  <c r="AL149"/>
  <c r="AK149"/>
  <c r="AJ149"/>
  <c r="AG149"/>
  <c r="AL148"/>
  <c r="AK148"/>
  <c r="AJ148"/>
  <c r="AG148"/>
  <c r="AL147"/>
  <c r="AK147"/>
  <c r="AJ147"/>
  <c r="AG147"/>
  <c r="AL146"/>
  <c r="AK146"/>
  <c r="AJ146"/>
  <c r="AG146"/>
  <c r="AL145"/>
  <c r="AK145"/>
  <c r="AJ145"/>
  <c r="AG145"/>
  <c r="AL144"/>
  <c r="AK144"/>
  <c r="AJ144"/>
  <c r="AG144"/>
  <c r="AL143"/>
  <c r="AK143"/>
  <c r="AJ143"/>
  <c r="AG143"/>
  <c r="AL142"/>
  <c r="AK142"/>
  <c r="AJ142"/>
  <c r="AG142"/>
  <c r="AL141"/>
  <c r="AK141"/>
  <c r="AJ141"/>
  <c r="AG141"/>
  <c r="AL140"/>
  <c r="AK140"/>
  <c r="AJ140"/>
  <c r="AG140"/>
  <c r="AL139"/>
  <c r="AK139"/>
  <c r="AJ139"/>
  <c r="AG139"/>
  <c r="AL138"/>
  <c r="AK138"/>
  <c r="AJ138"/>
  <c r="AG138"/>
  <c r="AL137"/>
  <c r="AK137"/>
  <c r="AJ137"/>
  <c r="AG137"/>
  <c r="AL136"/>
  <c r="AK136"/>
  <c r="AJ136"/>
  <c r="AG136"/>
  <c r="AL135"/>
  <c r="AK135"/>
  <c r="AJ135"/>
  <c r="AG135"/>
  <c r="AL134"/>
  <c r="AK134"/>
  <c r="AJ134"/>
  <c r="AG134"/>
  <c r="AL133"/>
  <c r="AK133"/>
  <c r="AJ133"/>
  <c r="AG133"/>
  <c r="AL132"/>
  <c r="AK132"/>
  <c r="AJ132"/>
  <c r="AG132"/>
  <c r="AL131"/>
  <c r="AK131"/>
  <c r="AJ131"/>
  <c r="AG131"/>
  <c r="AL130"/>
  <c r="AK130"/>
  <c r="AJ130"/>
  <c r="AG130"/>
  <c r="AL129"/>
  <c r="AK129"/>
  <c r="AJ129"/>
  <c r="AG129"/>
  <c r="AL128"/>
  <c r="AK128"/>
  <c r="AJ128"/>
  <c r="AG128"/>
  <c r="AL127"/>
  <c r="AK127"/>
  <c r="AJ127"/>
  <c r="AG127"/>
  <c r="AL126"/>
  <c r="AK126"/>
  <c r="AJ126"/>
  <c r="AG126"/>
  <c r="AL125"/>
  <c r="AK125"/>
  <c r="AJ125"/>
  <c r="AG125"/>
  <c r="AL124"/>
  <c r="AK124"/>
  <c r="AJ124"/>
  <c r="AG124"/>
  <c r="AL123"/>
  <c r="AK123"/>
  <c r="AJ123"/>
  <c r="AG123"/>
  <c r="AL122"/>
  <c r="AK122"/>
  <c r="AJ122"/>
  <c r="AG122"/>
  <c r="AL121"/>
  <c r="AK121"/>
  <c r="AJ121"/>
  <c r="AG121"/>
  <c r="AL120"/>
  <c r="AK120"/>
  <c r="AJ120"/>
  <c r="AG120"/>
  <c r="AL119"/>
  <c r="AK119"/>
  <c r="AJ119"/>
  <c r="AG119"/>
  <c r="AL118"/>
  <c r="AK118"/>
  <c r="AJ118"/>
  <c r="AG118"/>
  <c r="AL117"/>
  <c r="AK117"/>
  <c r="AJ117"/>
  <c r="AG117"/>
  <c r="AL116"/>
  <c r="AK116"/>
  <c r="AJ116"/>
  <c r="AG116"/>
  <c r="AL115"/>
  <c r="AK115"/>
  <c r="AJ115"/>
  <c r="AG115"/>
  <c r="AL114"/>
  <c r="AK114"/>
  <c r="AJ114"/>
  <c r="AG114"/>
  <c r="AL113"/>
  <c r="AK113"/>
  <c r="AJ113"/>
  <c r="AG113"/>
  <c r="AL112"/>
  <c r="AK112"/>
  <c r="AJ112"/>
  <c r="AG112"/>
  <c r="AL111"/>
  <c r="AK111"/>
  <c r="AJ111"/>
  <c r="AG111"/>
  <c r="AL110"/>
  <c r="AK110"/>
  <c r="AJ110"/>
  <c r="AG110"/>
  <c r="AL109"/>
  <c r="AK109"/>
  <c r="AJ109"/>
  <c r="AG109"/>
  <c r="AL108"/>
  <c r="AK108"/>
  <c r="AJ108"/>
  <c r="AG108"/>
  <c r="AL107"/>
  <c r="AK107"/>
  <c r="AJ107"/>
  <c r="AG107"/>
  <c r="AL106"/>
  <c r="AK106"/>
  <c r="AJ106"/>
  <c r="AG106"/>
  <c r="AL105"/>
  <c r="AK105"/>
  <c r="AJ105"/>
  <c r="AG105"/>
  <c r="AL104"/>
  <c r="AK104"/>
  <c r="AJ104"/>
  <c r="AG104"/>
  <c r="AL103"/>
  <c r="AK103"/>
  <c r="AJ103"/>
  <c r="AG103"/>
  <c r="AL102"/>
  <c r="AK102"/>
  <c r="AJ102"/>
  <c r="AG102"/>
  <c r="AL101"/>
  <c r="AK101"/>
  <c r="AJ101"/>
  <c r="AG101"/>
  <c r="AL100"/>
  <c r="AK100"/>
  <c r="AJ100"/>
  <c r="AG100"/>
  <c r="AL99"/>
  <c r="AK99"/>
  <c r="AJ99"/>
  <c r="AG99"/>
  <c r="AL98"/>
  <c r="AK98"/>
  <c r="AJ98"/>
  <c r="AG98"/>
  <c r="AL97"/>
  <c r="AK97"/>
  <c r="AJ97"/>
  <c r="AG97"/>
  <c r="AL96"/>
  <c r="AK96"/>
  <c r="AJ96"/>
  <c r="AG96"/>
  <c r="AL95"/>
  <c r="AK95"/>
  <c r="AJ95"/>
  <c r="AG95"/>
  <c r="AL94"/>
  <c r="AK94"/>
  <c r="AJ94"/>
  <c r="AG94"/>
  <c r="AL93"/>
  <c r="AK93"/>
  <c r="AJ93"/>
  <c r="AG93"/>
  <c r="AL92"/>
  <c r="AK92"/>
  <c r="AJ92"/>
  <c r="AG92"/>
  <c r="AL91"/>
  <c r="AK91"/>
  <c r="AJ91"/>
  <c r="AG91"/>
  <c r="AL90"/>
  <c r="AK90"/>
  <c r="AJ90"/>
  <c r="AG90"/>
  <c r="AL89"/>
  <c r="AK89"/>
  <c r="AJ89"/>
  <c r="AG89"/>
  <c r="AL88"/>
  <c r="AK88"/>
  <c r="AJ88"/>
  <c r="AG88"/>
  <c r="AL87"/>
  <c r="AK87"/>
  <c r="AJ87"/>
  <c r="AG87"/>
  <c r="AL86"/>
  <c r="AK86"/>
  <c r="AJ86"/>
  <c r="AG86"/>
  <c r="AL85"/>
  <c r="AK85"/>
  <c r="AJ85"/>
  <c r="AG85"/>
  <c r="AL84"/>
  <c r="AK84"/>
  <c r="AJ84"/>
  <c r="AG84"/>
  <c r="AL83"/>
  <c r="AK83"/>
  <c r="AJ83"/>
  <c r="AG83"/>
  <c r="AL82"/>
  <c r="AK82"/>
  <c r="AJ82"/>
  <c r="AG82"/>
  <c r="AL81"/>
  <c r="AK81"/>
  <c r="AJ81"/>
  <c r="AG81"/>
  <c r="AL80"/>
  <c r="AK80"/>
  <c r="AJ80"/>
  <c r="AG80"/>
  <c r="AL79"/>
  <c r="AK79"/>
  <c r="AJ79"/>
  <c r="AG79"/>
  <c r="AL78"/>
  <c r="AK78"/>
  <c r="AJ78"/>
  <c r="AG78"/>
  <c r="AL77"/>
  <c r="AK77"/>
  <c r="AJ77"/>
  <c r="AG77"/>
  <c r="AL76"/>
  <c r="AK76"/>
  <c r="AJ76"/>
  <c r="AG76"/>
  <c r="AL75"/>
  <c r="AK75"/>
  <c r="AJ75"/>
  <c r="AG75"/>
  <c r="AL74"/>
  <c r="AK74"/>
  <c r="AJ74"/>
  <c r="AG74"/>
  <c r="AL73"/>
  <c r="AK73"/>
  <c r="AJ73"/>
  <c r="AG73"/>
  <c r="AL72"/>
  <c r="AK72"/>
  <c r="AJ72"/>
  <c r="AG72"/>
  <c r="AL71"/>
  <c r="AK71"/>
  <c r="AJ71"/>
  <c r="AG71"/>
  <c r="AL70"/>
  <c r="AK70"/>
  <c r="AJ70"/>
  <c r="AG70"/>
  <c r="AL69"/>
  <c r="AK69"/>
  <c r="AJ69"/>
  <c r="AG69"/>
  <c r="AL68"/>
  <c r="AK68"/>
  <c r="AJ68"/>
  <c r="AG68"/>
  <c r="AL67"/>
  <c r="AK67"/>
  <c r="AJ67"/>
  <c r="AG67"/>
  <c r="AL66"/>
  <c r="AK66"/>
  <c r="AJ66"/>
  <c r="AG66"/>
  <c r="AL65"/>
  <c r="AK65"/>
  <c r="AJ65"/>
  <c r="AG65"/>
  <c r="AL64"/>
  <c r="AK64"/>
  <c r="AJ64"/>
  <c r="AG64"/>
  <c r="AL63"/>
  <c r="AK63"/>
  <c r="AJ63"/>
  <c r="AG63"/>
  <c r="AL62"/>
  <c r="AK62"/>
  <c r="AJ62"/>
  <c r="AG62"/>
  <c r="AL61"/>
  <c r="AK61"/>
  <c r="AJ61"/>
  <c r="AG61"/>
  <c r="AL60"/>
  <c r="AK60"/>
  <c r="AJ60"/>
  <c r="AG60"/>
  <c r="AL59"/>
  <c r="AK59"/>
  <c r="AJ59"/>
  <c r="AG59"/>
  <c r="AL58"/>
  <c r="AK58"/>
  <c r="AJ58"/>
  <c r="AG58"/>
  <c r="AL57"/>
  <c r="AK57"/>
  <c r="AJ57"/>
  <c r="AG57"/>
  <c r="AL56"/>
  <c r="AK56"/>
  <c r="AJ56"/>
  <c r="AG56"/>
  <c r="AL55"/>
  <c r="AK55"/>
  <c r="AJ55"/>
  <c r="AG55"/>
  <c r="AL54"/>
  <c r="AK54"/>
  <c r="AJ54"/>
  <c r="AG54"/>
  <c r="AL53"/>
  <c r="AK53"/>
  <c r="AJ53"/>
  <c r="AG53"/>
  <c r="AL52"/>
  <c r="AK52"/>
  <c r="AJ52"/>
  <c r="AG52"/>
  <c r="AL51"/>
  <c r="AK51"/>
  <c r="AJ51"/>
  <c r="AG51"/>
  <c r="AL50"/>
  <c r="AK50"/>
  <c r="AJ50"/>
  <c r="AG50"/>
  <c r="AL49"/>
  <c r="AK49"/>
  <c r="AJ49"/>
  <c r="AG49"/>
  <c r="AL48"/>
  <c r="AK48"/>
  <c r="AJ48"/>
  <c r="AG48"/>
  <c r="AL47"/>
  <c r="AK47"/>
  <c r="AJ47"/>
  <c r="AG47"/>
  <c r="AL46"/>
  <c r="AK46"/>
  <c r="AJ46"/>
  <c r="AG46"/>
  <c r="AL45"/>
  <c r="AK45"/>
  <c r="AJ45"/>
  <c r="AG45"/>
  <c r="AL44"/>
  <c r="AK44"/>
  <c r="AJ44"/>
  <c r="AG44"/>
  <c r="AL43"/>
  <c r="AK43"/>
  <c r="AJ43"/>
  <c r="AG43"/>
  <c r="AL42"/>
  <c r="AK42"/>
  <c r="AJ42"/>
  <c r="AG42"/>
  <c r="AL41"/>
  <c r="AK41"/>
  <c r="AJ41"/>
  <c r="AG41"/>
  <c r="AL40"/>
  <c r="AK40"/>
  <c r="AJ40"/>
  <c r="AG40"/>
  <c r="AL39"/>
  <c r="AK39"/>
  <c r="AJ39"/>
  <c r="AG39"/>
  <c r="AL38"/>
  <c r="AK38"/>
  <c r="AJ38"/>
  <c r="AG38"/>
  <c r="AL37"/>
  <c r="AK37"/>
  <c r="AJ37"/>
  <c r="AG37"/>
  <c r="AL36"/>
  <c r="AK36"/>
  <c r="AJ36"/>
  <c r="AG36"/>
  <c r="AL35"/>
  <c r="AK35"/>
  <c r="AJ35"/>
  <c r="AG35"/>
  <c r="AL34"/>
  <c r="AK34"/>
  <c r="AJ34"/>
  <c r="AG34"/>
  <c r="AL33"/>
  <c r="AK33"/>
  <c r="AJ33"/>
  <c r="AG33"/>
  <c r="AL32"/>
  <c r="AK32"/>
  <c r="AJ32"/>
  <c r="AG32"/>
  <c r="AL31"/>
  <c r="AK31"/>
  <c r="AJ31"/>
  <c r="AG31"/>
  <c r="AL30"/>
  <c r="AK30"/>
  <c r="AJ30"/>
  <c r="AG30"/>
  <c r="AL29"/>
  <c r="AK29"/>
  <c r="AJ29"/>
  <c r="AG29"/>
  <c r="AL28"/>
  <c r="AK28"/>
  <c r="AJ28"/>
  <c r="AG28"/>
  <c r="AL27"/>
  <c r="AK27"/>
  <c r="AJ27"/>
  <c r="AG27"/>
  <c r="AL26"/>
  <c r="AK26"/>
  <c r="AJ26"/>
  <c r="AG26"/>
  <c r="AL25"/>
  <c r="AK25"/>
  <c r="AJ25"/>
  <c r="AG25"/>
  <c r="AL24"/>
  <c r="AK24"/>
  <c r="AJ24"/>
  <c r="AG24"/>
  <c r="AL23"/>
  <c r="AK23"/>
  <c r="AJ23"/>
  <c r="AG23"/>
  <c r="AL22"/>
  <c r="AK22"/>
  <c r="AJ22"/>
  <c r="AG22"/>
  <c r="AL21"/>
  <c r="AK21"/>
  <c r="AJ21"/>
  <c r="AG21"/>
  <c r="AL20"/>
  <c r="AK20"/>
  <c r="AJ20"/>
  <c r="AG20"/>
  <c r="AL19"/>
  <c r="AK19"/>
  <c r="AJ19"/>
  <c r="AG19"/>
  <c r="AL18"/>
  <c r="AK18"/>
  <c r="AJ18"/>
  <c r="AG18"/>
  <c r="AL17"/>
  <c r="AK17"/>
  <c r="AJ17"/>
  <c r="AG17"/>
  <c r="AL16"/>
  <c r="AK16"/>
  <c r="AJ16"/>
  <c r="AG16"/>
  <c r="AL15"/>
  <c r="AK15"/>
  <c r="AJ15"/>
  <c r="AG15"/>
  <c r="AL14"/>
  <c r="AK14"/>
  <c r="AJ14"/>
  <c r="AG14"/>
  <c r="AL13"/>
  <c r="AK13"/>
  <c r="AJ13"/>
  <c r="AG13"/>
  <c r="AL12"/>
  <c r="AK12"/>
  <c r="AJ12"/>
  <c r="AG12"/>
  <c r="AL11"/>
  <c r="AK11"/>
  <c r="AJ11"/>
  <c r="AG11"/>
  <c r="AL10"/>
  <c r="AK10"/>
  <c r="AJ10"/>
  <c r="AG10"/>
  <c r="AL9"/>
  <c r="AK9"/>
  <c r="AJ9"/>
  <c r="AG9"/>
  <c r="AL8"/>
  <c r="AK8"/>
  <c r="AJ8"/>
  <c r="AG8"/>
  <c r="AL7"/>
  <c r="AK7"/>
  <c r="AJ7"/>
  <c r="AG7"/>
  <c r="AL6"/>
  <c r="AK6"/>
  <c r="AJ6"/>
  <c r="AH6"/>
  <c r="AI6" s="1"/>
  <c r="AG6"/>
  <c r="AM3"/>
  <c r="AG3"/>
  <c r="AF3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W643"/>
  <c r="AV643"/>
  <c r="AU643"/>
  <c r="AR643"/>
  <c r="AW642"/>
  <c r="AV642"/>
  <c r="AU642"/>
  <c r="AR642"/>
  <c r="AW641"/>
  <c r="AV641"/>
  <c r="AU641"/>
  <c r="AR641"/>
  <c r="AW640"/>
  <c r="AV640"/>
  <c r="AU640"/>
  <c r="AR640"/>
  <c r="AW639"/>
  <c r="AV639"/>
  <c r="AU639"/>
  <c r="AR639"/>
  <c r="AW638"/>
  <c r="AV638"/>
  <c r="AU638"/>
  <c r="AR638"/>
  <c r="AW637"/>
  <c r="AV637"/>
  <c r="AU637"/>
  <c r="AR637"/>
  <c r="AW636"/>
  <c r="AV636"/>
  <c r="AU636"/>
  <c r="AR636"/>
  <c r="AW635"/>
  <c r="AV635"/>
  <c r="AU635"/>
  <c r="AR635"/>
  <c r="AW634"/>
  <c r="AV634"/>
  <c r="AU634"/>
  <c r="AR634"/>
  <c r="AW633"/>
  <c r="AV633"/>
  <c r="AU633"/>
  <c r="AR633"/>
  <c r="AW632"/>
  <c r="AV632"/>
  <c r="AU632"/>
  <c r="AR632"/>
  <c r="AW631"/>
  <c r="AV631"/>
  <c r="AU631"/>
  <c r="AR631"/>
  <c r="AW630"/>
  <c r="AV630"/>
  <c r="AU630"/>
  <c r="AR630"/>
  <c r="AW629"/>
  <c r="AV629"/>
  <c r="AU629"/>
  <c r="AR629"/>
  <c r="AW628"/>
  <c r="AV628"/>
  <c r="AU628"/>
  <c r="AR628"/>
  <c r="AW627"/>
  <c r="AV627"/>
  <c r="AU627"/>
  <c r="AR627"/>
  <c r="AW626"/>
  <c r="AV626"/>
  <c r="AU626"/>
  <c r="AR626"/>
  <c r="AW625"/>
  <c r="AV625"/>
  <c r="AU625"/>
  <c r="AR625"/>
  <c r="AW624"/>
  <c r="AV624"/>
  <c r="AU624"/>
  <c r="AR624"/>
  <c r="AW623"/>
  <c r="AV623"/>
  <c r="AU623"/>
  <c r="AR623"/>
  <c r="AW622"/>
  <c r="AV622"/>
  <c r="AU622"/>
  <c r="AR622"/>
  <c r="AW621"/>
  <c r="AV621"/>
  <c r="AU621"/>
  <c r="AR621"/>
  <c r="AW620"/>
  <c r="AV620"/>
  <c r="AU620"/>
  <c r="AR620"/>
  <c r="AW619"/>
  <c r="AV619"/>
  <c r="AU619"/>
  <c r="AR619"/>
  <c r="AW618"/>
  <c r="AV618"/>
  <c r="AU618"/>
  <c r="AR618"/>
  <c r="AW617"/>
  <c r="AV617"/>
  <c r="AU617"/>
  <c r="AR617"/>
  <c r="AW616"/>
  <c r="AV616"/>
  <c r="AU616"/>
  <c r="AR616"/>
  <c r="AW615"/>
  <c r="AV615"/>
  <c r="AU615"/>
  <c r="AR615"/>
  <c r="AW614"/>
  <c r="AV614"/>
  <c r="AU614"/>
  <c r="AR614"/>
  <c r="AW613"/>
  <c r="AV613"/>
  <c r="AU613"/>
  <c r="AR613"/>
  <c r="AW612"/>
  <c r="AV612"/>
  <c r="AU612"/>
  <c r="AR612"/>
  <c r="AW611"/>
  <c r="AV611"/>
  <c r="AU611"/>
  <c r="AR611"/>
  <c r="AW610"/>
  <c r="AV610"/>
  <c r="AU610"/>
  <c r="AR610"/>
  <c r="AW609"/>
  <c r="AV609"/>
  <c r="AU609"/>
  <c r="AR609"/>
  <c r="AW608"/>
  <c r="AV608"/>
  <c r="AU608"/>
  <c r="AR608"/>
  <c r="AW607"/>
  <c r="AV607"/>
  <c r="AU607"/>
  <c r="AR607"/>
  <c r="AW606"/>
  <c r="AV606"/>
  <c r="AU606"/>
  <c r="AR606"/>
  <c r="AW605"/>
  <c r="AV605"/>
  <c r="AU605"/>
  <c r="AR605"/>
  <c r="AW604"/>
  <c r="AV604"/>
  <c r="AU604"/>
  <c r="AR604"/>
  <c r="AW603"/>
  <c r="AV603"/>
  <c r="AU603"/>
  <c r="AR603"/>
  <c r="AW602"/>
  <c r="AV602"/>
  <c r="AU602"/>
  <c r="AR602"/>
  <c r="AW601"/>
  <c r="AV601"/>
  <c r="AU601"/>
  <c r="AR601"/>
  <c r="AW600"/>
  <c r="AV600"/>
  <c r="AU600"/>
  <c r="AR600"/>
  <c r="AW599"/>
  <c r="AV599"/>
  <c r="AU599"/>
  <c r="AR599"/>
  <c r="AW598"/>
  <c r="AV598"/>
  <c r="AU598"/>
  <c r="AR598"/>
  <c r="AW597"/>
  <c r="AV597"/>
  <c r="AU597"/>
  <c r="AR597"/>
  <c r="AW596"/>
  <c r="AV596"/>
  <c r="AU596"/>
  <c r="AR596"/>
  <c r="AW595"/>
  <c r="AV595"/>
  <c r="AU595"/>
  <c r="AR595"/>
  <c r="AW594"/>
  <c r="AV594"/>
  <c r="AU594"/>
  <c r="AR594"/>
  <c r="AW593"/>
  <c r="AV593"/>
  <c r="AU593"/>
  <c r="AR593"/>
  <c r="AW592"/>
  <c r="AV592"/>
  <c r="AU592"/>
  <c r="AR592"/>
  <c r="AW591"/>
  <c r="AV591"/>
  <c r="AU591"/>
  <c r="AR591"/>
  <c r="AW590"/>
  <c r="AV590"/>
  <c r="AU590"/>
  <c r="AR590"/>
  <c r="AW589"/>
  <c r="AV589"/>
  <c r="AU589"/>
  <c r="AR589"/>
  <c r="AW588"/>
  <c r="AV588"/>
  <c r="AU588"/>
  <c r="AR588"/>
  <c r="AW587"/>
  <c r="AV587"/>
  <c r="AU587"/>
  <c r="AR587"/>
  <c r="AW586"/>
  <c r="AV586"/>
  <c r="AU586"/>
  <c r="AR586"/>
  <c r="AW585"/>
  <c r="AV585"/>
  <c r="AU585"/>
  <c r="AR585"/>
  <c r="AW584"/>
  <c r="AV584"/>
  <c r="AU584"/>
  <c r="AR584"/>
  <c r="AW583"/>
  <c r="AV583"/>
  <c r="AU583"/>
  <c r="AR583"/>
  <c r="AW582"/>
  <c r="AV582"/>
  <c r="AU582"/>
  <c r="AR582"/>
  <c r="AW581"/>
  <c r="AV581"/>
  <c r="AU581"/>
  <c r="AR581"/>
  <c r="AW580"/>
  <c r="AV580"/>
  <c r="AU580"/>
  <c r="AR580"/>
  <c r="AW579"/>
  <c r="AV579"/>
  <c r="AU579"/>
  <c r="AR579"/>
  <c r="AW578"/>
  <c r="AV578"/>
  <c r="AU578"/>
  <c r="AR578"/>
  <c r="AW577"/>
  <c r="AV577"/>
  <c r="AU577"/>
  <c r="AR577"/>
  <c r="AW576"/>
  <c r="AV576"/>
  <c r="AU576"/>
  <c r="AR576"/>
  <c r="AW575"/>
  <c r="AV575"/>
  <c r="AU575"/>
  <c r="AR575"/>
  <c r="AW574"/>
  <c r="AV574"/>
  <c r="AU574"/>
  <c r="AR574"/>
  <c r="AW573"/>
  <c r="AV573"/>
  <c r="AU573"/>
  <c r="AR573"/>
  <c r="AW572"/>
  <c r="AV572"/>
  <c r="AU572"/>
  <c r="AR572"/>
  <c r="AW571"/>
  <c r="AV571"/>
  <c r="AU571"/>
  <c r="AR571"/>
  <c r="AW570"/>
  <c r="AV570"/>
  <c r="AU570"/>
  <c r="AR570"/>
  <c r="AW569"/>
  <c r="AV569"/>
  <c r="AU569"/>
  <c r="AR569"/>
  <c r="AW568"/>
  <c r="AV568"/>
  <c r="AU568"/>
  <c r="AR568"/>
  <c r="AW567"/>
  <c r="AV567"/>
  <c r="AU567"/>
  <c r="AR567"/>
  <c r="AW566"/>
  <c r="AV566"/>
  <c r="AU566"/>
  <c r="AR566"/>
  <c r="AW565"/>
  <c r="AV565"/>
  <c r="AU565"/>
  <c r="AR565"/>
  <c r="AW564"/>
  <c r="AV564"/>
  <c r="AU564"/>
  <c r="AR564"/>
  <c r="AW563"/>
  <c r="AV563"/>
  <c r="AU563"/>
  <c r="AR563"/>
  <c r="AW562"/>
  <c r="AV562"/>
  <c r="AU562"/>
  <c r="AR562"/>
  <c r="AW561"/>
  <c r="AV561"/>
  <c r="AU561"/>
  <c r="AR561"/>
  <c r="AW560"/>
  <c r="AV560"/>
  <c r="AU560"/>
  <c r="AR560"/>
  <c r="AW559"/>
  <c r="AV559"/>
  <c r="AU559"/>
  <c r="AR559"/>
  <c r="AW558"/>
  <c r="AV558"/>
  <c r="AU558"/>
  <c r="AR558"/>
  <c r="AW557"/>
  <c r="AV557"/>
  <c r="AU557"/>
  <c r="AR557"/>
  <c r="AW556"/>
  <c r="AV556"/>
  <c r="AU556"/>
  <c r="AR556"/>
  <c r="AW555"/>
  <c r="AV555"/>
  <c r="AU555"/>
  <c r="AR555"/>
  <c r="AW554"/>
  <c r="AV554"/>
  <c r="AU554"/>
  <c r="AR554"/>
  <c r="AW553"/>
  <c r="AV553"/>
  <c r="AU553"/>
  <c r="AR553"/>
  <c r="AW552"/>
  <c r="AV552"/>
  <c r="AU552"/>
  <c r="AR552"/>
  <c r="AW551"/>
  <c r="AV551"/>
  <c r="AU551"/>
  <c r="AR551"/>
  <c r="AW550"/>
  <c r="AV550"/>
  <c r="AU550"/>
  <c r="AR550"/>
  <c r="AW549"/>
  <c r="AV549"/>
  <c r="AU549"/>
  <c r="AR549"/>
  <c r="AW548"/>
  <c r="AV548"/>
  <c r="AU548"/>
  <c r="AR548"/>
  <c r="AW547"/>
  <c r="AV547"/>
  <c r="AU547"/>
  <c r="AR547"/>
  <c r="AW546"/>
  <c r="AV546"/>
  <c r="AU546"/>
  <c r="AR546"/>
  <c r="AW545"/>
  <c r="AV545"/>
  <c r="AU545"/>
  <c r="AR545"/>
  <c r="AW544"/>
  <c r="AV544"/>
  <c r="AU544"/>
  <c r="AR544"/>
  <c r="AW543"/>
  <c r="AV543"/>
  <c r="AU543"/>
  <c r="AR543"/>
  <c r="AW542"/>
  <c r="AV542"/>
  <c r="AU542"/>
  <c r="AR542"/>
  <c r="AW541"/>
  <c r="AV541"/>
  <c r="AU541"/>
  <c r="AR541"/>
  <c r="AW540"/>
  <c r="AV540"/>
  <c r="AU540"/>
  <c r="AR540"/>
  <c r="AW539"/>
  <c r="AV539"/>
  <c r="AU539"/>
  <c r="AR539"/>
  <c r="AW538"/>
  <c r="AV538"/>
  <c r="AU538"/>
  <c r="AR538"/>
  <c r="AW537"/>
  <c r="AV537"/>
  <c r="AU537"/>
  <c r="AR537"/>
  <c r="AW536"/>
  <c r="AV536"/>
  <c r="AU536"/>
  <c r="AR536"/>
  <c r="AW535"/>
  <c r="AV535"/>
  <c r="AU535"/>
  <c r="AR535"/>
  <c r="AW534"/>
  <c r="AV534"/>
  <c r="AU534"/>
  <c r="AR534"/>
  <c r="AW533"/>
  <c r="AV533"/>
  <c r="AU533"/>
  <c r="AR533"/>
  <c r="AW532"/>
  <c r="AV532"/>
  <c r="AU532"/>
  <c r="AR532"/>
  <c r="AW531"/>
  <c r="AV531"/>
  <c r="AU531"/>
  <c r="AR531"/>
  <c r="AW530"/>
  <c r="AV530"/>
  <c r="AU530"/>
  <c r="AR530"/>
  <c r="AW529"/>
  <c r="AV529"/>
  <c r="AU529"/>
  <c r="AR529"/>
  <c r="AW528"/>
  <c r="AV528"/>
  <c r="AU528"/>
  <c r="AR528"/>
  <c r="AW527"/>
  <c r="AV527"/>
  <c r="AU527"/>
  <c r="AR527"/>
  <c r="AW526"/>
  <c r="AV526"/>
  <c r="AU526"/>
  <c r="AR526"/>
  <c r="AW525"/>
  <c r="AV525"/>
  <c r="AU525"/>
  <c r="AR525"/>
  <c r="AW524"/>
  <c r="AV524"/>
  <c r="AU524"/>
  <c r="AR524"/>
  <c r="AW523"/>
  <c r="AV523"/>
  <c r="AU523"/>
  <c r="AR523"/>
  <c r="AW522"/>
  <c r="AV522"/>
  <c r="AU522"/>
  <c r="AR522"/>
  <c r="AW521"/>
  <c r="AV521"/>
  <c r="AU521"/>
  <c r="AR521"/>
  <c r="AW520"/>
  <c r="AV520"/>
  <c r="AU520"/>
  <c r="AR520"/>
  <c r="AW519"/>
  <c r="AV519"/>
  <c r="AU519"/>
  <c r="AR519"/>
  <c r="AW518"/>
  <c r="AV518"/>
  <c r="AU518"/>
  <c r="AR518"/>
  <c r="AW517"/>
  <c r="AV517"/>
  <c r="AU517"/>
  <c r="AR517"/>
  <c r="AW516"/>
  <c r="AV516"/>
  <c r="AU516"/>
  <c r="AR516"/>
  <c r="AW515"/>
  <c r="AV515"/>
  <c r="AU515"/>
  <c r="AR515"/>
  <c r="AW514"/>
  <c r="AV514"/>
  <c r="AU514"/>
  <c r="AR514"/>
  <c r="AW513"/>
  <c r="AV513"/>
  <c r="AU513"/>
  <c r="AR513"/>
  <c r="AW512"/>
  <c r="AV512"/>
  <c r="AU512"/>
  <c r="AR512"/>
  <c r="AW511"/>
  <c r="AV511"/>
  <c r="AU511"/>
  <c r="AR511"/>
  <c r="AW510"/>
  <c r="AV510"/>
  <c r="AU510"/>
  <c r="AR510"/>
  <c r="AW509"/>
  <c r="AV509"/>
  <c r="AU509"/>
  <c r="AR509"/>
  <c r="AW508"/>
  <c r="AV508"/>
  <c r="AU508"/>
  <c r="AR508"/>
  <c r="AW507"/>
  <c r="AV507"/>
  <c r="AU507"/>
  <c r="AR507"/>
  <c r="AW506"/>
  <c r="AV506"/>
  <c r="AU506"/>
  <c r="AR506"/>
  <c r="AW505"/>
  <c r="AV505"/>
  <c r="AU505"/>
  <c r="AR505"/>
  <c r="AW504"/>
  <c r="AV504"/>
  <c r="AU504"/>
  <c r="AR504"/>
  <c r="AW503"/>
  <c r="AV503"/>
  <c r="AU503"/>
  <c r="AR503"/>
  <c r="AW502"/>
  <c r="AV502"/>
  <c r="AU502"/>
  <c r="AR502"/>
  <c r="AW501"/>
  <c r="AV501"/>
  <c r="AU501"/>
  <c r="AR501"/>
  <c r="AW500"/>
  <c r="AV500"/>
  <c r="AU500"/>
  <c r="AR500"/>
  <c r="AW499"/>
  <c r="AV499"/>
  <c r="AU499"/>
  <c r="AR499"/>
  <c r="AW498"/>
  <c r="AV498"/>
  <c r="AU498"/>
  <c r="AR498"/>
  <c r="AW497"/>
  <c r="AV497"/>
  <c r="AU497"/>
  <c r="AR497"/>
  <c r="AW496"/>
  <c r="AV496"/>
  <c r="AU496"/>
  <c r="AR496"/>
  <c r="AW495"/>
  <c r="AV495"/>
  <c r="AU495"/>
  <c r="AR495"/>
  <c r="AW494"/>
  <c r="AV494"/>
  <c r="AU494"/>
  <c r="AR494"/>
  <c r="AW493"/>
  <c r="AV493"/>
  <c r="AU493"/>
  <c r="AR493"/>
  <c r="AW492"/>
  <c r="AV492"/>
  <c r="AU492"/>
  <c r="AR492"/>
  <c r="AW491"/>
  <c r="AV491"/>
  <c r="AU491"/>
  <c r="AR491"/>
  <c r="AW490"/>
  <c r="AV490"/>
  <c r="AU490"/>
  <c r="AR490"/>
  <c r="AW489"/>
  <c r="AV489"/>
  <c r="AU489"/>
  <c r="AR489"/>
  <c r="AW488"/>
  <c r="AV488"/>
  <c r="AU488"/>
  <c r="AR488"/>
  <c r="AW487"/>
  <c r="AV487"/>
  <c r="AU487"/>
  <c r="AR487"/>
  <c r="AW486"/>
  <c r="AV486"/>
  <c r="AU486"/>
  <c r="AR486"/>
  <c r="AW485"/>
  <c r="AV485"/>
  <c r="AU485"/>
  <c r="AR485"/>
  <c r="AW484"/>
  <c r="AV484"/>
  <c r="AU484"/>
  <c r="AR484"/>
  <c r="AW483"/>
  <c r="AV483"/>
  <c r="AU483"/>
  <c r="AR483"/>
  <c r="AW482"/>
  <c r="AV482"/>
  <c r="AU482"/>
  <c r="AR482"/>
  <c r="AW481"/>
  <c r="AV481"/>
  <c r="AU481"/>
  <c r="AR481"/>
  <c r="AW480"/>
  <c r="AV480"/>
  <c r="AU480"/>
  <c r="AR480"/>
  <c r="AW479"/>
  <c r="AV479"/>
  <c r="AU479"/>
  <c r="AR479"/>
  <c r="AW478"/>
  <c r="AV478"/>
  <c r="AU478"/>
  <c r="AR478"/>
  <c r="AW477"/>
  <c r="AV477"/>
  <c r="AU477"/>
  <c r="AR477"/>
  <c r="AW476"/>
  <c r="AV476"/>
  <c r="AU476"/>
  <c r="AR476"/>
  <c r="AW475"/>
  <c r="AV475"/>
  <c r="AU475"/>
  <c r="AR475"/>
  <c r="AW474"/>
  <c r="AV474"/>
  <c r="AU474"/>
  <c r="AR474"/>
  <c r="AW473"/>
  <c r="AV473"/>
  <c r="AU473"/>
  <c r="AR473"/>
  <c r="AW472"/>
  <c r="AV472"/>
  <c r="AU472"/>
  <c r="AR472"/>
  <c r="AW471"/>
  <c r="AV471"/>
  <c r="AU471"/>
  <c r="AR471"/>
  <c r="AW470"/>
  <c r="AV470"/>
  <c r="AU470"/>
  <c r="AR470"/>
  <c r="AW469"/>
  <c r="AV469"/>
  <c r="AU469"/>
  <c r="AR469"/>
  <c r="AW468"/>
  <c r="AV468"/>
  <c r="AU468"/>
  <c r="AR468"/>
  <c r="AW467"/>
  <c r="AV467"/>
  <c r="AU467"/>
  <c r="AR467"/>
  <c r="AW466"/>
  <c r="AV466"/>
  <c r="AU466"/>
  <c r="AR466"/>
  <c r="AW465"/>
  <c r="AV465"/>
  <c r="AU465"/>
  <c r="AR465"/>
  <c r="AW464"/>
  <c r="AV464"/>
  <c r="AU464"/>
  <c r="AR464"/>
  <c r="AW463"/>
  <c r="AV463"/>
  <c r="AU463"/>
  <c r="AR463"/>
  <c r="AW462"/>
  <c r="AV462"/>
  <c r="AU462"/>
  <c r="AR462"/>
  <c r="AW461"/>
  <c r="AV461"/>
  <c r="AU461"/>
  <c r="AR461"/>
  <c r="AW460"/>
  <c r="AV460"/>
  <c r="AU460"/>
  <c r="AR460"/>
  <c r="AW459"/>
  <c r="AV459"/>
  <c r="AU459"/>
  <c r="AR459"/>
  <c r="AW458"/>
  <c r="AV458"/>
  <c r="AU458"/>
  <c r="AR458"/>
  <c r="AW457"/>
  <c r="AV457"/>
  <c r="AU457"/>
  <c r="AR457"/>
  <c r="AW456"/>
  <c r="AV456"/>
  <c r="AU456"/>
  <c r="AR456"/>
  <c r="AW455"/>
  <c r="AV455"/>
  <c r="AU455"/>
  <c r="AR455"/>
  <c r="AW454"/>
  <c r="AV454"/>
  <c r="AU454"/>
  <c r="AR454"/>
  <c r="AW453"/>
  <c r="AV453"/>
  <c r="AU453"/>
  <c r="AR453"/>
  <c r="AW452"/>
  <c r="AV452"/>
  <c r="AU452"/>
  <c r="AR452"/>
  <c r="AW451"/>
  <c r="AV451"/>
  <c r="AU451"/>
  <c r="AR451"/>
  <c r="AW450"/>
  <c r="AV450"/>
  <c r="AU450"/>
  <c r="AR450"/>
  <c r="AW449"/>
  <c r="AV449"/>
  <c r="AU449"/>
  <c r="AR449"/>
  <c r="AW448"/>
  <c r="AV448"/>
  <c r="AU448"/>
  <c r="AR448"/>
  <c r="AW447"/>
  <c r="AV447"/>
  <c r="AU447"/>
  <c r="AR447"/>
  <c r="AW446"/>
  <c r="AV446"/>
  <c r="AU446"/>
  <c r="AR446"/>
  <c r="AW445"/>
  <c r="AV445"/>
  <c r="AU445"/>
  <c r="AR445"/>
  <c r="AW444"/>
  <c r="AV444"/>
  <c r="AU444"/>
  <c r="AR444"/>
  <c r="AW443"/>
  <c r="AV443"/>
  <c r="AU443"/>
  <c r="AR443"/>
  <c r="AW442"/>
  <c r="AV442"/>
  <c r="AU442"/>
  <c r="AR442"/>
  <c r="AW441"/>
  <c r="AV441"/>
  <c r="AU441"/>
  <c r="AR441"/>
  <c r="AW440"/>
  <c r="AV440"/>
  <c r="AU440"/>
  <c r="AR440"/>
  <c r="AW439"/>
  <c r="AV439"/>
  <c r="AU439"/>
  <c r="AR439"/>
  <c r="AW438"/>
  <c r="AV438"/>
  <c r="AU438"/>
  <c r="AR438"/>
  <c r="AW437"/>
  <c r="AV437"/>
  <c r="AU437"/>
  <c r="AR437"/>
  <c r="AW436"/>
  <c r="AV436"/>
  <c r="AU436"/>
  <c r="AR436"/>
  <c r="AW435"/>
  <c r="AV435"/>
  <c r="AU435"/>
  <c r="AR435"/>
  <c r="AW434"/>
  <c r="AV434"/>
  <c r="AU434"/>
  <c r="AR434"/>
  <c r="AW433"/>
  <c r="AV433"/>
  <c r="AU433"/>
  <c r="AR433"/>
  <c r="AW432"/>
  <c r="AV432"/>
  <c r="AU432"/>
  <c r="AR432"/>
  <c r="AW431"/>
  <c r="AV431"/>
  <c r="AU431"/>
  <c r="AR431"/>
  <c r="AW430"/>
  <c r="AV430"/>
  <c r="AU430"/>
  <c r="AR430"/>
  <c r="AW429"/>
  <c r="AV429"/>
  <c r="AU429"/>
  <c r="AR429"/>
  <c r="AW428"/>
  <c r="AV428"/>
  <c r="AU428"/>
  <c r="AR428"/>
  <c r="AW427"/>
  <c r="AV427"/>
  <c r="AU427"/>
  <c r="AR427"/>
  <c r="AW426"/>
  <c r="AV426"/>
  <c r="AU426"/>
  <c r="AR426"/>
  <c r="AW425"/>
  <c r="AV425"/>
  <c r="AU425"/>
  <c r="AR425"/>
  <c r="AW424"/>
  <c r="AV424"/>
  <c r="AU424"/>
  <c r="AR424"/>
  <c r="AW423"/>
  <c r="AV423"/>
  <c r="AU423"/>
  <c r="AR423"/>
  <c r="AW422"/>
  <c r="AV422"/>
  <c r="AU422"/>
  <c r="AR422"/>
  <c r="AW421"/>
  <c r="AV421"/>
  <c r="AU421"/>
  <c r="AR421"/>
  <c r="AW420"/>
  <c r="AV420"/>
  <c r="AU420"/>
  <c r="AR420"/>
  <c r="AW419"/>
  <c r="AV419"/>
  <c r="AU419"/>
  <c r="AR419"/>
  <c r="AW418"/>
  <c r="AV418"/>
  <c r="AU418"/>
  <c r="AR418"/>
  <c r="AW417"/>
  <c r="AV417"/>
  <c r="AU417"/>
  <c r="AR417"/>
  <c r="AW416"/>
  <c r="AV416"/>
  <c r="AU416"/>
  <c r="AR416"/>
  <c r="AW415"/>
  <c r="AV415"/>
  <c r="AU415"/>
  <c r="AR415"/>
  <c r="AW414"/>
  <c r="AV414"/>
  <c r="AU414"/>
  <c r="AR414"/>
  <c r="AW413"/>
  <c r="AV413"/>
  <c r="AU413"/>
  <c r="AR413"/>
  <c r="AW412"/>
  <c r="AV412"/>
  <c r="AU412"/>
  <c r="AR412"/>
  <c r="AW411"/>
  <c r="AV411"/>
  <c r="AU411"/>
  <c r="AR411"/>
  <c r="AW410"/>
  <c r="AV410"/>
  <c r="AU410"/>
  <c r="AR410"/>
  <c r="AW409"/>
  <c r="AV409"/>
  <c r="AU409"/>
  <c r="AR409"/>
  <c r="AW408"/>
  <c r="AV408"/>
  <c r="AU408"/>
  <c r="AR408"/>
  <c r="AW407"/>
  <c r="AV407"/>
  <c r="AU407"/>
  <c r="AR407"/>
  <c r="AW406"/>
  <c r="AV406"/>
  <c r="AU406"/>
  <c r="AR406"/>
  <c r="AW405"/>
  <c r="AV405"/>
  <c r="AU405"/>
  <c r="AR405"/>
  <c r="AW404"/>
  <c r="AV404"/>
  <c r="AU404"/>
  <c r="AR404"/>
  <c r="AW403"/>
  <c r="AV403"/>
  <c r="AU403"/>
  <c r="AR403"/>
  <c r="AW402"/>
  <c r="AV402"/>
  <c r="AU402"/>
  <c r="AR402"/>
  <c r="AW401"/>
  <c r="AV401"/>
  <c r="AU401"/>
  <c r="AR401"/>
  <c r="AW400"/>
  <c r="AV400"/>
  <c r="AU400"/>
  <c r="AR400"/>
  <c r="AW399"/>
  <c r="AV399"/>
  <c r="AU399"/>
  <c r="AR399"/>
  <c r="AW398"/>
  <c r="AV398"/>
  <c r="AU398"/>
  <c r="AR398"/>
  <c r="AW397"/>
  <c r="AV397"/>
  <c r="AU397"/>
  <c r="AR397"/>
  <c r="AW396"/>
  <c r="AV396"/>
  <c r="AU396"/>
  <c r="AR396"/>
  <c r="AW395"/>
  <c r="AV395"/>
  <c r="AU395"/>
  <c r="AR395"/>
  <c r="AW394"/>
  <c r="AV394"/>
  <c r="AU394"/>
  <c r="AR394"/>
  <c r="AW393"/>
  <c r="AV393"/>
  <c r="AU393"/>
  <c r="AR393"/>
  <c r="AW392"/>
  <c r="AV392"/>
  <c r="AU392"/>
  <c r="AR392"/>
  <c r="AW391"/>
  <c r="AV391"/>
  <c r="AU391"/>
  <c r="AR391"/>
  <c r="AW390"/>
  <c r="AV390"/>
  <c r="AU390"/>
  <c r="AR390"/>
  <c r="AW389"/>
  <c r="AV389"/>
  <c r="AU389"/>
  <c r="AR389"/>
  <c r="AW388"/>
  <c r="AV388"/>
  <c r="AU388"/>
  <c r="AR388"/>
  <c r="AW387"/>
  <c r="AV387"/>
  <c r="AU387"/>
  <c r="AR387"/>
  <c r="AW386"/>
  <c r="AV386"/>
  <c r="AU386"/>
  <c r="AR386"/>
  <c r="AW385"/>
  <c r="AV385"/>
  <c r="AU385"/>
  <c r="AR385"/>
  <c r="AW384"/>
  <c r="AV384"/>
  <c r="AU384"/>
  <c r="AR384"/>
  <c r="AW383"/>
  <c r="AV383"/>
  <c r="AU383"/>
  <c r="AR383"/>
  <c r="AW382"/>
  <c r="AV382"/>
  <c r="AU382"/>
  <c r="AR382"/>
  <c r="AW381"/>
  <c r="AV381"/>
  <c r="AU381"/>
  <c r="AR381"/>
  <c r="AW380"/>
  <c r="AV380"/>
  <c r="AU380"/>
  <c r="AR380"/>
  <c r="AW379"/>
  <c r="AV379"/>
  <c r="AU379"/>
  <c r="AR379"/>
  <c r="AW378"/>
  <c r="AV378"/>
  <c r="AU378"/>
  <c r="AR378"/>
  <c r="AW377"/>
  <c r="AV377"/>
  <c r="AU377"/>
  <c r="AR377"/>
  <c r="AW376"/>
  <c r="AV376"/>
  <c r="AU376"/>
  <c r="AR376"/>
  <c r="AW375"/>
  <c r="AV375"/>
  <c r="AU375"/>
  <c r="AR375"/>
  <c r="AW374"/>
  <c r="AV374"/>
  <c r="AU374"/>
  <c r="AR374"/>
  <c r="AW373"/>
  <c r="AV373"/>
  <c r="AU373"/>
  <c r="AR373"/>
  <c r="AW372"/>
  <c r="AV372"/>
  <c r="AU372"/>
  <c r="AR372"/>
  <c r="AW371"/>
  <c r="AV371"/>
  <c r="AU371"/>
  <c r="AR371"/>
  <c r="AW370"/>
  <c r="AV370"/>
  <c r="AU370"/>
  <c r="AR370"/>
  <c r="AW369"/>
  <c r="AV369"/>
  <c r="AU369"/>
  <c r="AR369"/>
  <c r="AW368"/>
  <c r="AV368"/>
  <c r="AU368"/>
  <c r="AR368"/>
  <c r="AW367"/>
  <c r="AV367"/>
  <c r="AU367"/>
  <c r="AR367"/>
  <c r="AW366"/>
  <c r="AV366"/>
  <c r="AU366"/>
  <c r="AR366"/>
  <c r="AW365"/>
  <c r="AV365"/>
  <c r="AU365"/>
  <c r="AR365"/>
  <c r="AW364"/>
  <c r="AV364"/>
  <c r="AU364"/>
  <c r="AR364"/>
  <c r="AW363"/>
  <c r="AV363"/>
  <c r="AU363"/>
  <c r="AR363"/>
  <c r="AW362"/>
  <c r="AV362"/>
  <c r="AU362"/>
  <c r="AR362"/>
  <c r="AW361"/>
  <c r="AV361"/>
  <c r="AU361"/>
  <c r="AR361"/>
  <c r="AW360"/>
  <c r="AV360"/>
  <c r="AU360"/>
  <c r="AR360"/>
  <c r="AW359"/>
  <c r="AV359"/>
  <c r="AU359"/>
  <c r="AR359"/>
  <c r="AW358"/>
  <c r="AV358"/>
  <c r="AU358"/>
  <c r="AR358"/>
  <c r="AW357"/>
  <c r="AV357"/>
  <c r="AU357"/>
  <c r="AR357"/>
  <c r="AW356"/>
  <c r="AV356"/>
  <c r="AU356"/>
  <c r="AR356"/>
  <c r="AW355"/>
  <c r="AV355"/>
  <c r="AU355"/>
  <c r="AR355"/>
  <c r="AW354"/>
  <c r="AV354"/>
  <c r="AU354"/>
  <c r="AR354"/>
  <c r="AW353"/>
  <c r="AV353"/>
  <c r="AU353"/>
  <c r="AR353"/>
  <c r="AW352"/>
  <c r="AV352"/>
  <c r="AU352"/>
  <c r="AR352"/>
  <c r="AW351"/>
  <c r="AV351"/>
  <c r="AU351"/>
  <c r="AR351"/>
  <c r="AW350"/>
  <c r="AV350"/>
  <c r="AU350"/>
  <c r="AR350"/>
  <c r="AW349"/>
  <c r="AV349"/>
  <c r="AU349"/>
  <c r="AR349"/>
  <c r="AW348"/>
  <c r="AV348"/>
  <c r="AU348"/>
  <c r="AR348"/>
  <c r="AW347"/>
  <c r="AV347"/>
  <c r="AU347"/>
  <c r="AR347"/>
  <c r="AW346"/>
  <c r="AV346"/>
  <c r="AU346"/>
  <c r="AR346"/>
  <c r="AW345"/>
  <c r="AV345"/>
  <c r="AU345"/>
  <c r="AR345"/>
  <c r="AW344"/>
  <c r="AV344"/>
  <c r="AU344"/>
  <c r="AR344"/>
  <c r="AW343"/>
  <c r="AV343"/>
  <c r="AU343"/>
  <c r="AR343"/>
  <c r="AW342"/>
  <c r="AV342"/>
  <c r="AU342"/>
  <c r="AR342"/>
  <c r="AW341"/>
  <c r="AV341"/>
  <c r="AU341"/>
  <c r="AR341"/>
  <c r="AW340"/>
  <c r="AV340"/>
  <c r="AU340"/>
  <c r="AR340"/>
  <c r="AW339"/>
  <c r="AV339"/>
  <c r="AU339"/>
  <c r="AR339"/>
  <c r="AW338"/>
  <c r="AV338"/>
  <c r="AU338"/>
  <c r="AR338"/>
  <c r="AW337"/>
  <c r="AV337"/>
  <c r="AU337"/>
  <c r="AR337"/>
  <c r="AW336"/>
  <c r="AV336"/>
  <c r="AU336"/>
  <c r="AR336"/>
  <c r="AW335"/>
  <c r="AV335"/>
  <c r="AU335"/>
  <c r="AR335"/>
  <c r="AW334"/>
  <c r="AV334"/>
  <c r="AU334"/>
  <c r="AR334"/>
  <c r="AW333"/>
  <c r="AV333"/>
  <c r="AU333"/>
  <c r="AR333"/>
  <c r="AW332"/>
  <c r="AV332"/>
  <c r="AU332"/>
  <c r="AR332"/>
  <c r="AW331"/>
  <c r="AV331"/>
  <c r="AU331"/>
  <c r="AR331"/>
  <c r="AW330"/>
  <c r="AV330"/>
  <c r="AU330"/>
  <c r="AR330"/>
  <c r="AW329"/>
  <c r="AV329"/>
  <c r="AU329"/>
  <c r="AR329"/>
  <c r="AW328"/>
  <c r="AV328"/>
  <c r="AU328"/>
  <c r="AR328"/>
  <c r="AW327"/>
  <c r="AV327"/>
  <c r="AU327"/>
  <c r="AR327"/>
  <c r="AW326"/>
  <c r="AV326"/>
  <c r="AU326"/>
  <c r="AR326"/>
  <c r="AW325"/>
  <c r="AV325"/>
  <c r="AU325"/>
  <c r="AR325"/>
  <c r="AW324"/>
  <c r="AV324"/>
  <c r="AU324"/>
  <c r="AR324"/>
  <c r="AW323"/>
  <c r="AV323"/>
  <c r="AU323"/>
  <c r="AR323"/>
  <c r="AW322"/>
  <c r="AV322"/>
  <c r="AU322"/>
  <c r="AR322"/>
  <c r="AW321"/>
  <c r="AV321"/>
  <c r="AU321"/>
  <c r="AR321"/>
  <c r="AW320"/>
  <c r="AV320"/>
  <c r="AU320"/>
  <c r="AR320"/>
  <c r="AW319"/>
  <c r="AV319"/>
  <c r="AU319"/>
  <c r="AR319"/>
  <c r="AW318"/>
  <c r="AV318"/>
  <c r="AU318"/>
  <c r="AR318"/>
  <c r="AW317"/>
  <c r="AV317"/>
  <c r="AU317"/>
  <c r="AR317"/>
  <c r="AW316"/>
  <c r="AV316"/>
  <c r="AU316"/>
  <c r="AR316"/>
  <c r="AW315"/>
  <c r="AV315"/>
  <c r="AU315"/>
  <c r="AR315"/>
  <c r="AW314"/>
  <c r="AV314"/>
  <c r="AU314"/>
  <c r="AR314"/>
  <c r="AW313"/>
  <c r="AV313"/>
  <c r="AU313"/>
  <c r="AR313"/>
  <c r="AW312"/>
  <c r="AV312"/>
  <c r="AU312"/>
  <c r="AR312"/>
  <c r="AW311"/>
  <c r="AV311"/>
  <c r="AU311"/>
  <c r="AR311"/>
  <c r="AW310"/>
  <c r="AV310"/>
  <c r="AU310"/>
  <c r="AR310"/>
  <c r="AW309"/>
  <c r="AV309"/>
  <c r="AU309"/>
  <c r="AR309"/>
  <c r="AW308"/>
  <c r="AV308"/>
  <c r="AU308"/>
  <c r="AR308"/>
  <c r="AW307"/>
  <c r="AV307"/>
  <c r="AU307"/>
  <c r="AR307"/>
  <c r="AW306"/>
  <c r="AV306"/>
  <c r="AU306"/>
  <c r="AR306"/>
  <c r="AW305"/>
  <c r="AV305"/>
  <c r="AU305"/>
  <c r="AR305"/>
  <c r="AW304"/>
  <c r="AV304"/>
  <c r="AU304"/>
  <c r="AR304"/>
  <c r="AW303"/>
  <c r="AV303"/>
  <c r="AU303"/>
  <c r="AR303"/>
  <c r="AW302"/>
  <c r="AV302"/>
  <c r="AU302"/>
  <c r="AR302"/>
  <c r="AW301"/>
  <c r="AV301"/>
  <c r="AU301"/>
  <c r="AR301"/>
  <c r="AW300"/>
  <c r="AV300"/>
  <c r="AU300"/>
  <c r="AR300"/>
  <c r="AW299"/>
  <c r="AV299"/>
  <c r="AU299"/>
  <c r="AR299"/>
  <c r="AW298"/>
  <c r="AV298"/>
  <c r="AU298"/>
  <c r="AR298"/>
  <c r="AW297"/>
  <c r="AV297"/>
  <c r="AU297"/>
  <c r="AR297"/>
  <c r="AW296"/>
  <c r="AV296"/>
  <c r="AU296"/>
  <c r="AR296"/>
  <c r="AW295"/>
  <c r="AV295"/>
  <c r="AU295"/>
  <c r="AR295"/>
  <c r="AW294"/>
  <c r="AV294"/>
  <c r="AU294"/>
  <c r="AR294"/>
  <c r="AW293"/>
  <c r="AV293"/>
  <c r="AU293"/>
  <c r="AR293"/>
  <c r="AW292"/>
  <c r="AV292"/>
  <c r="AU292"/>
  <c r="AR292"/>
  <c r="AW291"/>
  <c r="AV291"/>
  <c r="AU291"/>
  <c r="AR291"/>
  <c r="AW290"/>
  <c r="AV290"/>
  <c r="AU290"/>
  <c r="AR290"/>
  <c r="AW289"/>
  <c r="AV289"/>
  <c r="AU289"/>
  <c r="AR289"/>
  <c r="AW288"/>
  <c r="AV288"/>
  <c r="AU288"/>
  <c r="AR288"/>
  <c r="AW287"/>
  <c r="AV287"/>
  <c r="AU287"/>
  <c r="AR287"/>
  <c r="AW286"/>
  <c r="AV286"/>
  <c r="AU286"/>
  <c r="AR286"/>
  <c r="AW285"/>
  <c r="AV285"/>
  <c r="AU285"/>
  <c r="AR285"/>
  <c r="AW284"/>
  <c r="AV284"/>
  <c r="AU284"/>
  <c r="AR284"/>
  <c r="AW283"/>
  <c r="AV283"/>
  <c r="AU283"/>
  <c r="AR283"/>
  <c r="AW282"/>
  <c r="AV282"/>
  <c r="AU282"/>
  <c r="AR282"/>
  <c r="AW281"/>
  <c r="AV281"/>
  <c r="AU281"/>
  <c r="AR281"/>
  <c r="AW280"/>
  <c r="AV280"/>
  <c r="AU280"/>
  <c r="AR280"/>
  <c r="AW279"/>
  <c r="AV279"/>
  <c r="AU279"/>
  <c r="AR279"/>
  <c r="AW278"/>
  <c r="AV278"/>
  <c r="AU278"/>
  <c r="AR278"/>
  <c r="AW277"/>
  <c r="AV277"/>
  <c r="AU277"/>
  <c r="AR277"/>
  <c r="AW276"/>
  <c r="AV276"/>
  <c r="AU276"/>
  <c r="AR276"/>
  <c r="AW275"/>
  <c r="AV275"/>
  <c r="AU275"/>
  <c r="AR275"/>
  <c r="AW274"/>
  <c r="AV274"/>
  <c r="AU274"/>
  <c r="AR274"/>
  <c r="AW273"/>
  <c r="AV273"/>
  <c r="AU273"/>
  <c r="AR273"/>
  <c r="AW272"/>
  <c r="AV272"/>
  <c r="AU272"/>
  <c r="AR272"/>
  <c r="AW271"/>
  <c r="AV271"/>
  <c r="AU271"/>
  <c r="AR271"/>
  <c r="AW270"/>
  <c r="AV270"/>
  <c r="AU270"/>
  <c r="AR270"/>
  <c r="AW269"/>
  <c r="AV269"/>
  <c r="AU269"/>
  <c r="AR269"/>
  <c r="AW268"/>
  <c r="AV268"/>
  <c r="AU268"/>
  <c r="AR268"/>
  <c r="AW267"/>
  <c r="AV267"/>
  <c r="AU267"/>
  <c r="AR267"/>
  <c r="AW266"/>
  <c r="AV266"/>
  <c r="AU266"/>
  <c r="AR266"/>
  <c r="AW265"/>
  <c r="AV265"/>
  <c r="AU265"/>
  <c r="AR265"/>
  <c r="AW264"/>
  <c r="AV264"/>
  <c r="AU264"/>
  <c r="AR264"/>
  <c r="AW263"/>
  <c r="AV263"/>
  <c r="AU263"/>
  <c r="AR263"/>
  <c r="AW262"/>
  <c r="AV262"/>
  <c r="AU262"/>
  <c r="AR262"/>
  <c r="AW261"/>
  <c r="AV261"/>
  <c r="AU261"/>
  <c r="AR261"/>
  <c r="AW260"/>
  <c r="AV260"/>
  <c r="AU260"/>
  <c r="AR260"/>
  <c r="AW259"/>
  <c r="AV259"/>
  <c r="AU259"/>
  <c r="AR259"/>
  <c r="AW258"/>
  <c r="AV258"/>
  <c r="AU258"/>
  <c r="AR258"/>
  <c r="AW257"/>
  <c r="AV257"/>
  <c r="AU257"/>
  <c r="AR257"/>
  <c r="AW256"/>
  <c r="AV256"/>
  <c r="AU256"/>
  <c r="AR256"/>
  <c r="AW255"/>
  <c r="AV255"/>
  <c r="AU255"/>
  <c r="AR255"/>
  <c r="AW254"/>
  <c r="AV254"/>
  <c r="AU254"/>
  <c r="AR254"/>
  <c r="AW253"/>
  <c r="AV253"/>
  <c r="AU253"/>
  <c r="AR253"/>
  <c r="AW252"/>
  <c r="AV252"/>
  <c r="AU252"/>
  <c r="AR252"/>
  <c r="AW251"/>
  <c r="AV251"/>
  <c r="AU251"/>
  <c r="AR251"/>
  <c r="AW250"/>
  <c r="AV250"/>
  <c r="AU250"/>
  <c r="AR250"/>
  <c r="AW249"/>
  <c r="AV249"/>
  <c r="AU249"/>
  <c r="AR249"/>
  <c r="AW248"/>
  <c r="AV248"/>
  <c r="AU248"/>
  <c r="AR248"/>
  <c r="AW247"/>
  <c r="AV247"/>
  <c r="AU247"/>
  <c r="AR247"/>
  <c r="AW246"/>
  <c r="AV246"/>
  <c r="AU246"/>
  <c r="AR246"/>
  <c r="AW245"/>
  <c r="AV245"/>
  <c r="AU245"/>
  <c r="AR245"/>
  <c r="AW244"/>
  <c r="AV244"/>
  <c r="AU244"/>
  <c r="AR244"/>
  <c r="AW243"/>
  <c r="AV243"/>
  <c r="AU243"/>
  <c r="AR243"/>
  <c r="AW242"/>
  <c r="AV242"/>
  <c r="AU242"/>
  <c r="AR242"/>
  <c r="AW241"/>
  <c r="AV241"/>
  <c r="AU241"/>
  <c r="AR241"/>
  <c r="AW240"/>
  <c r="AV240"/>
  <c r="AU240"/>
  <c r="AR240"/>
  <c r="AW239"/>
  <c r="AV239"/>
  <c r="AU239"/>
  <c r="AR239"/>
  <c r="AW238"/>
  <c r="AV238"/>
  <c r="AU238"/>
  <c r="AR238"/>
  <c r="AW237"/>
  <c r="AV237"/>
  <c r="AU237"/>
  <c r="AR237"/>
  <c r="AW236"/>
  <c r="AV236"/>
  <c r="AU236"/>
  <c r="AR236"/>
  <c r="AW235"/>
  <c r="AV235"/>
  <c r="AU235"/>
  <c r="AR235"/>
  <c r="AW234"/>
  <c r="AV234"/>
  <c r="AU234"/>
  <c r="AR234"/>
  <c r="AW233"/>
  <c r="AV233"/>
  <c r="AU233"/>
  <c r="AR233"/>
  <c r="AW232"/>
  <c r="AV232"/>
  <c r="AU232"/>
  <c r="AR232"/>
  <c r="AW231"/>
  <c r="AV231"/>
  <c r="AU231"/>
  <c r="AR231"/>
  <c r="AW230"/>
  <c r="AV230"/>
  <c r="AU230"/>
  <c r="AR230"/>
  <c r="AW229"/>
  <c r="AV229"/>
  <c r="AU229"/>
  <c r="AR229"/>
  <c r="AW228"/>
  <c r="AV228"/>
  <c r="AU228"/>
  <c r="AR228"/>
  <c r="AW227"/>
  <c r="AV227"/>
  <c r="AU227"/>
  <c r="AR227"/>
  <c r="AW226"/>
  <c r="AV226"/>
  <c r="AU226"/>
  <c r="AR226"/>
  <c r="AW225"/>
  <c r="AV225"/>
  <c r="AU225"/>
  <c r="AR225"/>
  <c r="AW224"/>
  <c r="AV224"/>
  <c r="AU224"/>
  <c r="AR224"/>
  <c r="AW223"/>
  <c r="AV223"/>
  <c r="AU223"/>
  <c r="AR223"/>
  <c r="AW222"/>
  <c r="AV222"/>
  <c r="AU222"/>
  <c r="AR222"/>
  <c r="AW221"/>
  <c r="AV221"/>
  <c r="AU221"/>
  <c r="AR221"/>
  <c r="AW220"/>
  <c r="AV220"/>
  <c r="AU220"/>
  <c r="AR220"/>
  <c r="AW219"/>
  <c r="AV219"/>
  <c r="AU219"/>
  <c r="AR219"/>
  <c r="AW218"/>
  <c r="AV218"/>
  <c r="AU218"/>
  <c r="AR218"/>
  <c r="AW217"/>
  <c r="AV217"/>
  <c r="AU217"/>
  <c r="AR217"/>
  <c r="AW216"/>
  <c r="AV216"/>
  <c r="AU216"/>
  <c r="AR216"/>
  <c r="AW215"/>
  <c r="AV215"/>
  <c r="AU215"/>
  <c r="AR215"/>
  <c r="AW214"/>
  <c r="AV214"/>
  <c r="AU214"/>
  <c r="AR214"/>
  <c r="AW213"/>
  <c r="AV213"/>
  <c r="AU213"/>
  <c r="AR213"/>
  <c r="AW212"/>
  <c r="AV212"/>
  <c r="AU212"/>
  <c r="AR212"/>
  <c r="AW211"/>
  <c r="AV211"/>
  <c r="AU211"/>
  <c r="AR211"/>
  <c r="AW210"/>
  <c r="AV210"/>
  <c r="AU210"/>
  <c r="AR210"/>
  <c r="AW209"/>
  <c r="AV209"/>
  <c r="AU209"/>
  <c r="AR209"/>
  <c r="AW208"/>
  <c r="AV208"/>
  <c r="AU208"/>
  <c r="AR208"/>
  <c r="AW207"/>
  <c r="AV207"/>
  <c r="AU207"/>
  <c r="AR207"/>
  <c r="AW206"/>
  <c r="AV206"/>
  <c r="AU206"/>
  <c r="AR206"/>
  <c r="AW205"/>
  <c r="AV205"/>
  <c r="AU205"/>
  <c r="AR205"/>
  <c r="AW204"/>
  <c r="AV204"/>
  <c r="AU204"/>
  <c r="AR204"/>
  <c r="AW203"/>
  <c r="AV203"/>
  <c r="AU203"/>
  <c r="AR203"/>
  <c r="AW202"/>
  <c r="AV202"/>
  <c r="AU202"/>
  <c r="AR202"/>
  <c r="AW201"/>
  <c r="AV201"/>
  <c r="AU201"/>
  <c r="AR201"/>
  <c r="AW200"/>
  <c r="AV200"/>
  <c r="AU200"/>
  <c r="AR200"/>
  <c r="AW199"/>
  <c r="AV199"/>
  <c r="AU199"/>
  <c r="AR199"/>
  <c r="AW198"/>
  <c r="AV198"/>
  <c r="AU198"/>
  <c r="AR198"/>
  <c r="AW197"/>
  <c r="AV197"/>
  <c r="AU197"/>
  <c r="AR197"/>
  <c r="AW196"/>
  <c r="AV196"/>
  <c r="AU196"/>
  <c r="AR196"/>
  <c r="AW195"/>
  <c r="AV195"/>
  <c r="AU195"/>
  <c r="AR195"/>
  <c r="AW194"/>
  <c r="AV194"/>
  <c r="AU194"/>
  <c r="AR194"/>
  <c r="AW193"/>
  <c r="AV193"/>
  <c r="AU193"/>
  <c r="AR193"/>
  <c r="AW192"/>
  <c r="AV192"/>
  <c r="AU192"/>
  <c r="AR192"/>
  <c r="AW191"/>
  <c r="AV191"/>
  <c r="AU191"/>
  <c r="AR191"/>
  <c r="AW190"/>
  <c r="AV190"/>
  <c r="AU190"/>
  <c r="AR190"/>
  <c r="AW189"/>
  <c r="AV189"/>
  <c r="AU189"/>
  <c r="AR189"/>
  <c r="AW188"/>
  <c r="AV188"/>
  <c r="AU188"/>
  <c r="AR188"/>
  <c r="AW187"/>
  <c r="AV187"/>
  <c r="AU187"/>
  <c r="AR187"/>
  <c r="AW186"/>
  <c r="AV186"/>
  <c r="AU186"/>
  <c r="AR186"/>
  <c r="AW185"/>
  <c r="AV185"/>
  <c r="AU185"/>
  <c r="AR185"/>
  <c r="AW184"/>
  <c r="AV184"/>
  <c r="AU184"/>
  <c r="AR184"/>
  <c r="AW183"/>
  <c r="AV183"/>
  <c r="AU183"/>
  <c r="AR183"/>
  <c r="AW182"/>
  <c r="AV182"/>
  <c r="AU182"/>
  <c r="AR182"/>
  <c r="AW181"/>
  <c r="AV181"/>
  <c r="AU181"/>
  <c r="AR181"/>
  <c r="AW180"/>
  <c r="AV180"/>
  <c r="AU180"/>
  <c r="AR180"/>
  <c r="AW179"/>
  <c r="AV179"/>
  <c r="AU179"/>
  <c r="AR179"/>
  <c r="AW178"/>
  <c r="AV178"/>
  <c r="AU178"/>
  <c r="AR178"/>
  <c r="AW177"/>
  <c r="AV177"/>
  <c r="AU177"/>
  <c r="AR177"/>
  <c r="AW176"/>
  <c r="AV176"/>
  <c r="AU176"/>
  <c r="AR176"/>
  <c r="AW175"/>
  <c r="AV175"/>
  <c r="AU175"/>
  <c r="AR175"/>
  <c r="AW174"/>
  <c r="AV174"/>
  <c r="AU174"/>
  <c r="AR174"/>
  <c r="AW173"/>
  <c r="AV173"/>
  <c r="AU173"/>
  <c r="AR173"/>
  <c r="AW172"/>
  <c r="AV172"/>
  <c r="AU172"/>
  <c r="AR172"/>
  <c r="AW171"/>
  <c r="AV171"/>
  <c r="AU171"/>
  <c r="AR171"/>
  <c r="AW170"/>
  <c r="AV170"/>
  <c r="AU170"/>
  <c r="AR170"/>
  <c r="AW169"/>
  <c r="AV169"/>
  <c r="AU169"/>
  <c r="AR169"/>
  <c r="AW168"/>
  <c r="AV168"/>
  <c r="AU168"/>
  <c r="AR168"/>
  <c r="AW167"/>
  <c r="AV167"/>
  <c r="AU167"/>
  <c r="AR167"/>
  <c r="AW166"/>
  <c r="AV166"/>
  <c r="AU166"/>
  <c r="AR166"/>
  <c r="AW165"/>
  <c r="AV165"/>
  <c r="AU165"/>
  <c r="AR165"/>
  <c r="AW164"/>
  <c r="AV164"/>
  <c r="AU164"/>
  <c r="AR164"/>
  <c r="AW163"/>
  <c r="AV163"/>
  <c r="AU163"/>
  <c r="AR163"/>
  <c r="AW162"/>
  <c r="AV162"/>
  <c r="AU162"/>
  <c r="AR162"/>
  <c r="AW161"/>
  <c r="AV161"/>
  <c r="AU161"/>
  <c r="AR161"/>
  <c r="AW160"/>
  <c r="AV160"/>
  <c r="AU160"/>
  <c r="AR160"/>
  <c r="AW159"/>
  <c r="AV159"/>
  <c r="AU159"/>
  <c r="AR159"/>
  <c r="AW158"/>
  <c r="AV158"/>
  <c r="AU158"/>
  <c r="AR158"/>
  <c r="AW157"/>
  <c r="AV157"/>
  <c r="AU157"/>
  <c r="AR157"/>
  <c r="AW156"/>
  <c r="AV156"/>
  <c r="AU156"/>
  <c r="AR156"/>
  <c r="AW155"/>
  <c r="AV155"/>
  <c r="AU155"/>
  <c r="AR155"/>
  <c r="AW154"/>
  <c r="AV154"/>
  <c r="AU154"/>
  <c r="AR154"/>
  <c r="AW153"/>
  <c r="AV153"/>
  <c r="AU153"/>
  <c r="AR153"/>
  <c r="AW152"/>
  <c r="AV152"/>
  <c r="AU152"/>
  <c r="AR152"/>
  <c r="AW151"/>
  <c r="AV151"/>
  <c r="AU151"/>
  <c r="AR151"/>
  <c r="AW150"/>
  <c r="AV150"/>
  <c r="AU150"/>
  <c r="AR150"/>
  <c r="AW149"/>
  <c r="AV149"/>
  <c r="AU149"/>
  <c r="AR149"/>
  <c r="AW148"/>
  <c r="AV148"/>
  <c r="AU148"/>
  <c r="AR148"/>
  <c r="AW147"/>
  <c r="AV147"/>
  <c r="AU147"/>
  <c r="AR147"/>
  <c r="AW146"/>
  <c r="AV146"/>
  <c r="AU146"/>
  <c r="AR146"/>
  <c r="AW145"/>
  <c r="AV145"/>
  <c r="AU145"/>
  <c r="AR145"/>
  <c r="AW144"/>
  <c r="AV144"/>
  <c r="AU144"/>
  <c r="AR144"/>
  <c r="AW143"/>
  <c r="AV143"/>
  <c r="AU143"/>
  <c r="AR143"/>
  <c r="AW142"/>
  <c r="AV142"/>
  <c r="AU142"/>
  <c r="AR142"/>
  <c r="AW141"/>
  <c r="AV141"/>
  <c r="AU141"/>
  <c r="AR141"/>
  <c r="AW140"/>
  <c r="AV140"/>
  <c r="AU140"/>
  <c r="AR140"/>
  <c r="AW139"/>
  <c r="AV139"/>
  <c r="AU139"/>
  <c r="AR139"/>
  <c r="AW138"/>
  <c r="AV138"/>
  <c r="AU138"/>
  <c r="AR138"/>
  <c r="AW137"/>
  <c r="AV137"/>
  <c r="AU137"/>
  <c r="AR137"/>
  <c r="AW136"/>
  <c r="AV136"/>
  <c r="AU136"/>
  <c r="AR136"/>
  <c r="AW135"/>
  <c r="AV135"/>
  <c r="AU135"/>
  <c r="AR135"/>
  <c r="AW134"/>
  <c r="AV134"/>
  <c r="AU134"/>
  <c r="AR134"/>
  <c r="AW133"/>
  <c r="AV133"/>
  <c r="AU133"/>
  <c r="AR133"/>
  <c r="AW132"/>
  <c r="AV132"/>
  <c r="AU132"/>
  <c r="AR132"/>
  <c r="AW131"/>
  <c r="AV131"/>
  <c r="AU131"/>
  <c r="AR131"/>
  <c r="AW130"/>
  <c r="AV130"/>
  <c r="AU130"/>
  <c r="AR130"/>
  <c r="AW129"/>
  <c r="AV129"/>
  <c r="AU129"/>
  <c r="AR129"/>
  <c r="AW128"/>
  <c r="AV128"/>
  <c r="AU128"/>
  <c r="AR128"/>
  <c r="AW127"/>
  <c r="AV127"/>
  <c r="AU127"/>
  <c r="AR127"/>
  <c r="AW126"/>
  <c r="AV126"/>
  <c r="AU126"/>
  <c r="AR126"/>
  <c r="AW125"/>
  <c r="AV125"/>
  <c r="AU125"/>
  <c r="AR125"/>
  <c r="AW124"/>
  <c r="AV124"/>
  <c r="AU124"/>
  <c r="AR124"/>
  <c r="AW123"/>
  <c r="AV123"/>
  <c r="AU123"/>
  <c r="AR123"/>
  <c r="AW122"/>
  <c r="AV122"/>
  <c r="AU122"/>
  <c r="AR122"/>
  <c r="AW121"/>
  <c r="AV121"/>
  <c r="AU121"/>
  <c r="AR121"/>
  <c r="AW120"/>
  <c r="AV120"/>
  <c r="AU120"/>
  <c r="AR120"/>
  <c r="AW119"/>
  <c r="AV119"/>
  <c r="AU119"/>
  <c r="AR119"/>
  <c r="AW118"/>
  <c r="AV118"/>
  <c r="AU118"/>
  <c r="AR118"/>
  <c r="AW117"/>
  <c r="AV117"/>
  <c r="AU117"/>
  <c r="AR117"/>
  <c r="AW116"/>
  <c r="AV116"/>
  <c r="AU116"/>
  <c r="AR116"/>
  <c r="AW115"/>
  <c r="AV115"/>
  <c r="AU115"/>
  <c r="AR115"/>
  <c r="AW114"/>
  <c r="AV114"/>
  <c r="AU114"/>
  <c r="AR114"/>
  <c r="AW113"/>
  <c r="AV113"/>
  <c r="AU113"/>
  <c r="AR113"/>
  <c r="AW112"/>
  <c r="AV112"/>
  <c r="AU112"/>
  <c r="AR112"/>
  <c r="AW111"/>
  <c r="AV111"/>
  <c r="AU111"/>
  <c r="AR111"/>
  <c r="AW110"/>
  <c r="AV110"/>
  <c r="AU110"/>
  <c r="AR110"/>
  <c r="AW109"/>
  <c r="AV109"/>
  <c r="AU109"/>
  <c r="AR109"/>
  <c r="AW108"/>
  <c r="AV108"/>
  <c r="AU108"/>
  <c r="AR108"/>
  <c r="AW107"/>
  <c r="AV107"/>
  <c r="AU107"/>
  <c r="AR107"/>
  <c r="AW106"/>
  <c r="AV106"/>
  <c r="AU106"/>
  <c r="AR106"/>
  <c r="AW105"/>
  <c r="AV105"/>
  <c r="AU105"/>
  <c r="AR105"/>
  <c r="AW104"/>
  <c r="AV104"/>
  <c r="AU104"/>
  <c r="AR104"/>
  <c r="AW103"/>
  <c r="AV103"/>
  <c r="AU103"/>
  <c r="AR103"/>
  <c r="AW102"/>
  <c r="AV102"/>
  <c r="AU102"/>
  <c r="AR102"/>
  <c r="AW101"/>
  <c r="AV101"/>
  <c r="AU101"/>
  <c r="AR101"/>
  <c r="AW100"/>
  <c r="AV100"/>
  <c r="AU100"/>
  <c r="AR100"/>
  <c r="AW99"/>
  <c r="AV99"/>
  <c r="AU99"/>
  <c r="AR99"/>
  <c r="AW98"/>
  <c r="AV98"/>
  <c r="AU98"/>
  <c r="AR98"/>
  <c r="AW97"/>
  <c r="AV97"/>
  <c r="AU97"/>
  <c r="AR97"/>
  <c r="AW96"/>
  <c r="AV96"/>
  <c r="AU96"/>
  <c r="AR96"/>
  <c r="AW95"/>
  <c r="AV95"/>
  <c r="AU95"/>
  <c r="AR95"/>
  <c r="AW94"/>
  <c r="AV94"/>
  <c r="AU94"/>
  <c r="AR94"/>
  <c r="AW93"/>
  <c r="AV93"/>
  <c r="AU93"/>
  <c r="AR93"/>
  <c r="AW92"/>
  <c r="AV92"/>
  <c r="AU92"/>
  <c r="AR92"/>
  <c r="AW91"/>
  <c r="AV91"/>
  <c r="AU91"/>
  <c r="AR91"/>
  <c r="AW90"/>
  <c r="AV90"/>
  <c r="AU90"/>
  <c r="AR90"/>
  <c r="AW89"/>
  <c r="AV89"/>
  <c r="AU89"/>
  <c r="AR89"/>
  <c r="AW88"/>
  <c r="AV88"/>
  <c r="AU88"/>
  <c r="AR88"/>
  <c r="AW87"/>
  <c r="AV87"/>
  <c r="AU87"/>
  <c r="AR87"/>
  <c r="AW86"/>
  <c r="AV86"/>
  <c r="AU86"/>
  <c r="AR86"/>
  <c r="AW85"/>
  <c r="AV85"/>
  <c r="AU85"/>
  <c r="AR85"/>
  <c r="AW84"/>
  <c r="AV84"/>
  <c r="AU84"/>
  <c r="AR84"/>
  <c r="AW83"/>
  <c r="AV83"/>
  <c r="AU83"/>
  <c r="AR83"/>
  <c r="AW82"/>
  <c r="AV82"/>
  <c r="AU82"/>
  <c r="AR82"/>
  <c r="AW81"/>
  <c r="AV81"/>
  <c r="AU81"/>
  <c r="AR81"/>
  <c r="AW80"/>
  <c r="AV80"/>
  <c r="AU80"/>
  <c r="AR80"/>
  <c r="AW79"/>
  <c r="AV79"/>
  <c r="AU79"/>
  <c r="AR79"/>
  <c r="AW78"/>
  <c r="AV78"/>
  <c r="AU78"/>
  <c r="AR78"/>
  <c r="AW77"/>
  <c r="AV77"/>
  <c r="AU77"/>
  <c r="AR77"/>
  <c r="AW76"/>
  <c r="AV76"/>
  <c r="AU76"/>
  <c r="AR76"/>
  <c r="AW75"/>
  <c r="AV75"/>
  <c r="AU75"/>
  <c r="AR75"/>
  <c r="AW74"/>
  <c r="AV74"/>
  <c r="AU74"/>
  <c r="AR74"/>
  <c r="AW73"/>
  <c r="AV73"/>
  <c r="AU73"/>
  <c r="AR73"/>
  <c r="AW72"/>
  <c r="AV72"/>
  <c r="AU72"/>
  <c r="AR72"/>
  <c r="AW71"/>
  <c r="AV71"/>
  <c r="AU71"/>
  <c r="AR71"/>
  <c r="AW70"/>
  <c r="AV70"/>
  <c r="AU70"/>
  <c r="AR70"/>
  <c r="AW69"/>
  <c r="AV69"/>
  <c r="AU69"/>
  <c r="AR69"/>
  <c r="AW68"/>
  <c r="AV68"/>
  <c r="AU68"/>
  <c r="AR68"/>
  <c r="AW67"/>
  <c r="AV67"/>
  <c r="AU67"/>
  <c r="AR67"/>
  <c r="AW66"/>
  <c r="AV66"/>
  <c r="AU66"/>
  <c r="AR66"/>
  <c r="AW65"/>
  <c r="AV65"/>
  <c r="AU65"/>
  <c r="AR65"/>
  <c r="AW64"/>
  <c r="AV64"/>
  <c r="AU64"/>
  <c r="AR64"/>
  <c r="AW63"/>
  <c r="AV63"/>
  <c r="AU63"/>
  <c r="AR63"/>
  <c r="AW62"/>
  <c r="AV62"/>
  <c r="AU62"/>
  <c r="AR62"/>
  <c r="AW61"/>
  <c r="AV61"/>
  <c r="AU61"/>
  <c r="AR61"/>
  <c r="AW60"/>
  <c r="AV60"/>
  <c r="AU60"/>
  <c r="AR60"/>
  <c r="AW59"/>
  <c r="AV59"/>
  <c r="AU59"/>
  <c r="AR59"/>
  <c r="AW58"/>
  <c r="AV58"/>
  <c r="AU58"/>
  <c r="AR58"/>
  <c r="AW57"/>
  <c r="AV57"/>
  <c r="AU57"/>
  <c r="AR57"/>
  <c r="AW56"/>
  <c r="AV56"/>
  <c r="AU56"/>
  <c r="AR56"/>
  <c r="AW55"/>
  <c r="AV55"/>
  <c r="AU55"/>
  <c r="AR55"/>
  <c r="AW54"/>
  <c r="AV54"/>
  <c r="AU54"/>
  <c r="AR54"/>
  <c r="AW53"/>
  <c r="AV53"/>
  <c r="AU53"/>
  <c r="AR53"/>
  <c r="AW52"/>
  <c r="AV52"/>
  <c r="AU52"/>
  <c r="AR52"/>
  <c r="AW51"/>
  <c r="AV51"/>
  <c r="AU51"/>
  <c r="AR51"/>
  <c r="AW50"/>
  <c r="AV50"/>
  <c r="AU50"/>
  <c r="AR50"/>
  <c r="AW49"/>
  <c r="AV49"/>
  <c r="AU49"/>
  <c r="AR49"/>
  <c r="AW48"/>
  <c r="AV48"/>
  <c r="AU48"/>
  <c r="AR48"/>
  <c r="AW47"/>
  <c r="AV47"/>
  <c r="AU47"/>
  <c r="AR47"/>
  <c r="AW46"/>
  <c r="AV46"/>
  <c r="AU46"/>
  <c r="AR46"/>
  <c r="AW45"/>
  <c r="AV45"/>
  <c r="AU45"/>
  <c r="AR45"/>
  <c r="AW44"/>
  <c r="AV44"/>
  <c r="AU44"/>
  <c r="AR44"/>
  <c r="AW43"/>
  <c r="AV43"/>
  <c r="AU43"/>
  <c r="AR43"/>
  <c r="AW42"/>
  <c r="AV42"/>
  <c r="AU42"/>
  <c r="AR42"/>
  <c r="AW41"/>
  <c r="AV41"/>
  <c r="AU41"/>
  <c r="AR41"/>
  <c r="AW40"/>
  <c r="AV40"/>
  <c r="AU40"/>
  <c r="AR40"/>
  <c r="AW39"/>
  <c r="AV39"/>
  <c r="AU39"/>
  <c r="AR39"/>
  <c r="AW38"/>
  <c r="AV38"/>
  <c r="AU38"/>
  <c r="AR38"/>
  <c r="AW37"/>
  <c r="AV37"/>
  <c r="AU37"/>
  <c r="AR37"/>
  <c r="AW36"/>
  <c r="AV36"/>
  <c r="AU36"/>
  <c r="AR36"/>
  <c r="AW35"/>
  <c r="AV35"/>
  <c r="AU35"/>
  <c r="AR35"/>
  <c r="AW34"/>
  <c r="AV34"/>
  <c r="AU34"/>
  <c r="AR34"/>
  <c r="AW33"/>
  <c r="AV33"/>
  <c r="AU33"/>
  <c r="AR33"/>
  <c r="AW32"/>
  <c r="AV32"/>
  <c r="AU32"/>
  <c r="AR32"/>
  <c r="AW31"/>
  <c r="AV31"/>
  <c r="AU31"/>
  <c r="AR31"/>
  <c r="AW30"/>
  <c r="AV30"/>
  <c r="AU30"/>
  <c r="AR30"/>
  <c r="AW29"/>
  <c r="AV29"/>
  <c r="AU29"/>
  <c r="AR29"/>
  <c r="AW28"/>
  <c r="AV28"/>
  <c r="AU28"/>
  <c r="AR28"/>
  <c r="AW27"/>
  <c r="AV27"/>
  <c r="AU27"/>
  <c r="AR27"/>
  <c r="AW26"/>
  <c r="AV26"/>
  <c r="AU26"/>
  <c r="AR26"/>
  <c r="AW25"/>
  <c r="AV25"/>
  <c r="AU25"/>
  <c r="AR25"/>
  <c r="AW24"/>
  <c r="AV24"/>
  <c r="AU24"/>
  <c r="AR24"/>
  <c r="AW23"/>
  <c r="AV23"/>
  <c r="AU23"/>
  <c r="AR23"/>
  <c r="AW22"/>
  <c r="AV22"/>
  <c r="AU22"/>
  <c r="AR22"/>
  <c r="AW21"/>
  <c r="AV21"/>
  <c r="AU21"/>
  <c r="AR21"/>
  <c r="AW20"/>
  <c r="AV20"/>
  <c r="AU20"/>
  <c r="AR20"/>
  <c r="AW19"/>
  <c r="AV19"/>
  <c r="AU19"/>
  <c r="AR19"/>
  <c r="AW18"/>
  <c r="AV18"/>
  <c r="AU18"/>
  <c r="AR18"/>
  <c r="AW17"/>
  <c r="AV17"/>
  <c r="AU17"/>
  <c r="AR17"/>
  <c r="AW16"/>
  <c r="AV16"/>
  <c r="AU16"/>
  <c r="AR16"/>
  <c r="AW15"/>
  <c r="AV15"/>
  <c r="AU15"/>
  <c r="AR15"/>
  <c r="AW14"/>
  <c r="AV14"/>
  <c r="AU14"/>
  <c r="AR14"/>
  <c r="AW13"/>
  <c r="AV13"/>
  <c r="AU13"/>
  <c r="AR13"/>
  <c r="AW12"/>
  <c r="AV12"/>
  <c r="AU12"/>
  <c r="AR12"/>
  <c r="AW11"/>
  <c r="AV11"/>
  <c r="AU11"/>
  <c r="AR11"/>
  <c r="AW10"/>
  <c r="AV10"/>
  <c r="AU10"/>
  <c r="AR10"/>
  <c r="AW9"/>
  <c r="AV9"/>
  <c r="AU9"/>
  <c r="AR9"/>
  <c r="AW8"/>
  <c r="AV8"/>
  <c r="AU8"/>
  <c r="AR8"/>
  <c r="AW7"/>
  <c r="AV7"/>
  <c r="AU7"/>
  <c r="AS7"/>
  <c r="AS8" s="1"/>
  <c r="AR7"/>
  <c r="AW6"/>
  <c r="AV6"/>
  <c r="AU6"/>
  <c r="AS6"/>
  <c r="AT6" s="1"/>
  <c r="AR6"/>
  <c r="AX3"/>
  <c r="AR3"/>
  <c r="AQ3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H643"/>
  <c r="BG643"/>
  <c r="BF643"/>
  <c r="BH642"/>
  <c r="BG642"/>
  <c r="BF642"/>
  <c r="BH641"/>
  <c r="BG641"/>
  <c r="BF641"/>
  <c r="BH640"/>
  <c r="BG640"/>
  <c r="BF640"/>
  <c r="BH639"/>
  <c r="BG639"/>
  <c r="BF639"/>
  <c r="BH638"/>
  <c r="BG638"/>
  <c r="BF638"/>
  <c r="BH637"/>
  <c r="BG637"/>
  <c r="BF637"/>
  <c r="BH636"/>
  <c r="BG636"/>
  <c r="BF636"/>
  <c r="BH635"/>
  <c r="BG635"/>
  <c r="BF635"/>
  <c r="BH634"/>
  <c r="BG634"/>
  <c r="BF634"/>
  <c r="BH633"/>
  <c r="BG633"/>
  <c r="BF633"/>
  <c r="BH632"/>
  <c r="BG632"/>
  <c r="BF632"/>
  <c r="BH631"/>
  <c r="BG631"/>
  <c r="BF631"/>
  <c r="BH630"/>
  <c r="BG630"/>
  <c r="BF630"/>
  <c r="BH629"/>
  <c r="BG629"/>
  <c r="BF629"/>
  <c r="BH628"/>
  <c r="BG628"/>
  <c r="BF628"/>
  <c r="BH627"/>
  <c r="BG627"/>
  <c r="BF627"/>
  <c r="BH626"/>
  <c r="BG626"/>
  <c r="BF626"/>
  <c r="BH625"/>
  <c r="BG625"/>
  <c r="BF625"/>
  <c r="BH624"/>
  <c r="BG624"/>
  <c r="BF624"/>
  <c r="BH623"/>
  <c r="BG623"/>
  <c r="BF623"/>
  <c r="BH622"/>
  <c r="BG622"/>
  <c r="BF622"/>
  <c r="BH621"/>
  <c r="BG621"/>
  <c r="BF621"/>
  <c r="BH620"/>
  <c r="BG620"/>
  <c r="BF620"/>
  <c r="BH619"/>
  <c r="BG619"/>
  <c r="BF619"/>
  <c r="BH618"/>
  <c r="BG618"/>
  <c r="BF618"/>
  <c r="BH617"/>
  <c r="BG617"/>
  <c r="BF617"/>
  <c r="BH616"/>
  <c r="BG616"/>
  <c r="BF616"/>
  <c r="BH615"/>
  <c r="BG615"/>
  <c r="BF615"/>
  <c r="BH614"/>
  <c r="BG614"/>
  <c r="BF614"/>
  <c r="BH613"/>
  <c r="BG613"/>
  <c r="BF613"/>
  <c r="BH612"/>
  <c r="BG612"/>
  <c r="BF612"/>
  <c r="BH611"/>
  <c r="BG611"/>
  <c r="BF611"/>
  <c r="BH610"/>
  <c r="BG610"/>
  <c r="BF610"/>
  <c r="BH609"/>
  <c r="BG609"/>
  <c r="BF609"/>
  <c r="BH608"/>
  <c r="BG608"/>
  <c r="BF608"/>
  <c r="BH607"/>
  <c r="BG607"/>
  <c r="BF607"/>
  <c r="BH606"/>
  <c r="BG606"/>
  <c r="BF606"/>
  <c r="BH605"/>
  <c r="BG605"/>
  <c r="BF605"/>
  <c r="BH604"/>
  <c r="BG604"/>
  <c r="BF604"/>
  <c r="BH603"/>
  <c r="BG603"/>
  <c r="BF603"/>
  <c r="BH602"/>
  <c r="BG602"/>
  <c r="BF602"/>
  <c r="BH601"/>
  <c r="BG601"/>
  <c r="BF601"/>
  <c r="BH600"/>
  <c r="BG600"/>
  <c r="BF600"/>
  <c r="BH599"/>
  <c r="BG599"/>
  <c r="BF599"/>
  <c r="BH598"/>
  <c r="BG598"/>
  <c r="BF598"/>
  <c r="BH597"/>
  <c r="BG597"/>
  <c r="BF597"/>
  <c r="BH596"/>
  <c r="BG596"/>
  <c r="BF596"/>
  <c r="BH595"/>
  <c r="BG595"/>
  <c r="BF595"/>
  <c r="BH594"/>
  <c r="BG594"/>
  <c r="BF594"/>
  <c r="BH593"/>
  <c r="BG593"/>
  <c r="BF593"/>
  <c r="BH592"/>
  <c r="BG592"/>
  <c r="BF592"/>
  <c r="BH591"/>
  <c r="BG591"/>
  <c r="BF591"/>
  <c r="BH590"/>
  <c r="BG590"/>
  <c r="BF590"/>
  <c r="BH589"/>
  <c r="BG589"/>
  <c r="BF589"/>
  <c r="BH588"/>
  <c r="BG588"/>
  <c r="BF588"/>
  <c r="BH587"/>
  <c r="BG587"/>
  <c r="BF587"/>
  <c r="BH586"/>
  <c r="BG586"/>
  <c r="BF586"/>
  <c r="BH585"/>
  <c r="BG585"/>
  <c r="BF585"/>
  <c r="BH584"/>
  <c r="BG584"/>
  <c r="BF584"/>
  <c r="BH583"/>
  <c r="BG583"/>
  <c r="BF583"/>
  <c r="BH582"/>
  <c r="BG582"/>
  <c r="BF582"/>
  <c r="BH581"/>
  <c r="BG581"/>
  <c r="BF581"/>
  <c r="BH580"/>
  <c r="BG580"/>
  <c r="BF580"/>
  <c r="BH579"/>
  <c r="BG579"/>
  <c r="BF579"/>
  <c r="BH578"/>
  <c r="BG578"/>
  <c r="BF578"/>
  <c r="BH577"/>
  <c r="BG577"/>
  <c r="BF577"/>
  <c r="BH576"/>
  <c r="BG576"/>
  <c r="BF576"/>
  <c r="BH575"/>
  <c r="BG575"/>
  <c r="BF575"/>
  <c r="BH574"/>
  <c r="BG574"/>
  <c r="BF574"/>
  <c r="BH573"/>
  <c r="BG573"/>
  <c r="BF573"/>
  <c r="BH572"/>
  <c r="BG572"/>
  <c r="BF572"/>
  <c r="BH571"/>
  <c r="BG571"/>
  <c r="BF571"/>
  <c r="BH570"/>
  <c r="BG570"/>
  <c r="BF570"/>
  <c r="BH569"/>
  <c r="BG569"/>
  <c r="BF569"/>
  <c r="BH568"/>
  <c r="BG568"/>
  <c r="BF568"/>
  <c r="BH567"/>
  <c r="BG567"/>
  <c r="BF567"/>
  <c r="BH566"/>
  <c r="BG566"/>
  <c r="BF566"/>
  <c r="BH565"/>
  <c r="BG565"/>
  <c r="BF565"/>
  <c r="BH564"/>
  <c r="BG564"/>
  <c r="BF564"/>
  <c r="BH563"/>
  <c r="BG563"/>
  <c r="BF563"/>
  <c r="BH562"/>
  <c r="BG562"/>
  <c r="BF562"/>
  <c r="BH561"/>
  <c r="BG561"/>
  <c r="BF561"/>
  <c r="BH560"/>
  <c r="BG560"/>
  <c r="BF560"/>
  <c r="BH559"/>
  <c r="BG559"/>
  <c r="BF559"/>
  <c r="BH558"/>
  <c r="BG558"/>
  <c r="BF558"/>
  <c r="BH557"/>
  <c r="BG557"/>
  <c r="BF557"/>
  <c r="BH556"/>
  <c r="BG556"/>
  <c r="BF556"/>
  <c r="BH555"/>
  <c r="BG555"/>
  <c r="BF555"/>
  <c r="BH554"/>
  <c r="BG554"/>
  <c r="BF554"/>
  <c r="BH553"/>
  <c r="BG553"/>
  <c r="BF553"/>
  <c r="BH552"/>
  <c r="BG552"/>
  <c r="BF552"/>
  <c r="BH551"/>
  <c r="BG551"/>
  <c r="BF551"/>
  <c r="BH550"/>
  <c r="BG550"/>
  <c r="BF550"/>
  <c r="BH549"/>
  <c r="BG549"/>
  <c r="BF549"/>
  <c r="BH548"/>
  <c r="BG548"/>
  <c r="BF548"/>
  <c r="BH547"/>
  <c r="BG547"/>
  <c r="BF547"/>
  <c r="BH546"/>
  <c r="BG546"/>
  <c r="BF546"/>
  <c r="BH545"/>
  <c r="BG545"/>
  <c r="BF545"/>
  <c r="BH544"/>
  <c r="BG544"/>
  <c r="BF544"/>
  <c r="BH543"/>
  <c r="BG543"/>
  <c r="BF543"/>
  <c r="BH542"/>
  <c r="BG542"/>
  <c r="BF542"/>
  <c r="BH541"/>
  <c r="BG541"/>
  <c r="BF541"/>
  <c r="BH540"/>
  <c r="BG540"/>
  <c r="BF540"/>
  <c r="BH539"/>
  <c r="BG539"/>
  <c r="BF539"/>
  <c r="BH538"/>
  <c r="BG538"/>
  <c r="BF538"/>
  <c r="BH537"/>
  <c r="BG537"/>
  <c r="BF537"/>
  <c r="BH536"/>
  <c r="BG536"/>
  <c r="BF536"/>
  <c r="BH535"/>
  <c r="BG535"/>
  <c r="BF535"/>
  <c r="BH534"/>
  <c r="BG534"/>
  <c r="BF534"/>
  <c r="BH533"/>
  <c r="BG533"/>
  <c r="BF533"/>
  <c r="BH532"/>
  <c r="BG532"/>
  <c r="BF532"/>
  <c r="BH531"/>
  <c r="BG531"/>
  <c r="BF531"/>
  <c r="BH530"/>
  <c r="BG530"/>
  <c r="BF530"/>
  <c r="BH529"/>
  <c r="BG529"/>
  <c r="BF529"/>
  <c r="BH528"/>
  <c r="BG528"/>
  <c r="BF528"/>
  <c r="BH527"/>
  <c r="BG527"/>
  <c r="BF527"/>
  <c r="BH526"/>
  <c r="BG526"/>
  <c r="BF526"/>
  <c r="BH525"/>
  <c r="BG525"/>
  <c r="BF525"/>
  <c r="BH524"/>
  <c r="BG524"/>
  <c r="BF524"/>
  <c r="BH523"/>
  <c r="BG523"/>
  <c r="BF523"/>
  <c r="BH522"/>
  <c r="BG522"/>
  <c r="BF522"/>
  <c r="BH521"/>
  <c r="BG521"/>
  <c r="BF521"/>
  <c r="BH520"/>
  <c r="BG520"/>
  <c r="BF520"/>
  <c r="BH519"/>
  <c r="BG519"/>
  <c r="BF519"/>
  <c r="BH518"/>
  <c r="BG518"/>
  <c r="BF518"/>
  <c r="BH517"/>
  <c r="BG517"/>
  <c r="BF517"/>
  <c r="BH516"/>
  <c r="BG516"/>
  <c r="BF516"/>
  <c r="BH515"/>
  <c r="BG515"/>
  <c r="BF515"/>
  <c r="BH514"/>
  <c r="BG514"/>
  <c r="BF514"/>
  <c r="BH513"/>
  <c r="BG513"/>
  <c r="BF513"/>
  <c r="BH512"/>
  <c r="BG512"/>
  <c r="BF512"/>
  <c r="BH511"/>
  <c r="BG511"/>
  <c r="BF511"/>
  <c r="BH510"/>
  <c r="BG510"/>
  <c r="BF510"/>
  <c r="BH509"/>
  <c r="BG509"/>
  <c r="BF509"/>
  <c r="BH508"/>
  <c r="BG508"/>
  <c r="BF508"/>
  <c r="BH507"/>
  <c r="BG507"/>
  <c r="BF507"/>
  <c r="BH506"/>
  <c r="BG506"/>
  <c r="BF506"/>
  <c r="BH505"/>
  <c r="BG505"/>
  <c r="BF505"/>
  <c r="BH504"/>
  <c r="BG504"/>
  <c r="BF504"/>
  <c r="BH503"/>
  <c r="BG503"/>
  <c r="BF503"/>
  <c r="BH502"/>
  <c r="BG502"/>
  <c r="BF502"/>
  <c r="BH501"/>
  <c r="BG501"/>
  <c r="BF501"/>
  <c r="BH500"/>
  <c r="BG500"/>
  <c r="BF500"/>
  <c r="BH499"/>
  <c r="BG499"/>
  <c r="BF499"/>
  <c r="BH498"/>
  <c r="BG498"/>
  <c r="BF498"/>
  <c r="BH497"/>
  <c r="BG497"/>
  <c r="BF497"/>
  <c r="BH496"/>
  <c r="BG496"/>
  <c r="BF496"/>
  <c r="BH495"/>
  <c r="BG495"/>
  <c r="BF495"/>
  <c r="BH494"/>
  <c r="BG494"/>
  <c r="BF494"/>
  <c r="BH493"/>
  <c r="BG493"/>
  <c r="BF493"/>
  <c r="BH492"/>
  <c r="BG492"/>
  <c r="BF492"/>
  <c r="BH491"/>
  <c r="BG491"/>
  <c r="BF491"/>
  <c r="BH490"/>
  <c r="BG490"/>
  <c r="BF490"/>
  <c r="BH489"/>
  <c r="BG489"/>
  <c r="BF489"/>
  <c r="BH488"/>
  <c r="BG488"/>
  <c r="BF488"/>
  <c r="BH487"/>
  <c r="BG487"/>
  <c r="BF487"/>
  <c r="BH486"/>
  <c r="BG486"/>
  <c r="BF486"/>
  <c r="BH485"/>
  <c r="BG485"/>
  <c r="BF485"/>
  <c r="BH484"/>
  <c r="BG484"/>
  <c r="BF484"/>
  <c r="BH483"/>
  <c r="BG483"/>
  <c r="BF483"/>
  <c r="BH482"/>
  <c r="BG482"/>
  <c r="BF482"/>
  <c r="BH481"/>
  <c r="BG481"/>
  <c r="BF481"/>
  <c r="BH480"/>
  <c r="BG480"/>
  <c r="BF480"/>
  <c r="BH479"/>
  <c r="BG479"/>
  <c r="BF479"/>
  <c r="BH478"/>
  <c r="BG478"/>
  <c r="BF478"/>
  <c r="BH477"/>
  <c r="BG477"/>
  <c r="BF477"/>
  <c r="BH476"/>
  <c r="BG476"/>
  <c r="BF476"/>
  <c r="BH475"/>
  <c r="BG475"/>
  <c r="BF475"/>
  <c r="BH474"/>
  <c r="BG474"/>
  <c r="BF474"/>
  <c r="BH473"/>
  <c r="BG473"/>
  <c r="BF473"/>
  <c r="BH472"/>
  <c r="BG472"/>
  <c r="BF472"/>
  <c r="BH471"/>
  <c r="BG471"/>
  <c r="BF471"/>
  <c r="BH470"/>
  <c r="BG470"/>
  <c r="BF470"/>
  <c r="BH469"/>
  <c r="BG469"/>
  <c r="BF469"/>
  <c r="BH468"/>
  <c r="BG468"/>
  <c r="BF468"/>
  <c r="BH467"/>
  <c r="BG467"/>
  <c r="BF467"/>
  <c r="BH466"/>
  <c r="BG466"/>
  <c r="BF466"/>
  <c r="BH465"/>
  <c r="BG465"/>
  <c r="BF465"/>
  <c r="BH464"/>
  <c r="BG464"/>
  <c r="BF464"/>
  <c r="BH463"/>
  <c r="BG463"/>
  <c r="BF463"/>
  <c r="BH462"/>
  <c r="BG462"/>
  <c r="BF462"/>
  <c r="BH461"/>
  <c r="BG461"/>
  <c r="BF461"/>
  <c r="BH460"/>
  <c r="BG460"/>
  <c r="BF460"/>
  <c r="BH459"/>
  <c r="BG459"/>
  <c r="BF459"/>
  <c r="BH458"/>
  <c r="BG458"/>
  <c r="BF458"/>
  <c r="BH457"/>
  <c r="BG457"/>
  <c r="BF457"/>
  <c r="BH456"/>
  <c r="BG456"/>
  <c r="BF456"/>
  <c r="BH455"/>
  <c r="BG455"/>
  <c r="BF455"/>
  <c r="BH454"/>
  <c r="BG454"/>
  <c r="BF454"/>
  <c r="BH453"/>
  <c r="BG453"/>
  <c r="BF453"/>
  <c r="BH452"/>
  <c r="BG452"/>
  <c r="BF452"/>
  <c r="BH451"/>
  <c r="BG451"/>
  <c r="BF451"/>
  <c r="BH450"/>
  <c r="BG450"/>
  <c r="BF450"/>
  <c r="BH449"/>
  <c r="BG449"/>
  <c r="BF449"/>
  <c r="BH448"/>
  <c r="BG448"/>
  <c r="BF448"/>
  <c r="BH447"/>
  <c r="BG447"/>
  <c r="BF447"/>
  <c r="BH446"/>
  <c r="BG446"/>
  <c r="BF446"/>
  <c r="BH445"/>
  <c r="BG445"/>
  <c r="BF445"/>
  <c r="BH444"/>
  <c r="BG444"/>
  <c r="BF444"/>
  <c r="BH443"/>
  <c r="BG443"/>
  <c r="BF443"/>
  <c r="BH442"/>
  <c r="BG442"/>
  <c r="BF442"/>
  <c r="BH441"/>
  <c r="BG441"/>
  <c r="BF441"/>
  <c r="BH440"/>
  <c r="BG440"/>
  <c r="BF440"/>
  <c r="BH439"/>
  <c r="BG439"/>
  <c r="BF439"/>
  <c r="BH438"/>
  <c r="BG438"/>
  <c r="BF438"/>
  <c r="BH437"/>
  <c r="BG437"/>
  <c r="BF437"/>
  <c r="BH436"/>
  <c r="BG436"/>
  <c r="BF436"/>
  <c r="BH435"/>
  <c r="BG435"/>
  <c r="BF435"/>
  <c r="BH434"/>
  <c r="BG434"/>
  <c r="BF434"/>
  <c r="BH433"/>
  <c r="BG433"/>
  <c r="BF433"/>
  <c r="BH432"/>
  <c r="BG432"/>
  <c r="BF432"/>
  <c r="BH431"/>
  <c r="BG431"/>
  <c r="BF431"/>
  <c r="BH430"/>
  <c r="BG430"/>
  <c r="BF430"/>
  <c r="BH429"/>
  <c r="BG429"/>
  <c r="BF429"/>
  <c r="BH428"/>
  <c r="BG428"/>
  <c r="BF428"/>
  <c r="BH427"/>
  <c r="BG427"/>
  <c r="BF427"/>
  <c r="BH426"/>
  <c r="BG426"/>
  <c r="BF426"/>
  <c r="BH425"/>
  <c r="BG425"/>
  <c r="BF425"/>
  <c r="BH424"/>
  <c r="BG424"/>
  <c r="BF424"/>
  <c r="BH423"/>
  <c r="BG423"/>
  <c r="BF423"/>
  <c r="BH422"/>
  <c r="BG422"/>
  <c r="BF422"/>
  <c r="BH421"/>
  <c r="BG421"/>
  <c r="BF421"/>
  <c r="BH420"/>
  <c r="BG420"/>
  <c r="BF420"/>
  <c r="BH419"/>
  <c r="BG419"/>
  <c r="BF419"/>
  <c r="BH418"/>
  <c r="BG418"/>
  <c r="BF418"/>
  <c r="BH417"/>
  <c r="BG417"/>
  <c r="BF417"/>
  <c r="BH416"/>
  <c r="BG416"/>
  <c r="BF416"/>
  <c r="BH415"/>
  <c r="BG415"/>
  <c r="BF415"/>
  <c r="BH414"/>
  <c r="BG414"/>
  <c r="BF414"/>
  <c r="BH413"/>
  <c r="BG413"/>
  <c r="BF413"/>
  <c r="BH412"/>
  <c r="BG412"/>
  <c r="BF412"/>
  <c r="BH411"/>
  <c r="BG411"/>
  <c r="BF411"/>
  <c r="BH410"/>
  <c r="BG410"/>
  <c r="BF410"/>
  <c r="BH409"/>
  <c r="BG409"/>
  <c r="BF409"/>
  <c r="BH408"/>
  <c r="BG408"/>
  <c r="BF408"/>
  <c r="BH407"/>
  <c r="BG407"/>
  <c r="BF407"/>
  <c r="BH406"/>
  <c r="BG406"/>
  <c r="BF406"/>
  <c r="BH405"/>
  <c r="BG405"/>
  <c r="BF405"/>
  <c r="BH404"/>
  <c r="BG404"/>
  <c r="BF404"/>
  <c r="BH403"/>
  <c r="BG403"/>
  <c r="BF403"/>
  <c r="BH402"/>
  <c r="BG402"/>
  <c r="BF402"/>
  <c r="BH401"/>
  <c r="BG401"/>
  <c r="BF401"/>
  <c r="BH400"/>
  <c r="BG400"/>
  <c r="BF400"/>
  <c r="BH399"/>
  <c r="BG399"/>
  <c r="BF399"/>
  <c r="BH398"/>
  <c r="BG398"/>
  <c r="BF398"/>
  <c r="BH397"/>
  <c r="BG397"/>
  <c r="BF397"/>
  <c r="BH396"/>
  <c r="BG396"/>
  <c r="BF396"/>
  <c r="BH395"/>
  <c r="BG395"/>
  <c r="BF395"/>
  <c r="BH394"/>
  <c r="BG394"/>
  <c r="BF394"/>
  <c r="BH393"/>
  <c r="BG393"/>
  <c r="BF393"/>
  <c r="BH392"/>
  <c r="BG392"/>
  <c r="BF392"/>
  <c r="BH391"/>
  <c r="BG391"/>
  <c r="BF391"/>
  <c r="BH390"/>
  <c r="BG390"/>
  <c r="BF390"/>
  <c r="BH389"/>
  <c r="BG389"/>
  <c r="BF389"/>
  <c r="BH388"/>
  <c r="BG388"/>
  <c r="BF388"/>
  <c r="BH387"/>
  <c r="BG387"/>
  <c r="BF387"/>
  <c r="BH386"/>
  <c r="BG386"/>
  <c r="BF386"/>
  <c r="BH385"/>
  <c r="BG385"/>
  <c r="BF385"/>
  <c r="BH384"/>
  <c r="BG384"/>
  <c r="BF384"/>
  <c r="BH383"/>
  <c r="BG383"/>
  <c r="BF383"/>
  <c r="BH382"/>
  <c r="BG382"/>
  <c r="BF382"/>
  <c r="BH381"/>
  <c r="BG381"/>
  <c r="BF381"/>
  <c r="BH380"/>
  <c r="BG380"/>
  <c r="BF380"/>
  <c r="BH379"/>
  <c r="BG379"/>
  <c r="BF379"/>
  <c r="BH378"/>
  <c r="BG378"/>
  <c r="BF378"/>
  <c r="BH377"/>
  <c r="BG377"/>
  <c r="BF377"/>
  <c r="BH376"/>
  <c r="BG376"/>
  <c r="BF376"/>
  <c r="BH375"/>
  <c r="BG375"/>
  <c r="BF375"/>
  <c r="BH374"/>
  <c r="BG374"/>
  <c r="BF374"/>
  <c r="BH373"/>
  <c r="BG373"/>
  <c r="BF373"/>
  <c r="BH372"/>
  <c r="BG372"/>
  <c r="BF372"/>
  <c r="BH371"/>
  <c r="BG371"/>
  <c r="BF371"/>
  <c r="BH370"/>
  <c r="BG370"/>
  <c r="BF370"/>
  <c r="BH369"/>
  <c r="BG369"/>
  <c r="BF369"/>
  <c r="BH368"/>
  <c r="BG368"/>
  <c r="BF368"/>
  <c r="BH367"/>
  <c r="BG367"/>
  <c r="BF367"/>
  <c r="BH366"/>
  <c r="BG366"/>
  <c r="BF366"/>
  <c r="BH365"/>
  <c r="BG365"/>
  <c r="BF365"/>
  <c r="BH364"/>
  <c r="BG364"/>
  <c r="BF364"/>
  <c r="BH363"/>
  <c r="BG363"/>
  <c r="BF363"/>
  <c r="BH362"/>
  <c r="BG362"/>
  <c r="BF362"/>
  <c r="BH361"/>
  <c r="BG361"/>
  <c r="BF361"/>
  <c r="BH360"/>
  <c r="BG360"/>
  <c r="BF360"/>
  <c r="BH359"/>
  <c r="BG359"/>
  <c r="BF359"/>
  <c r="BH358"/>
  <c r="BG358"/>
  <c r="BF358"/>
  <c r="BH357"/>
  <c r="BG357"/>
  <c r="BF357"/>
  <c r="BH356"/>
  <c r="BG356"/>
  <c r="BF356"/>
  <c r="BH355"/>
  <c r="BG355"/>
  <c r="BF355"/>
  <c r="BH354"/>
  <c r="BG354"/>
  <c r="BF354"/>
  <c r="BH353"/>
  <c r="BG353"/>
  <c r="BF353"/>
  <c r="BH352"/>
  <c r="BG352"/>
  <c r="BF352"/>
  <c r="BH351"/>
  <c r="BG351"/>
  <c r="BF351"/>
  <c r="BH350"/>
  <c r="BG350"/>
  <c r="BF350"/>
  <c r="BH349"/>
  <c r="BG349"/>
  <c r="BF349"/>
  <c r="BH348"/>
  <c r="BG348"/>
  <c r="BF348"/>
  <c r="BH347"/>
  <c r="BG347"/>
  <c r="BF347"/>
  <c r="BH346"/>
  <c r="BG346"/>
  <c r="BF346"/>
  <c r="BH345"/>
  <c r="BG345"/>
  <c r="BF345"/>
  <c r="BH344"/>
  <c r="BG344"/>
  <c r="BF344"/>
  <c r="BH343"/>
  <c r="BG343"/>
  <c r="BF343"/>
  <c r="BH342"/>
  <c r="BG342"/>
  <c r="BF342"/>
  <c r="BH341"/>
  <c r="BG341"/>
  <c r="BF341"/>
  <c r="BH340"/>
  <c r="BG340"/>
  <c r="BF340"/>
  <c r="BH339"/>
  <c r="BG339"/>
  <c r="BF339"/>
  <c r="BH338"/>
  <c r="BG338"/>
  <c r="BF338"/>
  <c r="BH337"/>
  <c r="BG337"/>
  <c r="BF337"/>
  <c r="BH336"/>
  <c r="BG336"/>
  <c r="BF336"/>
  <c r="BH335"/>
  <c r="BG335"/>
  <c r="BF335"/>
  <c r="BH334"/>
  <c r="BG334"/>
  <c r="BF334"/>
  <c r="BH333"/>
  <c r="BG333"/>
  <c r="BF333"/>
  <c r="BH332"/>
  <c r="BG332"/>
  <c r="BF332"/>
  <c r="BH331"/>
  <c r="BG331"/>
  <c r="BF331"/>
  <c r="BH330"/>
  <c r="BG330"/>
  <c r="BF330"/>
  <c r="BH329"/>
  <c r="BG329"/>
  <c r="BF329"/>
  <c r="BH328"/>
  <c r="BG328"/>
  <c r="BF328"/>
  <c r="BH327"/>
  <c r="BG327"/>
  <c r="BF327"/>
  <c r="BH326"/>
  <c r="BG326"/>
  <c r="BF326"/>
  <c r="BH325"/>
  <c r="BG325"/>
  <c r="BF325"/>
  <c r="BH324"/>
  <c r="BG324"/>
  <c r="BF324"/>
  <c r="BH323"/>
  <c r="BG323"/>
  <c r="BF323"/>
  <c r="BH322"/>
  <c r="BG322"/>
  <c r="BF322"/>
  <c r="BH321"/>
  <c r="BG321"/>
  <c r="BF321"/>
  <c r="BH320"/>
  <c r="BG320"/>
  <c r="BF320"/>
  <c r="BH319"/>
  <c r="BG319"/>
  <c r="BF319"/>
  <c r="BH318"/>
  <c r="BG318"/>
  <c r="BF318"/>
  <c r="BH317"/>
  <c r="BG317"/>
  <c r="BF317"/>
  <c r="BH316"/>
  <c r="BG316"/>
  <c r="BF316"/>
  <c r="BH315"/>
  <c r="BG315"/>
  <c r="BF315"/>
  <c r="BH314"/>
  <c r="BG314"/>
  <c r="BF314"/>
  <c r="BH313"/>
  <c r="BG313"/>
  <c r="BF313"/>
  <c r="BH312"/>
  <c r="BG312"/>
  <c r="BF312"/>
  <c r="BH311"/>
  <c r="BG311"/>
  <c r="BF311"/>
  <c r="BH310"/>
  <c r="BG310"/>
  <c r="BF310"/>
  <c r="BH309"/>
  <c r="BG309"/>
  <c r="BF309"/>
  <c r="BH308"/>
  <c r="BG308"/>
  <c r="BF308"/>
  <c r="BH307"/>
  <c r="BG307"/>
  <c r="BF307"/>
  <c r="BH306"/>
  <c r="BG306"/>
  <c r="BF306"/>
  <c r="BH305"/>
  <c r="BG305"/>
  <c r="BF305"/>
  <c r="BH304"/>
  <c r="BG304"/>
  <c r="BF304"/>
  <c r="BH303"/>
  <c r="BG303"/>
  <c r="BF303"/>
  <c r="BH302"/>
  <c r="BG302"/>
  <c r="BF302"/>
  <c r="BH301"/>
  <c r="BG301"/>
  <c r="BF301"/>
  <c r="BH300"/>
  <c r="BG300"/>
  <c r="BF300"/>
  <c r="BH299"/>
  <c r="BG299"/>
  <c r="BF299"/>
  <c r="BH298"/>
  <c r="BG298"/>
  <c r="BF298"/>
  <c r="BH297"/>
  <c r="BG297"/>
  <c r="BF297"/>
  <c r="BH296"/>
  <c r="BG296"/>
  <c r="BF296"/>
  <c r="BH295"/>
  <c r="BG295"/>
  <c r="BF295"/>
  <c r="BH294"/>
  <c r="BG294"/>
  <c r="BF294"/>
  <c r="BH293"/>
  <c r="BG293"/>
  <c r="BF293"/>
  <c r="BH292"/>
  <c r="BG292"/>
  <c r="BF292"/>
  <c r="BH291"/>
  <c r="BG291"/>
  <c r="BF291"/>
  <c r="BH290"/>
  <c r="BG290"/>
  <c r="BF290"/>
  <c r="BH289"/>
  <c r="BG289"/>
  <c r="BF289"/>
  <c r="BH288"/>
  <c r="BG288"/>
  <c r="BF288"/>
  <c r="BH287"/>
  <c r="BG287"/>
  <c r="BF287"/>
  <c r="BH286"/>
  <c r="BG286"/>
  <c r="BF286"/>
  <c r="BH285"/>
  <c r="BG285"/>
  <c r="BF285"/>
  <c r="BH284"/>
  <c r="BG284"/>
  <c r="BF284"/>
  <c r="BH283"/>
  <c r="BG283"/>
  <c r="BF283"/>
  <c r="BH282"/>
  <c r="BG282"/>
  <c r="BF282"/>
  <c r="BH281"/>
  <c r="BG281"/>
  <c r="BF281"/>
  <c r="BH280"/>
  <c r="BG280"/>
  <c r="BF280"/>
  <c r="BH279"/>
  <c r="BG279"/>
  <c r="BF279"/>
  <c r="BH278"/>
  <c r="BG278"/>
  <c r="BF278"/>
  <c r="BH277"/>
  <c r="BG277"/>
  <c r="BF277"/>
  <c r="BH276"/>
  <c r="BG276"/>
  <c r="BF276"/>
  <c r="BH275"/>
  <c r="BG275"/>
  <c r="BF275"/>
  <c r="BH274"/>
  <c r="BG274"/>
  <c r="BF274"/>
  <c r="BH273"/>
  <c r="BG273"/>
  <c r="BF273"/>
  <c r="BH272"/>
  <c r="BG272"/>
  <c r="BF272"/>
  <c r="BH271"/>
  <c r="BG271"/>
  <c r="BF271"/>
  <c r="BH270"/>
  <c r="BG270"/>
  <c r="BF270"/>
  <c r="BH269"/>
  <c r="BG269"/>
  <c r="BF269"/>
  <c r="BH268"/>
  <c r="BG268"/>
  <c r="BF268"/>
  <c r="BH267"/>
  <c r="BG267"/>
  <c r="BF267"/>
  <c r="BH266"/>
  <c r="BG266"/>
  <c r="BF266"/>
  <c r="BH265"/>
  <c r="BG265"/>
  <c r="BF265"/>
  <c r="BH264"/>
  <c r="BG264"/>
  <c r="BF264"/>
  <c r="BH263"/>
  <c r="BG263"/>
  <c r="BF263"/>
  <c r="BH262"/>
  <c r="BG262"/>
  <c r="BF262"/>
  <c r="BH261"/>
  <c r="BG261"/>
  <c r="BF261"/>
  <c r="BH260"/>
  <c r="BG260"/>
  <c r="BF260"/>
  <c r="BH259"/>
  <c r="BG259"/>
  <c r="BF259"/>
  <c r="BH258"/>
  <c r="BG258"/>
  <c r="BF258"/>
  <c r="BH257"/>
  <c r="BG257"/>
  <c r="BF257"/>
  <c r="BH256"/>
  <c r="BG256"/>
  <c r="BF256"/>
  <c r="BH255"/>
  <c r="BG255"/>
  <c r="BF255"/>
  <c r="BH254"/>
  <c r="BG254"/>
  <c r="BF254"/>
  <c r="BH253"/>
  <c r="BG253"/>
  <c r="BF253"/>
  <c r="BH252"/>
  <c r="BG252"/>
  <c r="BF252"/>
  <c r="BH251"/>
  <c r="BG251"/>
  <c r="BF251"/>
  <c r="BH250"/>
  <c r="BG250"/>
  <c r="BF250"/>
  <c r="BH249"/>
  <c r="BG249"/>
  <c r="BF249"/>
  <c r="BH248"/>
  <c r="BG248"/>
  <c r="BF248"/>
  <c r="BH247"/>
  <c r="BG247"/>
  <c r="BF247"/>
  <c r="BH246"/>
  <c r="BG246"/>
  <c r="BF246"/>
  <c r="BH245"/>
  <c r="BG245"/>
  <c r="BF245"/>
  <c r="BH244"/>
  <c r="BG244"/>
  <c r="BF244"/>
  <c r="BH243"/>
  <c r="BG243"/>
  <c r="BF243"/>
  <c r="BH242"/>
  <c r="BG242"/>
  <c r="BF242"/>
  <c r="BH241"/>
  <c r="BG241"/>
  <c r="BF241"/>
  <c r="BH240"/>
  <c r="BG240"/>
  <c r="BF240"/>
  <c r="BH239"/>
  <c r="BG239"/>
  <c r="BF239"/>
  <c r="BH238"/>
  <c r="BG238"/>
  <c r="BF238"/>
  <c r="BH237"/>
  <c r="BG237"/>
  <c r="BF237"/>
  <c r="BH236"/>
  <c r="BG236"/>
  <c r="BF236"/>
  <c r="BH235"/>
  <c r="BG235"/>
  <c r="BF235"/>
  <c r="BH234"/>
  <c r="BG234"/>
  <c r="BF234"/>
  <c r="BH233"/>
  <c r="BG233"/>
  <c r="BF233"/>
  <c r="BH232"/>
  <c r="BG232"/>
  <c r="BF232"/>
  <c r="BH231"/>
  <c r="BG231"/>
  <c r="BF231"/>
  <c r="BH230"/>
  <c r="BG230"/>
  <c r="BF230"/>
  <c r="BH229"/>
  <c r="BG229"/>
  <c r="BF229"/>
  <c r="BH228"/>
  <c r="BG228"/>
  <c r="BF228"/>
  <c r="BH227"/>
  <c r="BG227"/>
  <c r="BF227"/>
  <c r="BH226"/>
  <c r="BG226"/>
  <c r="BF226"/>
  <c r="BH225"/>
  <c r="BG225"/>
  <c r="BF225"/>
  <c r="BH224"/>
  <c r="BG224"/>
  <c r="BF224"/>
  <c r="BH223"/>
  <c r="BG223"/>
  <c r="BF223"/>
  <c r="BH222"/>
  <c r="BG222"/>
  <c r="BF222"/>
  <c r="BH221"/>
  <c r="BG221"/>
  <c r="BF221"/>
  <c r="BH220"/>
  <c r="BG220"/>
  <c r="BF220"/>
  <c r="BH219"/>
  <c r="BG219"/>
  <c r="BF219"/>
  <c r="BH218"/>
  <c r="BG218"/>
  <c r="BF218"/>
  <c r="BH217"/>
  <c r="BG217"/>
  <c r="BF217"/>
  <c r="BH216"/>
  <c r="BG216"/>
  <c r="BF216"/>
  <c r="BH215"/>
  <c r="BG215"/>
  <c r="BF215"/>
  <c r="BH214"/>
  <c r="BG214"/>
  <c r="BF214"/>
  <c r="BH213"/>
  <c r="BG213"/>
  <c r="BF213"/>
  <c r="BH212"/>
  <c r="BG212"/>
  <c r="BF212"/>
  <c r="BH211"/>
  <c r="BG211"/>
  <c r="BF211"/>
  <c r="BH210"/>
  <c r="BG210"/>
  <c r="BF210"/>
  <c r="BH209"/>
  <c r="BG209"/>
  <c r="BF209"/>
  <c r="BH208"/>
  <c r="BG208"/>
  <c r="BF208"/>
  <c r="BH207"/>
  <c r="BG207"/>
  <c r="BF207"/>
  <c r="BH206"/>
  <c r="BG206"/>
  <c r="BF206"/>
  <c r="BH205"/>
  <c r="BG205"/>
  <c r="BF205"/>
  <c r="BH204"/>
  <c r="BG204"/>
  <c r="BF204"/>
  <c r="BH203"/>
  <c r="BG203"/>
  <c r="BF203"/>
  <c r="BH202"/>
  <c r="BG202"/>
  <c r="BF202"/>
  <c r="BH201"/>
  <c r="BG201"/>
  <c r="BF201"/>
  <c r="BH200"/>
  <c r="BG200"/>
  <c r="BF200"/>
  <c r="BH199"/>
  <c r="BG199"/>
  <c r="BF199"/>
  <c r="BH198"/>
  <c r="BG198"/>
  <c r="BF198"/>
  <c r="BH197"/>
  <c r="BG197"/>
  <c r="BF197"/>
  <c r="BH196"/>
  <c r="BG196"/>
  <c r="BF196"/>
  <c r="BH195"/>
  <c r="BG195"/>
  <c r="BF195"/>
  <c r="BH194"/>
  <c r="BG194"/>
  <c r="BF194"/>
  <c r="BH193"/>
  <c r="BG193"/>
  <c r="BF193"/>
  <c r="BH192"/>
  <c r="BG192"/>
  <c r="BF192"/>
  <c r="BH191"/>
  <c r="BG191"/>
  <c r="BF191"/>
  <c r="BH190"/>
  <c r="BG190"/>
  <c r="BF190"/>
  <c r="BH189"/>
  <c r="BG189"/>
  <c r="BF189"/>
  <c r="BH188"/>
  <c r="BG188"/>
  <c r="BF188"/>
  <c r="BH187"/>
  <c r="BG187"/>
  <c r="BF187"/>
  <c r="BH186"/>
  <c r="BG186"/>
  <c r="BF186"/>
  <c r="BH185"/>
  <c r="BG185"/>
  <c r="BF185"/>
  <c r="BH184"/>
  <c r="BG184"/>
  <c r="BF184"/>
  <c r="BH183"/>
  <c r="BG183"/>
  <c r="BF183"/>
  <c r="BH182"/>
  <c r="BG182"/>
  <c r="BF182"/>
  <c r="BH181"/>
  <c r="BG181"/>
  <c r="BF181"/>
  <c r="BH180"/>
  <c r="BG180"/>
  <c r="BF180"/>
  <c r="BH179"/>
  <c r="BG179"/>
  <c r="BF179"/>
  <c r="BH178"/>
  <c r="BG178"/>
  <c r="BF178"/>
  <c r="BH177"/>
  <c r="BG177"/>
  <c r="BF177"/>
  <c r="BH176"/>
  <c r="BG176"/>
  <c r="BF176"/>
  <c r="BH175"/>
  <c r="BG175"/>
  <c r="BF175"/>
  <c r="BH174"/>
  <c r="BG174"/>
  <c r="BF174"/>
  <c r="BH173"/>
  <c r="BG173"/>
  <c r="BF173"/>
  <c r="BH172"/>
  <c r="BG172"/>
  <c r="BF172"/>
  <c r="BH171"/>
  <c r="BG171"/>
  <c r="BF171"/>
  <c r="BH170"/>
  <c r="BG170"/>
  <c r="BF170"/>
  <c r="BH169"/>
  <c r="BG169"/>
  <c r="BF169"/>
  <c r="BH168"/>
  <c r="BG168"/>
  <c r="BF168"/>
  <c r="BH167"/>
  <c r="BG167"/>
  <c r="BF167"/>
  <c r="BH166"/>
  <c r="BG166"/>
  <c r="BF166"/>
  <c r="BH165"/>
  <c r="BG165"/>
  <c r="BF165"/>
  <c r="BH164"/>
  <c r="BG164"/>
  <c r="BF164"/>
  <c r="BH163"/>
  <c r="BG163"/>
  <c r="BF163"/>
  <c r="BH162"/>
  <c r="BG162"/>
  <c r="BF162"/>
  <c r="BH161"/>
  <c r="BG161"/>
  <c r="BF161"/>
  <c r="BH160"/>
  <c r="BG160"/>
  <c r="BF160"/>
  <c r="BH159"/>
  <c r="BG159"/>
  <c r="BF159"/>
  <c r="BH158"/>
  <c r="BG158"/>
  <c r="BF158"/>
  <c r="BH157"/>
  <c r="BG157"/>
  <c r="BF157"/>
  <c r="BH156"/>
  <c r="BG156"/>
  <c r="BF156"/>
  <c r="BH155"/>
  <c r="BG155"/>
  <c r="BF155"/>
  <c r="BH154"/>
  <c r="BG154"/>
  <c r="BF154"/>
  <c r="BH153"/>
  <c r="BG153"/>
  <c r="BF153"/>
  <c r="BH152"/>
  <c r="BG152"/>
  <c r="BF152"/>
  <c r="BH151"/>
  <c r="BG151"/>
  <c r="BF151"/>
  <c r="BH150"/>
  <c r="BG150"/>
  <c r="BF150"/>
  <c r="BH149"/>
  <c r="BG149"/>
  <c r="BF149"/>
  <c r="BH148"/>
  <c r="BG148"/>
  <c r="BF148"/>
  <c r="BH147"/>
  <c r="BG147"/>
  <c r="BF147"/>
  <c r="BH146"/>
  <c r="BG146"/>
  <c r="BF146"/>
  <c r="BH145"/>
  <c r="BG145"/>
  <c r="BF145"/>
  <c r="BH144"/>
  <c r="BG144"/>
  <c r="BF144"/>
  <c r="BH143"/>
  <c r="BG143"/>
  <c r="BF143"/>
  <c r="BH142"/>
  <c r="BG142"/>
  <c r="BF142"/>
  <c r="BH141"/>
  <c r="BG141"/>
  <c r="BF141"/>
  <c r="BH140"/>
  <c r="BG140"/>
  <c r="BF140"/>
  <c r="BH139"/>
  <c r="BG139"/>
  <c r="BF139"/>
  <c r="BH138"/>
  <c r="BG138"/>
  <c r="BF138"/>
  <c r="BH137"/>
  <c r="BG137"/>
  <c r="BF137"/>
  <c r="BH136"/>
  <c r="BG136"/>
  <c r="BF136"/>
  <c r="BH135"/>
  <c r="BG135"/>
  <c r="BF135"/>
  <c r="BH134"/>
  <c r="BG134"/>
  <c r="BF134"/>
  <c r="BH133"/>
  <c r="BG133"/>
  <c r="BF133"/>
  <c r="BH132"/>
  <c r="BG132"/>
  <c r="BF132"/>
  <c r="BH131"/>
  <c r="BG131"/>
  <c r="BF131"/>
  <c r="BH130"/>
  <c r="BG130"/>
  <c r="BF130"/>
  <c r="BH129"/>
  <c r="BG129"/>
  <c r="BF129"/>
  <c r="BH128"/>
  <c r="BG128"/>
  <c r="BF128"/>
  <c r="BH127"/>
  <c r="BG127"/>
  <c r="BF127"/>
  <c r="BH126"/>
  <c r="BG126"/>
  <c r="BF126"/>
  <c r="BH125"/>
  <c r="BG125"/>
  <c r="BF125"/>
  <c r="BH124"/>
  <c r="BG124"/>
  <c r="BF124"/>
  <c r="BH123"/>
  <c r="BG123"/>
  <c r="BF123"/>
  <c r="BH122"/>
  <c r="BG122"/>
  <c r="BF122"/>
  <c r="BH121"/>
  <c r="BG121"/>
  <c r="BF121"/>
  <c r="BH120"/>
  <c r="BG120"/>
  <c r="BF120"/>
  <c r="BH119"/>
  <c r="BG119"/>
  <c r="BF119"/>
  <c r="BH118"/>
  <c r="BG118"/>
  <c r="BF118"/>
  <c r="BH117"/>
  <c r="BG117"/>
  <c r="BF117"/>
  <c r="BH116"/>
  <c r="BG116"/>
  <c r="BF116"/>
  <c r="BH115"/>
  <c r="BG115"/>
  <c r="BF115"/>
  <c r="BH114"/>
  <c r="BG114"/>
  <c r="BF114"/>
  <c r="BH113"/>
  <c r="BG113"/>
  <c r="BF113"/>
  <c r="BH112"/>
  <c r="BG112"/>
  <c r="BF112"/>
  <c r="BH111"/>
  <c r="BG111"/>
  <c r="BF111"/>
  <c r="BH110"/>
  <c r="BG110"/>
  <c r="BF110"/>
  <c r="BH109"/>
  <c r="BG109"/>
  <c r="BF109"/>
  <c r="BH108"/>
  <c r="BG108"/>
  <c r="BF108"/>
  <c r="BH107"/>
  <c r="BG107"/>
  <c r="BF107"/>
  <c r="BH106"/>
  <c r="BG106"/>
  <c r="BF106"/>
  <c r="BH105"/>
  <c r="BG105"/>
  <c r="BF105"/>
  <c r="BH104"/>
  <c r="BG104"/>
  <c r="BF104"/>
  <c r="BH103"/>
  <c r="BG103"/>
  <c r="BF103"/>
  <c r="BH102"/>
  <c r="BG102"/>
  <c r="BF102"/>
  <c r="BH101"/>
  <c r="BG101"/>
  <c r="BF101"/>
  <c r="BH100"/>
  <c r="BG100"/>
  <c r="BF100"/>
  <c r="BH99"/>
  <c r="BG99"/>
  <c r="BF99"/>
  <c r="BH98"/>
  <c r="BG98"/>
  <c r="BF98"/>
  <c r="BH97"/>
  <c r="BG97"/>
  <c r="BF97"/>
  <c r="BH96"/>
  <c r="BG96"/>
  <c r="BF96"/>
  <c r="BH95"/>
  <c r="BG95"/>
  <c r="BF95"/>
  <c r="BH94"/>
  <c r="BG94"/>
  <c r="BF94"/>
  <c r="BH93"/>
  <c r="BG93"/>
  <c r="BF93"/>
  <c r="BH92"/>
  <c r="BG92"/>
  <c r="BF92"/>
  <c r="BH91"/>
  <c r="BG91"/>
  <c r="BF91"/>
  <c r="BH90"/>
  <c r="BG90"/>
  <c r="BF90"/>
  <c r="BH89"/>
  <c r="BG89"/>
  <c r="BF89"/>
  <c r="BH88"/>
  <c r="BG88"/>
  <c r="BF88"/>
  <c r="BH87"/>
  <c r="BG87"/>
  <c r="BF87"/>
  <c r="BH86"/>
  <c r="BG86"/>
  <c r="BF86"/>
  <c r="BH85"/>
  <c r="BG85"/>
  <c r="BF85"/>
  <c r="BH84"/>
  <c r="BG84"/>
  <c r="BF84"/>
  <c r="BH83"/>
  <c r="BG83"/>
  <c r="BF83"/>
  <c r="BH82"/>
  <c r="BG82"/>
  <c r="BF82"/>
  <c r="BH81"/>
  <c r="BG81"/>
  <c r="BF81"/>
  <c r="BH80"/>
  <c r="BG80"/>
  <c r="BF80"/>
  <c r="BH79"/>
  <c r="BG79"/>
  <c r="BF79"/>
  <c r="BH78"/>
  <c r="BG78"/>
  <c r="BF78"/>
  <c r="BH77"/>
  <c r="BG77"/>
  <c r="BF77"/>
  <c r="BH76"/>
  <c r="BG76"/>
  <c r="BF76"/>
  <c r="BH75"/>
  <c r="BG75"/>
  <c r="BF75"/>
  <c r="BH74"/>
  <c r="BG74"/>
  <c r="BF74"/>
  <c r="BH73"/>
  <c r="BG73"/>
  <c r="BF73"/>
  <c r="BH72"/>
  <c r="BG72"/>
  <c r="BF72"/>
  <c r="BH71"/>
  <c r="BG71"/>
  <c r="BF71"/>
  <c r="BH70"/>
  <c r="BG70"/>
  <c r="BF70"/>
  <c r="BH69"/>
  <c r="BG69"/>
  <c r="BF69"/>
  <c r="BH68"/>
  <c r="BG68"/>
  <c r="BF68"/>
  <c r="BH67"/>
  <c r="BG67"/>
  <c r="BF67"/>
  <c r="BH66"/>
  <c r="BG66"/>
  <c r="BF66"/>
  <c r="BH65"/>
  <c r="BG65"/>
  <c r="BF65"/>
  <c r="BH64"/>
  <c r="BG64"/>
  <c r="BF64"/>
  <c r="BH63"/>
  <c r="BG63"/>
  <c r="BF63"/>
  <c r="BH62"/>
  <c r="BG62"/>
  <c r="BF62"/>
  <c r="BH61"/>
  <c r="BG61"/>
  <c r="BF61"/>
  <c r="BH60"/>
  <c r="BG60"/>
  <c r="BF60"/>
  <c r="BH59"/>
  <c r="BG59"/>
  <c r="BF59"/>
  <c r="BH58"/>
  <c r="BG58"/>
  <c r="BF58"/>
  <c r="BH57"/>
  <c r="BG57"/>
  <c r="BF57"/>
  <c r="BH56"/>
  <c r="BG56"/>
  <c r="BF56"/>
  <c r="BH55"/>
  <c r="BG55"/>
  <c r="BF55"/>
  <c r="BH54"/>
  <c r="BG54"/>
  <c r="BF54"/>
  <c r="BH53"/>
  <c r="BG53"/>
  <c r="BF53"/>
  <c r="BH52"/>
  <c r="BG52"/>
  <c r="BF52"/>
  <c r="BH51"/>
  <c r="BG51"/>
  <c r="BF51"/>
  <c r="BH50"/>
  <c r="BG50"/>
  <c r="BF50"/>
  <c r="BH49"/>
  <c r="BG49"/>
  <c r="BF49"/>
  <c r="BH48"/>
  <c r="BG48"/>
  <c r="BF48"/>
  <c r="BH47"/>
  <c r="BG47"/>
  <c r="BF47"/>
  <c r="BH46"/>
  <c r="BG46"/>
  <c r="BF46"/>
  <c r="BH45"/>
  <c r="BG45"/>
  <c r="BF45"/>
  <c r="BH44"/>
  <c r="BG44"/>
  <c r="BF44"/>
  <c r="BH43"/>
  <c r="BG43"/>
  <c r="BF43"/>
  <c r="BH42"/>
  <c r="BG42"/>
  <c r="BF42"/>
  <c r="BH41"/>
  <c r="BG41"/>
  <c r="BF41"/>
  <c r="BH40"/>
  <c r="BG40"/>
  <c r="BF40"/>
  <c r="BH39"/>
  <c r="BG39"/>
  <c r="BF39"/>
  <c r="BH38"/>
  <c r="BG38"/>
  <c r="BF38"/>
  <c r="BH37"/>
  <c r="BG37"/>
  <c r="BF37"/>
  <c r="BH36"/>
  <c r="BG36"/>
  <c r="BF36"/>
  <c r="BH35"/>
  <c r="BG35"/>
  <c r="BF35"/>
  <c r="BH34"/>
  <c r="BG34"/>
  <c r="BF34"/>
  <c r="BH33"/>
  <c r="BG33"/>
  <c r="BF33"/>
  <c r="BH32"/>
  <c r="BG32"/>
  <c r="BF32"/>
  <c r="BH31"/>
  <c r="BG31"/>
  <c r="BF31"/>
  <c r="BH30"/>
  <c r="BG30"/>
  <c r="BF30"/>
  <c r="BH29"/>
  <c r="BG29"/>
  <c r="BF29"/>
  <c r="BH28"/>
  <c r="BG28"/>
  <c r="BF28"/>
  <c r="BH27"/>
  <c r="BG27"/>
  <c r="BF27"/>
  <c r="BH26"/>
  <c r="BG26"/>
  <c r="BF26"/>
  <c r="BH25"/>
  <c r="BG25"/>
  <c r="BF25"/>
  <c r="BH24"/>
  <c r="BG24"/>
  <c r="BF24"/>
  <c r="BH23"/>
  <c r="BG23"/>
  <c r="BF23"/>
  <c r="BH22"/>
  <c r="BG22"/>
  <c r="BF22"/>
  <c r="BH21"/>
  <c r="BG21"/>
  <c r="BF21"/>
  <c r="BH20"/>
  <c r="BG20"/>
  <c r="BF20"/>
  <c r="BH19"/>
  <c r="BG19"/>
  <c r="BF19"/>
  <c r="BH18"/>
  <c r="BG18"/>
  <c r="BF18"/>
  <c r="BH17"/>
  <c r="BG17"/>
  <c r="BF17"/>
  <c r="BH16"/>
  <c r="BG16"/>
  <c r="BF16"/>
  <c r="BH15"/>
  <c r="BG15"/>
  <c r="BF15"/>
  <c r="BH14"/>
  <c r="BG14"/>
  <c r="BF14"/>
  <c r="BH13"/>
  <c r="BG13"/>
  <c r="BF13"/>
  <c r="BH12"/>
  <c r="BG12"/>
  <c r="BF12"/>
  <c r="BH11"/>
  <c r="BG11"/>
  <c r="BF11"/>
  <c r="BH10"/>
  <c r="BG10"/>
  <c r="BF10"/>
  <c r="BH9"/>
  <c r="BG9"/>
  <c r="BF9"/>
  <c r="BH8"/>
  <c r="BG8"/>
  <c r="BF8"/>
  <c r="BH7"/>
  <c r="BG7"/>
  <c r="BF7"/>
  <c r="BH6"/>
  <c r="BG6"/>
  <c r="BF6"/>
  <c r="BD6"/>
  <c r="BE6" s="1"/>
  <c r="BI3"/>
  <c r="BC3"/>
  <c r="BB3"/>
  <c r="BT159"/>
  <c r="BT160"/>
  <c r="BT161"/>
  <c r="BT162"/>
  <c r="BT163"/>
  <c r="BT164"/>
  <c r="BT165"/>
  <c r="BT166"/>
  <c r="BT167"/>
  <c r="BT168"/>
  <c r="BT169"/>
  <c r="BT170"/>
  <c r="BT171"/>
  <c r="BT172"/>
  <c r="BT173"/>
  <c r="BT174"/>
  <c r="BT175"/>
  <c r="BT176"/>
  <c r="BT177"/>
  <c r="BT3"/>
  <c r="BN3"/>
  <c r="BM3"/>
  <c r="BR641" s="1"/>
  <c r="BS643"/>
  <c r="BS642"/>
  <c r="BS641"/>
  <c r="BS640"/>
  <c r="BR640"/>
  <c r="BS639"/>
  <c r="BS638"/>
  <c r="BS637"/>
  <c r="BS636"/>
  <c r="BR636"/>
  <c r="BS635"/>
  <c r="BS634"/>
  <c r="BS633"/>
  <c r="BS632"/>
  <c r="BR632"/>
  <c r="BS631"/>
  <c r="BS630"/>
  <c r="BS629"/>
  <c r="BS628"/>
  <c r="BR628"/>
  <c r="BS627"/>
  <c r="BS626"/>
  <c r="BS625"/>
  <c r="BS624"/>
  <c r="BR624"/>
  <c r="BS623"/>
  <c r="BS622"/>
  <c r="BS621"/>
  <c r="BS620"/>
  <c r="BR620"/>
  <c r="BS619"/>
  <c r="BS618"/>
  <c r="BS617"/>
  <c r="BS616"/>
  <c r="BR616"/>
  <c r="BS615"/>
  <c r="BS614"/>
  <c r="BS613"/>
  <c r="BS612"/>
  <c r="BR612"/>
  <c r="BS611"/>
  <c r="BS610"/>
  <c r="BS609"/>
  <c r="BS608"/>
  <c r="BR608"/>
  <c r="BS607"/>
  <c r="BS606"/>
  <c r="BS605"/>
  <c r="BS604"/>
  <c r="BR604"/>
  <c r="BS603"/>
  <c r="BS602"/>
  <c r="BS601"/>
  <c r="BS600"/>
  <c r="BR600"/>
  <c r="BS599"/>
  <c r="BS598"/>
  <c r="BS597"/>
  <c r="BS596"/>
  <c r="BR596"/>
  <c r="BS595"/>
  <c r="BS594"/>
  <c r="BS593"/>
  <c r="BS592"/>
  <c r="BR592"/>
  <c r="BS591"/>
  <c r="BS590"/>
  <c r="BS589"/>
  <c r="BS588"/>
  <c r="BR588"/>
  <c r="BS587"/>
  <c r="BS586"/>
  <c r="BS585"/>
  <c r="BS584"/>
  <c r="BR584"/>
  <c r="BS583"/>
  <c r="BS582"/>
  <c r="BS581"/>
  <c r="BS580"/>
  <c r="BR580"/>
  <c r="BS579"/>
  <c r="BS578"/>
  <c r="BS577"/>
  <c r="BS576"/>
  <c r="BR576"/>
  <c r="BS575"/>
  <c r="BS574"/>
  <c r="BS573"/>
  <c r="BS572"/>
  <c r="BR572"/>
  <c r="BS571"/>
  <c r="BS570"/>
  <c r="BS569"/>
  <c r="BS568"/>
  <c r="BR568"/>
  <c r="BS567"/>
  <c r="BS566"/>
  <c r="BS565"/>
  <c r="BS564"/>
  <c r="BR564"/>
  <c r="BS563"/>
  <c r="BS562"/>
  <c r="BS561"/>
  <c r="BS560"/>
  <c r="BR560"/>
  <c r="BS559"/>
  <c r="BS558"/>
  <c r="BS557"/>
  <c r="BS556"/>
  <c r="BR556"/>
  <c r="BS555"/>
  <c r="BS554"/>
  <c r="BS553"/>
  <c r="BS552"/>
  <c r="BR552"/>
  <c r="BS551"/>
  <c r="BS550"/>
  <c r="BS549"/>
  <c r="BS548"/>
  <c r="BR548"/>
  <c r="BS547"/>
  <c r="BS546"/>
  <c r="BS545"/>
  <c r="BS544"/>
  <c r="BR544"/>
  <c r="BS543"/>
  <c r="BS542"/>
  <c r="BS541"/>
  <c r="BS540"/>
  <c r="BR540"/>
  <c r="BS539"/>
  <c r="BS538"/>
  <c r="BS537"/>
  <c r="BS536"/>
  <c r="BR536"/>
  <c r="BS535"/>
  <c r="BS534"/>
  <c r="BS533"/>
  <c r="BS532"/>
  <c r="BR532"/>
  <c r="BS531"/>
  <c r="BS530"/>
  <c r="BS529"/>
  <c r="BS528"/>
  <c r="BR528"/>
  <c r="BS527"/>
  <c r="BS526"/>
  <c r="BS525"/>
  <c r="BS524"/>
  <c r="BR524"/>
  <c r="BS523"/>
  <c r="BS522"/>
  <c r="BS521"/>
  <c r="BS520"/>
  <c r="BR520"/>
  <c r="BS519"/>
  <c r="BS518"/>
  <c r="BS517"/>
  <c r="BS516"/>
  <c r="BR516"/>
  <c r="BS515"/>
  <c r="BS514"/>
  <c r="BS513"/>
  <c r="BS512"/>
  <c r="BR512"/>
  <c r="BS511"/>
  <c r="BS510"/>
  <c r="BS509"/>
  <c r="BS508"/>
  <c r="BR508"/>
  <c r="BS507"/>
  <c r="BS506"/>
  <c r="BS505"/>
  <c r="BS504"/>
  <c r="BR504"/>
  <c r="BS503"/>
  <c r="BS502"/>
  <c r="BS501"/>
  <c r="BS500"/>
  <c r="BR500"/>
  <c r="BS499"/>
  <c r="BS498"/>
  <c r="BS497"/>
  <c r="BS496"/>
  <c r="BR496"/>
  <c r="BS495"/>
  <c r="BS494"/>
  <c r="BS493"/>
  <c r="BS492"/>
  <c r="BR492"/>
  <c r="BS491"/>
  <c r="BS490"/>
  <c r="BS489"/>
  <c r="BS488"/>
  <c r="BR488"/>
  <c r="BS487"/>
  <c r="BS486"/>
  <c r="BS485"/>
  <c r="BS484"/>
  <c r="BR484"/>
  <c r="BS483"/>
  <c r="BS482"/>
  <c r="BS481"/>
  <c r="BS480"/>
  <c r="BR480"/>
  <c r="BS479"/>
  <c r="BS478"/>
  <c r="BS477"/>
  <c r="BS476"/>
  <c r="BR476"/>
  <c r="BS475"/>
  <c r="BS474"/>
  <c r="BS473"/>
  <c r="BS472"/>
  <c r="BR472"/>
  <c r="BS471"/>
  <c r="BS470"/>
  <c r="BS469"/>
  <c r="BS468"/>
  <c r="BR468"/>
  <c r="BS467"/>
  <c r="BS466"/>
  <c r="BS465"/>
  <c r="BS464"/>
  <c r="BR464"/>
  <c r="BS463"/>
  <c r="BS462"/>
  <c r="BS461"/>
  <c r="BS460"/>
  <c r="BR460"/>
  <c r="BS459"/>
  <c r="BS458"/>
  <c r="BS457"/>
  <c r="BS456"/>
  <c r="BR456"/>
  <c r="BS455"/>
  <c r="BS454"/>
  <c r="BS453"/>
  <c r="BS452"/>
  <c r="BR452"/>
  <c r="BS451"/>
  <c r="BS450"/>
  <c r="BS449"/>
  <c r="BS448"/>
  <c r="BR448"/>
  <c r="BS447"/>
  <c r="BS446"/>
  <c r="BS445"/>
  <c r="BS444"/>
  <c r="BR444"/>
  <c r="BS443"/>
  <c r="BS442"/>
  <c r="BS441"/>
  <c r="BS440"/>
  <c r="BR440"/>
  <c r="BS439"/>
  <c r="BS438"/>
  <c r="BS437"/>
  <c r="BS436"/>
  <c r="BR436"/>
  <c r="BS435"/>
  <c r="BS434"/>
  <c r="BS433"/>
  <c r="BS432"/>
  <c r="BR432"/>
  <c r="BS431"/>
  <c r="BS430"/>
  <c r="BS429"/>
  <c r="BS428"/>
  <c r="BR428"/>
  <c r="BS427"/>
  <c r="BS426"/>
  <c r="BS425"/>
  <c r="BS424"/>
  <c r="BR424"/>
  <c r="BS423"/>
  <c r="BS422"/>
  <c r="BS421"/>
  <c r="BS420"/>
  <c r="BR420"/>
  <c r="BS419"/>
  <c r="BS418"/>
  <c r="BS417"/>
  <c r="BS416"/>
  <c r="BR416"/>
  <c r="BS415"/>
  <c r="BS414"/>
  <c r="BS413"/>
  <c r="BS412"/>
  <c r="BR412"/>
  <c r="BS411"/>
  <c r="BS410"/>
  <c r="BS409"/>
  <c r="BS408"/>
  <c r="BR408"/>
  <c r="BS407"/>
  <c r="BS406"/>
  <c r="BS405"/>
  <c r="BS404"/>
  <c r="BR404"/>
  <c r="BS403"/>
  <c r="BS402"/>
  <c r="BS401"/>
  <c r="BS400"/>
  <c r="BR400"/>
  <c r="BS399"/>
  <c r="BS398"/>
  <c r="BS397"/>
  <c r="BS396"/>
  <c r="BR396"/>
  <c r="BS395"/>
  <c r="BS394"/>
  <c r="BS393"/>
  <c r="BS392"/>
  <c r="BR392"/>
  <c r="BS391"/>
  <c r="BS390"/>
  <c r="BS389"/>
  <c r="BS388"/>
  <c r="BR388"/>
  <c r="BS387"/>
  <c r="BS386"/>
  <c r="BS385"/>
  <c r="BS384"/>
  <c r="BR384"/>
  <c r="BS383"/>
  <c r="BS382"/>
  <c r="BS381"/>
  <c r="BS380"/>
  <c r="BR380"/>
  <c r="BS379"/>
  <c r="BS378"/>
  <c r="BS377"/>
  <c r="BS376"/>
  <c r="BR376"/>
  <c r="BS375"/>
  <c r="BS374"/>
  <c r="BS373"/>
  <c r="BS372"/>
  <c r="BR372"/>
  <c r="BS371"/>
  <c r="BS370"/>
  <c r="BS369"/>
  <c r="BS368"/>
  <c r="BR368"/>
  <c r="BS367"/>
  <c r="BS366"/>
  <c r="BS365"/>
  <c r="BS364"/>
  <c r="BR364"/>
  <c r="BS363"/>
  <c r="BS362"/>
  <c r="BS361"/>
  <c r="BS360"/>
  <c r="BR360"/>
  <c r="BS359"/>
  <c r="BS358"/>
  <c r="BS357"/>
  <c r="BS356"/>
  <c r="BR356"/>
  <c r="BS355"/>
  <c r="BS354"/>
  <c r="BS353"/>
  <c r="BS352"/>
  <c r="BR352"/>
  <c r="BS351"/>
  <c r="BS350"/>
  <c r="BS349"/>
  <c r="BS348"/>
  <c r="BR348"/>
  <c r="BS347"/>
  <c r="BS346"/>
  <c r="BS345"/>
  <c r="BS344"/>
  <c r="BR344"/>
  <c r="BS343"/>
  <c r="BS342"/>
  <c r="BS341"/>
  <c r="BS340"/>
  <c r="BR340"/>
  <c r="BS339"/>
  <c r="BS338"/>
  <c r="BS337"/>
  <c r="BS336"/>
  <c r="BR336"/>
  <c r="BS335"/>
  <c r="BS334"/>
  <c r="BS333"/>
  <c r="BS332"/>
  <c r="BR332"/>
  <c r="BS331"/>
  <c r="BS330"/>
  <c r="BS329"/>
  <c r="BS328"/>
  <c r="BR328"/>
  <c r="BS327"/>
  <c r="BS326"/>
  <c r="BS325"/>
  <c r="BS324"/>
  <c r="BR324"/>
  <c r="BS323"/>
  <c r="BS322"/>
  <c r="BS321"/>
  <c r="BS320"/>
  <c r="BR320"/>
  <c r="BS319"/>
  <c r="BS318"/>
  <c r="BS317"/>
  <c r="BS316"/>
  <c r="BR316"/>
  <c r="BS315"/>
  <c r="BS314"/>
  <c r="BS313"/>
  <c r="BS312"/>
  <c r="BR312"/>
  <c r="BS311"/>
  <c r="BS310"/>
  <c r="BS309"/>
  <c r="BS308"/>
  <c r="BR308"/>
  <c r="BS307"/>
  <c r="BS306"/>
  <c r="BS305"/>
  <c r="BS304"/>
  <c r="BR304"/>
  <c r="BS303"/>
  <c r="BS302"/>
  <c r="BS301"/>
  <c r="BS300"/>
  <c r="BR300"/>
  <c r="BS299"/>
  <c r="BS298"/>
  <c r="BS297"/>
  <c r="BS296"/>
  <c r="BR296"/>
  <c r="BS295"/>
  <c r="BS294"/>
  <c r="BS293"/>
  <c r="BS292"/>
  <c r="BR292"/>
  <c r="BS291"/>
  <c r="BS290"/>
  <c r="BS289"/>
  <c r="BS288"/>
  <c r="BR288"/>
  <c r="BS287"/>
  <c r="BS286"/>
  <c r="BS285"/>
  <c r="BS284"/>
  <c r="BR284"/>
  <c r="BS283"/>
  <c r="BS282"/>
  <c r="BS281"/>
  <c r="BS280"/>
  <c r="BR280"/>
  <c r="BS279"/>
  <c r="BS278"/>
  <c r="BS277"/>
  <c r="BS276"/>
  <c r="BR276"/>
  <c r="BS275"/>
  <c r="BS274"/>
  <c r="BS273"/>
  <c r="BS272"/>
  <c r="BR272"/>
  <c r="BS271"/>
  <c r="BS270"/>
  <c r="BS269"/>
  <c r="BS268"/>
  <c r="BR268"/>
  <c r="BS267"/>
  <c r="BS266"/>
  <c r="BS265"/>
  <c r="BS264"/>
  <c r="BR264"/>
  <c r="BS263"/>
  <c r="BS262"/>
  <c r="BS261"/>
  <c r="BS260"/>
  <c r="BR260"/>
  <c r="BS259"/>
  <c r="BS258"/>
  <c r="BS257"/>
  <c r="BS256"/>
  <c r="BR256"/>
  <c r="BS255"/>
  <c r="BS254"/>
  <c r="BS253"/>
  <c r="BS252"/>
  <c r="BR252"/>
  <c r="BS251"/>
  <c r="BS250"/>
  <c r="BS249"/>
  <c r="BS248"/>
  <c r="BR248"/>
  <c r="BS247"/>
  <c r="BS246"/>
  <c r="BS245"/>
  <c r="BS244"/>
  <c r="BR244"/>
  <c r="BS243"/>
  <c r="BS242"/>
  <c r="BS241"/>
  <c r="BS240"/>
  <c r="BR240"/>
  <c r="BS239"/>
  <c r="BS238"/>
  <c r="BS237"/>
  <c r="BS236"/>
  <c r="BR236"/>
  <c r="BS235"/>
  <c r="BS234"/>
  <c r="BS233"/>
  <c r="BS232"/>
  <c r="BR232"/>
  <c r="BS231"/>
  <c r="BS230"/>
  <c r="BS229"/>
  <c r="BS228"/>
  <c r="BR228"/>
  <c r="BS227"/>
  <c r="BS226"/>
  <c r="BS225"/>
  <c r="BS224"/>
  <c r="BR224"/>
  <c r="BS223"/>
  <c r="BS222"/>
  <c r="BS221"/>
  <c r="BS220"/>
  <c r="BR220"/>
  <c r="BS219"/>
  <c r="BS218"/>
  <c r="BS217"/>
  <c r="BS216"/>
  <c r="BR216"/>
  <c r="BS215"/>
  <c r="BS214"/>
  <c r="BS213"/>
  <c r="BS212"/>
  <c r="BR212"/>
  <c r="BS211"/>
  <c r="BS210"/>
  <c r="BS209"/>
  <c r="BS208"/>
  <c r="BR208"/>
  <c r="BS207"/>
  <c r="BS206"/>
  <c r="BS205"/>
  <c r="BS204"/>
  <c r="BR204"/>
  <c r="BS203"/>
  <c r="BS202"/>
  <c r="BS201"/>
  <c r="BS200"/>
  <c r="BR200"/>
  <c r="BS199"/>
  <c r="BS198"/>
  <c r="BS197"/>
  <c r="BS196"/>
  <c r="BR196"/>
  <c r="BS195"/>
  <c r="BS194"/>
  <c r="BS193"/>
  <c r="BS192"/>
  <c r="BR192"/>
  <c r="BS191"/>
  <c r="BS190"/>
  <c r="BS189"/>
  <c r="BS188"/>
  <c r="BR188"/>
  <c r="BS187"/>
  <c r="BS186"/>
  <c r="BS185"/>
  <c r="BS184"/>
  <c r="BR184"/>
  <c r="BS183"/>
  <c r="BS182"/>
  <c r="BS181"/>
  <c r="BS180"/>
  <c r="BR180"/>
  <c r="BS179"/>
  <c r="BS178"/>
  <c r="BS177"/>
  <c r="BS176"/>
  <c r="BR176"/>
  <c r="BS175"/>
  <c r="BS174"/>
  <c r="BS173"/>
  <c r="BS172"/>
  <c r="BR172"/>
  <c r="BS171"/>
  <c r="BS170"/>
  <c r="BS169"/>
  <c r="BS168"/>
  <c r="BR168"/>
  <c r="BS167"/>
  <c r="BS166"/>
  <c r="BS165"/>
  <c r="BS164"/>
  <c r="BR164"/>
  <c r="BS163"/>
  <c r="BS162"/>
  <c r="BS161"/>
  <c r="BS160"/>
  <c r="BR160"/>
  <c r="BS159"/>
  <c r="BS158"/>
  <c r="BS157"/>
  <c r="BS156"/>
  <c r="BR156"/>
  <c r="BS155"/>
  <c r="BS154"/>
  <c r="BS153"/>
  <c r="BS152"/>
  <c r="BR152"/>
  <c r="BS151"/>
  <c r="BS150"/>
  <c r="BS149"/>
  <c r="BS148"/>
  <c r="BR148"/>
  <c r="BS147"/>
  <c r="BS146"/>
  <c r="BS145"/>
  <c r="BS144"/>
  <c r="BR144"/>
  <c r="BS143"/>
  <c r="BS142"/>
  <c r="BS141"/>
  <c r="BS140"/>
  <c r="BR140"/>
  <c r="BS139"/>
  <c r="BS138"/>
  <c r="BS137"/>
  <c r="BS136"/>
  <c r="BR136"/>
  <c r="BS135"/>
  <c r="BS134"/>
  <c r="BS133"/>
  <c r="BS132"/>
  <c r="BR132"/>
  <c r="BS131"/>
  <c r="BS130"/>
  <c r="BS129"/>
  <c r="BS128"/>
  <c r="BR128"/>
  <c r="BS127"/>
  <c r="BS126"/>
  <c r="BS125"/>
  <c r="BS124"/>
  <c r="BR124"/>
  <c r="BS123"/>
  <c r="BS122"/>
  <c r="BS121"/>
  <c r="BS120"/>
  <c r="BR120"/>
  <c r="BS119"/>
  <c r="BS118"/>
  <c r="BS117"/>
  <c r="BS116"/>
  <c r="BR116"/>
  <c r="BS115"/>
  <c r="BS114"/>
  <c r="BS113"/>
  <c r="BS112"/>
  <c r="BR112"/>
  <c r="BS111"/>
  <c r="BS110"/>
  <c r="BS109"/>
  <c r="BS108"/>
  <c r="BR108"/>
  <c r="BS107"/>
  <c r="BS106"/>
  <c r="BS105"/>
  <c r="BS104"/>
  <c r="BR104"/>
  <c r="BS103"/>
  <c r="BS102"/>
  <c r="BS101"/>
  <c r="BS100"/>
  <c r="BR100"/>
  <c r="BS99"/>
  <c r="BS98"/>
  <c r="BS97"/>
  <c r="BS96"/>
  <c r="BR96"/>
  <c r="BS95"/>
  <c r="BS94"/>
  <c r="BS93"/>
  <c r="BS92"/>
  <c r="BR92"/>
  <c r="BS91"/>
  <c r="BS90"/>
  <c r="BS89"/>
  <c r="BS88"/>
  <c r="BR88"/>
  <c r="BS87"/>
  <c r="BS86"/>
  <c r="BS85"/>
  <c r="BS84"/>
  <c r="BR84"/>
  <c r="BS83"/>
  <c r="BS82"/>
  <c r="BS81"/>
  <c r="BS80"/>
  <c r="BR80"/>
  <c r="BS79"/>
  <c r="BS78"/>
  <c r="BS77"/>
  <c r="BS76"/>
  <c r="BR76"/>
  <c r="BS75"/>
  <c r="BS74"/>
  <c r="BS73"/>
  <c r="BS72"/>
  <c r="BR72"/>
  <c r="BS71"/>
  <c r="BS70"/>
  <c r="BS69"/>
  <c r="BS68"/>
  <c r="BR68"/>
  <c r="BS67"/>
  <c r="BS66"/>
  <c r="BS65"/>
  <c r="BS64"/>
  <c r="BR64"/>
  <c r="BS63"/>
  <c r="BS62"/>
  <c r="BS61"/>
  <c r="BS60"/>
  <c r="BR60"/>
  <c r="BS59"/>
  <c r="BS58"/>
  <c r="BS57"/>
  <c r="BS56"/>
  <c r="BR56"/>
  <c r="BS55"/>
  <c r="BS54"/>
  <c r="BS53"/>
  <c r="BS52"/>
  <c r="BR52"/>
  <c r="BS51"/>
  <c r="BS50"/>
  <c r="BS49"/>
  <c r="BS48"/>
  <c r="BR48"/>
  <c r="BS47"/>
  <c r="BS46"/>
  <c r="BS45"/>
  <c r="BS44"/>
  <c r="BR44"/>
  <c r="BS43"/>
  <c r="BS42"/>
  <c r="BS41"/>
  <c r="BS40"/>
  <c r="BR40"/>
  <c r="BS39"/>
  <c r="BS38"/>
  <c r="BS37"/>
  <c r="BS36"/>
  <c r="BR36"/>
  <c r="BS35"/>
  <c r="BS34"/>
  <c r="BS33"/>
  <c r="BS32"/>
  <c r="BR32"/>
  <c r="BS31"/>
  <c r="BS30"/>
  <c r="BS29"/>
  <c r="BS28"/>
  <c r="BR28"/>
  <c r="BS27"/>
  <c r="BS26"/>
  <c r="BS25"/>
  <c r="BS24"/>
  <c r="BR24"/>
  <c r="BS23"/>
  <c r="BS22"/>
  <c r="BS21"/>
  <c r="BS20"/>
  <c r="BR20"/>
  <c r="BS19"/>
  <c r="BS18"/>
  <c r="BS17"/>
  <c r="BS16"/>
  <c r="BR16"/>
  <c r="BS15"/>
  <c r="BS14"/>
  <c r="BS13"/>
  <c r="BS12"/>
  <c r="BR12"/>
  <c r="BS11"/>
  <c r="BS10"/>
  <c r="BS9"/>
  <c r="BS8"/>
  <c r="BR8"/>
  <c r="BO8"/>
  <c r="BO9" s="1"/>
  <c r="BS7"/>
  <c r="BO7"/>
  <c r="BS6"/>
  <c r="BO6"/>
  <c r="BL1"/>
  <c r="CE214"/>
  <c r="CE215"/>
  <c r="CE216"/>
  <c r="CE217"/>
  <c r="CE218"/>
  <c r="CE219"/>
  <c r="CE220"/>
  <c r="CE221"/>
  <c r="CE222"/>
  <c r="CE223"/>
  <c r="CE224"/>
  <c r="CE225"/>
  <c r="CE226"/>
  <c r="CE227"/>
  <c r="CE228"/>
  <c r="CE229"/>
  <c r="CE230"/>
  <c r="CE231"/>
  <c r="CE232"/>
  <c r="CD643"/>
  <c r="CC643"/>
  <c r="CB643"/>
  <c r="CD642"/>
  <c r="CC642"/>
  <c r="CB642"/>
  <c r="CD641"/>
  <c r="CC641"/>
  <c r="CB641"/>
  <c r="CD640"/>
  <c r="CC640"/>
  <c r="CB640"/>
  <c r="CD639"/>
  <c r="CC639"/>
  <c r="CB639"/>
  <c r="CD638"/>
  <c r="CC638"/>
  <c r="CB638"/>
  <c r="CD637"/>
  <c r="CC637"/>
  <c r="CB637"/>
  <c r="CD636"/>
  <c r="CC636"/>
  <c r="CB636"/>
  <c r="CD635"/>
  <c r="CC635"/>
  <c r="CB635"/>
  <c r="CD634"/>
  <c r="CC634"/>
  <c r="CB634"/>
  <c r="CD633"/>
  <c r="CC633"/>
  <c r="CB633"/>
  <c r="CD632"/>
  <c r="CC632"/>
  <c r="CB632"/>
  <c r="CD631"/>
  <c r="CC631"/>
  <c r="CB631"/>
  <c r="CD630"/>
  <c r="CC630"/>
  <c r="CB630"/>
  <c r="CD629"/>
  <c r="CC629"/>
  <c r="CB629"/>
  <c r="CD628"/>
  <c r="CC628"/>
  <c r="CB628"/>
  <c r="CD627"/>
  <c r="CC627"/>
  <c r="CB627"/>
  <c r="CD626"/>
  <c r="CC626"/>
  <c r="CB626"/>
  <c r="CD625"/>
  <c r="CC625"/>
  <c r="CB625"/>
  <c r="CD624"/>
  <c r="CC624"/>
  <c r="CB624"/>
  <c r="CD623"/>
  <c r="CC623"/>
  <c r="CB623"/>
  <c r="CD622"/>
  <c r="CC622"/>
  <c r="CB622"/>
  <c r="CD621"/>
  <c r="CC621"/>
  <c r="CB621"/>
  <c r="CD620"/>
  <c r="CC620"/>
  <c r="CB620"/>
  <c r="CD619"/>
  <c r="CC619"/>
  <c r="CB619"/>
  <c r="CD618"/>
  <c r="CC618"/>
  <c r="CB618"/>
  <c r="CD617"/>
  <c r="CC617"/>
  <c r="CB617"/>
  <c r="CD616"/>
  <c r="CC616"/>
  <c r="CB616"/>
  <c r="CD615"/>
  <c r="CC615"/>
  <c r="CB615"/>
  <c r="CD614"/>
  <c r="CC614"/>
  <c r="CB614"/>
  <c r="CD613"/>
  <c r="CC613"/>
  <c r="CB613"/>
  <c r="CD612"/>
  <c r="CC612"/>
  <c r="CB612"/>
  <c r="CD611"/>
  <c r="CC611"/>
  <c r="CB611"/>
  <c r="CD610"/>
  <c r="CC610"/>
  <c r="CB610"/>
  <c r="CD609"/>
  <c r="CC609"/>
  <c r="CB609"/>
  <c r="CD608"/>
  <c r="CC608"/>
  <c r="CB608"/>
  <c r="CD607"/>
  <c r="CC607"/>
  <c r="CB607"/>
  <c r="CD606"/>
  <c r="CC606"/>
  <c r="CB606"/>
  <c r="CD605"/>
  <c r="CC605"/>
  <c r="CB605"/>
  <c r="CD604"/>
  <c r="CC604"/>
  <c r="CB604"/>
  <c r="CD603"/>
  <c r="CC603"/>
  <c r="CB603"/>
  <c r="CD602"/>
  <c r="CC602"/>
  <c r="CB602"/>
  <c r="CD601"/>
  <c r="CC601"/>
  <c r="CB601"/>
  <c r="CD600"/>
  <c r="CC600"/>
  <c r="CB600"/>
  <c r="CD599"/>
  <c r="CC599"/>
  <c r="CB599"/>
  <c r="CD598"/>
  <c r="CC598"/>
  <c r="CB598"/>
  <c r="CD597"/>
  <c r="CC597"/>
  <c r="CB597"/>
  <c r="CD596"/>
  <c r="CC596"/>
  <c r="CB596"/>
  <c r="CD595"/>
  <c r="CC595"/>
  <c r="CB595"/>
  <c r="CD594"/>
  <c r="CC594"/>
  <c r="CB594"/>
  <c r="CD593"/>
  <c r="CC593"/>
  <c r="CB593"/>
  <c r="CD592"/>
  <c r="CC592"/>
  <c r="CB592"/>
  <c r="CD591"/>
  <c r="CC591"/>
  <c r="CB591"/>
  <c r="CD590"/>
  <c r="CC590"/>
  <c r="CB590"/>
  <c r="CD589"/>
  <c r="CC589"/>
  <c r="CB589"/>
  <c r="CD588"/>
  <c r="CC588"/>
  <c r="CB588"/>
  <c r="CD587"/>
  <c r="CC587"/>
  <c r="CB587"/>
  <c r="CD586"/>
  <c r="CC586"/>
  <c r="CB586"/>
  <c r="CD585"/>
  <c r="CC585"/>
  <c r="CB585"/>
  <c r="CD584"/>
  <c r="CC584"/>
  <c r="CB584"/>
  <c r="CD583"/>
  <c r="CC583"/>
  <c r="CB583"/>
  <c r="CD582"/>
  <c r="CC582"/>
  <c r="CB582"/>
  <c r="CD581"/>
  <c r="CC581"/>
  <c r="CB581"/>
  <c r="CD580"/>
  <c r="CC580"/>
  <c r="CB580"/>
  <c r="CD579"/>
  <c r="CC579"/>
  <c r="CB579"/>
  <c r="CD578"/>
  <c r="CC578"/>
  <c r="CB578"/>
  <c r="CD577"/>
  <c r="CC577"/>
  <c r="CB577"/>
  <c r="CD576"/>
  <c r="CC576"/>
  <c r="CB576"/>
  <c r="CD575"/>
  <c r="CC575"/>
  <c r="CB575"/>
  <c r="CD574"/>
  <c r="CC574"/>
  <c r="CB574"/>
  <c r="CD573"/>
  <c r="CC573"/>
  <c r="CB573"/>
  <c r="CD572"/>
  <c r="CC572"/>
  <c r="CB572"/>
  <c r="CD571"/>
  <c r="CC571"/>
  <c r="CB571"/>
  <c r="CD570"/>
  <c r="CC570"/>
  <c r="CB570"/>
  <c r="CD569"/>
  <c r="CC569"/>
  <c r="CB569"/>
  <c r="CD568"/>
  <c r="CC568"/>
  <c r="CB568"/>
  <c r="CD567"/>
  <c r="CC567"/>
  <c r="CB567"/>
  <c r="CD566"/>
  <c r="CC566"/>
  <c r="CB566"/>
  <c r="CD565"/>
  <c r="CC565"/>
  <c r="CB565"/>
  <c r="CD564"/>
  <c r="CC564"/>
  <c r="CB564"/>
  <c r="CD563"/>
  <c r="CC563"/>
  <c r="CB563"/>
  <c r="CD562"/>
  <c r="CC562"/>
  <c r="CB562"/>
  <c r="CD561"/>
  <c r="CC561"/>
  <c r="CB561"/>
  <c r="CD560"/>
  <c r="CC560"/>
  <c r="CB560"/>
  <c r="CD559"/>
  <c r="CC559"/>
  <c r="CB559"/>
  <c r="CD558"/>
  <c r="CC558"/>
  <c r="CB558"/>
  <c r="CD557"/>
  <c r="CC557"/>
  <c r="CB557"/>
  <c r="CD556"/>
  <c r="CC556"/>
  <c r="CB556"/>
  <c r="CD555"/>
  <c r="CC555"/>
  <c r="CB555"/>
  <c r="CD554"/>
  <c r="CC554"/>
  <c r="CB554"/>
  <c r="CD553"/>
  <c r="CC553"/>
  <c r="CB553"/>
  <c r="CD552"/>
  <c r="CC552"/>
  <c r="CB552"/>
  <c r="CD551"/>
  <c r="CC551"/>
  <c r="CB551"/>
  <c r="CD550"/>
  <c r="CC550"/>
  <c r="CB550"/>
  <c r="CD549"/>
  <c r="CC549"/>
  <c r="CB549"/>
  <c r="CD548"/>
  <c r="CC548"/>
  <c r="CB548"/>
  <c r="CD547"/>
  <c r="CC547"/>
  <c r="CB547"/>
  <c r="CD546"/>
  <c r="CC546"/>
  <c r="CB546"/>
  <c r="CD545"/>
  <c r="CC545"/>
  <c r="CB545"/>
  <c r="CD544"/>
  <c r="CC544"/>
  <c r="CB544"/>
  <c r="CD543"/>
  <c r="CC543"/>
  <c r="CB543"/>
  <c r="CD542"/>
  <c r="CC542"/>
  <c r="CB542"/>
  <c r="CD541"/>
  <c r="CC541"/>
  <c r="CB541"/>
  <c r="CD540"/>
  <c r="CC540"/>
  <c r="CB540"/>
  <c r="CD539"/>
  <c r="CC539"/>
  <c r="CB539"/>
  <c r="CD538"/>
  <c r="CC538"/>
  <c r="CB538"/>
  <c r="CD537"/>
  <c r="CC537"/>
  <c r="CB537"/>
  <c r="CD536"/>
  <c r="CC536"/>
  <c r="CB536"/>
  <c r="CD535"/>
  <c r="CC535"/>
  <c r="CB535"/>
  <c r="CD534"/>
  <c r="CC534"/>
  <c r="CB534"/>
  <c r="CD533"/>
  <c r="CC533"/>
  <c r="CB533"/>
  <c r="CD532"/>
  <c r="CC532"/>
  <c r="CB532"/>
  <c r="CD531"/>
  <c r="CC531"/>
  <c r="CB531"/>
  <c r="CD530"/>
  <c r="CC530"/>
  <c r="CB530"/>
  <c r="CD529"/>
  <c r="CC529"/>
  <c r="CB529"/>
  <c r="CD528"/>
  <c r="CC528"/>
  <c r="CB528"/>
  <c r="CD527"/>
  <c r="CC527"/>
  <c r="CB527"/>
  <c r="CD526"/>
  <c r="CC526"/>
  <c r="CB526"/>
  <c r="CD525"/>
  <c r="CC525"/>
  <c r="CB525"/>
  <c r="CD524"/>
  <c r="CC524"/>
  <c r="CB524"/>
  <c r="CD523"/>
  <c r="CC523"/>
  <c r="CB523"/>
  <c r="CD522"/>
  <c r="CC522"/>
  <c r="CB522"/>
  <c r="CD521"/>
  <c r="CC521"/>
  <c r="CB521"/>
  <c r="CD520"/>
  <c r="CC520"/>
  <c r="CB520"/>
  <c r="CD519"/>
  <c r="CC519"/>
  <c r="CB519"/>
  <c r="CD518"/>
  <c r="CC518"/>
  <c r="CB518"/>
  <c r="CD517"/>
  <c r="CC517"/>
  <c r="CB517"/>
  <c r="CD516"/>
  <c r="CC516"/>
  <c r="CB516"/>
  <c r="CD515"/>
  <c r="CC515"/>
  <c r="CB515"/>
  <c r="CD514"/>
  <c r="CC514"/>
  <c r="CB514"/>
  <c r="CD513"/>
  <c r="CC513"/>
  <c r="CB513"/>
  <c r="CD512"/>
  <c r="CC512"/>
  <c r="CB512"/>
  <c r="CD511"/>
  <c r="CC511"/>
  <c r="CB511"/>
  <c r="CD510"/>
  <c r="CC510"/>
  <c r="CB510"/>
  <c r="CD509"/>
  <c r="CC509"/>
  <c r="CB509"/>
  <c r="CD508"/>
  <c r="CC508"/>
  <c r="CB508"/>
  <c r="CD507"/>
  <c r="CC507"/>
  <c r="CB507"/>
  <c r="CD506"/>
  <c r="CC506"/>
  <c r="CB506"/>
  <c r="CD505"/>
  <c r="CC505"/>
  <c r="CB505"/>
  <c r="CD504"/>
  <c r="CC504"/>
  <c r="CB504"/>
  <c r="CD503"/>
  <c r="CC503"/>
  <c r="CB503"/>
  <c r="CD502"/>
  <c r="CC502"/>
  <c r="CB502"/>
  <c r="CD501"/>
  <c r="CC501"/>
  <c r="CB501"/>
  <c r="CD500"/>
  <c r="CC500"/>
  <c r="CB500"/>
  <c r="CD499"/>
  <c r="CC499"/>
  <c r="CB499"/>
  <c r="CD498"/>
  <c r="CC498"/>
  <c r="CB498"/>
  <c r="CD497"/>
  <c r="CC497"/>
  <c r="CB497"/>
  <c r="CD496"/>
  <c r="CC496"/>
  <c r="CB496"/>
  <c r="CD495"/>
  <c r="CC495"/>
  <c r="CB495"/>
  <c r="CD494"/>
  <c r="CC494"/>
  <c r="CB494"/>
  <c r="CD493"/>
  <c r="CC493"/>
  <c r="CB493"/>
  <c r="CD492"/>
  <c r="CC492"/>
  <c r="CB492"/>
  <c r="CD491"/>
  <c r="CC491"/>
  <c r="CB491"/>
  <c r="CD490"/>
  <c r="CC490"/>
  <c r="CB490"/>
  <c r="CD489"/>
  <c r="CC489"/>
  <c r="CB489"/>
  <c r="CD488"/>
  <c r="CC488"/>
  <c r="CB488"/>
  <c r="CD487"/>
  <c r="CC487"/>
  <c r="CB487"/>
  <c r="CD486"/>
  <c r="CC486"/>
  <c r="CB486"/>
  <c r="CD485"/>
  <c r="CC485"/>
  <c r="CB485"/>
  <c r="CD484"/>
  <c r="CC484"/>
  <c r="CB484"/>
  <c r="CD483"/>
  <c r="CC483"/>
  <c r="CB483"/>
  <c r="CD482"/>
  <c r="CC482"/>
  <c r="CB482"/>
  <c r="CD481"/>
  <c r="CC481"/>
  <c r="CB481"/>
  <c r="CD480"/>
  <c r="CC480"/>
  <c r="CB480"/>
  <c r="CD479"/>
  <c r="CC479"/>
  <c r="CB479"/>
  <c r="CD478"/>
  <c r="CC478"/>
  <c r="CB478"/>
  <c r="CD477"/>
  <c r="CC477"/>
  <c r="CB477"/>
  <c r="CD476"/>
  <c r="CC476"/>
  <c r="CB476"/>
  <c r="CD475"/>
  <c r="CC475"/>
  <c r="CB475"/>
  <c r="CD474"/>
  <c r="CC474"/>
  <c r="CB474"/>
  <c r="CD473"/>
  <c r="CC473"/>
  <c r="CB473"/>
  <c r="CD472"/>
  <c r="CC472"/>
  <c r="CB472"/>
  <c r="CD471"/>
  <c r="CC471"/>
  <c r="CB471"/>
  <c r="CD470"/>
  <c r="CC470"/>
  <c r="CB470"/>
  <c r="CD469"/>
  <c r="CC469"/>
  <c r="CB469"/>
  <c r="CD468"/>
  <c r="CC468"/>
  <c r="CB468"/>
  <c r="CD467"/>
  <c r="CC467"/>
  <c r="CB467"/>
  <c r="CD466"/>
  <c r="CC466"/>
  <c r="CB466"/>
  <c r="CD465"/>
  <c r="CC465"/>
  <c r="CB465"/>
  <c r="CD464"/>
  <c r="CC464"/>
  <c r="CB464"/>
  <c r="CD463"/>
  <c r="CC463"/>
  <c r="CB463"/>
  <c r="CD462"/>
  <c r="CC462"/>
  <c r="CB462"/>
  <c r="CD461"/>
  <c r="CC461"/>
  <c r="CB461"/>
  <c r="CD460"/>
  <c r="CC460"/>
  <c r="CB460"/>
  <c r="CD459"/>
  <c r="CC459"/>
  <c r="CB459"/>
  <c r="CD458"/>
  <c r="CC458"/>
  <c r="CB458"/>
  <c r="CD457"/>
  <c r="CC457"/>
  <c r="CB457"/>
  <c r="CD456"/>
  <c r="CC456"/>
  <c r="CB456"/>
  <c r="CD455"/>
  <c r="CC455"/>
  <c r="CB455"/>
  <c r="CD454"/>
  <c r="CC454"/>
  <c r="CB454"/>
  <c r="CD453"/>
  <c r="CC453"/>
  <c r="CB453"/>
  <c r="CD452"/>
  <c r="CC452"/>
  <c r="CB452"/>
  <c r="CD451"/>
  <c r="CC451"/>
  <c r="CB451"/>
  <c r="CD450"/>
  <c r="CC450"/>
  <c r="CB450"/>
  <c r="CD449"/>
  <c r="CC449"/>
  <c r="CB449"/>
  <c r="CD448"/>
  <c r="CC448"/>
  <c r="CB448"/>
  <c r="CD447"/>
  <c r="CC447"/>
  <c r="CB447"/>
  <c r="CD446"/>
  <c r="CC446"/>
  <c r="CB446"/>
  <c r="CD445"/>
  <c r="CC445"/>
  <c r="CB445"/>
  <c r="CD444"/>
  <c r="CC444"/>
  <c r="CB444"/>
  <c r="CD443"/>
  <c r="CC443"/>
  <c r="CB443"/>
  <c r="CD442"/>
  <c r="CC442"/>
  <c r="CB442"/>
  <c r="CD441"/>
  <c r="CC441"/>
  <c r="CB441"/>
  <c r="CD440"/>
  <c r="CC440"/>
  <c r="CB440"/>
  <c r="CD439"/>
  <c r="CC439"/>
  <c r="CB439"/>
  <c r="CD438"/>
  <c r="CC438"/>
  <c r="CB438"/>
  <c r="CD437"/>
  <c r="CC437"/>
  <c r="CB437"/>
  <c r="CD436"/>
  <c r="CC436"/>
  <c r="CB436"/>
  <c r="CD435"/>
  <c r="CC435"/>
  <c r="CB435"/>
  <c r="CD434"/>
  <c r="CC434"/>
  <c r="CB434"/>
  <c r="CD433"/>
  <c r="CC433"/>
  <c r="CB433"/>
  <c r="CD432"/>
  <c r="CC432"/>
  <c r="CB432"/>
  <c r="CD431"/>
  <c r="CC431"/>
  <c r="CB431"/>
  <c r="CD430"/>
  <c r="CC430"/>
  <c r="CB430"/>
  <c r="CD429"/>
  <c r="CC429"/>
  <c r="CB429"/>
  <c r="CD428"/>
  <c r="CC428"/>
  <c r="CB428"/>
  <c r="CD427"/>
  <c r="CC427"/>
  <c r="CB427"/>
  <c r="CD426"/>
  <c r="CC426"/>
  <c r="CB426"/>
  <c r="CD425"/>
  <c r="CC425"/>
  <c r="CB425"/>
  <c r="CD424"/>
  <c r="CC424"/>
  <c r="CB424"/>
  <c r="CD423"/>
  <c r="CC423"/>
  <c r="CB423"/>
  <c r="CD422"/>
  <c r="CC422"/>
  <c r="CB422"/>
  <c r="CD421"/>
  <c r="CC421"/>
  <c r="CB421"/>
  <c r="CD420"/>
  <c r="CC420"/>
  <c r="CB420"/>
  <c r="CD419"/>
  <c r="CC419"/>
  <c r="CB419"/>
  <c r="CD418"/>
  <c r="CC418"/>
  <c r="CB418"/>
  <c r="CD417"/>
  <c r="CC417"/>
  <c r="CB417"/>
  <c r="CD416"/>
  <c r="CC416"/>
  <c r="CB416"/>
  <c r="CD415"/>
  <c r="CC415"/>
  <c r="CB415"/>
  <c r="CD414"/>
  <c r="CC414"/>
  <c r="CB414"/>
  <c r="CD413"/>
  <c r="CC413"/>
  <c r="CB413"/>
  <c r="CD412"/>
  <c r="CC412"/>
  <c r="CB412"/>
  <c r="CD411"/>
  <c r="CC411"/>
  <c r="CB411"/>
  <c r="CD410"/>
  <c r="CC410"/>
  <c r="CB410"/>
  <c r="CD409"/>
  <c r="CC409"/>
  <c r="CB409"/>
  <c r="CD408"/>
  <c r="CC408"/>
  <c r="CB408"/>
  <c r="CD407"/>
  <c r="CC407"/>
  <c r="CB407"/>
  <c r="CD406"/>
  <c r="CC406"/>
  <c r="CB406"/>
  <c r="CD405"/>
  <c r="CC405"/>
  <c r="CB405"/>
  <c r="CD404"/>
  <c r="CC404"/>
  <c r="CB404"/>
  <c r="CD403"/>
  <c r="CC403"/>
  <c r="CB403"/>
  <c r="CD402"/>
  <c r="CC402"/>
  <c r="CB402"/>
  <c r="CD401"/>
  <c r="CC401"/>
  <c r="CB401"/>
  <c r="CD400"/>
  <c r="CC400"/>
  <c r="CB400"/>
  <c r="CD399"/>
  <c r="CC399"/>
  <c r="CB399"/>
  <c r="CD398"/>
  <c r="CC398"/>
  <c r="CB398"/>
  <c r="CD397"/>
  <c r="CC397"/>
  <c r="CB397"/>
  <c r="CD396"/>
  <c r="CC396"/>
  <c r="CB396"/>
  <c r="CD395"/>
  <c r="CC395"/>
  <c r="CB395"/>
  <c r="CD394"/>
  <c r="CC394"/>
  <c r="CB394"/>
  <c r="CD393"/>
  <c r="CC393"/>
  <c r="CB393"/>
  <c r="CD392"/>
  <c r="CC392"/>
  <c r="CB392"/>
  <c r="CD391"/>
  <c r="CC391"/>
  <c r="CB391"/>
  <c r="CD390"/>
  <c r="CC390"/>
  <c r="CB390"/>
  <c r="CD389"/>
  <c r="CC389"/>
  <c r="CB389"/>
  <c r="CD388"/>
  <c r="CC388"/>
  <c r="CB388"/>
  <c r="CD387"/>
  <c r="CC387"/>
  <c r="CB387"/>
  <c r="CD386"/>
  <c r="CC386"/>
  <c r="CB386"/>
  <c r="CD385"/>
  <c r="CC385"/>
  <c r="CB385"/>
  <c r="CD384"/>
  <c r="CC384"/>
  <c r="CB384"/>
  <c r="CD383"/>
  <c r="CC383"/>
  <c r="CB383"/>
  <c r="CD382"/>
  <c r="CC382"/>
  <c r="CB382"/>
  <c r="CD381"/>
  <c r="CC381"/>
  <c r="CB381"/>
  <c r="CD380"/>
  <c r="CC380"/>
  <c r="CB380"/>
  <c r="CD379"/>
  <c r="CC379"/>
  <c r="CB379"/>
  <c r="CD378"/>
  <c r="CC378"/>
  <c r="CB378"/>
  <c r="CD377"/>
  <c r="CC377"/>
  <c r="CB377"/>
  <c r="CD376"/>
  <c r="CC376"/>
  <c r="CB376"/>
  <c r="CD375"/>
  <c r="CC375"/>
  <c r="CB375"/>
  <c r="CD374"/>
  <c r="CC374"/>
  <c r="CB374"/>
  <c r="CD373"/>
  <c r="CC373"/>
  <c r="CB373"/>
  <c r="CD372"/>
  <c r="CC372"/>
  <c r="CB372"/>
  <c r="CD371"/>
  <c r="CC371"/>
  <c r="CB371"/>
  <c r="CD370"/>
  <c r="CC370"/>
  <c r="CB370"/>
  <c r="CD369"/>
  <c r="CC369"/>
  <c r="CB369"/>
  <c r="CD368"/>
  <c r="CC368"/>
  <c r="CB368"/>
  <c r="CD367"/>
  <c r="CC367"/>
  <c r="CB367"/>
  <c r="CD366"/>
  <c r="CC366"/>
  <c r="CB366"/>
  <c r="CD365"/>
  <c r="CC365"/>
  <c r="CB365"/>
  <c r="CD364"/>
  <c r="CC364"/>
  <c r="CB364"/>
  <c r="CD363"/>
  <c r="CC363"/>
  <c r="CB363"/>
  <c r="CD362"/>
  <c r="CC362"/>
  <c r="CB362"/>
  <c r="CD361"/>
  <c r="CC361"/>
  <c r="CB361"/>
  <c r="CD360"/>
  <c r="CC360"/>
  <c r="CB360"/>
  <c r="CD359"/>
  <c r="CC359"/>
  <c r="CB359"/>
  <c r="CD358"/>
  <c r="CC358"/>
  <c r="CB358"/>
  <c r="CD357"/>
  <c r="CC357"/>
  <c r="CB357"/>
  <c r="CD356"/>
  <c r="CC356"/>
  <c r="CB356"/>
  <c r="CD355"/>
  <c r="CC355"/>
  <c r="CB355"/>
  <c r="CD354"/>
  <c r="CC354"/>
  <c r="CB354"/>
  <c r="CD353"/>
  <c r="CC353"/>
  <c r="CB353"/>
  <c r="CD352"/>
  <c r="CC352"/>
  <c r="CB352"/>
  <c r="CD351"/>
  <c r="CC351"/>
  <c r="CB351"/>
  <c r="CD350"/>
  <c r="CC350"/>
  <c r="CB350"/>
  <c r="CD349"/>
  <c r="CC349"/>
  <c r="CB349"/>
  <c r="CD348"/>
  <c r="CC348"/>
  <c r="CB348"/>
  <c r="CD347"/>
  <c r="CC347"/>
  <c r="CB347"/>
  <c r="CD346"/>
  <c r="CC346"/>
  <c r="CB346"/>
  <c r="CD345"/>
  <c r="CC345"/>
  <c r="CB345"/>
  <c r="CD344"/>
  <c r="CC344"/>
  <c r="CB344"/>
  <c r="CD343"/>
  <c r="CC343"/>
  <c r="CB343"/>
  <c r="CD342"/>
  <c r="CC342"/>
  <c r="CB342"/>
  <c r="CD341"/>
  <c r="CC341"/>
  <c r="CB341"/>
  <c r="CD340"/>
  <c r="CC340"/>
  <c r="CB340"/>
  <c r="CD339"/>
  <c r="CC339"/>
  <c r="CB339"/>
  <c r="CD338"/>
  <c r="CC338"/>
  <c r="CB338"/>
  <c r="CD337"/>
  <c r="CC337"/>
  <c r="CB337"/>
  <c r="CD336"/>
  <c r="CC336"/>
  <c r="CB336"/>
  <c r="CD335"/>
  <c r="CC335"/>
  <c r="CB335"/>
  <c r="CD334"/>
  <c r="CC334"/>
  <c r="CB334"/>
  <c r="CD333"/>
  <c r="CC333"/>
  <c r="CB333"/>
  <c r="CD332"/>
  <c r="CC332"/>
  <c r="CB332"/>
  <c r="CD331"/>
  <c r="CC331"/>
  <c r="CB331"/>
  <c r="CD330"/>
  <c r="CC330"/>
  <c r="CB330"/>
  <c r="CD329"/>
  <c r="CC329"/>
  <c r="CB329"/>
  <c r="CD328"/>
  <c r="CC328"/>
  <c r="CB328"/>
  <c r="CD327"/>
  <c r="CC327"/>
  <c r="CB327"/>
  <c r="CD326"/>
  <c r="CC326"/>
  <c r="CB326"/>
  <c r="CD325"/>
  <c r="CC325"/>
  <c r="CB325"/>
  <c r="CD324"/>
  <c r="CC324"/>
  <c r="CB324"/>
  <c r="CD323"/>
  <c r="CC323"/>
  <c r="CB323"/>
  <c r="CD322"/>
  <c r="CC322"/>
  <c r="CB322"/>
  <c r="CD321"/>
  <c r="CC321"/>
  <c r="CB321"/>
  <c r="CD320"/>
  <c r="CC320"/>
  <c r="CB320"/>
  <c r="CD319"/>
  <c r="CC319"/>
  <c r="CB319"/>
  <c r="CD318"/>
  <c r="CC318"/>
  <c r="CB318"/>
  <c r="CD317"/>
  <c r="CC317"/>
  <c r="CB317"/>
  <c r="CD316"/>
  <c r="CC316"/>
  <c r="CB316"/>
  <c r="CD315"/>
  <c r="CC315"/>
  <c r="CB315"/>
  <c r="CD314"/>
  <c r="CC314"/>
  <c r="CB314"/>
  <c r="CD313"/>
  <c r="CC313"/>
  <c r="CB313"/>
  <c r="CD312"/>
  <c r="CC312"/>
  <c r="CB312"/>
  <c r="CD311"/>
  <c r="CC311"/>
  <c r="CB311"/>
  <c r="CD310"/>
  <c r="CC310"/>
  <c r="CB310"/>
  <c r="CD309"/>
  <c r="CC309"/>
  <c r="CB309"/>
  <c r="CD308"/>
  <c r="CC308"/>
  <c r="CB308"/>
  <c r="CD307"/>
  <c r="CC307"/>
  <c r="CB307"/>
  <c r="CD306"/>
  <c r="CC306"/>
  <c r="CB306"/>
  <c r="CD305"/>
  <c r="CC305"/>
  <c r="CB305"/>
  <c r="CD304"/>
  <c r="CC304"/>
  <c r="CB304"/>
  <c r="CD303"/>
  <c r="CC303"/>
  <c r="CB303"/>
  <c r="CD302"/>
  <c r="CC302"/>
  <c r="CB302"/>
  <c r="CD301"/>
  <c r="CC301"/>
  <c r="CB301"/>
  <c r="CD300"/>
  <c r="CC300"/>
  <c r="CB300"/>
  <c r="CD299"/>
  <c r="CC299"/>
  <c r="CB299"/>
  <c r="CD298"/>
  <c r="CC298"/>
  <c r="CB298"/>
  <c r="CD297"/>
  <c r="CC297"/>
  <c r="CB297"/>
  <c r="CD296"/>
  <c r="CC296"/>
  <c r="CB296"/>
  <c r="CD295"/>
  <c r="CC295"/>
  <c r="CB295"/>
  <c r="CD294"/>
  <c r="CC294"/>
  <c r="CB294"/>
  <c r="CD293"/>
  <c r="CC293"/>
  <c r="CB293"/>
  <c r="CD292"/>
  <c r="CC292"/>
  <c r="CB292"/>
  <c r="CD291"/>
  <c r="CC291"/>
  <c r="CB291"/>
  <c r="CD290"/>
  <c r="CC290"/>
  <c r="CB290"/>
  <c r="CD289"/>
  <c r="CC289"/>
  <c r="CB289"/>
  <c r="CD288"/>
  <c r="CC288"/>
  <c r="CB288"/>
  <c r="CD287"/>
  <c r="CC287"/>
  <c r="CB287"/>
  <c r="CD286"/>
  <c r="CC286"/>
  <c r="CB286"/>
  <c r="CD285"/>
  <c r="CC285"/>
  <c r="CB285"/>
  <c r="CD284"/>
  <c r="CC284"/>
  <c r="CB284"/>
  <c r="CD283"/>
  <c r="CC283"/>
  <c r="CB283"/>
  <c r="CD282"/>
  <c r="CC282"/>
  <c r="CB282"/>
  <c r="CD281"/>
  <c r="CC281"/>
  <c r="CB281"/>
  <c r="CD280"/>
  <c r="CC280"/>
  <c r="CB280"/>
  <c r="CD279"/>
  <c r="CC279"/>
  <c r="CB279"/>
  <c r="CD278"/>
  <c r="CC278"/>
  <c r="CB278"/>
  <c r="CD277"/>
  <c r="CC277"/>
  <c r="CB277"/>
  <c r="CD276"/>
  <c r="CC276"/>
  <c r="CB276"/>
  <c r="CD275"/>
  <c r="CC275"/>
  <c r="CB275"/>
  <c r="CD274"/>
  <c r="CC274"/>
  <c r="CB274"/>
  <c r="CD273"/>
  <c r="CC273"/>
  <c r="CB273"/>
  <c r="CD272"/>
  <c r="CC272"/>
  <c r="CB272"/>
  <c r="CD271"/>
  <c r="CC271"/>
  <c r="CB271"/>
  <c r="CD270"/>
  <c r="CC270"/>
  <c r="CB270"/>
  <c r="CD269"/>
  <c r="CC269"/>
  <c r="CB269"/>
  <c r="CD268"/>
  <c r="CC268"/>
  <c r="CB268"/>
  <c r="CD267"/>
  <c r="CC267"/>
  <c r="CB267"/>
  <c r="CD266"/>
  <c r="CC266"/>
  <c r="CB266"/>
  <c r="CD265"/>
  <c r="CC265"/>
  <c r="CB265"/>
  <c r="CD264"/>
  <c r="CC264"/>
  <c r="CB264"/>
  <c r="CD263"/>
  <c r="CC263"/>
  <c r="CB263"/>
  <c r="CD262"/>
  <c r="CC262"/>
  <c r="CB262"/>
  <c r="CD261"/>
  <c r="CC261"/>
  <c r="CB261"/>
  <c r="CD260"/>
  <c r="CC260"/>
  <c r="CB260"/>
  <c r="CD259"/>
  <c r="CC259"/>
  <c r="CB259"/>
  <c r="CD258"/>
  <c r="CC258"/>
  <c r="CB258"/>
  <c r="CD257"/>
  <c r="CC257"/>
  <c r="CB257"/>
  <c r="CD256"/>
  <c r="CC256"/>
  <c r="CB256"/>
  <c r="CD255"/>
  <c r="CC255"/>
  <c r="CB255"/>
  <c r="CD254"/>
  <c r="CC254"/>
  <c r="CB254"/>
  <c r="CD253"/>
  <c r="CC253"/>
  <c r="CB253"/>
  <c r="CD252"/>
  <c r="CC252"/>
  <c r="CB252"/>
  <c r="CD251"/>
  <c r="CC251"/>
  <c r="CB251"/>
  <c r="CD250"/>
  <c r="CC250"/>
  <c r="CB250"/>
  <c r="CD249"/>
  <c r="CC249"/>
  <c r="CB249"/>
  <c r="CD248"/>
  <c r="CC248"/>
  <c r="CB248"/>
  <c r="CD247"/>
  <c r="CC247"/>
  <c r="CB247"/>
  <c r="CD246"/>
  <c r="CC246"/>
  <c r="CB246"/>
  <c r="CD245"/>
  <c r="CC245"/>
  <c r="CB245"/>
  <c r="CD244"/>
  <c r="CC244"/>
  <c r="CB244"/>
  <c r="CD243"/>
  <c r="CC243"/>
  <c r="CB243"/>
  <c r="CD242"/>
  <c r="CC242"/>
  <c r="CB242"/>
  <c r="CD241"/>
  <c r="CC241"/>
  <c r="CB241"/>
  <c r="CD240"/>
  <c r="CC240"/>
  <c r="CB240"/>
  <c r="CD239"/>
  <c r="CC239"/>
  <c r="CB239"/>
  <c r="CD238"/>
  <c r="CC238"/>
  <c r="CB238"/>
  <c r="CD237"/>
  <c r="CC237"/>
  <c r="CB237"/>
  <c r="CD236"/>
  <c r="CC236"/>
  <c r="CB236"/>
  <c r="CD235"/>
  <c r="CC235"/>
  <c r="CB235"/>
  <c r="CD234"/>
  <c r="CC234"/>
  <c r="CB234"/>
  <c r="CD233"/>
  <c r="CC233"/>
  <c r="CB233"/>
  <c r="CD232"/>
  <c r="CC232"/>
  <c r="CB232"/>
  <c r="CA232"/>
  <c r="CD231"/>
  <c r="CC231"/>
  <c r="CB231"/>
  <c r="CA231"/>
  <c r="CD230"/>
  <c r="CC230"/>
  <c r="CB230"/>
  <c r="CA230"/>
  <c r="CD229"/>
  <c r="CC229"/>
  <c r="CB229"/>
  <c r="CA229"/>
  <c r="CD228"/>
  <c r="CC228"/>
  <c r="CB228"/>
  <c r="CA228"/>
  <c r="CD227"/>
  <c r="CC227"/>
  <c r="CB227"/>
  <c r="CA227"/>
  <c r="CD226"/>
  <c r="CC226"/>
  <c r="CB226"/>
  <c r="CA226"/>
  <c r="CD225"/>
  <c r="CC225"/>
  <c r="CB225"/>
  <c r="CA225"/>
  <c r="CD224"/>
  <c r="CC224"/>
  <c r="CB224"/>
  <c r="CA224"/>
  <c r="CD223"/>
  <c r="CC223"/>
  <c r="CB223"/>
  <c r="CA223"/>
  <c r="CD222"/>
  <c r="CC222"/>
  <c r="CB222"/>
  <c r="CA222"/>
  <c r="CD221"/>
  <c r="CC221"/>
  <c r="CB221"/>
  <c r="CA221"/>
  <c r="CD220"/>
  <c r="CC220"/>
  <c r="CB220"/>
  <c r="CA220"/>
  <c r="CD219"/>
  <c r="CC219"/>
  <c r="CB219"/>
  <c r="CA219"/>
  <c r="CD218"/>
  <c r="CC218"/>
  <c r="CB218"/>
  <c r="CA218"/>
  <c r="CD217"/>
  <c r="CC217"/>
  <c r="CB217"/>
  <c r="CA217"/>
  <c r="CD216"/>
  <c r="CC216"/>
  <c r="CB216"/>
  <c r="CA216"/>
  <c r="CD215"/>
  <c r="CC215"/>
  <c r="CB215"/>
  <c r="CA215"/>
  <c r="CD214"/>
  <c r="CC214"/>
  <c r="CB214"/>
  <c r="CA214"/>
  <c r="CD213"/>
  <c r="CC213"/>
  <c r="CB213"/>
  <c r="CA213"/>
  <c r="CD212"/>
  <c r="CC212"/>
  <c r="CB212"/>
  <c r="CA212"/>
  <c r="CD211"/>
  <c r="CC211"/>
  <c r="CB211"/>
  <c r="CA211"/>
  <c r="CD210"/>
  <c r="CC210"/>
  <c r="CB210"/>
  <c r="CA210"/>
  <c r="CD209"/>
  <c r="CC209"/>
  <c r="CB209"/>
  <c r="CA209"/>
  <c r="CD208"/>
  <c r="CC208"/>
  <c r="CB208"/>
  <c r="CA208"/>
  <c r="CD207"/>
  <c r="CC207"/>
  <c r="CB207"/>
  <c r="CA207"/>
  <c r="CD206"/>
  <c r="CC206"/>
  <c r="CB206"/>
  <c r="CA206"/>
  <c r="CD205"/>
  <c r="CC205"/>
  <c r="CB205"/>
  <c r="CA205"/>
  <c r="CD204"/>
  <c r="CC204"/>
  <c r="CB204"/>
  <c r="CA204"/>
  <c r="CD203"/>
  <c r="CC203"/>
  <c r="CB203"/>
  <c r="CA203"/>
  <c r="CD202"/>
  <c r="CC202"/>
  <c r="CB202"/>
  <c r="CA202"/>
  <c r="CD201"/>
  <c r="CC201"/>
  <c r="CB201"/>
  <c r="CA201"/>
  <c r="CD200"/>
  <c r="CC200"/>
  <c r="CB200"/>
  <c r="CA200"/>
  <c r="CD199"/>
  <c r="CC199"/>
  <c r="CB199"/>
  <c r="CA199"/>
  <c r="CD198"/>
  <c r="CC198"/>
  <c r="CB198"/>
  <c r="CA198"/>
  <c r="CD197"/>
  <c r="CC197"/>
  <c r="CB197"/>
  <c r="CA197"/>
  <c r="CD196"/>
  <c r="CC196"/>
  <c r="CB196"/>
  <c r="CA196"/>
  <c r="CD195"/>
  <c r="CC195"/>
  <c r="CB195"/>
  <c r="CA195"/>
  <c r="CD194"/>
  <c r="CC194"/>
  <c r="CB194"/>
  <c r="CA194"/>
  <c r="CD193"/>
  <c r="CC193"/>
  <c r="CB193"/>
  <c r="CA193"/>
  <c r="CD192"/>
  <c r="CC192"/>
  <c r="CB192"/>
  <c r="CA192"/>
  <c r="CD191"/>
  <c r="CC191"/>
  <c r="CB191"/>
  <c r="CA191"/>
  <c r="CD190"/>
  <c r="CC190"/>
  <c r="CB190"/>
  <c r="CA190"/>
  <c r="CD189"/>
  <c r="CC189"/>
  <c r="CB189"/>
  <c r="CA189"/>
  <c r="CD188"/>
  <c r="CC188"/>
  <c r="CB188"/>
  <c r="CA188"/>
  <c r="CD187"/>
  <c r="CC187"/>
  <c r="CB187"/>
  <c r="CA187"/>
  <c r="CD186"/>
  <c r="CC186"/>
  <c r="CB186"/>
  <c r="CA186"/>
  <c r="CD185"/>
  <c r="CC185"/>
  <c r="CB185"/>
  <c r="CA185"/>
  <c r="CD184"/>
  <c r="CC184"/>
  <c r="CB184"/>
  <c r="CA184"/>
  <c r="CD183"/>
  <c r="CC183"/>
  <c r="CB183"/>
  <c r="CA183"/>
  <c r="CD182"/>
  <c r="CC182"/>
  <c r="CB182"/>
  <c r="CA182"/>
  <c r="CD181"/>
  <c r="CC181"/>
  <c r="CB181"/>
  <c r="CA181"/>
  <c r="CD180"/>
  <c r="CC180"/>
  <c r="CB180"/>
  <c r="CA180"/>
  <c r="CD179"/>
  <c r="CC179"/>
  <c r="CB179"/>
  <c r="CA179"/>
  <c r="CD178"/>
  <c r="CC178"/>
  <c r="CB178"/>
  <c r="CA178"/>
  <c r="CD177"/>
  <c r="CC177"/>
  <c r="CB177"/>
  <c r="CA177"/>
  <c r="CD176"/>
  <c r="CC176"/>
  <c r="CB176"/>
  <c r="CA176"/>
  <c r="CD175"/>
  <c r="CC175"/>
  <c r="CB175"/>
  <c r="CA175"/>
  <c r="CD174"/>
  <c r="CC174"/>
  <c r="CB174"/>
  <c r="CA174"/>
  <c r="CD173"/>
  <c r="CC173"/>
  <c r="CB173"/>
  <c r="CA173"/>
  <c r="CD172"/>
  <c r="CC172"/>
  <c r="CB172"/>
  <c r="CA172"/>
  <c r="CD171"/>
  <c r="CC171"/>
  <c r="CB171"/>
  <c r="CA171"/>
  <c r="CD170"/>
  <c r="CC170"/>
  <c r="CB170"/>
  <c r="CA170"/>
  <c r="CD169"/>
  <c r="CC169"/>
  <c r="CB169"/>
  <c r="CA169"/>
  <c r="CD168"/>
  <c r="CC168"/>
  <c r="CB168"/>
  <c r="CA168"/>
  <c r="CD167"/>
  <c r="CC167"/>
  <c r="CB167"/>
  <c r="CA167"/>
  <c r="CD166"/>
  <c r="CC166"/>
  <c r="CB166"/>
  <c r="CA166"/>
  <c r="CD165"/>
  <c r="CC165"/>
  <c r="CB165"/>
  <c r="CA165"/>
  <c r="CD164"/>
  <c r="CC164"/>
  <c r="CB164"/>
  <c r="CA164"/>
  <c r="CD163"/>
  <c r="CC163"/>
  <c r="CB163"/>
  <c r="CA163"/>
  <c r="CD162"/>
  <c r="CC162"/>
  <c r="CB162"/>
  <c r="CA162"/>
  <c r="CD161"/>
  <c r="CC161"/>
  <c r="CB161"/>
  <c r="CA161"/>
  <c r="CD160"/>
  <c r="CC160"/>
  <c r="CB160"/>
  <c r="CA160"/>
  <c r="CD159"/>
  <c r="CC159"/>
  <c r="CB159"/>
  <c r="CA159"/>
  <c r="CD158"/>
  <c r="CC158"/>
  <c r="CB158"/>
  <c r="CA158"/>
  <c r="CD157"/>
  <c r="CC157"/>
  <c r="CB157"/>
  <c r="CA157"/>
  <c r="CD156"/>
  <c r="CC156"/>
  <c r="CB156"/>
  <c r="CA156"/>
  <c r="CD155"/>
  <c r="CC155"/>
  <c r="CB155"/>
  <c r="CA155"/>
  <c r="CD154"/>
  <c r="CC154"/>
  <c r="CB154"/>
  <c r="CA154"/>
  <c r="CD153"/>
  <c r="CC153"/>
  <c r="CB153"/>
  <c r="CA153"/>
  <c r="CD152"/>
  <c r="CC152"/>
  <c r="CB152"/>
  <c r="CA152"/>
  <c r="CD151"/>
  <c r="CC151"/>
  <c r="CB151"/>
  <c r="CA151"/>
  <c r="CD150"/>
  <c r="CC150"/>
  <c r="CB150"/>
  <c r="CA150"/>
  <c r="CD149"/>
  <c r="CC149"/>
  <c r="CB149"/>
  <c r="CA149"/>
  <c r="CD148"/>
  <c r="CC148"/>
  <c r="CB148"/>
  <c r="CA148"/>
  <c r="CD147"/>
  <c r="CC147"/>
  <c r="CB147"/>
  <c r="CA147"/>
  <c r="CD146"/>
  <c r="CC146"/>
  <c r="CB146"/>
  <c r="CA146"/>
  <c r="CD145"/>
  <c r="CC145"/>
  <c r="CB145"/>
  <c r="CA145"/>
  <c r="CD144"/>
  <c r="CC144"/>
  <c r="CB144"/>
  <c r="CA144"/>
  <c r="CD143"/>
  <c r="CC143"/>
  <c r="CB143"/>
  <c r="CA143"/>
  <c r="CD142"/>
  <c r="CC142"/>
  <c r="CB142"/>
  <c r="CA142"/>
  <c r="CD141"/>
  <c r="CC141"/>
  <c r="CB141"/>
  <c r="CA141"/>
  <c r="CD140"/>
  <c r="CC140"/>
  <c r="CB140"/>
  <c r="CA140"/>
  <c r="CD139"/>
  <c r="CC139"/>
  <c r="CB139"/>
  <c r="CA139"/>
  <c r="CD138"/>
  <c r="CC138"/>
  <c r="CB138"/>
  <c r="CA138"/>
  <c r="CD137"/>
  <c r="CC137"/>
  <c r="CB137"/>
  <c r="CA137"/>
  <c r="CD136"/>
  <c r="CC136"/>
  <c r="CB136"/>
  <c r="CA136"/>
  <c r="CD135"/>
  <c r="CC135"/>
  <c r="CB135"/>
  <c r="CA135"/>
  <c r="CD134"/>
  <c r="CC134"/>
  <c r="CB134"/>
  <c r="CA134"/>
  <c r="CD133"/>
  <c r="CC133"/>
  <c r="CB133"/>
  <c r="CA133"/>
  <c r="CD132"/>
  <c r="CC132"/>
  <c r="CB132"/>
  <c r="CA132"/>
  <c r="CD131"/>
  <c r="CC131"/>
  <c r="CB131"/>
  <c r="CA131"/>
  <c r="CD130"/>
  <c r="CC130"/>
  <c r="CB130"/>
  <c r="CA130"/>
  <c r="CD129"/>
  <c r="CC129"/>
  <c r="CB129"/>
  <c r="CA129"/>
  <c r="CD128"/>
  <c r="CC128"/>
  <c r="CB128"/>
  <c r="CA128"/>
  <c r="CD127"/>
  <c r="CC127"/>
  <c r="CB127"/>
  <c r="CA127"/>
  <c r="CD126"/>
  <c r="CC126"/>
  <c r="CB126"/>
  <c r="CA126"/>
  <c r="CD125"/>
  <c r="CC125"/>
  <c r="CB125"/>
  <c r="CA125"/>
  <c r="CD124"/>
  <c r="CC124"/>
  <c r="CB124"/>
  <c r="CA124"/>
  <c r="CD123"/>
  <c r="CC123"/>
  <c r="CB123"/>
  <c r="CA123"/>
  <c r="CD122"/>
  <c r="CC122"/>
  <c r="CB122"/>
  <c r="CA122"/>
  <c r="CD121"/>
  <c r="CC121"/>
  <c r="CB121"/>
  <c r="CA121"/>
  <c r="CD120"/>
  <c r="CC120"/>
  <c r="CB120"/>
  <c r="CA120"/>
  <c r="CD119"/>
  <c r="CC119"/>
  <c r="CB119"/>
  <c r="CA119"/>
  <c r="CD118"/>
  <c r="CC118"/>
  <c r="CB118"/>
  <c r="CA118"/>
  <c r="CD117"/>
  <c r="CC117"/>
  <c r="CB117"/>
  <c r="CA117"/>
  <c r="CD116"/>
  <c r="CC116"/>
  <c r="CB116"/>
  <c r="CA116"/>
  <c r="CD115"/>
  <c r="CC115"/>
  <c r="CB115"/>
  <c r="CA115"/>
  <c r="CD114"/>
  <c r="CC114"/>
  <c r="CB114"/>
  <c r="CA114"/>
  <c r="CD113"/>
  <c r="CC113"/>
  <c r="CB113"/>
  <c r="CA113"/>
  <c r="CD112"/>
  <c r="CC112"/>
  <c r="CB112"/>
  <c r="CA112"/>
  <c r="CD111"/>
  <c r="CC111"/>
  <c r="CB111"/>
  <c r="CA111"/>
  <c r="CD110"/>
  <c r="CC110"/>
  <c r="CB110"/>
  <c r="CA110"/>
  <c r="CD109"/>
  <c r="CC109"/>
  <c r="CB109"/>
  <c r="CA109"/>
  <c r="CD108"/>
  <c r="CC108"/>
  <c r="CB108"/>
  <c r="CA108"/>
  <c r="CD107"/>
  <c r="CC107"/>
  <c r="CB107"/>
  <c r="CA107"/>
  <c r="CD106"/>
  <c r="CC106"/>
  <c r="CB106"/>
  <c r="CA106"/>
  <c r="CD105"/>
  <c r="CC105"/>
  <c r="CB105"/>
  <c r="CA105"/>
  <c r="CD104"/>
  <c r="CC104"/>
  <c r="CB104"/>
  <c r="CA104"/>
  <c r="CD103"/>
  <c r="CC103"/>
  <c r="CB103"/>
  <c r="CA103"/>
  <c r="CD102"/>
  <c r="CC102"/>
  <c r="CB102"/>
  <c r="CA102"/>
  <c r="CD101"/>
  <c r="CC101"/>
  <c r="CB101"/>
  <c r="CA101"/>
  <c r="CD100"/>
  <c r="CC100"/>
  <c r="CB100"/>
  <c r="CA100"/>
  <c r="CD99"/>
  <c r="CC99"/>
  <c r="CB99"/>
  <c r="CA99"/>
  <c r="CD98"/>
  <c r="CC98"/>
  <c r="CB98"/>
  <c r="CA98"/>
  <c r="CD97"/>
  <c r="CC97"/>
  <c r="CB97"/>
  <c r="CA97"/>
  <c r="CD96"/>
  <c r="CC96"/>
  <c r="CB96"/>
  <c r="CA96"/>
  <c r="CD95"/>
  <c r="CC95"/>
  <c r="CB95"/>
  <c r="CA95"/>
  <c r="CD94"/>
  <c r="CC94"/>
  <c r="CB94"/>
  <c r="CA94"/>
  <c r="CD93"/>
  <c r="CC93"/>
  <c r="CB93"/>
  <c r="CA93"/>
  <c r="CD92"/>
  <c r="CC92"/>
  <c r="CB92"/>
  <c r="CA92"/>
  <c r="CD91"/>
  <c r="CC91"/>
  <c r="CB91"/>
  <c r="CA91"/>
  <c r="CD90"/>
  <c r="CC90"/>
  <c r="CB90"/>
  <c r="CA90"/>
  <c r="CD89"/>
  <c r="CC89"/>
  <c r="CB89"/>
  <c r="CA89"/>
  <c r="CD88"/>
  <c r="CC88"/>
  <c r="CB88"/>
  <c r="CA88"/>
  <c r="CD87"/>
  <c r="CC87"/>
  <c r="CB87"/>
  <c r="CA87"/>
  <c r="CD86"/>
  <c r="CC86"/>
  <c r="CB86"/>
  <c r="CA86"/>
  <c r="CD85"/>
  <c r="CC85"/>
  <c r="CB85"/>
  <c r="CA85"/>
  <c r="CD84"/>
  <c r="CC84"/>
  <c r="CB84"/>
  <c r="CA84"/>
  <c r="CD83"/>
  <c r="CC83"/>
  <c r="CB83"/>
  <c r="CA83"/>
  <c r="CD82"/>
  <c r="CC82"/>
  <c r="CB82"/>
  <c r="CA82"/>
  <c r="CD81"/>
  <c r="CC81"/>
  <c r="CB81"/>
  <c r="CA81"/>
  <c r="CD80"/>
  <c r="CC80"/>
  <c r="CB80"/>
  <c r="CA80"/>
  <c r="CD79"/>
  <c r="CC79"/>
  <c r="CB79"/>
  <c r="CA79"/>
  <c r="CD78"/>
  <c r="CC78"/>
  <c r="CB78"/>
  <c r="CA78"/>
  <c r="CD77"/>
  <c r="CC77"/>
  <c r="CB77"/>
  <c r="CA77"/>
  <c r="CD76"/>
  <c r="CC76"/>
  <c r="CB76"/>
  <c r="CA76"/>
  <c r="CD75"/>
  <c r="CC75"/>
  <c r="CB75"/>
  <c r="CA75"/>
  <c r="CD74"/>
  <c r="CC74"/>
  <c r="CB74"/>
  <c r="CA74"/>
  <c r="CD73"/>
  <c r="CC73"/>
  <c r="CB73"/>
  <c r="CA73"/>
  <c r="CD72"/>
  <c r="CC72"/>
  <c r="CB72"/>
  <c r="CA72"/>
  <c r="CD71"/>
  <c r="CC71"/>
  <c r="CB71"/>
  <c r="CA71"/>
  <c r="CD70"/>
  <c r="CC70"/>
  <c r="CB70"/>
  <c r="CA70"/>
  <c r="CD69"/>
  <c r="CC69"/>
  <c r="CB69"/>
  <c r="CA69"/>
  <c r="CD68"/>
  <c r="CC68"/>
  <c r="CB68"/>
  <c r="CA68"/>
  <c r="CD67"/>
  <c r="CC67"/>
  <c r="CB67"/>
  <c r="CA67"/>
  <c r="CD66"/>
  <c r="CC66"/>
  <c r="CB66"/>
  <c r="CA66"/>
  <c r="CD65"/>
  <c r="CC65"/>
  <c r="CB65"/>
  <c r="CA65"/>
  <c r="CD64"/>
  <c r="CC64"/>
  <c r="CB64"/>
  <c r="CA64"/>
  <c r="CD63"/>
  <c r="CC63"/>
  <c r="CB63"/>
  <c r="CA63"/>
  <c r="CD62"/>
  <c r="CC62"/>
  <c r="CB62"/>
  <c r="CA62"/>
  <c r="CD61"/>
  <c r="CC61"/>
  <c r="CB61"/>
  <c r="CA61"/>
  <c r="CD60"/>
  <c r="CC60"/>
  <c r="CB60"/>
  <c r="CA60"/>
  <c r="CD59"/>
  <c r="CC59"/>
  <c r="CB59"/>
  <c r="CA59"/>
  <c r="CD58"/>
  <c r="CC58"/>
  <c r="CB58"/>
  <c r="CA58"/>
  <c r="CD57"/>
  <c r="CC57"/>
  <c r="CB57"/>
  <c r="CA57"/>
  <c r="CD56"/>
  <c r="CC56"/>
  <c r="CB56"/>
  <c r="CA56"/>
  <c r="CD55"/>
  <c r="CC55"/>
  <c r="CB55"/>
  <c r="CA55"/>
  <c r="CD54"/>
  <c r="CC54"/>
  <c r="CB54"/>
  <c r="CA54"/>
  <c r="CD53"/>
  <c r="CC53"/>
  <c r="CB53"/>
  <c r="CA53"/>
  <c r="CD52"/>
  <c r="CC52"/>
  <c r="CB52"/>
  <c r="CA52"/>
  <c r="CD51"/>
  <c r="CC51"/>
  <c r="CB51"/>
  <c r="CA51"/>
  <c r="CD50"/>
  <c r="CC50"/>
  <c r="CB50"/>
  <c r="CA50"/>
  <c r="CD49"/>
  <c r="CC49"/>
  <c r="CB49"/>
  <c r="CA49"/>
  <c r="CD48"/>
  <c r="CC48"/>
  <c r="CB48"/>
  <c r="CA48"/>
  <c r="CD47"/>
  <c r="CC47"/>
  <c r="CB47"/>
  <c r="CA47"/>
  <c r="CD46"/>
  <c r="CC46"/>
  <c r="CB46"/>
  <c r="CA46"/>
  <c r="CD45"/>
  <c r="CC45"/>
  <c r="CB45"/>
  <c r="CA45"/>
  <c r="CD44"/>
  <c r="CC44"/>
  <c r="CB44"/>
  <c r="CA44"/>
  <c r="CD43"/>
  <c r="CC43"/>
  <c r="CB43"/>
  <c r="CA43"/>
  <c r="CD42"/>
  <c r="CC42"/>
  <c r="CB42"/>
  <c r="CA42"/>
  <c r="CD41"/>
  <c r="CC41"/>
  <c r="CB41"/>
  <c r="CA41"/>
  <c r="CD40"/>
  <c r="CC40"/>
  <c r="CB40"/>
  <c r="CA40"/>
  <c r="CD39"/>
  <c r="CC39"/>
  <c r="CB39"/>
  <c r="CA39"/>
  <c r="CD38"/>
  <c r="CC38"/>
  <c r="CB38"/>
  <c r="CA38"/>
  <c r="CD37"/>
  <c r="CC37"/>
  <c r="CB37"/>
  <c r="CA37"/>
  <c r="CD36"/>
  <c r="CC36"/>
  <c r="CB36"/>
  <c r="CA36"/>
  <c r="CD35"/>
  <c r="CC35"/>
  <c r="CB35"/>
  <c r="CA35"/>
  <c r="CD34"/>
  <c r="CC34"/>
  <c r="CB34"/>
  <c r="CA34"/>
  <c r="CD33"/>
  <c r="CC33"/>
  <c r="CB33"/>
  <c r="CA33"/>
  <c r="CD32"/>
  <c r="CC32"/>
  <c r="CB32"/>
  <c r="CA32"/>
  <c r="CD31"/>
  <c r="CC31"/>
  <c r="CB31"/>
  <c r="CA31"/>
  <c r="CD30"/>
  <c r="CC30"/>
  <c r="CB30"/>
  <c r="CA30"/>
  <c r="CD29"/>
  <c r="CC29"/>
  <c r="CB29"/>
  <c r="CA29"/>
  <c r="CD28"/>
  <c r="CC28"/>
  <c r="CB28"/>
  <c r="CA28"/>
  <c r="CD27"/>
  <c r="CC27"/>
  <c r="CB27"/>
  <c r="CA27"/>
  <c r="CD26"/>
  <c r="CC26"/>
  <c r="CB26"/>
  <c r="CA26"/>
  <c r="CD25"/>
  <c r="CC25"/>
  <c r="CB25"/>
  <c r="CA25"/>
  <c r="CD24"/>
  <c r="CC24"/>
  <c r="CB24"/>
  <c r="CA24"/>
  <c r="CD23"/>
  <c r="CC23"/>
  <c r="CB23"/>
  <c r="CA23"/>
  <c r="CD22"/>
  <c r="CC22"/>
  <c r="CB22"/>
  <c r="CA22"/>
  <c r="CD21"/>
  <c r="CC21"/>
  <c r="CB21"/>
  <c r="CA21"/>
  <c r="CD20"/>
  <c r="CC20"/>
  <c r="CB20"/>
  <c r="CA20"/>
  <c r="CD19"/>
  <c r="CC19"/>
  <c r="CB19"/>
  <c r="CA19"/>
  <c r="CD18"/>
  <c r="CC18"/>
  <c r="CB18"/>
  <c r="CA18"/>
  <c r="CD17"/>
  <c r="CC17"/>
  <c r="CB17"/>
  <c r="CA17"/>
  <c r="CD16"/>
  <c r="CC16"/>
  <c r="CB16"/>
  <c r="CA16"/>
  <c r="CD15"/>
  <c r="CC15"/>
  <c r="CB15"/>
  <c r="CA15"/>
  <c r="CD14"/>
  <c r="CC14"/>
  <c r="CB14"/>
  <c r="CA14"/>
  <c r="CD13"/>
  <c r="CC13"/>
  <c r="CB13"/>
  <c r="CA13"/>
  <c r="CD12"/>
  <c r="CC12"/>
  <c r="CB12"/>
  <c r="CA12"/>
  <c r="CD11"/>
  <c r="CC11"/>
  <c r="CB11"/>
  <c r="CA11"/>
  <c r="CD10"/>
  <c r="CC10"/>
  <c r="CB10"/>
  <c r="CA10"/>
  <c r="CD9"/>
  <c r="CC9"/>
  <c r="CB9"/>
  <c r="CA9"/>
  <c r="CD8"/>
  <c r="CC8"/>
  <c r="CB8"/>
  <c r="CA8"/>
  <c r="CD7"/>
  <c r="CC7"/>
  <c r="CB7"/>
  <c r="CA7"/>
  <c r="CD6"/>
  <c r="CC6"/>
  <c r="CB6"/>
  <c r="CA6"/>
  <c r="CE3"/>
  <c r="BY3"/>
  <c r="BX3"/>
  <c r="CP264"/>
  <c r="CP265"/>
  <c r="CP266"/>
  <c r="CP267"/>
  <c r="CP268"/>
  <c r="CP269"/>
  <c r="CP270"/>
  <c r="CP271"/>
  <c r="CP272"/>
  <c r="CP273"/>
  <c r="CP274"/>
  <c r="CP275"/>
  <c r="CP276"/>
  <c r="CP277"/>
  <c r="CP278"/>
  <c r="CP279"/>
  <c r="CP280"/>
  <c r="CP281"/>
  <c r="CP282"/>
  <c r="CP283"/>
  <c r="CP284"/>
  <c r="CP285"/>
  <c r="CP286"/>
  <c r="CP287"/>
  <c r="CP288"/>
  <c r="CP289"/>
  <c r="CP290"/>
  <c r="CP291"/>
  <c r="CP292"/>
  <c r="CP293"/>
  <c r="CP294"/>
  <c r="CP295"/>
  <c r="CP296"/>
  <c r="CP297"/>
  <c r="CP298"/>
  <c r="CP299"/>
  <c r="CP300"/>
  <c r="CP301"/>
  <c r="CP302"/>
  <c r="CO643"/>
  <c r="CN643"/>
  <c r="CM643"/>
  <c r="CO642"/>
  <c r="CN642"/>
  <c r="CM642"/>
  <c r="CO641"/>
  <c r="CN641"/>
  <c r="CM641"/>
  <c r="CO640"/>
  <c r="CN640"/>
  <c r="CM640"/>
  <c r="CO639"/>
  <c r="CN639"/>
  <c r="CM639"/>
  <c r="CO638"/>
  <c r="CN638"/>
  <c r="CM638"/>
  <c r="CO637"/>
  <c r="CN637"/>
  <c r="CM637"/>
  <c r="CO636"/>
  <c r="CN636"/>
  <c r="CM636"/>
  <c r="CO635"/>
  <c r="CN635"/>
  <c r="CM635"/>
  <c r="CO634"/>
  <c r="CN634"/>
  <c r="CM634"/>
  <c r="CO633"/>
  <c r="CN633"/>
  <c r="CM633"/>
  <c r="CO632"/>
  <c r="CN632"/>
  <c r="CM632"/>
  <c r="CO631"/>
  <c r="CN631"/>
  <c r="CM631"/>
  <c r="CO630"/>
  <c r="CN630"/>
  <c r="CM630"/>
  <c r="CO629"/>
  <c r="CN629"/>
  <c r="CM629"/>
  <c r="CO628"/>
  <c r="CN628"/>
  <c r="CM628"/>
  <c r="CO627"/>
  <c r="CN627"/>
  <c r="CM627"/>
  <c r="CO626"/>
  <c r="CN626"/>
  <c r="CM626"/>
  <c r="CO625"/>
  <c r="CN625"/>
  <c r="CM625"/>
  <c r="CO624"/>
  <c r="CN624"/>
  <c r="CM624"/>
  <c r="CO623"/>
  <c r="CN623"/>
  <c r="CM623"/>
  <c r="CO622"/>
  <c r="CN622"/>
  <c r="CM622"/>
  <c r="CO621"/>
  <c r="CN621"/>
  <c r="CM621"/>
  <c r="CO620"/>
  <c r="CN620"/>
  <c r="CM620"/>
  <c r="CO619"/>
  <c r="CN619"/>
  <c r="CM619"/>
  <c r="CO618"/>
  <c r="CN618"/>
  <c r="CM618"/>
  <c r="CO617"/>
  <c r="CN617"/>
  <c r="CM617"/>
  <c r="CO616"/>
  <c r="CN616"/>
  <c r="CM616"/>
  <c r="CO615"/>
  <c r="CN615"/>
  <c r="CM615"/>
  <c r="CO614"/>
  <c r="CN614"/>
  <c r="CM614"/>
  <c r="CO613"/>
  <c r="CN613"/>
  <c r="CM613"/>
  <c r="CO612"/>
  <c r="CN612"/>
  <c r="CM612"/>
  <c r="CO611"/>
  <c r="CN611"/>
  <c r="CM611"/>
  <c r="CO610"/>
  <c r="CN610"/>
  <c r="CM610"/>
  <c r="CO609"/>
  <c r="CN609"/>
  <c r="CM609"/>
  <c r="CO608"/>
  <c r="CN608"/>
  <c r="CM608"/>
  <c r="CO607"/>
  <c r="CN607"/>
  <c r="CM607"/>
  <c r="CO606"/>
  <c r="CN606"/>
  <c r="CM606"/>
  <c r="CO605"/>
  <c r="CN605"/>
  <c r="CM605"/>
  <c r="CO604"/>
  <c r="CN604"/>
  <c r="CM604"/>
  <c r="CO603"/>
  <c r="CN603"/>
  <c r="CM603"/>
  <c r="CO602"/>
  <c r="CN602"/>
  <c r="CM602"/>
  <c r="CO601"/>
  <c r="CN601"/>
  <c r="CM601"/>
  <c r="CO600"/>
  <c r="CN600"/>
  <c r="CM600"/>
  <c r="CO599"/>
  <c r="CN599"/>
  <c r="CM599"/>
  <c r="CO598"/>
  <c r="CN598"/>
  <c r="CM598"/>
  <c r="CO597"/>
  <c r="CN597"/>
  <c r="CM597"/>
  <c r="CO596"/>
  <c r="CN596"/>
  <c r="CM596"/>
  <c r="CO595"/>
  <c r="CN595"/>
  <c r="CM595"/>
  <c r="CO594"/>
  <c r="CN594"/>
  <c r="CM594"/>
  <c r="CO593"/>
  <c r="CN593"/>
  <c r="CM593"/>
  <c r="CO592"/>
  <c r="CN592"/>
  <c r="CM592"/>
  <c r="CO591"/>
  <c r="CN591"/>
  <c r="CM591"/>
  <c r="CO590"/>
  <c r="CN590"/>
  <c r="CM590"/>
  <c r="CO589"/>
  <c r="CN589"/>
  <c r="CM589"/>
  <c r="CO588"/>
  <c r="CN588"/>
  <c r="CM588"/>
  <c r="CO587"/>
  <c r="CN587"/>
  <c r="CM587"/>
  <c r="CO586"/>
  <c r="CN586"/>
  <c r="CM586"/>
  <c r="CO585"/>
  <c r="CN585"/>
  <c r="CM585"/>
  <c r="CO584"/>
  <c r="CN584"/>
  <c r="CM584"/>
  <c r="CO583"/>
  <c r="CN583"/>
  <c r="CM583"/>
  <c r="CO582"/>
  <c r="CN582"/>
  <c r="CM582"/>
  <c r="CO581"/>
  <c r="CN581"/>
  <c r="CM581"/>
  <c r="CO580"/>
  <c r="CN580"/>
  <c r="CM580"/>
  <c r="CO579"/>
  <c r="CN579"/>
  <c r="CM579"/>
  <c r="CO578"/>
  <c r="CN578"/>
  <c r="CM578"/>
  <c r="CO577"/>
  <c r="CN577"/>
  <c r="CM577"/>
  <c r="CO576"/>
  <c r="CN576"/>
  <c r="CM576"/>
  <c r="CO575"/>
  <c r="CN575"/>
  <c r="CM575"/>
  <c r="CO574"/>
  <c r="CN574"/>
  <c r="CM574"/>
  <c r="CO573"/>
  <c r="CN573"/>
  <c r="CM573"/>
  <c r="CO572"/>
  <c r="CN572"/>
  <c r="CM572"/>
  <c r="CO571"/>
  <c r="CN571"/>
  <c r="CM571"/>
  <c r="CO570"/>
  <c r="CN570"/>
  <c r="CM570"/>
  <c r="CO569"/>
  <c r="CN569"/>
  <c r="CM569"/>
  <c r="CO568"/>
  <c r="CN568"/>
  <c r="CM568"/>
  <c r="CO567"/>
  <c r="CN567"/>
  <c r="CM567"/>
  <c r="CO566"/>
  <c r="CN566"/>
  <c r="CM566"/>
  <c r="CO565"/>
  <c r="CN565"/>
  <c r="CM565"/>
  <c r="CO564"/>
  <c r="CN564"/>
  <c r="CM564"/>
  <c r="CO563"/>
  <c r="CN563"/>
  <c r="CM563"/>
  <c r="CO562"/>
  <c r="CN562"/>
  <c r="CM562"/>
  <c r="CO561"/>
  <c r="CN561"/>
  <c r="CM561"/>
  <c r="CO560"/>
  <c r="CN560"/>
  <c r="CM560"/>
  <c r="CO559"/>
  <c r="CN559"/>
  <c r="CM559"/>
  <c r="CO558"/>
  <c r="CN558"/>
  <c r="CM558"/>
  <c r="CO557"/>
  <c r="CN557"/>
  <c r="CM557"/>
  <c r="CO556"/>
  <c r="CN556"/>
  <c r="CM556"/>
  <c r="CO555"/>
  <c r="CN555"/>
  <c r="CM555"/>
  <c r="CO554"/>
  <c r="CN554"/>
  <c r="CM554"/>
  <c r="CO553"/>
  <c r="CN553"/>
  <c r="CM553"/>
  <c r="CO552"/>
  <c r="CN552"/>
  <c r="CM552"/>
  <c r="CO551"/>
  <c r="CN551"/>
  <c r="CM551"/>
  <c r="CO550"/>
  <c r="CN550"/>
  <c r="CM550"/>
  <c r="CO549"/>
  <c r="CN549"/>
  <c r="CM549"/>
  <c r="CO548"/>
  <c r="CN548"/>
  <c r="CM548"/>
  <c r="CO547"/>
  <c r="CN547"/>
  <c r="CM547"/>
  <c r="CO546"/>
  <c r="CN546"/>
  <c r="CM546"/>
  <c r="CO545"/>
  <c r="CN545"/>
  <c r="CM545"/>
  <c r="CO544"/>
  <c r="CN544"/>
  <c r="CM544"/>
  <c r="CO543"/>
  <c r="CN543"/>
  <c r="CM543"/>
  <c r="CO542"/>
  <c r="CN542"/>
  <c r="CM542"/>
  <c r="CO541"/>
  <c r="CN541"/>
  <c r="CM541"/>
  <c r="CO540"/>
  <c r="CN540"/>
  <c r="CM540"/>
  <c r="CO539"/>
  <c r="CN539"/>
  <c r="CM539"/>
  <c r="CO538"/>
  <c r="CN538"/>
  <c r="CM538"/>
  <c r="CO537"/>
  <c r="CN537"/>
  <c r="CM537"/>
  <c r="CO536"/>
  <c r="CN536"/>
  <c r="CM536"/>
  <c r="CO535"/>
  <c r="CN535"/>
  <c r="CM535"/>
  <c r="CO534"/>
  <c r="CN534"/>
  <c r="CM534"/>
  <c r="CO533"/>
  <c r="CN533"/>
  <c r="CM533"/>
  <c r="CO532"/>
  <c r="CN532"/>
  <c r="CM532"/>
  <c r="CO531"/>
  <c r="CN531"/>
  <c r="CM531"/>
  <c r="CO530"/>
  <c r="CN530"/>
  <c r="CM530"/>
  <c r="CO529"/>
  <c r="CN529"/>
  <c r="CM529"/>
  <c r="CO528"/>
  <c r="CN528"/>
  <c r="CM528"/>
  <c r="CO527"/>
  <c r="CN527"/>
  <c r="CM527"/>
  <c r="CO526"/>
  <c r="CN526"/>
  <c r="CM526"/>
  <c r="CO525"/>
  <c r="CN525"/>
  <c r="CM525"/>
  <c r="CO524"/>
  <c r="CN524"/>
  <c r="CM524"/>
  <c r="CO523"/>
  <c r="CN523"/>
  <c r="CM523"/>
  <c r="CO522"/>
  <c r="CN522"/>
  <c r="CM522"/>
  <c r="CO521"/>
  <c r="CN521"/>
  <c r="CM521"/>
  <c r="CO520"/>
  <c r="CN520"/>
  <c r="CM520"/>
  <c r="CO519"/>
  <c r="CN519"/>
  <c r="CM519"/>
  <c r="CO518"/>
  <c r="CN518"/>
  <c r="CM518"/>
  <c r="CO517"/>
  <c r="CN517"/>
  <c r="CM517"/>
  <c r="CO516"/>
  <c r="CN516"/>
  <c r="CM516"/>
  <c r="CO515"/>
  <c r="CN515"/>
  <c r="CM515"/>
  <c r="CO514"/>
  <c r="CN514"/>
  <c r="CM514"/>
  <c r="CO513"/>
  <c r="CN513"/>
  <c r="CM513"/>
  <c r="CO512"/>
  <c r="CN512"/>
  <c r="CM512"/>
  <c r="CO511"/>
  <c r="CN511"/>
  <c r="CM511"/>
  <c r="CO510"/>
  <c r="CN510"/>
  <c r="CM510"/>
  <c r="CO509"/>
  <c r="CN509"/>
  <c r="CM509"/>
  <c r="CO508"/>
  <c r="CN508"/>
  <c r="CM508"/>
  <c r="CO507"/>
  <c r="CN507"/>
  <c r="CM507"/>
  <c r="CO506"/>
  <c r="CN506"/>
  <c r="CM506"/>
  <c r="CO505"/>
  <c r="CN505"/>
  <c r="CM505"/>
  <c r="CO504"/>
  <c r="CN504"/>
  <c r="CM504"/>
  <c r="CO503"/>
  <c r="CN503"/>
  <c r="CM503"/>
  <c r="CO502"/>
  <c r="CN502"/>
  <c r="CM502"/>
  <c r="CO501"/>
  <c r="CN501"/>
  <c r="CM501"/>
  <c r="CO500"/>
  <c r="CN500"/>
  <c r="CM500"/>
  <c r="CO499"/>
  <c r="CN499"/>
  <c r="CM499"/>
  <c r="CO498"/>
  <c r="CN498"/>
  <c r="CM498"/>
  <c r="CO497"/>
  <c r="CN497"/>
  <c r="CM497"/>
  <c r="CO496"/>
  <c r="CN496"/>
  <c r="CM496"/>
  <c r="CO495"/>
  <c r="CN495"/>
  <c r="CM495"/>
  <c r="CO494"/>
  <c r="CN494"/>
  <c r="CM494"/>
  <c r="CO493"/>
  <c r="CN493"/>
  <c r="CM493"/>
  <c r="CO492"/>
  <c r="CN492"/>
  <c r="CM492"/>
  <c r="CO491"/>
  <c r="CN491"/>
  <c r="CM491"/>
  <c r="CO490"/>
  <c r="CN490"/>
  <c r="CM490"/>
  <c r="CO489"/>
  <c r="CN489"/>
  <c r="CM489"/>
  <c r="CO488"/>
  <c r="CN488"/>
  <c r="CM488"/>
  <c r="CO487"/>
  <c r="CN487"/>
  <c r="CM487"/>
  <c r="CO486"/>
  <c r="CN486"/>
  <c r="CM486"/>
  <c r="CO485"/>
  <c r="CN485"/>
  <c r="CM485"/>
  <c r="CO484"/>
  <c r="CN484"/>
  <c r="CM484"/>
  <c r="CO483"/>
  <c r="CN483"/>
  <c r="CM483"/>
  <c r="CO482"/>
  <c r="CN482"/>
  <c r="CM482"/>
  <c r="CO481"/>
  <c r="CN481"/>
  <c r="CM481"/>
  <c r="CO480"/>
  <c r="CN480"/>
  <c r="CM480"/>
  <c r="CO479"/>
  <c r="CN479"/>
  <c r="CM479"/>
  <c r="CO478"/>
  <c r="CN478"/>
  <c r="CM478"/>
  <c r="CO477"/>
  <c r="CN477"/>
  <c r="CM477"/>
  <c r="CO476"/>
  <c r="CN476"/>
  <c r="CM476"/>
  <c r="CO475"/>
  <c r="CN475"/>
  <c r="CM475"/>
  <c r="CO474"/>
  <c r="CN474"/>
  <c r="CM474"/>
  <c r="CO473"/>
  <c r="CN473"/>
  <c r="CM473"/>
  <c r="CO472"/>
  <c r="CN472"/>
  <c r="CM472"/>
  <c r="CO471"/>
  <c r="CN471"/>
  <c r="CM471"/>
  <c r="CO470"/>
  <c r="CN470"/>
  <c r="CM470"/>
  <c r="CO469"/>
  <c r="CN469"/>
  <c r="CM469"/>
  <c r="CO468"/>
  <c r="CN468"/>
  <c r="CM468"/>
  <c r="CO467"/>
  <c r="CN467"/>
  <c r="CM467"/>
  <c r="CO466"/>
  <c r="CN466"/>
  <c r="CM466"/>
  <c r="CO465"/>
  <c r="CN465"/>
  <c r="CM465"/>
  <c r="CO464"/>
  <c r="CN464"/>
  <c r="CM464"/>
  <c r="CO463"/>
  <c r="CN463"/>
  <c r="CM463"/>
  <c r="CO462"/>
  <c r="CN462"/>
  <c r="CM462"/>
  <c r="CO461"/>
  <c r="CN461"/>
  <c r="CM461"/>
  <c r="CO460"/>
  <c r="CN460"/>
  <c r="CM460"/>
  <c r="CO459"/>
  <c r="CN459"/>
  <c r="CM459"/>
  <c r="CO458"/>
  <c r="CN458"/>
  <c r="CM458"/>
  <c r="CO457"/>
  <c r="CN457"/>
  <c r="CM457"/>
  <c r="CO456"/>
  <c r="CN456"/>
  <c r="CM456"/>
  <c r="CO455"/>
  <c r="CN455"/>
  <c r="CM455"/>
  <c r="CO454"/>
  <c r="CN454"/>
  <c r="CM454"/>
  <c r="CO453"/>
  <c r="CN453"/>
  <c r="CM453"/>
  <c r="CO452"/>
  <c r="CN452"/>
  <c r="CM452"/>
  <c r="CO451"/>
  <c r="CN451"/>
  <c r="CM451"/>
  <c r="CO450"/>
  <c r="CN450"/>
  <c r="CM450"/>
  <c r="CO449"/>
  <c r="CN449"/>
  <c r="CM449"/>
  <c r="CO448"/>
  <c r="CN448"/>
  <c r="CM448"/>
  <c r="CO447"/>
  <c r="CN447"/>
  <c r="CM447"/>
  <c r="CO446"/>
  <c r="CN446"/>
  <c r="CM446"/>
  <c r="CO445"/>
  <c r="CN445"/>
  <c r="CM445"/>
  <c r="CO444"/>
  <c r="CN444"/>
  <c r="CM444"/>
  <c r="CO443"/>
  <c r="CN443"/>
  <c r="CM443"/>
  <c r="CO442"/>
  <c r="CN442"/>
  <c r="CM442"/>
  <c r="CO441"/>
  <c r="CN441"/>
  <c r="CM441"/>
  <c r="CO440"/>
  <c r="CN440"/>
  <c r="CM440"/>
  <c r="CO439"/>
  <c r="CN439"/>
  <c r="CM439"/>
  <c r="CO438"/>
  <c r="CN438"/>
  <c r="CM438"/>
  <c r="CO437"/>
  <c r="CN437"/>
  <c r="CM437"/>
  <c r="CO436"/>
  <c r="CN436"/>
  <c r="CM436"/>
  <c r="CO435"/>
  <c r="CN435"/>
  <c r="CM435"/>
  <c r="CO434"/>
  <c r="CN434"/>
  <c r="CM434"/>
  <c r="CO433"/>
  <c r="CN433"/>
  <c r="CM433"/>
  <c r="CO432"/>
  <c r="CN432"/>
  <c r="CM432"/>
  <c r="CO431"/>
  <c r="CN431"/>
  <c r="CM431"/>
  <c r="CO430"/>
  <c r="CN430"/>
  <c r="CM430"/>
  <c r="CO429"/>
  <c r="CN429"/>
  <c r="CM429"/>
  <c r="CO428"/>
  <c r="CN428"/>
  <c r="CM428"/>
  <c r="CO427"/>
  <c r="CN427"/>
  <c r="CM427"/>
  <c r="CO426"/>
  <c r="CN426"/>
  <c r="CM426"/>
  <c r="CO425"/>
  <c r="CN425"/>
  <c r="CM425"/>
  <c r="CO424"/>
  <c r="CN424"/>
  <c r="CM424"/>
  <c r="CO423"/>
  <c r="CN423"/>
  <c r="CM423"/>
  <c r="CO422"/>
  <c r="CN422"/>
  <c r="CM422"/>
  <c r="CO421"/>
  <c r="CN421"/>
  <c r="CM421"/>
  <c r="CO420"/>
  <c r="CN420"/>
  <c r="CM420"/>
  <c r="CO419"/>
  <c r="CN419"/>
  <c r="CM419"/>
  <c r="CO418"/>
  <c r="CN418"/>
  <c r="CM418"/>
  <c r="CO417"/>
  <c r="CN417"/>
  <c r="CM417"/>
  <c r="CO416"/>
  <c r="CN416"/>
  <c r="CM416"/>
  <c r="CO415"/>
  <c r="CN415"/>
  <c r="CM415"/>
  <c r="CO414"/>
  <c r="CN414"/>
  <c r="CM414"/>
  <c r="CO413"/>
  <c r="CN413"/>
  <c r="CM413"/>
  <c r="CO412"/>
  <c r="CN412"/>
  <c r="CM412"/>
  <c r="CO411"/>
  <c r="CN411"/>
  <c r="CM411"/>
  <c r="CO410"/>
  <c r="CN410"/>
  <c r="CM410"/>
  <c r="CO409"/>
  <c r="CN409"/>
  <c r="CM409"/>
  <c r="CO408"/>
  <c r="CN408"/>
  <c r="CM408"/>
  <c r="CO407"/>
  <c r="CN407"/>
  <c r="CM407"/>
  <c r="CO406"/>
  <c r="CN406"/>
  <c r="CM406"/>
  <c r="CO405"/>
  <c r="CN405"/>
  <c r="CM405"/>
  <c r="CO404"/>
  <c r="CN404"/>
  <c r="CM404"/>
  <c r="CO403"/>
  <c r="CN403"/>
  <c r="CM403"/>
  <c r="CO402"/>
  <c r="CN402"/>
  <c r="CM402"/>
  <c r="CO401"/>
  <c r="CN401"/>
  <c r="CM401"/>
  <c r="CO400"/>
  <c r="CN400"/>
  <c r="CM400"/>
  <c r="CO399"/>
  <c r="CN399"/>
  <c r="CM399"/>
  <c r="CO398"/>
  <c r="CN398"/>
  <c r="CM398"/>
  <c r="CO397"/>
  <c r="CN397"/>
  <c r="CM397"/>
  <c r="CO396"/>
  <c r="CN396"/>
  <c r="CM396"/>
  <c r="CO395"/>
  <c r="CN395"/>
  <c r="CM395"/>
  <c r="CO394"/>
  <c r="CN394"/>
  <c r="CM394"/>
  <c r="CO393"/>
  <c r="CN393"/>
  <c r="CM393"/>
  <c r="CO392"/>
  <c r="CN392"/>
  <c r="CM392"/>
  <c r="CO391"/>
  <c r="CN391"/>
  <c r="CM391"/>
  <c r="CO390"/>
  <c r="CN390"/>
  <c r="CM390"/>
  <c r="CO389"/>
  <c r="CN389"/>
  <c r="CM389"/>
  <c r="CO388"/>
  <c r="CN388"/>
  <c r="CM388"/>
  <c r="CO387"/>
  <c r="CN387"/>
  <c r="CM387"/>
  <c r="CO386"/>
  <c r="CN386"/>
  <c r="CM386"/>
  <c r="CO385"/>
  <c r="CN385"/>
  <c r="CM385"/>
  <c r="CO384"/>
  <c r="CN384"/>
  <c r="CM384"/>
  <c r="CO383"/>
  <c r="CN383"/>
  <c r="CM383"/>
  <c r="CO382"/>
  <c r="CN382"/>
  <c r="CM382"/>
  <c r="CO381"/>
  <c r="CN381"/>
  <c r="CM381"/>
  <c r="CO380"/>
  <c r="CN380"/>
  <c r="CM380"/>
  <c r="CO379"/>
  <c r="CN379"/>
  <c r="CM379"/>
  <c r="CO378"/>
  <c r="CN378"/>
  <c r="CM378"/>
  <c r="CO377"/>
  <c r="CN377"/>
  <c r="CM377"/>
  <c r="CO376"/>
  <c r="CN376"/>
  <c r="CM376"/>
  <c r="CO375"/>
  <c r="CN375"/>
  <c r="CM375"/>
  <c r="CO374"/>
  <c r="CN374"/>
  <c r="CM374"/>
  <c r="CO373"/>
  <c r="CN373"/>
  <c r="CM373"/>
  <c r="CO372"/>
  <c r="CN372"/>
  <c r="CM372"/>
  <c r="CO371"/>
  <c r="CN371"/>
  <c r="CM371"/>
  <c r="CO370"/>
  <c r="CN370"/>
  <c r="CM370"/>
  <c r="CO369"/>
  <c r="CN369"/>
  <c r="CM369"/>
  <c r="CO368"/>
  <c r="CN368"/>
  <c r="CM368"/>
  <c r="CO367"/>
  <c r="CN367"/>
  <c r="CM367"/>
  <c r="CO366"/>
  <c r="CN366"/>
  <c r="CM366"/>
  <c r="CO365"/>
  <c r="CN365"/>
  <c r="CM365"/>
  <c r="CO364"/>
  <c r="CN364"/>
  <c r="CM364"/>
  <c r="CO363"/>
  <c r="CN363"/>
  <c r="CM363"/>
  <c r="CO362"/>
  <c r="CN362"/>
  <c r="CM362"/>
  <c r="CO361"/>
  <c r="CN361"/>
  <c r="CM361"/>
  <c r="CO360"/>
  <c r="CN360"/>
  <c r="CM360"/>
  <c r="CO359"/>
  <c r="CN359"/>
  <c r="CM359"/>
  <c r="CO358"/>
  <c r="CN358"/>
  <c r="CM358"/>
  <c r="CO357"/>
  <c r="CN357"/>
  <c r="CM357"/>
  <c r="CO356"/>
  <c r="CN356"/>
  <c r="CM356"/>
  <c r="CO355"/>
  <c r="CN355"/>
  <c r="CM355"/>
  <c r="CO354"/>
  <c r="CN354"/>
  <c r="CM354"/>
  <c r="CO353"/>
  <c r="CN353"/>
  <c r="CM353"/>
  <c r="CO352"/>
  <c r="CN352"/>
  <c r="CM352"/>
  <c r="CO351"/>
  <c r="CN351"/>
  <c r="CM351"/>
  <c r="CO350"/>
  <c r="CN350"/>
  <c r="CM350"/>
  <c r="CO349"/>
  <c r="CN349"/>
  <c r="CM349"/>
  <c r="CO348"/>
  <c r="CN348"/>
  <c r="CM348"/>
  <c r="CO347"/>
  <c r="CN347"/>
  <c r="CM347"/>
  <c r="CO346"/>
  <c r="CN346"/>
  <c r="CM346"/>
  <c r="CO345"/>
  <c r="CN345"/>
  <c r="CM345"/>
  <c r="CO344"/>
  <c r="CN344"/>
  <c r="CM344"/>
  <c r="CO343"/>
  <c r="CN343"/>
  <c r="CM343"/>
  <c r="CO342"/>
  <c r="CN342"/>
  <c r="CM342"/>
  <c r="CO341"/>
  <c r="CN341"/>
  <c r="CM341"/>
  <c r="CO340"/>
  <c r="CN340"/>
  <c r="CM340"/>
  <c r="CO339"/>
  <c r="CN339"/>
  <c r="CM339"/>
  <c r="CO338"/>
  <c r="CN338"/>
  <c r="CM338"/>
  <c r="CO337"/>
  <c r="CN337"/>
  <c r="CM337"/>
  <c r="CO336"/>
  <c r="CN336"/>
  <c r="CM336"/>
  <c r="CO335"/>
  <c r="CN335"/>
  <c r="CM335"/>
  <c r="CO334"/>
  <c r="CN334"/>
  <c r="CM334"/>
  <c r="CO333"/>
  <c r="CN333"/>
  <c r="CM333"/>
  <c r="CO332"/>
  <c r="CN332"/>
  <c r="CM332"/>
  <c r="CO331"/>
  <c r="CN331"/>
  <c r="CM331"/>
  <c r="CO330"/>
  <c r="CN330"/>
  <c r="CM330"/>
  <c r="CO329"/>
  <c r="CN329"/>
  <c r="CM329"/>
  <c r="CO328"/>
  <c r="CN328"/>
  <c r="CM328"/>
  <c r="CO327"/>
  <c r="CN327"/>
  <c r="CM327"/>
  <c r="CO326"/>
  <c r="CN326"/>
  <c r="CM326"/>
  <c r="CO325"/>
  <c r="CN325"/>
  <c r="CM325"/>
  <c r="CO324"/>
  <c r="CN324"/>
  <c r="CM324"/>
  <c r="CO323"/>
  <c r="CN323"/>
  <c r="CM323"/>
  <c r="CO322"/>
  <c r="CN322"/>
  <c r="CM322"/>
  <c r="CO321"/>
  <c r="CN321"/>
  <c r="CM321"/>
  <c r="CO320"/>
  <c r="CN320"/>
  <c r="CM320"/>
  <c r="CO319"/>
  <c r="CN319"/>
  <c r="CM319"/>
  <c r="CO318"/>
  <c r="CN318"/>
  <c r="CM318"/>
  <c r="CO317"/>
  <c r="CN317"/>
  <c r="CM317"/>
  <c r="CO316"/>
  <c r="CN316"/>
  <c r="CM316"/>
  <c r="CO315"/>
  <c r="CN315"/>
  <c r="CM315"/>
  <c r="CO314"/>
  <c r="CN314"/>
  <c r="CM314"/>
  <c r="CO313"/>
  <c r="CN313"/>
  <c r="CM313"/>
  <c r="CO312"/>
  <c r="CN312"/>
  <c r="CM312"/>
  <c r="CO311"/>
  <c r="CN311"/>
  <c r="CM311"/>
  <c r="CO310"/>
  <c r="CN310"/>
  <c r="CM310"/>
  <c r="CO309"/>
  <c r="CN309"/>
  <c r="CM309"/>
  <c r="CO308"/>
  <c r="CN308"/>
  <c r="CM308"/>
  <c r="CO307"/>
  <c r="CN307"/>
  <c r="CM307"/>
  <c r="CO306"/>
  <c r="CN306"/>
  <c r="CM306"/>
  <c r="CO305"/>
  <c r="CN305"/>
  <c r="CM305"/>
  <c r="CO304"/>
  <c r="CN304"/>
  <c r="CM304"/>
  <c r="CO303"/>
  <c r="CN303"/>
  <c r="CM303"/>
  <c r="CO302"/>
  <c r="CN302"/>
  <c r="CM302"/>
  <c r="CO301"/>
  <c r="CN301"/>
  <c r="CM301"/>
  <c r="CO300"/>
  <c r="CN300"/>
  <c r="CM300"/>
  <c r="CO299"/>
  <c r="CN299"/>
  <c r="CM299"/>
  <c r="CO298"/>
  <c r="CN298"/>
  <c r="CM298"/>
  <c r="CO297"/>
  <c r="CN297"/>
  <c r="CM297"/>
  <c r="CO296"/>
  <c r="CN296"/>
  <c r="CM296"/>
  <c r="CO295"/>
  <c r="CN295"/>
  <c r="CM295"/>
  <c r="CO294"/>
  <c r="CN294"/>
  <c r="CM294"/>
  <c r="CO293"/>
  <c r="CN293"/>
  <c r="CM293"/>
  <c r="CO292"/>
  <c r="CN292"/>
  <c r="CM292"/>
  <c r="CO291"/>
  <c r="CN291"/>
  <c r="CM291"/>
  <c r="CO290"/>
  <c r="CN290"/>
  <c r="CM290"/>
  <c r="CO289"/>
  <c r="CN289"/>
  <c r="CM289"/>
  <c r="CO288"/>
  <c r="CN288"/>
  <c r="CM288"/>
  <c r="CO287"/>
  <c r="CN287"/>
  <c r="CM287"/>
  <c r="CO286"/>
  <c r="CN286"/>
  <c r="CM286"/>
  <c r="CO285"/>
  <c r="CN285"/>
  <c r="CM285"/>
  <c r="CO284"/>
  <c r="CN284"/>
  <c r="CM284"/>
  <c r="CO283"/>
  <c r="CN283"/>
  <c r="CM283"/>
  <c r="CO282"/>
  <c r="CN282"/>
  <c r="CM282"/>
  <c r="CO281"/>
  <c r="CN281"/>
  <c r="CM281"/>
  <c r="CO280"/>
  <c r="CN280"/>
  <c r="CM280"/>
  <c r="CO279"/>
  <c r="CN279"/>
  <c r="CM279"/>
  <c r="CO278"/>
  <c r="CN278"/>
  <c r="CM278"/>
  <c r="CO277"/>
  <c r="CN277"/>
  <c r="CM277"/>
  <c r="CO276"/>
  <c r="CN276"/>
  <c r="CM276"/>
  <c r="CO275"/>
  <c r="CN275"/>
  <c r="CM275"/>
  <c r="CO274"/>
  <c r="CN274"/>
  <c r="CM274"/>
  <c r="CO273"/>
  <c r="CN273"/>
  <c r="CM273"/>
  <c r="CO272"/>
  <c r="CN272"/>
  <c r="CM272"/>
  <c r="CO271"/>
  <c r="CN271"/>
  <c r="CM271"/>
  <c r="CO270"/>
  <c r="CN270"/>
  <c r="CM270"/>
  <c r="CO269"/>
  <c r="CN269"/>
  <c r="CM269"/>
  <c r="CO268"/>
  <c r="CN268"/>
  <c r="CM268"/>
  <c r="CO267"/>
  <c r="CN267"/>
  <c r="CM267"/>
  <c r="CO266"/>
  <c r="CN266"/>
  <c r="CM266"/>
  <c r="CO265"/>
  <c r="CN265"/>
  <c r="CM265"/>
  <c r="CO264"/>
  <c r="CN264"/>
  <c r="CM264"/>
  <c r="CO263"/>
  <c r="CN263"/>
  <c r="CM263"/>
  <c r="CO262"/>
  <c r="CN262"/>
  <c r="CM262"/>
  <c r="CO261"/>
  <c r="CN261"/>
  <c r="CM261"/>
  <c r="CO260"/>
  <c r="CN260"/>
  <c r="CM260"/>
  <c r="CO259"/>
  <c r="CN259"/>
  <c r="CM259"/>
  <c r="CO258"/>
  <c r="CN258"/>
  <c r="CM258"/>
  <c r="CO257"/>
  <c r="CN257"/>
  <c r="CM257"/>
  <c r="CO256"/>
  <c r="CN256"/>
  <c r="CM256"/>
  <c r="CO255"/>
  <c r="CN255"/>
  <c r="CM255"/>
  <c r="CO254"/>
  <c r="CN254"/>
  <c r="CM254"/>
  <c r="CO253"/>
  <c r="CN253"/>
  <c r="CM253"/>
  <c r="CO252"/>
  <c r="CN252"/>
  <c r="CM252"/>
  <c r="CO251"/>
  <c r="CN251"/>
  <c r="CM251"/>
  <c r="CO250"/>
  <c r="CN250"/>
  <c r="CM250"/>
  <c r="CO249"/>
  <c r="CN249"/>
  <c r="CM249"/>
  <c r="CO248"/>
  <c r="CN248"/>
  <c r="CM248"/>
  <c r="CO247"/>
  <c r="CN247"/>
  <c r="CM247"/>
  <c r="CO246"/>
  <c r="CN246"/>
  <c r="CM246"/>
  <c r="CO245"/>
  <c r="CN245"/>
  <c r="CM245"/>
  <c r="CO244"/>
  <c r="CN244"/>
  <c r="CM244"/>
  <c r="CO243"/>
  <c r="CN243"/>
  <c r="CM243"/>
  <c r="CO242"/>
  <c r="CN242"/>
  <c r="CM242"/>
  <c r="CO241"/>
  <c r="CN241"/>
  <c r="CM241"/>
  <c r="CO240"/>
  <c r="CN240"/>
  <c r="CM240"/>
  <c r="CO239"/>
  <c r="CN239"/>
  <c r="CM239"/>
  <c r="CO238"/>
  <c r="CN238"/>
  <c r="CM238"/>
  <c r="CO237"/>
  <c r="CN237"/>
  <c r="CM237"/>
  <c r="CO236"/>
  <c r="CN236"/>
  <c r="CM236"/>
  <c r="CO235"/>
  <c r="CN235"/>
  <c r="CM235"/>
  <c r="CO234"/>
  <c r="CN234"/>
  <c r="CM234"/>
  <c r="CO233"/>
  <c r="CN233"/>
  <c r="CM233"/>
  <c r="CO232"/>
  <c r="CN232"/>
  <c r="CM232"/>
  <c r="CO231"/>
  <c r="CN231"/>
  <c r="CM231"/>
  <c r="CO230"/>
  <c r="CN230"/>
  <c r="CM230"/>
  <c r="CO229"/>
  <c r="CN229"/>
  <c r="CM229"/>
  <c r="CO228"/>
  <c r="CN228"/>
  <c r="CM228"/>
  <c r="CO227"/>
  <c r="CN227"/>
  <c r="CM227"/>
  <c r="CO226"/>
  <c r="CN226"/>
  <c r="CM226"/>
  <c r="CO225"/>
  <c r="CN225"/>
  <c r="CM225"/>
  <c r="CO224"/>
  <c r="CN224"/>
  <c r="CM224"/>
  <c r="CO223"/>
  <c r="CN223"/>
  <c r="CM223"/>
  <c r="CO222"/>
  <c r="CN222"/>
  <c r="CM222"/>
  <c r="CO221"/>
  <c r="CN221"/>
  <c r="CM221"/>
  <c r="CO220"/>
  <c r="CN220"/>
  <c r="CM220"/>
  <c r="CO219"/>
  <c r="CN219"/>
  <c r="CM219"/>
  <c r="CO218"/>
  <c r="CN218"/>
  <c r="CM218"/>
  <c r="CO217"/>
  <c r="CN217"/>
  <c r="CM217"/>
  <c r="CO216"/>
  <c r="CN216"/>
  <c r="CM216"/>
  <c r="CO215"/>
  <c r="CN215"/>
  <c r="CM215"/>
  <c r="CO214"/>
  <c r="CN214"/>
  <c r="CM214"/>
  <c r="CO213"/>
  <c r="CN213"/>
  <c r="CM213"/>
  <c r="CO212"/>
  <c r="CN212"/>
  <c r="CM212"/>
  <c r="CO211"/>
  <c r="CN211"/>
  <c r="CM211"/>
  <c r="CO210"/>
  <c r="CN210"/>
  <c r="CM210"/>
  <c r="CO209"/>
  <c r="CN209"/>
  <c r="CM209"/>
  <c r="CO208"/>
  <c r="CN208"/>
  <c r="CM208"/>
  <c r="CO207"/>
  <c r="CN207"/>
  <c r="CM207"/>
  <c r="CO206"/>
  <c r="CN206"/>
  <c r="CM206"/>
  <c r="CO205"/>
  <c r="CN205"/>
  <c r="CM205"/>
  <c r="CO204"/>
  <c r="CN204"/>
  <c r="CM204"/>
  <c r="CO203"/>
  <c r="CN203"/>
  <c r="CM203"/>
  <c r="CO202"/>
  <c r="CN202"/>
  <c r="CM202"/>
  <c r="CO201"/>
  <c r="CN201"/>
  <c r="CM201"/>
  <c r="CO200"/>
  <c r="CN200"/>
  <c r="CM200"/>
  <c r="CO199"/>
  <c r="CN199"/>
  <c r="CM199"/>
  <c r="CO198"/>
  <c r="CN198"/>
  <c r="CM198"/>
  <c r="CO197"/>
  <c r="CN197"/>
  <c r="CM197"/>
  <c r="CO196"/>
  <c r="CN196"/>
  <c r="CM196"/>
  <c r="CO195"/>
  <c r="CN195"/>
  <c r="CM195"/>
  <c r="CO194"/>
  <c r="CN194"/>
  <c r="CM194"/>
  <c r="CO193"/>
  <c r="CN193"/>
  <c r="CM193"/>
  <c r="CO192"/>
  <c r="CN192"/>
  <c r="CM192"/>
  <c r="CO191"/>
  <c r="CN191"/>
  <c r="CM191"/>
  <c r="CO190"/>
  <c r="CN190"/>
  <c r="CM190"/>
  <c r="CO189"/>
  <c r="CN189"/>
  <c r="CM189"/>
  <c r="CO188"/>
  <c r="CN188"/>
  <c r="CM188"/>
  <c r="CO187"/>
  <c r="CN187"/>
  <c r="CM187"/>
  <c r="CO186"/>
  <c r="CN186"/>
  <c r="CM186"/>
  <c r="CO185"/>
  <c r="CN185"/>
  <c r="CM185"/>
  <c r="CO184"/>
  <c r="CN184"/>
  <c r="CM184"/>
  <c r="CO183"/>
  <c r="CN183"/>
  <c r="CM183"/>
  <c r="CO182"/>
  <c r="CN182"/>
  <c r="CM182"/>
  <c r="CO181"/>
  <c r="CN181"/>
  <c r="CM181"/>
  <c r="CO180"/>
  <c r="CN180"/>
  <c r="CM180"/>
  <c r="CO179"/>
  <c r="CN179"/>
  <c r="CM179"/>
  <c r="CO178"/>
  <c r="CN178"/>
  <c r="CM178"/>
  <c r="CO177"/>
  <c r="CN177"/>
  <c r="CM177"/>
  <c r="CO176"/>
  <c r="CN176"/>
  <c r="CM176"/>
  <c r="CO175"/>
  <c r="CN175"/>
  <c r="CM175"/>
  <c r="CO174"/>
  <c r="CN174"/>
  <c r="CM174"/>
  <c r="CO173"/>
  <c r="CN173"/>
  <c r="CM173"/>
  <c r="CO172"/>
  <c r="CN172"/>
  <c r="CM172"/>
  <c r="CO171"/>
  <c r="CN171"/>
  <c r="CM171"/>
  <c r="CO170"/>
  <c r="CN170"/>
  <c r="CM170"/>
  <c r="CO169"/>
  <c r="CN169"/>
  <c r="CM169"/>
  <c r="CO168"/>
  <c r="CN168"/>
  <c r="CM168"/>
  <c r="CO167"/>
  <c r="CN167"/>
  <c r="CM167"/>
  <c r="CO166"/>
  <c r="CN166"/>
  <c r="CM166"/>
  <c r="CO165"/>
  <c r="CN165"/>
  <c r="CM165"/>
  <c r="CO164"/>
  <c r="CN164"/>
  <c r="CM164"/>
  <c r="CO163"/>
  <c r="CN163"/>
  <c r="CM163"/>
  <c r="CO162"/>
  <c r="CN162"/>
  <c r="CM162"/>
  <c r="CO161"/>
  <c r="CN161"/>
  <c r="CM161"/>
  <c r="CO160"/>
  <c r="CN160"/>
  <c r="CM160"/>
  <c r="CO159"/>
  <c r="CN159"/>
  <c r="CM159"/>
  <c r="CO158"/>
  <c r="CN158"/>
  <c r="CM158"/>
  <c r="CO157"/>
  <c r="CN157"/>
  <c r="CM157"/>
  <c r="CO156"/>
  <c r="CN156"/>
  <c r="CM156"/>
  <c r="CO155"/>
  <c r="CN155"/>
  <c r="CM155"/>
  <c r="CO154"/>
  <c r="CN154"/>
  <c r="CM154"/>
  <c r="CO153"/>
  <c r="CN153"/>
  <c r="CM153"/>
  <c r="CO152"/>
  <c r="CN152"/>
  <c r="CM152"/>
  <c r="CO151"/>
  <c r="CN151"/>
  <c r="CM151"/>
  <c r="CO150"/>
  <c r="CN150"/>
  <c r="CM150"/>
  <c r="CO149"/>
  <c r="CN149"/>
  <c r="CM149"/>
  <c r="CO148"/>
  <c r="CN148"/>
  <c r="CM148"/>
  <c r="CO147"/>
  <c r="CN147"/>
  <c r="CM147"/>
  <c r="CO146"/>
  <c r="CN146"/>
  <c r="CM146"/>
  <c r="CO145"/>
  <c r="CN145"/>
  <c r="CM145"/>
  <c r="CO144"/>
  <c r="CN144"/>
  <c r="CM144"/>
  <c r="CO143"/>
  <c r="CN143"/>
  <c r="CM143"/>
  <c r="CO142"/>
  <c r="CN142"/>
  <c r="CM142"/>
  <c r="CO141"/>
  <c r="CN141"/>
  <c r="CM141"/>
  <c r="CO140"/>
  <c r="CN140"/>
  <c r="CM140"/>
  <c r="CO139"/>
  <c r="CN139"/>
  <c r="CM139"/>
  <c r="CO138"/>
  <c r="CN138"/>
  <c r="CM138"/>
  <c r="CO137"/>
  <c r="CN137"/>
  <c r="CM137"/>
  <c r="CO136"/>
  <c r="CN136"/>
  <c r="CM136"/>
  <c r="CO135"/>
  <c r="CN135"/>
  <c r="CM135"/>
  <c r="CO134"/>
  <c r="CN134"/>
  <c r="CM134"/>
  <c r="CO133"/>
  <c r="CN133"/>
  <c r="CM133"/>
  <c r="CO132"/>
  <c r="CN132"/>
  <c r="CM132"/>
  <c r="CO131"/>
  <c r="CN131"/>
  <c r="CM131"/>
  <c r="CO130"/>
  <c r="CN130"/>
  <c r="CM130"/>
  <c r="CO129"/>
  <c r="CN129"/>
  <c r="CM129"/>
  <c r="CO128"/>
  <c r="CN128"/>
  <c r="CM128"/>
  <c r="CO127"/>
  <c r="CN127"/>
  <c r="CM127"/>
  <c r="CO126"/>
  <c r="CN126"/>
  <c r="CM126"/>
  <c r="CO125"/>
  <c r="CN125"/>
  <c r="CM125"/>
  <c r="CO124"/>
  <c r="CN124"/>
  <c r="CM124"/>
  <c r="CO123"/>
  <c r="CN123"/>
  <c r="CM123"/>
  <c r="CO122"/>
  <c r="CN122"/>
  <c r="CM122"/>
  <c r="CO121"/>
  <c r="CN121"/>
  <c r="CM121"/>
  <c r="CO120"/>
  <c r="CN120"/>
  <c r="CM120"/>
  <c r="CO119"/>
  <c r="CN119"/>
  <c r="CM119"/>
  <c r="CO118"/>
  <c r="CN118"/>
  <c r="CM118"/>
  <c r="CO117"/>
  <c r="CN117"/>
  <c r="CM117"/>
  <c r="CO116"/>
  <c r="CN116"/>
  <c r="CM116"/>
  <c r="CO115"/>
  <c r="CN115"/>
  <c r="CM115"/>
  <c r="CO114"/>
  <c r="CN114"/>
  <c r="CM114"/>
  <c r="CO113"/>
  <c r="CN113"/>
  <c r="CM113"/>
  <c r="CO112"/>
  <c r="CN112"/>
  <c r="CM112"/>
  <c r="CO111"/>
  <c r="CN111"/>
  <c r="CM111"/>
  <c r="CO110"/>
  <c r="CN110"/>
  <c r="CM110"/>
  <c r="CO109"/>
  <c r="CN109"/>
  <c r="CM109"/>
  <c r="CO108"/>
  <c r="CN108"/>
  <c r="CM108"/>
  <c r="CO107"/>
  <c r="CN107"/>
  <c r="CM107"/>
  <c r="CO106"/>
  <c r="CN106"/>
  <c r="CM106"/>
  <c r="CO105"/>
  <c r="CN105"/>
  <c r="CM105"/>
  <c r="CO104"/>
  <c r="CN104"/>
  <c r="CM104"/>
  <c r="CO103"/>
  <c r="CN103"/>
  <c r="CM103"/>
  <c r="CO102"/>
  <c r="CN102"/>
  <c r="CM102"/>
  <c r="CO101"/>
  <c r="CN101"/>
  <c r="CM101"/>
  <c r="CO100"/>
  <c r="CN100"/>
  <c r="CM100"/>
  <c r="CO99"/>
  <c r="CN99"/>
  <c r="CM99"/>
  <c r="CO98"/>
  <c r="CN98"/>
  <c r="CM98"/>
  <c r="CO97"/>
  <c r="CN97"/>
  <c r="CM97"/>
  <c r="CO96"/>
  <c r="CN96"/>
  <c r="CM96"/>
  <c r="CO95"/>
  <c r="CN95"/>
  <c r="CM95"/>
  <c r="CO94"/>
  <c r="CN94"/>
  <c r="CM94"/>
  <c r="CO93"/>
  <c r="CN93"/>
  <c r="CM93"/>
  <c r="CO92"/>
  <c r="CN92"/>
  <c r="CM92"/>
  <c r="CO91"/>
  <c r="CN91"/>
  <c r="CM91"/>
  <c r="CO90"/>
  <c r="CN90"/>
  <c r="CM90"/>
  <c r="CO89"/>
  <c r="CN89"/>
  <c r="CM89"/>
  <c r="CO88"/>
  <c r="CN88"/>
  <c r="CM88"/>
  <c r="CO87"/>
  <c r="CN87"/>
  <c r="CM87"/>
  <c r="CO86"/>
  <c r="CN86"/>
  <c r="CM86"/>
  <c r="CO85"/>
  <c r="CN85"/>
  <c r="CM85"/>
  <c r="CO84"/>
  <c r="CN84"/>
  <c r="CM84"/>
  <c r="CO83"/>
  <c r="CN83"/>
  <c r="CM83"/>
  <c r="CO82"/>
  <c r="CN82"/>
  <c r="CM82"/>
  <c r="CO81"/>
  <c r="CN81"/>
  <c r="CM81"/>
  <c r="CO80"/>
  <c r="CN80"/>
  <c r="CM80"/>
  <c r="CO79"/>
  <c r="CN79"/>
  <c r="CM79"/>
  <c r="CO78"/>
  <c r="CN78"/>
  <c r="CM78"/>
  <c r="CO77"/>
  <c r="CN77"/>
  <c r="CM77"/>
  <c r="CO76"/>
  <c r="CN76"/>
  <c r="CM76"/>
  <c r="CO75"/>
  <c r="CN75"/>
  <c r="CM75"/>
  <c r="CO74"/>
  <c r="CN74"/>
  <c r="CM74"/>
  <c r="CO73"/>
  <c r="CN73"/>
  <c r="CM73"/>
  <c r="CO72"/>
  <c r="CN72"/>
  <c r="CM72"/>
  <c r="CO71"/>
  <c r="CN71"/>
  <c r="CM71"/>
  <c r="CO70"/>
  <c r="CN70"/>
  <c r="CM70"/>
  <c r="CO69"/>
  <c r="CN69"/>
  <c r="CM69"/>
  <c r="CO68"/>
  <c r="CN68"/>
  <c r="CM68"/>
  <c r="CO67"/>
  <c r="CN67"/>
  <c r="CM67"/>
  <c r="CO66"/>
  <c r="CN66"/>
  <c r="CM66"/>
  <c r="CO65"/>
  <c r="CN65"/>
  <c r="CM65"/>
  <c r="CO64"/>
  <c r="CN64"/>
  <c r="CM64"/>
  <c r="CO63"/>
  <c r="CN63"/>
  <c r="CM63"/>
  <c r="CO62"/>
  <c r="CN62"/>
  <c r="CM62"/>
  <c r="CO61"/>
  <c r="CN61"/>
  <c r="CM61"/>
  <c r="CO60"/>
  <c r="CN60"/>
  <c r="CM60"/>
  <c r="CO59"/>
  <c r="CN59"/>
  <c r="CM59"/>
  <c r="CO58"/>
  <c r="CN58"/>
  <c r="CM58"/>
  <c r="CO57"/>
  <c r="CN57"/>
  <c r="CM57"/>
  <c r="CO56"/>
  <c r="CN56"/>
  <c r="CM56"/>
  <c r="CO55"/>
  <c r="CN55"/>
  <c r="CM55"/>
  <c r="CO54"/>
  <c r="CN54"/>
  <c r="CM54"/>
  <c r="CO53"/>
  <c r="CN53"/>
  <c r="CM53"/>
  <c r="CO52"/>
  <c r="CN52"/>
  <c r="CM52"/>
  <c r="CO51"/>
  <c r="CN51"/>
  <c r="CM51"/>
  <c r="CO50"/>
  <c r="CN50"/>
  <c r="CM50"/>
  <c r="CO49"/>
  <c r="CN49"/>
  <c r="CM49"/>
  <c r="CO48"/>
  <c r="CN48"/>
  <c r="CM48"/>
  <c r="CO47"/>
  <c r="CN47"/>
  <c r="CM47"/>
  <c r="CO46"/>
  <c r="CN46"/>
  <c r="CM46"/>
  <c r="CO45"/>
  <c r="CN45"/>
  <c r="CM45"/>
  <c r="CO44"/>
  <c r="CN44"/>
  <c r="CM44"/>
  <c r="CO43"/>
  <c r="CN43"/>
  <c r="CM43"/>
  <c r="CO42"/>
  <c r="CN42"/>
  <c r="CM42"/>
  <c r="CO41"/>
  <c r="CN41"/>
  <c r="CM41"/>
  <c r="CO40"/>
  <c r="CN40"/>
  <c r="CM40"/>
  <c r="CO39"/>
  <c r="CN39"/>
  <c r="CM39"/>
  <c r="CO38"/>
  <c r="CN38"/>
  <c r="CM38"/>
  <c r="CO37"/>
  <c r="CN37"/>
  <c r="CM37"/>
  <c r="CO36"/>
  <c r="CN36"/>
  <c r="CM36"/>
  <c r="CO35"/>
  <c r="CN35"/>
  <c r="CM35"/>
  <c r="CO34"/>
  <c r="CN34"/>
  <c r="CM34"/>
  <c r="CO33"/>
  <c r="CN33"/>
  <c r="CM33"/>
  <c r="CO32"/>
  <c r="CN32"/>
  <c r="CM32"/>
  <c r="CO31"/>
  <c r="CN31"/>
  <c r="CM31"/>
  <c r="CO30"/>
  <c r="CN30"/>
  <c r="CM30"/>
  <c r="CO29"/>
  <c r="CN29"/>
  <c r="CM29"/>
  <c r="CO28"/>
  <c r="CN28"/>
  <c r="CM28"/>
  <c r="CO27"/>
  <c r="CN27"/>
  <c r="CM27"/>
  <c r="CO26"/>
  <c r="CN26"/>
  <c r="CM26"/>
  <c r="CO25"/>
  <c r="CN25"/>
  <c r="CM25"/>
  <c r="CO24"/>
  <c r="CN24"/>
  <c r="CM24"/>
  <c r="CO23"/>
  <c r="CN23"/>
  <c r="CM23"/>
  <c r="CO22"/>
  <c r="CN22"/>
  <c r="CM22"/>
  <c r="CO21"/>
  <c r="CN21"/>
  <c r="CM21"/>
  <c r="CO20"/>
  <c r="CN20"/>
  <c r="CM20"/>
  <c r="CO19"/>
  <c r="CN19"/>
  <c r="CM19"/>
  <c r="CO18"/>
  <c r="CN18"/>
  <c r="CM18"/>
  <c r="CO17"/>
  <c r="CN17"/>
  <c r="CM17"/>
  <c r="CO16"/>
  <c r="CN16"/>
  <c r="CM16"/>
  <c r="CO15"/>
  <c r="CN15"/>
  <c r="CM15"/>
  <c r="CO14"/>
  <c r="CN14"/>
  <c r="CM14"/>
  <c r="CO13"/>
  <c r="CN13"/>
  <c r="CM13"/>
  <c r="CO12"/>
  <c r="CN12"/>
  <c r="CM12"/>
  <c r="CO11"/>
  <c r="CN11"/>
  <c r="CM11"/>
  <c r="CO10"/>
  <c r="CN10"/>
  <c r="CM10"/>
  <c r="CO9"/>
  <c r="CN9"/>
  <c r="CM9"/>
  <c r="CO8"/>
  <c r="CN8"/>
  <c r="CM8"/>
  <c r="CO7"/>
  <c r="CN7"/>
  <c r="CM7"/>
  <c r="CO6"/>
  <c r="CN6"/>
  <c r="CM6"/>
  <c r="CL6"/>
  <c r="CK6"/>
  <c r="CK7" s="1"/>
  <c r="CL7" s="1"/>
  <c r="CP3"/>
  <c r="CJ3"/>
  <c r="CI3"/>
  <c r="CH1"/>
  <c r="CY7"/>
  <c r="CY8"/>
  <c r="CY9"/>
  <c r="CY10"/>
  <c r="CY11"/>
  <c r="CY12"/>
  <c r="CY13"/>
  <c r="CY14"/>
  <c r="CY15"/>
  <c r="CY16"/>
  <c r="CY17"/>
  <c r="CY18"/>
  <c r="CY19"/>
  <c r="CY20"/>
  <c r="CY21"/>
  <c r="CY22"/>
  <c r="CY23"/>
  <c r="CY24"/>
  <c r="CY25"/>
  <c r="CY26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Y45"/>
  <c r="CY46"/>
  <c r="CY47"/>
  <c r="CY48"/>
  <c r="CY49"/>
  <c r="CY50"/>
  <c r="CY51"/>
  <c r="CY52"/>
  <c r="CY53"/>
  <c r="CY54"/>
  <c r="CY55"/>
  <c r="CY56"/>
  <c r="CY57"/>
  <c r="CY58"/>
  <c r="CY59"/>
  <c r="CY60"/>
  <c r="CY61"/>
  <c r="CY62"/>
  <c r="CY63"/>
  <c r="CY64"/>
  <c r="CY65"/>
  <c r="CY66"/>
  <c r="CY67"/>
  <c r="CY68"/>
  <c r="CY69"/>
  <c r="CY70"/>
  <c r="CY71"/>
  <c r="CY72"/>
  <c r="CY73"/>
  <c r="CY74"/>
  <c r="CY75"/>
  <c r="CY76"/>
  <c r="CY77"/>
  <c r="CY78"/>
  <c r="CY79"/>
  <c r="CY80"/>
  <c r="CY81"/>
  <c r="CY82"/>
  <c r="CY83"/>
  <c r="CY84"/>
  <c r="CY85"/>
  <c r="CY86"/>
  <c r="CY87"/>
  <c r="CY88"/>
  <c r="CY89"/>
  <c r="CY90"/>
  <c r="CY91"/>
  <c r="CY92"/>
  <c r="CY93"/>
  <c r="CY94"/>
  <c r="CY95"/>
  <c r="CY96"/>
  <c r="CY97"/>
  <c r="CY98"/>
  <c r="CY99"/>
  <c r="CY100"/>
  <c r="CY101"/>
  <c r="CY102"/>
  <c r="CY103"/>
  <c r="CY104"/>
  <c r="CY105"/>
  <c r="CY106"/>
  <c r="CY107"/>
  <c r="CY108"/>
  <c r="CY109"/>
  <c r="CY110"/>
  <c r="CY111"/>
  <c r="CY112"/>
  <c r="CY113"/>
  <c r="CY114"/>
  <c r="CY115"/>
  <c r="CY116"/>
  <c r="CY117"/>
  <c r="CY118"/>
  <c r="CY119"/>
  <c r="CY120"/>
  <c r="CY121"/>
  <c r="CY122"/>
  <c r="CY123"/>
  <c r="CY124"/>
  <c r="CY125"/>
  <c r="CY126"/>
  <c r="CY127"/>
  <c r="CY128"/>
  <c r="CY129"/>
  <c r="CY130"/>
  <c r="CY131"/>
  <c r="CY132"/>
  <c r="CY133"/>
  <c r="CY134"/>
  <c r="CY135"/>
  <c r="CY136"/>
  <c r="CY137"/>
  <c r="CY138"/>
  <c r="CY139"/>
  <c r="CY140"/>
  <c r="CY141"/>
  <c r="CY142"/>
  <c r="CY143"/>
  <c r="CY144"/>
  <c r="CY145"/>
  <c r="CY146"/>
  <c r="CY147"/>
  <c r="CY148"/>
  <c r="CY149"/>
  <c r="CY150"/>
  <c r="CY151"/>
  <c r="CY152"/>
  <c r="CY153"/>
  <c r="CY154"/>
  <c r="CY155"/>
  <c r="CY156"/>
  <c r="CY157"/>
  <c r="CY158"/>
  <c r="CY159"/>
  <c r="CY160"/>
  <c r="CY161"/>
  <c r="CY162"/>
  <c r="CY163"/>
  <c r="CY164"/>
  <c r="CY165"/>
  <c r="CY166"/>
  <c r="CY167"/>
  <c r="CY168"/>
  <c r="CY169"/>
  <c r="CY170"/>
  <c r="CY171"/>
  <c r="CY172"/>
  <c r="CY173"/>
  <c r="CY174"/>
  <c r="CY175"/>
  <c r="CY176"/>
  <c r="CY177"/>
  <c r="CY178"/>
  <c r="CY179"/>
  <c r="CY180"/>
  <c r="CY181"/>
  <c r="CY182"/>
  <c r="CY183"/>
  <c r="CY184"/>
  <c r="CY185"/>
  <c r="CY186"/>
  <c r="CY187"/>
  <c r="CY188"/>
  <c r="CY189"/>
  <c r="CY190"/>
  <c r="CY191"/>
  <c r="CY192"/>
  <c r="CY193"/>
  <c r="CY194"/>
  <c r="CY195"/>
  <c r="CY196"/>
  <c r="CY197"/>
  <c r="CY198"/>
  <c r="CY199"/>
  <c r="CY200"/>
  <c r="CY201"/>
  <c r="CY202"/>
  <c r="CY203"/>
  <c r="CY204"/>
  <c r="CY205"/>
  <c r="CY206"/>
  <c r="CY207"/>
  <c r="CY208"/>
  <c r="CY209"/>
  <c r="CY210"/>
  <c r="CY211"/>
  <c r="CY212"/>
  <c r="CY213"/>
  <c r="CY214"/>
  <c r="CY215"/>
  <c r="CY216"/>
  <c r="CY217"/>
  <c r="CY218"/>
  <c r="CY219"/>
  <c r="CY220"/>
  <c r="CY221"/>
  <c r="CY222"/>
  <c r="CY223"/>
  <c r="CY224"/>
  <c r="CY225"/>
  <c r="CY226"/>
  <c r="CY227"/>
  <c r="CY228"/>
  <c r="CY229"/>
  <c r="CY230"/>
  <c r="CY231"/>
  <c r="CY232"/>
  <c r="CY233"/>
  <c r="CY234"/>
  <c r="CY235"/>
  <c r="CY236"/>
  <c r="CY237"/>
  <c r="CY238"/>
  <c r="CY239"/>
  <c r="CY240"/>
  <c r="CY241"/>
  <c r="CY242"/>
  <c r="CY243"/>
  <c r="CY244"/>
  <c r="CY245"/>
  <c r="CY246"/>
  <c r="CY247"/>
  <c r="CY248"/>
  <c r="CY249"/>
  <c r="CY250"/>
  <c r="CY251"/>
  <c r="CY252"/>
  <c r="CY253"/>
  <c r="CY254"/>
  <c r="CY255"/>
  <c r="CY256"/>
  <c r="CY257"/>
  <c r="CY258"/>
  <c r="CY259"/>
  <c r="CY260"/>
  <c r="CY261"/>
  <c r="CY262"/>
  <c r="CY263"/>
  <c r="CY264"/>
  <c r="CY265"/>
  <c r="CY266"/>
  <c r="CY267"/>
  <c r="CY268"/>
  <c r="CY269"/>
  <c r="CY270"/>
  <c r="CY271"/>
  <c r="CY272"/>
  <c r="CY273"/>
  <c r="CY274"/>
  <c r="CY275"/>
  <c r="CY276"/>
  <c r="CY277"/>
  <c r="CY278"/>
  <c r="CY279"/>
  <c r="CY280"/>
  <c r="CY281"/>
  <c r="CY282"/>
  <c r="CY283"/>
  <c r="CY284"/>
  <c r="CY285"/>
  <c r="CY286"/>
  <c r="CY287"/>
  <c r="CY288"/>
  <c r="CY289"/>
  <c r="CY290"/>
  <c r="CY291"/>
  <c r="CY292"/>
  <c r="CY293"/>
  <c r="CY294"/>
  <c r="CY295"/>
  <c r="CY296"/>
  <c r="CY297"/>
  <c r="CY298"/>
  <c r="CY299"/>
  <c r="CY300"/>
  <c r="CY301"/>
  <c r="CY302"/>
  <c r="CY303"/>
  <c r="CY304"/>
  <c r="CY305"/>
  <c r="CY306"/>
  <c r="CY307"/>
  <c r="CY308"/>
  <c r="CY309"/>
  <c r="CY310"/>
  <c r="CY311"/>
  <c r="CY312"/>
  <c r="CY313"/>
  <c r="CY314"/>
  <c r="CY315"/>
  <c r="CY316"/>
  <c r="CY317"/>
  <c r="CY318"/>
  <c r="CY319"/>
  <c r="CY320"/>
  <c r="CY321"/>
  <c r="CY322"/>
  <c r="CY323"/>
  <c r="CY324"/>
  <c r="CY325"/>
  <c r="CY326"/>
  <c r="CY327"/>
  <c r="CY328"/>
  <c r="CY329"/>
  <c r="CY330"/>
  <c r="CY331"/>
  <c r="CY332"/>
  <c r="CY333"/>
  <c r="CY334"/>
  <c r="CY335"/>
  <c r="CY336"/>
  <c r="CY337"/>
  <c r="CY338"/>
  <c r="CY339"/>
  <c r="CY340"/>
  <c r="CY341"/>
  <c r="CY342"/>
  <c r="CY343"/>
  <c r="CY344"/>
  <c r="CY345"/>
  <c r="CY346"/>
  <c r="CY347"/>
  <c r="CY348"/>
  <c r="CY349"/>
  <c r="CY350"/>
  <c r="CY351"/>
  <c r="CY352"/>
  <c r="CY353"/>
  <c r="CY354"/>
  <c r="CY355"/>
  <c r="CY356"/>
  <c r="CY357"/>
  <c r="CY358"/>
  <c r="CY359"/>
  <c r="CY360"/>
  <c r="CY361"/>
  <c r="CY362"/>
  <c r="CY363"/>
  <c r="CY364"/>
  <c r="CY365"/>
  <c r="CY366"/>
  <c r="CY367"/>
  <c r="CY368"/>
  <c r="CY369"/>
  <c r="CY370"/>
  <c r="CY371"/>
  <c r="CY372"/>
  <c r="CY373"/>
  <c r="CY374"/>
  <c r="CY375"/>
  <c r="CY376"/>
  <c r="CY377"/>
  <c r="CY378"/>
  <c r="CY379"/>
  <c r="CY380"/>
  <c r="CY381"/>
  <c r="CY382"/>
  <c r="CY383"/>
  <c r="CY384"/>
  <c r="CY385"/>
  <c r="CY386"/>
  <c r="CY387"/>
  <c r="CY388"/>
  <c r="CY389"/>
  <c r="CY390"/>
  <c r="CY391"/>
  <c r="CY392"/>
  <c r="CY393"/>
  <c r="CY394"/>
  <c r="CY395"/>
  <c r="CY396"/>
  <c r="CY397"/>
  <c r="CY398"/>
  <c r="CY399"/>
  <c r="CY400"/>
  <c r="CY401"/>
  <c r="CY402"/>
  <c r="CY403"/>
  <c r="CY404"/>
  <c r="CY405"/>
  <c r="CY406"/>
  <c r="CY407"/>
  <c r="CY408"/>
  <c r="CY409"/>
  <c r="CY410"/>
  <c r="CY411"/>
  <c r="CY412"/>
  <c r="CY413"/>
  <c r="CY414"/>
  <c r="CY415"/>
  <c r="CY416"/>
  <c r="CY417"/>
  <c r="CY418"/>
  <c r="CY419"/>
  <c r="CY420"/>
  <c r="CY421"/>
  <c r="CY422"/>
  <c r="CY423"/>
  <c r="CY424"/>
  <c r="CY425"/>
  <c r="CY426"/>
  <c r="CY427"/>
  <c r="CY428"/>
  <c r="CY429"/>
  <c r="CY430"/>
  <c r="CY431"/>
  <c r="CY432"/>
  <c r="CY433"/>
  <c r="CY434"/>
  <c r="CY435"/>
  <c r="CY436"/>
  <c r="CY437"/>
  <c r="CY438"/>
  <c r="CY439"/>
  <c r="CY440"/>
  <c r="CY441"/>
  <c r="CY442"/>
  <c r="CY443"/>
  <c r="CY444"/>
  <c r="CY445"/>
  <c r="CY446"/>
  <c r="CY447"/>
  <c r="CY448"/>
  <c r="CY449"/>
  <c r="CY450"/>
  <c r="CY451"/>
  <c r="CY452"/>
  <c r="CY453"/>
  <c r="CY454"/>
  <c r="CY455"/>
  <c r="CY456"/>
  <c r="CY457"/>
  <c r="CY458"/>
  <c r="CY459"/>
  <c r="CY460"/>
  <c r="CY461"/>
  <c r="CY462"/>
  <c r="CY463"/>
  <c r="CY464"/>
  <c r="CY465"/>
  <c r="CY466"/>
  <c r="CY467"/>
  <c r="CY468"/>
  <c r="CY469"/>
  <c r="CY470"/>
  <c r="CY471"/>
  <c r="CY472"/>
  <c r="CY473"/>
  <c r="CY474"/>
  <c r="CY475"/>
  <c r="CY476"/>
  <c r="CY477"/>
  <c r="CY478"/>
  <c r="CY479"/>
  <c r="CY480"/>
  <c r="CY481"/>
  <c r="CY482"/>
  <c r="CY483"/>
  <c r="CY484"/>
  <c r="CY485"/>
  <c r="CY486"/>
  <c r="CY487"/>
  <c r="CY488"/>
  <c r="CY489"/>
  <c r="CY490"/>
  <c r="CY491"/>
  <c r="CY492"/>
  <c r="CY493"/>
  <c r="CY494"/>
  <c r="CY495"/>
  <c r="CY496"/>
  <c r="CY497"/>
  <c r="CY498"/>
  <c r="CY499"/>
  <c r="CY500"/>
  <c r="CY501"/>
  <c r="CY502"/>
  <c r="CY503"/>
  <c r="CY504"/>
  <c r="CY505"/>
  <c r="CY506"/>
  <c r="CY507"/>
  <c r="CY508"/>
  <c r="CY509"/>
  <c r="CY510"/>
  <c r="CY511"/>
  <c r="CY512"/>
  <c r="CY513"/>
  <c r="CY514"/>
  <c r="CY515"/>
  <c r="CY516"/>
  <c r="CY517"/>
  <c r="CY518"/>
  <c r="CY519"/>
  <c r="CY520"/>
  <c r="CY521"/>
  <c r="CY522"/>
  <c r="CY523"/>
  <c r="CY524"/>
  <c r="CY525"/>
  <c r="CY526"/>
  <c r="CY527"/>
  <c r="CY528"/>
  <c r="CY529"/>
  <c r="CY530"/>
  <c r="CY531"/>
  <c r="CY532"/>
  <c r="CY533"/>
  <c r="CY534"/>
  <c r="CY535"/>
  <c r="CY536"/>
  <c r="CY537"/>
  <c r="CY538"/>
  <c r="CY539"/>
  <c r="CY540"/>
  <c r="CY541"/>
  <c r="CY542"/>
  <c r="CY543"/>
  <c r="CY544"/>
  <c r="CY545"/>
  <c r="CY546"/>
  <c r="CY547"/>
  <c r="CY548"/>
  <c r="CY549"/>
  <c r="CY550"/>
  <c r="CY551"/>
  <c r="CY552"/>
  <c r="CY553"/>
  <c r="CY554"/>
  <c r="CY555"/>
  <c r="CY556"/>
  <c r="CY557"/>
  <c r="CY558"/>
  <c r="CY559"/>
  <c r="CY560"/>
  <c r="CY561"/>
  <c r="CY562"/>
  <c r="CY563"/>
  <c r="CY564"/>
  <c r="CY565"/>
  <c r="CY566"/>
  <c r="CY567"/>
  <c r="CY568"/>
  <c r="CY569"/>
  <c r="CY570"/>
  <c r="CY571"/>
  <c r="CY572"/>
  <c r="CY573"/>
  <c r="CY574"/>
  <c r="CY575"/>
  <c r="CY576"/>
  <c r="CY577"/>
  <c r="CY578"/>
  <c r="CY579"/>
  <c r="CY580"/>
  <c r="CY581"/>
  <c r="CY582"/>
  <c r="CY583"/>
  <c r="CY584"/>
  <c r="CY585"/>
  <c r="CY586"/>
  <c r="CY587"/>
  <c r="CY588"/>
  <c r="CY589"/>
  <c r="CY590"/>
  <c r="CY591"/>
  <c r="CY592"/>
  <c r="CY593"/>
  <c r="CY594"/>
  <c r="CY595"/>
  <c r="CY596"/>
  <c r="CY597"/>
  <c r="CY598"/>
  <c r="CY599"/>
  <c r="CY600"/>
  <c r="CY601"/>
  <c r="CY602"/>
  <c r="CY603"/>
  <c r="CY604"/>
  <c r="CY605"/>
  <c r="CY606"/>
  <c r="CY607"/>
  <c r="CY608"/>
  <c r="CY609"/>
  <c r="CY610"/>
  <c r="CY611"/>
  <c r="CY612"/>
  <c r="CY613"/>
  <c r="CY614"/>
  <c r="CY615"/>
  <c r="CY616"/>
  <c r="CY617"/>
  <c r="CY618"/>
  <c r="CY619"/>
  <c r="CY620"/>
  <c r="CY621"/>
  <c r="CY622"/>
  <c r="CY623"/>
  <c r="CY624"/>
  <c r="CY625"/>
  <c r="CY626"/>
  <c r="CY627"/>
  <c r="CY628"/>
  <c r="CY629"/>
  <c r="CY630"/>
  <c r="CY631"/>
  <c r="CY632"/>
  <c r="CY633"/>
  <c r="CY634"/>
  <c r="CY635"/>
  <c r="CY636"/>
  <c r="CY637"/>
  <c r="CY638"/>
  <c r="CY639"/>
  <c r="CY640"/>
  <c r="CY641"/>
  <c r="CY642"/>
  <c r="CY643"/>
  <c r="CY6"/>
  <c r="CX7"/>
  <c r="CX8"/>
  <c r="CX9"/>
  <c r="CX10"/>
  <c r="CX11"/>
  <c r="CX12"/>
  <c r="CX13"/>
  <c r="CX14"/>
  <c r="CX15"/>
  <c r="CX16"/>
  <c r="CX17"/>
  <c r="CX18"/>
  <c r="CX19"/>
  <c r="CX20"/>
  <c r="CX21"/>
  <c r="CX22"/>
  <c r="CX23"/>
  <c r="CX24"/>
  <c r="CX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45"/>
  <c r="CX46"/>
  <c r="CX47"/>
  <c r="CX48"/>
  <c r="CX49"/>
  <c r="CX50"/>
  <c r="CX51"/>
  <c r="CX52"/>
  <c r="CX53"/>
  <c r="CX54"/>
  <c r="CX55"/>
  <c r="CX56"/>
  <c r="CX57"/>
  <c r="CX58"/>
  <c r="CX59"/>
  <c r="CX60"/>
  <c r="CX61"/>
  <c r="CX62"/>
  <c r="CX63"/>
  <c r="CX64"/>
  <c r="CX65"/>
  <c r="CX66"/>
  <c r="CX67"/>
  <c r="CX68"/>
  <c r="CX69"/>
  <c r="CX70"/>
  <c r="CX71"/>
  <c r="CX72"/>
  <c r="CX73"/>
  <c r="CX74"/>
  <c r="CX75"/>
  <c r="CX76"/>
  <c r="CX77"/>
  <c r="CX78"/>
  <c r="CX79"/>
  <c r="CX80"/>
  <c r="CX81"/>
  <c r="CX82"/>
  <c r="CX83"/>
  <c r="CX84"/>
  <c r="CX85"/>
  <c r="CX86"/>
  <c r="CX87"/>
  <c r="CX88"/>
  <c r="CX89"/>
  <c r="CX90"/>
  <c r="CX91"/>
  <c r="CX92"/>
  <c r="CX93"/>
  <c r="CX94"/>
  <c r="CX95"/>
  <c r="CX96"/>
  <c r="CX97"/>
  <c r="CX98"/>
  <c r="CX99"/>
  <c r="CX100"/>
  <c r="CX101"/>
  <c r="CX102"/>
  <c r="CX103"/>
  <c r="CX104"/>
  <c r="CX105"/>
  <c r="CX106"/>
  <c r="CX107"/>
  <c r="CX108"/>
  <c r="CX109"/>
  <c r="CX110"/>
  <c r="CX111"/>
  <c r="CX112"/>
  <c r="CX113"/>
  <c r="CX114"/>
  <c r="CX115"/>
  <c r="CX116"/>
  <c r="CX117"/>
  <c r="CX118"/>
  <c r="CX119"/>
  <c r="CX120"/>
  <c r="CX121"/>
  <c r="CX122"/>
  <c r="CX123"/>
  <c r="CX124"/>
  <c r="CX125"/>
  <c r="CX126"/>
  <c r="CX127"/>
  <c r="CX128"/>
  <c r="CX129"/>
  <c r="CX130"/>
  <c r="CX131"/>
  <c r="CX132"/>
  <c r="CX133"/>
  <c r="CX134"/>
  <c r="CX135"/>
  <c r="CX136"/>
  <c r="CX137"/>
  <c r="CX138"/>
  <c r="CX139"/>
  <c r="CX140"/>
  <c r="CX141"/>
  <c r="CX142"/>
  <c r="CX143"/>
  <c r="CX144"/>
  <c r="CX145"/>
  <c r="CX146"/>
  <c r="CX147"/>
  <c r="CX148"/>
  <c r="CX149"/>
  <c r="CX150"/>
  <c r="CX151"/>
  <c r="CX152"/>
  <c r="CX153"/>
  <c r="CX154"/>
  <c r="CX155"/>
  <c r="CX156"/>
  <c r="CX157"/>
  <c r="CX158"/>
  <c r="CX159"/>
  <c r="CX160"/>
  <c r="CX161"/>
  <c r="CX162"/>
  <c r="CX163"/>
  <c r="CX164"/>
  <c r="CX165"/>
  <c r="CX166"/>
  <c r="CX167"/>
  <c r="CX168"/>
  <c r="CX169"/>
  <c r="CX170"/>
  <c r="CX171"/>
  <c r="CX172"/>
  <c r="CX173"/>
  <c r="CX174"/>
  <c r="CX175"/>
  <c r="CX176"/>
  <c r="CX177"/>
  <c r="CX178"/>
  <c r="CX179"/>
  <c r="CX180"/>
  <c r="CX181"/>
  <c r="CX182"/>
  <c r="CX183"/>
  <c r="CX184"/>
  <c r="CX185"/>
  <c r="CX186"/>
  <c r="CX187"/>
  <c r="CX188"/>
  <c r="CX189"/>
  <c r="CX190"/>
  <c r="CX191"/>
  <c r="CX192"/>
  <c r="CX193"/>
  <c r="CX194"/>
  <c r="CX195"/>
  <c r="CX196"/>
  <c r="CX197"/>
  <c r="CX198"/>
  <c r="CX199"/>
  <c r="CX200"/>
  <c r="CX201"/>
  <c r="CX202"/>
  <c r="CX203"/>
  <c r="CX204"/>
  <c r="CX205"/>
  <c r="CX206"/>
  <c r="CX207"/>
  <c r="CX208"/>
  <c r="CX209"/>
  <c r="CX210"/>
  <c r="CX211"/>
  <c r="CX212"/>
  <c r="CX213"/>
  <c r="CX214"/>
  <c r="CX215"/>
  <c r="CX216"/>
  <c r="CX217"/>
  <c r="CX218"/>
  <c r="CX219"/>
  <c r="CX220"/>
  <c r="CX221"/>
  <c r="CX222"/>
  <c r="CX223"/>
  <c r="CX224"/>
  <c r="CX225"/>
  <c r="CX226"/>
  <c r="CX227"/>
  <c r="CX228"/>
  <c r="CX229"/>
  <c r="CX230"/>
  <c r="CX231"/>
  <c r="CX232"/>
  <c r="CX233"/>
  <c r="CX234"/>
  <c r="CX235"/>
  <c r="CX236"/>
  <c r="CX237"/>
  <c r="CX238"/>
  <c r="CX239"/>
  <c r="CX240"/>
  <c r="CX241"/>
  <c r="CX242"/>
  <c r="CX243"/>
  <c r="CX244"/>
  <c r="CX245"/>
  <c r="CX246"/>
  <c r="CX247"/>
  <c r="CX248"/>
  <c r="CX249"/>
  <c r="CX250"/>
  <c r="CX251"/>
  <c r="CX252"/>
  <c r="CX253"/>
  <c r="CX254"/>
  <c r="CX255"/>
  <c r="CX256"/>
  <c r="CX257"/>
  <c r="CX258"/>
  <c r="CX259"/>
  <c r="CX260"/>
  <c r="CX261"/>
  <c r="CX262"/>
  <c r="CX263"/>
  <c r="CX264"/>
  <c r="CX265"/>
  <c r="CX266"/>
  <c r="CX267"/>
  <c r="CX268"/>
  <c r="CX269"/>
  <c r="CX270"/>
  <c r="CX271"/>
  <c r="CX272"/>
  <c r="CX273"/>
  <c r="CX274"/>
  <c r="CX275"/>
  <c r="CX276"/>
  <c r="CX277"/>
  <c r="CX278"/>
  <c r="CX279"/>
  <c r="CX280"/>
  <c r="CX281"/>
  <c r="CX282"/>
  <c r="CX283"/>
  <c r="CX284"/>
  <c r="CX285"/>
  <c r="CX286"/>
  <c r="CX287"/>
  <c r="CX288"/>
  <c r="CX289"/>
  <c r="CX290"/>
  <c r="CX291"/>
  <c r="CX292"/>
  <c r="CX293"/>
  <c r="CX294"/>
  <c r="CX295"/>
  <c r="CX296"/>
  <c r="CX297"/>
  <c r="CX298"/>
  <c r="CX299"/>
  <c r="CX300"/>
  <c r="CX301"/>
  <c r="CX302"/>
  <c r="CX303"/>
  <c r="CX304"/>
  <c r="CX305"/>
  <c r="CX306"/>
  <c r="CX307"/>
  <c r="CX308"/>
  <c r="CX309"/>
  <c r="CX310"/>
  <c r="CX311"/>
  <c r="CX312"/>
  <c r="CX313"/>
  <c r="CX314"/>
  <c r="CX315"/>
  <c r="CX316"/>
  <c r="CX317"/>
  <c r="CX318"/>
  <c r="CX319"/>
  <c r="CX320"/>
  <c r="CX321"/>
  <c r="CX322"/>
  <c r="CX323"/>
  <c r="CX324"/>
  <c r="CX325"/>
  <c r="CX326"/>
  <c r="CX327"/>
  <c r="CX328"/>
  <c r="CX329"/>
  <c r="CX330"/>
  <c r="CX331"/>
  <c r="CX332"/>
  <c r="CX333"/>
  <c r="CX334"/>
  <c r="CX335"/>
  <c r="CX336"/>
  <c r="CX337"/>
  <c r="CX338"/>
  <c r="CX339"/>
  <c r="CX340"/>
  <c r="CX341"/>
  <c r="CX342"/>
  <c r="CX343"/>
  <c r="CX344"/>
  <c r="CX345"/>
  <c r="CX346"/>
  <c r="CX347"/>
  <c r="CX348"/>
  <c r="CX349"/>
  <c r="CX350"/>
  <c r="CX351"/>
  <c r="CX352"/>
  <c r="CX353"/>
  <c r="CX354"/>
  <c r="CX355"/>
  <c r="CX356"/>
  <c r="CX357"/>
  <c r="CX358"/>
  <c r="CX359"/>
  <c r="CX360"/>
  <c r="CX361"/>
  <c r="CX362"/>
  <c r="CX363"/>
  <c r="CX364"/>
  <c r="CX365"/>
  <c r="CX366"/>
  <c r="CX367"/>
  <c r="CX368"/>
  <c r="CX369"/>
  <c r="CX370"/>
  <c r="CX371"/>
  <c r="CX372"/>
  <c r="CX373"/>
  <c r="CX374"/>
  <c r="CX375"/>
  <c r="CX376"/>
  <c r="CX377"/>
  <c r="CX378"/>
  <c r="CX379"/>
  <c r="CX380"/>
  <c r="CX381"/>
  <c r="CX382"/>
  <c r="CX383"/>
  <c r="CX384"/>
  <c r="CX385"/>
  <c r="CX386"/>
  <c r="CX387"/>
  <c r="CX388"/>
  <c r="CX389"/>
  <c r="CX390"/>
  <c r="CX391"/>
  <c r="CX392"/>
  <c r="CX393"/>
  <c r="CX394"/>
  <c r="CX395"/>
  <c r="CX396"/>
  <c r="CX397"/>
  <c r="CX398"/>
  <c r="CX399"/>
  <c r="CX400"/>
  <c r="CX401"/>
  <c r="CX402"/>
  <c r="CX403"/>
  <c r="CX404"/>
  <c r="CX405"/>
  <c r="CX406"/>
  <c r="CX407"/>
  <c r="CX408"/>
  <c r="CX409"/>
  <c r="CX410"/>
  <c r="CX411"/>
  <c r="CX412"/>
  <c r="CX413"/>
  <c r="CX414"/>
  <c r="CX415"/>
  <c r="CX416"/>
  <c r="CX417"/>
  <c r="CX418"/>
  <c r="CX419"/>
  <c r="CX420"/>
  <c r="CX421"/>
  <c r="CX422"/>
  <c r="CX423"/>
  <c r="CX424"/>
  <c r="CX425"/>
  <c r="CX426"/>
  <c r="CX427"/>
  <c r="CX428"/>
  <c r="CX429"/>
  <c r="CX430"/>
  <c r="CX431"/>
  <c r="CX432"/>
  <c r="CX433"/>
  <c r="CX434"/>
  <c r="CX435"/>
  <c r="CX436"/>
  <c r="CX437"/>
  <c r="CX438"/>
  <c r="CX439"/>
  <c r="CX440"/>
  <c r="CX441"/>
  <c r="CX442"/>
  <c r="CX443"/>
  <c r="CX444"/>
  <c r="CX445"/>
  <c r="CX446"/>
  <c r="CX447"/>
  <c r="CX448"/>
  <c r="CX449"/>
  <c r="CX450"/>
  <c r="CX451"/>
  <c r="CX452"/>
  <c r="CX453"/>
  <c r="CX454"/>
  <c r="CX455"/>
  <c r="CX456"/>
  <c r="CX457"/>
  <c r="CX458"/>
  <c r="CX459"/>
  <c r="CX460"/>
  <c r="CX461"/>
  <c r="CX462"/>
  <c r="CX463"/>
  <c r="CX464"/>
  <c r="CX465"/>
  <c r="CX466"/>
  <c r="CX467"/>
  <c r="CX468"/>
  <c r="CX469"/>
  <c r="CX470"/>
  <c r="CX471"/>
  <c r="CX472"/>
  <c r="CX473"/>
  <c r="CX474"/>
  <c r="CX475"/>
  <c r="CX476"/>
  <c r="CX477"/>
  <c r="CX478"/>
  <c r="CX479"/>
  <c r="CX480"/>
  <c r="CX481"/>
  <c r="CX482"/>
  <c r="CX483"/>
  <c r="CX484"/>
  <c r="CX485"/>
  <c r="CX486"/>
  <c r="CX487"/>
  <c r="CX488"/>
  <c r="CX489"/>
  <c r="CX490"/>
  <c r="CX491"/>
  <c r="CX492"/>
  <c r="CX493"/>
  <c r="CX494"/>
  <c r="CX495"/>
  <c r="CX496"/>
  <c r="CX497"/>
  <c r="CX498"/>
  <c r="CX499"/>
  <c r="CX500"/>
  <c r="CX501"/>
  <c r="CX502"/>
  <c r="CX503"/>
  <c r="CX504"/>
  <c r="CX505"/>
  <c r="CX506"/>
  <c r="CX507"/>
  <c r="CX508"/>
  <c r="CX509"/>
  <c r="CX510"/>
  <c r="CX511"/>
  <c r="CX512"/>
  <c r="CX513"/>
  <c r="CX514"/>
  <c r="CX515"/>
  <c r="CX516"/>
  <c r="CX517"/>
  <c r="CX518"/>
  <c r="CX519"/>
  <c r="CX520"/>
  <c r="CX521"/>
  <c r="CX522"/>
  <c r="CX523"/>
  <c r="CX524"/>
  <c r="CX525"/>
  <c r="CX526"/>
  <c r="CX527"/>
  <c r="CX528"/>
  <c r="CX529"/>
  <c r="CX530"/>
  <c r="CX531"/>
  <c r="CX532"/>
  <c r="CX533"/>
  <c r="CX534"/>
  <c r="CX535"/>
  <c r="CX536"/>
  <c r="CX537"/>
  <c r="CX538"/>
  <c r="CX539"/>
  <c r="CX540"/>
  <c r="CX541"/>
  <c r="CX542"/>
  <c r="CX543"/>
  <c r="CX544"/>
  <c r="CX545"/>
  <c r="CX546"/>
  <c r="CX547"/>
  <c r="CX548"/>
  <c r="CX549"/>
  <c r="CX550"/>
  <c r="CX551"/>
  <c r="CX552"/>
  <c r="CX553"/>
  <c r="CX554"/>
  <c r="CX555"/>
  <c r="CX556"/>
  <c r="CX557"/>
  <c r="CX558"/>
  <c r="CX559"/>
  <c r="CX560"/>
  <c r="CX561"/>
  <c r="CX562"/>
  <c r="CX563"/>
  <c r="CX564"/>
  <c r="CX565"/>
  <c r="CX566"/>
  <c r="CX567"/>
  <c r="CX568"/>
  <c r="CX569"/>
  <c r="CX570"/>
  <c r="CX571"/>
  <c r="CX572"/>
  <c r="CX573"/>
  <c r="CX574"/>
  <c r="CX575"/>
  <c r="CX576"/>
  <c r="CX577"/>
  <c r="CX578"/>
  <c r="CX579"/>
  <c r="CX580"/>
  <c r="CX581"/>
  <c r="CX582"/>
  <c r="CX583"/>
  <c r="CX584"/>
  <c r="CX585"/>
  <c r="CX586"/>
  <c r="CX587"/>
  <c r="CX588"/>
  <c r="CX589"/>
  <c r="CX590"/>
  <c r="CX591"/>
  <c r="CX592"/>
  <c r="CX593"/>
  <c r="CX594"/>
  <c r="CX595"/>
  <c r="CX596"/>
  <c r="CX597"/>
  <c r="CX598"/>
  <c r="CX599"/>
  <c r="CX600"/>
  <c r="CX601"/>
  <c r="CX602"/>
  <c r="CX603"/>
  <c r="CX604"/>
  <c r="CX605"/>
  <c r="CX606"/>
  <c r="CX607"/>
  <c r="CX608"/>
  <c r="CX609"/>
  <c r="CX610"/>
  <c r="CX611"/>
  <c r="CX612"/>
  <c r="CX613"/>
  <c r="CX614"/>
  <c r="CX615"/>
  <c r="CX616"/>
  <c r="CX617"/>
  <c r="CX618"/>
  <c r="CX619"/>
  <c r="CX620"/>
  <c r="CX621"/>
  <c r="CX622"/>
  <c r="CX623"/>
  <c r="CX624"/>
  <c r="CX625"/>
  <c r="CX626"/>
  <c r="CX627"/>
  <c r="CX628"/>
  <c r="CX629"/>
  <c r="CX630"/>
  <c r="CX631"/>
  <c r="CX632"/>
  <c r="CX633"/>
  <c r="CX634"/>
  <c r="CX635"/>
  <c r="CX636"/>
  <c r="CX637"/>
  <c r="CX638"/>
  <c r="CX639"/>
  <c r="CX640"/>
  <c r="CX641"/>
  <c r="CX642"/>
  <c r="CX643"/>
  <c r="CX6"/>
  <c r="CT3"/>
  <c r="CS6"/>
  <c r="D326" i="9"/>
  <c r="CS1" i="5"/>
  <c r="BW1"/>
  <c r="BA1"/>
  <c r="AP1"/>
  <c r="AE1"/>
  <c r="T1"/>
  <c r="CR643"/>
  <c r="CR642"/>
  <c r="CR641"/>
  <c r="CR640"/>
  <c r="CR639"/>
  <c r="CR638"/>
  <c r="CR637"/>
  <c r="CR636"/>
  <c r="CR635"/>
  <c r="CR634"/>
  <c r="CR633"/>
  <c r="CR632"/>
  <c r="CR631"/>
  <c r="CR630"/>
  <c r="CR629"/>
  <c r="CR628"/>
  <c r="CR627"/>
  <c r="CR626"/>
  <c r="CR625"/>
  <c r="CR624"/>
  <c r="CR623"/>
  <c r="CR622"/>
  <c r="CR621"/>
  <c r="CR620"/>
  <c r="CR619"/>
  <c r="CR618"/>
  <c r="CR617"/>
  <c r="CR616"/>
  <c r="CR615"/>
  <c r="CR614"/>
  <c r="CR613"/>
  <c r="CR612"/>
  <c r="CR611"/>
  <c r="CR610"/>
  <c r="CR609"/>
  <c r="CR608"/>
  <c r="CR607"/>
  <c r="CR606"/>
  <c r="CR605"/>
  <c r="CR604"/>
  <c r="CR603"/>
  <c r="CR602"/>
  <c r="CR601"/>
  <c r="CR600"/>
  <c r="CR599"/>
  <c r="CR598"/>
  <c r="CR597"/>
  <c r="CR596"/>
  <c r="CR595"/>
  <c r="CR594"/>
  <c r="CR593"/>
  <c r="CR592"/>
  <c r="CR591"/>
  <c r="CR590"/>
  <c r="CR589"/>
  <c r="CR588"/>
  <c r="CR587"/>
  <c r="CR586"/>
  <c r="CR585"/>
  <c r="CR584"/>
  <c r="CR583"/>
  <c r="CR582"/>
  <c r="CR581"/>
  <c r="CR580"/>
  <c r="CR579"/>
  <c r="CR578"/>
  <c r="CR577"/>
  <c r="CR576"/>
  <c r="CR575"/>
  <c r="CR574"/>
  <c r="CR573"/>
  <c r="CR572"/>
  <c r="CR571"/>
  <c r="CR570"/>
  <c r="CR569"/>
  <c r="CR568"/>
  <c r="CR567"/>
  <c r="CR566"/>
  <c r="CR565"/>
  <c r="CR564"/>
  <c r="CR563"/>
  <c r="CR562"/>
  <c r="CR561"/>
  <c r="CR560"/>
  <c r="CR559"/>
  <c r="CR558"/>
  <c r="CR557"/>
  <c r="CR556"/>
  <c r="CR555"/>
  <c r="CR554"/>
  <c r="CR553"/>
  <c r="CR552"/>
  <c r="CR551"/>
  <c r="CR550"/>
  <c r="CR549"/>
  <c r="CR548"/>
  <c r="CR547"/>
  <c r="CR546"/>
  <c r="CR545"/>
  <c r="CR544"/>
  <c r="CR543"/>
  <c r="CR542"/>
  <c r="CR541"/>
  <c r="CR540"/>
  <c r="CR539"/>
  <c r="CR538"/>
  <c r="CR537"/>
  <c r="CR536"/>
  <c r="CR535"/>
  <c r="CR534"/>
  <c r="CR533"/>
  <c r="CR532"/>
  <c r="CR531"/>
  <c r="CR530"/>
  <c r="CR529"/>
  <c r="CR528"/>
  <c r="CR527"/>
  <c r="CR526"/>
  <c r="CR525"/>
  <c r="CR524"/>
  <c r="CR523"/>
  <c r="CR522"/>
  <c r="CR521"/>
  <c r="CR520"/>
  <c r="CR519"/>
  <c r="CR518"/>
  <c r="CR517"/>
  <c r="CR516"/>
  <c r="CR515"/>
  <c r="CR514"/>
  <c r="CR513"/>
  <c r="CR512"/>
  <c r="CR511"/>
  <c r="CR510"/>
  <c r="CR509"/>
  <c r="CR508"/>
  <c r="CR507"/>
  <c r="CR506"/>
  <c r="CR505"/>
  <c r="CR504"/>
  <c r="CR503"/>
  <c r="CR502"/>
  <c r="CR501"/>
  <c r="CR500"/>
  <c r="CR499"/>
  <c r="CR498"/>
  <c r="CR497"/>
  <c r="CR496"/>
  <c r="CR495"/>
  <c r="CR494"/>
  <c r="CR493"/>
  <c r="CR492"/>
  <c r="CR491"/>
  <c r="CR490"/>
  <c r="CR489"/>
  <c r="CR488"/>
  <c r="CR487"/>
  <c r="CR486"/>
  <c r="CR485"/>
  <c r="CR484"/>
  <c r="CR483"/>
  <c r="CR482"/>
  <c r="CR481"/>
  <c r="CR480"/>
  <c r="CR479"/>
  <c r="CR478"/>
  <c r="CR477"/>
  <c r="CR476"/>
  <c r="CR475"/>
  <c r="CR474"/>
  <c r="CR473"/>
  <c r="CR472"/>
  <c r="CR471"/>
  <c r="CR470"/>
  <c r="CR469"/>
  <c r="CR468"/>
  <c r="CR467"/>
  <c r="CR466"/>
  <c r="CR465"/>
  <c r="CR464"/>
  <c r="CR463"/>
  <c r="CR462"/>
  <c r="CR461"/>
  <c r="CR460"/>
  <c r="CR459"/>
  <c r="CR458"/>
  <c r="CR457"/>
  <c r="CR456"/>
  <c r="CR455"/>
  <c r="CR454"/>
  <c r="CR453"/>
  <c r="CR452"/>
  <c r="CR451"/>
  <c r="CR450"/>
  <c r="CR449"/>
  <c r="CR448"/>
  <c r="CR447"/>
  <c r="CR446"/>
  <c r="CR445"/>
  <c r="CR444"/>
  <c r="CR443"/>
  <c r="CR442"/>
  <c r="CR441"/>
  <c r="CR440"/>
  <c r="CR439"/>
  <c r="CR438"/>
  <c r="CR437"/>
  <c r="CR436"/>
  <c r="CR435"/>
  <c r="CR434"/>
  <c r="CR433"/>
  <c r="CR432"/>
  <c r="CR431"/>
  <c r="CR430"/>
  <c r="CR429"/>
  <c r="CR428"/>
  <c r="CR427"/>
  <c r="CR426"/>
  <c r="CR425"/>
  <c r="CR424"/>
  <c r="CR423"/>
  <c r="CR422"/>
  <c r="CR421"/>
  <c r="CR420"/>
  <c r="CR419"/>
  <c r="CR418"/>
  <c r="CR417"/>
  <c r="CR416"/>
  <c r="CR415"/>
  <c r="CR414"/>
  <c r="CR413"/>
  <c r="CR412"/>
  <c r="CR411"/>
  <c r="CR410"/>
  <c r="CR409"/>
  <c r="CR408"/>
  <c r="CR407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V6"/>
  <c r="CV7" s="1"/>
  <c r="CR6"/>
  <c r="CH643"/>
  <c r="CG643"/>
  <c r="CH642"/>
  <c r="CG642"/>
  <c r="CH641"/>
  <c r="CG641"/>
  <c r="CH640"/>
  <c r="CG640"/>
  <c r="CH639"/>
  <c r="CG639"/>
  <c r="CH638"/>
  <c r="CG638"/>
  <c r="CH637"/>
  <c r="CG637"/>
  <c r="CH636"/>
  <c r="CG636"/>
  <c r="CH635"/>
  <c r="CG635"/>
  <c r="CH634"/>
  <c r="CG634"/>
  <c r="CH633"/>
  <c r="CG633"/>
  <c r="CH632"/>
  <c r="CG632"/>
  <c r="CH631"/>
  <c r="CG631"/>
  <c r="CH630"/>
  <c r="CG630"/>
  <c r="CH629"/>
  <c r="CG629"/>
  <c r="CH628"/>
  <c r="CG628"/>
  <c r="CH627"/>
  <c r="CG627"/>
  <c r="CH626"/>
  <c r="CG626"/>
  <c r="CH625"/>
  <c r="CG625"/>
  <c r="CH624"/>
  <c r="CG624"/>
  <c r="CH623"/>
  <c r="CG623"/>
  <c r="CH622"/>
  <c r="CG622"/>
  <c r="CH621"/>
  <c r="CG621"/>
  <c r="CH620"/>
  <c r="CG620"/>
  <c r="CH619"/>
  <c r="CG619"/>
  <c r="CH618"/>
  <c r="CG618"/>
  <c r="CH617"/>
  <c r="CG617"/>
  <c r="CH616"/>
  <c r="CG616"/>
  <c r="CH615"/>
  <c r="CG615"/>
  <c r="CH614"/>
  <c r="CG614"/>
  <c r="CH613"/>
  <c r="CG613"/>
  <c r="CH612"/>
  <c r="CG612"/>
  <c r="CH611"/>
  <c r="CG611"/>
  <c r="CH610"/>
  <c r="CG610"/>
  <c r="CH609"/>
  <c r="CG609"/>
  <c r="CH608"/>
  <c r="CG608"/>
  <c r="CH607"/>
  <c r="CG607"/>
  <c r="CH606"/>
  <c r="CG606"/>
  <c r="CH605"/>
  <c r="CG605"/>
  <c r="CH604"/>
  <c r="CG604"/>
  <c r="CH603"/>
  <c r="CG603"/>
  <c r="CH602"/>
  <c r="CG602"/>
  <c r="CH601"/>
  <c r="CG601"/>
  <c r="CH600"/>
  <c r="CG600"/>
  <c r="CH599"/>
  <c r="CG599"/>
  <c r="CH598"/>
  <c r="CG598"/>
  <c r="CH597"/>
  <c r="CG597"/>
  <c r="CH596"/>
  <c r="CG596"/>
  <c r="CH595"/>
  <c r="CG595"/>
  <c r="CH594"/>
  <c r="CG594"/>
  <c r="CH593"/>
  <c r="CG593"/>
  <c r="CH592"/>
  <c r="CG592"/>
  <c r="CH591"/>
  <c r="CG591"/>
  <c r="CH590"/>
  <c r="CG590"/>
  <c r="CH589"/>
  <c r="CG589"/>
  <c r="CH588"/>
  <c r="CG588"/>
  <c r="CH587"/>
  <c r="CG587"/>
  <c r="CH586"/>
  <c r="CG586"/>
  <c r="CH585"/>
  <c r="CG585"/>
  <c r="CH584"/>
  <c r="CG584"/>
  <c r="CH583"/>
  <c r="CG583"/>
  <c r="CH582"/>
  <c r="CG582"/>
  <c r="CH581"/>
  <c r="CG581"/>
  <c r="CH580"/>
  <c r="CG580"/>
  <c r="CH579"/>
  <c r="CG579"/>
  <c r="CH578"/>
  <c r="CG578"/>
  <c r="CH577"/>
  <c r="CG577"/>
  <c r="CH576"/>
  <c r="CG576"/>
  <c r="CH575"/>
  <c r="CG575"/>
  <c r="CH574"/>
  <c r="CG574"/>
  <c r="CH573"/>
  <c r="CG573"/>
  <c r="CH572"/>
  <c r="CG572"/>
  <c r="CH571"/>
  <c r="CG571"/>
  <c r="CH570"/>
  <c r="CG570"/>
  <c r="CH569"/>
  <c r="CG569"/>
  <c r="CH568"/>
  <c r="CG568"/>
  <c r="CH567"/>
  <c r="CG567"/>
  <c r="CH566"/>
  <c r="CG566"/>
  <c r="CH565"/>
  <c r="CG565"/>
  <c r="CH564"/>
  <c r="CG564"/>
  <c r="CH563"/>
  <c r="CG563"/>
  <c r="CH562"/>
  <c r="CG562"/>
  <c r="CH561"/>
  <c r="CG561"/>
  <c r="CH560"/>
  <c r="CG560"/>
  <c r="CH559"/>
  <c r="CG559"/>
  <c r="CH558"/>
  <c r="CG558"/>
  <c r="CH557"/>
  <c r="CG557"/>
  <c r="CH556"/>
  <c r="CG556"/>
  <c r="CH555"/>
  <c r="CG555"/>
  <c r="CH554"/>
  <c r="CG554"/>
  <c r="CH553"/>
  <c r="CG553"/>
  <c r="CH552"/>
  <c r="CG552"/>
  <c r="CH551"/>
  <c r="CG551"/>
  <c r="CH550"/>
  <c r="CG550"/>
  <c r="CH549"/>
  <c r="CG549"/>
  <c r="CH548"/>
  <c r="CG548"/>
  <c r="CH547"/>
  <c r="CG547"/>
  <c r="CH546"/>
  <c r="CG546"/>
  <c r="CH545"/>
  <c r="CG545"/>
  <c r="CH544"/>
  <c r="CG544"/>
  <c r="CH543"/>
  <c r="CG543"/>
  <c r="CH542"/>
  <c r="CG542"/>
  <c r="CH541"/>
  <c r="CG541"/>
  <c r="CH540"/>
  <c r="CG540"/>
  <c r="CH539"/>
  <c r="CG539"/>
  <c r="CH538"/>
  <c r="CG538"/>
  <c r="CH537"/>
  <c r="CG537"/>
  <c r="CH536"/>
  <c r="CG536"/>
  <c r="CH535"/>
  <c r="CG535"/>
  <c r="CH534"/>
  <c r="CG534"/>
  <c r="CH533"/>
  <c r="CG533"/>
  <c r="CH532"/>
  <c r="CG532"/>
  <c r="CH531"/>
  <c r="CG531"/>
  <c r="CH530"/>
  <c r="CG530"/>
  <c r="CH529"/>
  <c r="CG529"/>
  <c r="CH528"/>
  <c r="CG528"/>
  <c r="CH527"/>
  <c r="CG527"/>
  <c r="CH526"/>
  <c r="CG526"/>
  <c r="CH525"/>
  <c r="CG525"/>
  <c r="CH524"/>
  <c r="CG524"/>
  <c r="CH523"/>
  <c r="CG523"/>
  <c r="CH522"/>
  <c r="CG522"/>
  <c r="CH521"/>
  <c r="CG521"/>
  <c r="CH520"/>
  <c r="CG520"/>
  <c r="CH519"/>
  <c r="CG519"/>
  <c r="CH518"/>
  <c r="CG518"/>
  <c r="CH517"/>
  <c r="CG517"/>
  <c r="CH516"/>
  <c r="CG516"/>
  <c r="CH515"/>
  <c r="CG515"/>
  <c r="CH514"/>
  <c r="CG514"/>
  <c r="CH513"/>
  <c r="CG513"/>
  <c r="CH512"/>
  <c r="CG512"/>
  <c r="CH511"/>
  <c r="CG511"/>
  <c r="CH510"/>
  <c r="CG510"/>
  <c r="CH509"/>
  <c r="CG509"/>
  <c r="CH508"/>
  <c r="CG508"/>
  <c r="CH507"/>
  <c r="CG507"/>
  <c r="CH506"/>
  <c r="CG506"/>
  <c r="CH505"/>
  <c r="CG505"/>
  <c r="CH504"/>
  <c r="CG504"/>
  <c r="CH503"/>
  <c r="CG503"/>
  <c r="CH502"/>
  <c r="CG502"/>
  <c r="CH501"/>
  <c r="CG501"/>
  <c r="CH500"/>
  <c r="CG500"/>
  <c r="CH499"/>
  <c r="CG499"/>
  <c r="CH498"/>
  <c r="CG498"/>
  <c r="CH497"/>
  <c r="CG497"/>
  <c r="CH496"/>
  <c r="CG496"/>
  <c r="CH495"/>
  <c r="CG495"/>
  <c r="CH494"/>
  <c r="CG494"/>
  <c r="CH493"/>
  <c r="CG493"/>
  <c r="CH492"/>
  <c r="CG492"/>
  <c r="CH491"/>
  <c r="CG491"/>
  <c r="CH490"/>
  <c r="CG490"/>
  <c r="CH489"/>
  <c r="CG489"/>
  <c r="CH488"/>
  <c r="CG488"/>
  <c r="CH487"/>
  <c r="CG487"/>
  <c r="CH486"/>
  <c r="CG486"/>
  <c r="CH485"/>
  <c r="CG485"/>
  <c r="CH484"/>
  <c r="CG484"/>
  <c r="CH483"/>
  <c r="CG483"/>
  <c r="CH482"/>
  <c r="CG482"/>
  <c r="CH481"/>
  <c r="CG481"/>
  <c r="CH480"/>
  <c r="CG480"/>
  <c r="CH479"/>
  <c r="CG479"/>
  <c r="CH478"/>
  <c r="CG478"/>
  <c r="CH477"/>
  <c r="CG477"/>
  <c r="CH476"/>
  <c r="CG476"/>
  <c r="CH475"/>
  <c r="CG475"/>
  <c r="CH474"/>
  <c r="CG474"/>
  <c r="CH473"/>
  <c r="CG473"/>
  <c r="CH472"/>
  <c r="CG472"/>
  <c r="CH471"/>
  <c r="CG471"/>
  <c r="CH470"/>
  <c r="CG470"/>
  <c r="CH469"/>
  <c r="CG469"/>
  <c r="CH468"/>
  <c r="CG468"/>
  <c r="CH467"/>
  <c r="CG467"/>
  <c r="CH466"/>
  <c r="CG466"/>
  <c r="CH465"/>
  <c r="CG465"/>
  <c r="CH464"/>
  <c r="CG464"/>
  <c r="CH463"/>
  <c r="CG463"/>
  <c r="CH462"/>
  <c r="CG462"/>
  <c r="CH461"/>
  <c r="CG461"/>
  <c r="CH460"/>
  <c r="CG460"/>
  <c r="CH459"/>
  <c r="CG459"/>
  <c r="CH458"/>
  <c r="CG458"/>
  <c r="CH457"/>
  <c r="CG457"/>
  <c r="CH456"/>
  <c r="CG456"/>
  <c r="CH455"/>
  <c r="CG455"/>
  <c r="CH454"/>
  <c r="CG454"/>
  <c r="CH453"/>
  <c r="CG453"/>
  <c r="CH452"/>
  <c r="CG452"/>
  <c r="CH451"/>
  <c r="CG451"/>
  <c r="CH450"/>
  <c r="CG450"/>
  <c r="CH449"/>
  <c r="CG449"/>
  <c r="CH448"/>
  <c r="CG448"/>
  <c r="CH447"/>
  <c r="CG447"/>
  <c r="CH446"/>
  <c r="CG446"/>
  <c r="CH445"/>
  <c r="CG445"/>
  <c r="CH444"/>
  <c r="CG444"/>
  <c r="CH443"/>
  <c r="CG443"/>
  <c r="CH442"/>
  <c r="CG442"/>
  <c r="CH441"/>
  <c r="CG441"/>
  <c r="CH440"/>
  <c r="CG440"/>
  <c r="CH439"/>
  <c r="CG439"/>
  <c r="CH438"/>
  <c r="CG438"/>
  <c r="CH437"/>
  <c r="CG437"/>
  <c r="CH436"/>
  <c r="CG436"/>
  <c r="CH435"/>
  <c r="CG435"/>
  <c r="CH434"/>
  <c r="CG434"/>
  <c r="CH433"/>
  <c r="CG433"/>
  <c r="CH432"/>
  <c r="CG432"/>
  <c r="CH431"/>
  <c r="CG431"/>
  <c r="CH430"/>
  <c r="CG430"/>
  <c r="CH429"/>
  <c r="CG429"/>
  <c r="CH428"/>
  <c r="CG428"/>
  <c r="CH427"/>
  <c r="CG427"/>
  <c r="CH426"/>
  <c r="CG426"/>
  <c r="CH425"/>
  <c r="CG425"/>
  <c r="CH424"/>
  <c r="CG424"/>
  <c r="CH423"/>
  <c r="CG423"/>
  <c r="CH422"/>
  <c r="CG422"/>
  <c r="CH421"/>
  <c r="CG421"/>
  <c r="CH420"/>
  <c r="CG420"/>
  <c r="CH419"/>
  <c r="CG419"/>
  <c r="CH418"/>
  <c r="CG418"/>
  <c r="CH417"/>
  <c r="CG417"/>
  <c r="CH416"/>
  <c r="CG416"/>
  <c r="CH415"/>
  <c r="CG415"/>
  <c r="CH414"/>
  <c r="CG414"/>
  <c r="CH413"/>
  <c r="CG413"/>
  <c r="CH412"/>
  <c r="CG412"/>
  <c r="CH411"/>
  <c r="CG411"/>
  <c r="CH410"/>
  <c r="CG410"/>
  <c r="CH409"/>
  <c r="CG409"/>
  <c r="CH408"/>
  <c r="CG408"/>
  <c r="CH407"/>
  <c r="CG407"/>
  <c r="CH406"/>
  <c r="CG406"/>
  <c r="CH405"/>
  <c r="CG405"/>
  <c r="CH404"/>
  <c r="CG404"/>
  <c r="CH403"/>
  <c r="CG403"/>
  <c r="CH402"/>
  <c r="CG402"/>
  <c r="CH401"/>
  <c r="CG401"/>
  <c r="CH400"/>
  <c r="CG400"/>
  <c r="CH399"/>
  <c r="CG399"/>
  <c r="CH398"/>
  <c r="CG398"/>
  <c r="CH397"/>
  <c r="CG397"/>
  <c r="CH396"/>
  <c r="CG396"/>
  <c r="CH395"/>
  <c r="CG395"/>
  <c r="CH394"/>
  <c r="CG394"/>
  <c r="CH393"/>
  <c r="CG393"/>
  <c r="CH392"/>
  <c r="CG392"/>
  <c r="CH391"/>
  <c r="CG391"/>
  <c r="CH390"/>
  <c r="CG390"/>
  <c r="CH389"/>
  <c r="CG389"/>
  <c r="CH388"/>
  <c r="CG388"/>
  <c r="CH387"/>
  <c r="CG387"/>
  <c r="CH386"/>
  <c r="CG386"/>
  <c r="CH385"/>
  <c r="CG385"/>
  <c r="CH384"/>
  <c r="CG384"/>
  <c r="CH383"/>
  <c r="CG383"/>
  <c r="CH382"/>
  <c r="CG382"/>
  <c r="CH381"/>
  <c r="CG381"/>
  <c r="CH380"/>
  <c r="CG380"/>
  <c r="CH379"/>
  <c r="CG379"/>
  <c r="CH378"/>
  <c r="CG378"/>
  <c r="CH377"/>
  <c r="CG377"/>
  <c r="CH376"/>
  <c r="CG376"/>
  <c r="CH375"/>
  <c r="CG375"/>
  <c r="CH374"/>
  <c r="CG374"/>
  <c r="CH373"/>
  <c r="CG373"/>
  <c r="CH372"/>
  <c r="CG372"/>
  <c r="CH371"/>
  <c r="CG371"/>
  <c r="CH370"/>
  <c r="CG370"/>
  <c r="CH369"/>
  <c r="CG369"/>
  <c r="CH368"/>
  <c r="CG368"/>
  <c r="CH367"/>
  <c r="CG367"/>
  <c r="CH366"/>
  <c r="CG366"/>
  <c r="CH365"/>
  <c r="CG365"/>
  <c r="CH364"/>
  <c r="CG364"/>
  <c r="CH363"/>
  <c r="CG363"/>
  <c r="CH362"/>
  <c r="CG362"/>
  <c r="CH361"/>
  <c r="CG361"/>
  <c r="CH360"/>
  <c r="CG360"/>
  <c r="CH359"/>
  <c r="CG359"/>
  <c r="CH358"/>
  <c r="CG358"/>
  <c r="CH357"/>
  <c r="CG357"/>
  <c r="CH356"/>
  <c r="CG356"/>
  <c r="CH355"/>
  <c r="CG355"/>
  <c r="CH354"/>
  <c r="CG354"/>
  <c r="CH353"/>
  <c r="CG353"/>
  <c r="CH352"/>
  <c r="CG352"/>
  <c r="CH351"/>
  <c r="CG351"/>
  <c r="CH350"/>
  <c r="CG350"/>
  <c r="CH349"/>
  <c r="CG349"/>
  <c r="CH348"/>
  <c r="CG348"/>
  <c r="CH347"/>
  <c r="CG347"/>
  <c r="CH346"/>
  <c r="CG346"/>
  <c r="CH345"/>
  <c r="CG345"/>
  <c r="CH344"/>
  <c r="CG344"/>
  <c r="CH343"/>
  <c r="CG343"/>
  <c r="CH342"/>
  <c r="CG342"/>
  <c r="CH341"/>
  <c r="CG341"/>
  <c r="CH340"/>
  <c r="CG340"/>
  <c r="CH339"/>
  <c r="CG339"/>
  <c r="CH338"/>
  <c r="CG338"/>
  <c r="CH337"/>
  <c r="CG337"/>
  <c r="CH336"/>
  <c r="CG336"/>
  <c r="CH335"/>
  <c r="CG335"/>
  <c r="CH334"/>
  <c r="CG334"/>
  <c r="CH333"/>
  <c r="CG333"/>
  <c r="CH332"/>
  <c r="CG332"/>
  <c r="CH331"/>
  <c r="CG331"/>
  <c r="CH330"/>
  <c r="CG330"/>
  <c r="CH329"/>
  <c r="CG329"/>
  <c r="CH328"/>
  <c r="CG328"/>
  <c r="CH327"/>
  <c r="CG327"/>
  <c r="CH326"/>
  <c r="CG326"/>
  <c r="CH325"/>
  <c r="CG325"/>
  <c r="CH324"/>
  <c r="CG324"/>
  <c r="CH323"/>
  <c r="CG323"/>
  <c r="CH322"/>
  <c r="CG322"/>
  <c r="CH321"/>
  <c r="CG321"/>
  <c r="CH320"/>
  <c r="CG320"/>
  <c r="CH319"/>
  <c r="CG319"/>
  <c r="CH318"/>
  <c r="CG318"/>
  <c r="CH317"/>
  <c r="CG317"/>
  <c r="CH316"/>
  <c r="CG316"/>
  <c r="CH315"/>
  <c r="CG315"/>
  <c r="CH314"/>
  <c r="CG314"/>
  <c r="CH313"/>
  <c r="CG313"/>
  <c r="CH312"/>
  <c r="CG312"/>
  <c r="CH311"/>
  <c r="CG311"/>
  <c r="CH310"/>
  <c r="CG310"/>
  <c r="CH309"/>
  <c r="CG309"/>
  <c r="CH308"/>
  <c r="CG308"/>
  <c r="CH307"/>
  <c r="CG307"/>
  <c r="CH306"/>
  <c r="CG306"/>
  <c r="CH305"/>
  <c r="CG305"/>
  <c r="CH304"/>
  <c r="CG304"/>
  <c r="CH303"/>
  <c r="CG303"/>
  <c r="CH302"/>
  <c r="CG302"/>
  <c r="CH301"/>
  <c r="CG301"/>
  <c r="CH300"/>
  <c r="CG300"/>
  <c r="CH299"/>
  <c r="CG299"/>
  <c r="CH298"/>
  <c r="CG298"/>
  <c r="CH297"/>
  <c r="CG297"/>
  <c r="CH296"/>
  <c r="CG296"/>
  <c r="CH295"/>
  <c r="CG295"/>
  <c r="CH294"/>
  <c r="CG294"/>
  <c r="CH293"/>
  <c r="CG293"/>
  <c r="CH292"/>
  <c r="CG292"/>
  <c r="CH291"/>
  <c r="CG291"/>
  <c r="CH290"/>
  <c r="CG290"/>
  <c r="CH289"/>
  <c r="CG289"/>
  <c r="CH288"/>
  <c r="CG288"/>
  <c r="CH287"/>
  <c r="CG287"/>
  <c r="CH286"/>
  <c r="CG286"/>
  <c r="CH285"/>
  <c r="CG285"/>
  <c r="CH284"/>
  <c r="CG284"/>
  <c r="CH283"/>
  <c r="CG283"/>
  <c r="CH282"/>
  <c r="CG282"/>
  <c r="CH281"/>
  <c r="CG281"/>
  <c r="CH280"/>
  <c r="CG280"/>
  <c r="CH279"/>
  <c r="CG279"/>
  <c r="CH278"/>
  <c r="CG278"/>
  <c r="CH277"/>
  <c r="CG277"/>
  <c r="CH276"/>
  <c r="CG276"/>
  <c r="CH275"/>
  <c r="CG275"/>
  <c r="CH274"/>
  <c r="CG274"/>
  <c r="CH273"/>
  <c r="CG273"/>
  <c r="CH272"/>
  <c r="CG272"/>
  <c r="CH271"/>
  <c r="CG271"/>
  <c r="CH270"/>
  <c r="CG270"/>
  <c r="CH269"/>
  <c r="CG269"/>
  <c r="CH268"/>
  <c r="CG268"/>
  <c r="CH267"/>
  <c r="CG267"/>
  <c r="CH266"/>
  <c r="CG266"/>
  <c r="CH265"/>
  <c r="CG265"/>
  <c r="CH264"/>
  <c r="CG264"/>
  <c r="CH263"/>
  <c r="CG263"/>
  <c r="CH262"/>
  <c r="CG262"/>
  <c r="CH261"/>
  <c r="CG261"/>
  <c r="CH260"/>
  <c r="CG260"/>
  <c r="CH259"/>
  <c r="CG259"/>
  <c r="CH258"/>
  <c r="CG258"/>
  <c r="CH257"/>
  <c r="CG257"/>
  <c r="CH256"/>
  <c r="CG256"/>
  <c r="CH255"/>
  <c r="CG255"/>
  <c r="CH254"/>
  <c r="CG254"/>
  <c r="CH253"/>
  <c r="CG253"/>
  <c r="CH252"/>
  <c r="CG252"/>
  <c r="CH251"/>
  <c r="CG251"/>
  <c r="CH250"/>
  <c r="CG250"/>
  <c r="CH249"/>
  <c r="CG249"/>
  <c r="CH248"/>
  <c r="CG248"/>
  <c r="CH247"/>
  <c r="CG247"/>
  <c r="CH246"/>
  <c r="CG246"/>
  <c r="CH245"/>
  <c r="CG245"/>
  <c r="CH244"/>
  <c r="CG244"/>
  <c r="CH243"/>
  <c r="CG243"/>
  <c r="CH242"/>
  <c r="CG242"/>
  <c r="CH241"/>
  <c r="CG241"/>
  <c r="CH240"/>
  <c r="CG240"/>
  <c r="CH239"/>
  <c r="CG239"/>
  <c r="CH238"/>
  <c r="CG238"/>
  <c r="CH237"/>
  <c r="CG237"/>
  <c r="CH236"/>
  <c r="CG236"/>
  <c r="CH235"/>
  <c r="CG235"/>
  <c r="CH234"/>
  <c r="CG234"/>
  <c r="CH233"/>
  <c r="CG233"/>
  <c r="CH232"/>
  <c r="CG232"/>
  <c r="CH231"/>
  <c r="CG231"/>
  <c r="CH230"/>
  <c r="CG230"/>
  <c r="CH229"/>
  <c r="CG229"/>
  <c r="CH228"/>
  <c r="CG228"/>
  <c r="CH227"/>
  <c r="CG227"/>
  <c r="CH226"/>
  <c r="CG226"/>
  <c r="CH225"/>
  <c r="CG225"/>
  <c r="CH224"/>
  <c r="CG224"/>
  <c r="CH223"/>
  <c r="CG223"/>
  <c r="CH222"/>
  <c r="CG222"/>
  <c r="CH221"/>
  <c r="CG221"/>
  <c r="CH220"/>
  <c r="CG220"/>
  <c r="CH219"/>
  <c r="CG219"/>
  <c r="CH218"/>
  <c r="CG218"/>
  <c r="CH217"/>
  <c r="CG217"/>
  <c r="CH216"/>
  <c r="CG216"/>
  <c r="CH215"/>
  <c r="CG215"/>
  <c r="CH214"/>
  <c r="CG214"/>
  <c r="CH213"/>
  <c r="CG213"/>
  <c r="CH212"/>
  <c r="CG212"/>
  <c r="CH211"/>
  <c r="CG211"/>
  <c r="CH210"/>
  <c r="CG210"/>
  <c r="CH209"/>
  <c r="CG209"/>
  <c r="CH208"/>
  <c r="CG208"/>
  <c r="CH207"/>
  <c r="CG207"/>
  <c r="CH206"/>
  <c r="CG206"/>
  <c r="CH205"/>
  <c r="CG205"/>
  <c r="CH204"/>
  <c r="CG204"/>
  <c r="CH203"/>
  <c r="CG203"/>
  <c r="CH202"/>
  <c r="CG202"/>
  <c r="CH201"/>
  <c r="CG201"/>
  <c r="CH200"/>
  <c r="CG200"/>
  <c r="CH199"/>
  <c r="CG199"/>
  <c r="CH198"/>
  <c r="CG198"/>
  <c r="CH197"/>
  <c r="CG197"/>
  <c r="CH196"/>
  <c r="CG196"/>
  <c r="CH195"/>
  <c r="CG195"/>
  <c r="CH194"/>
  <c r="CG194"/>
  <c r="CH193"/>
  <c r="CG193"/>
  <c r="CH192"/>
  <c r="CG192"/>
  <c r="CH191"/>
  <c r="CG191"/>
  <c r="CH190"/>
  <c r="CG190"/>
  <c r="CH189"/>
  <c r="CG189"/>
  <c r="CH188"/>
  <c r="CG188"/>
  <c r="CH187"/>
  <c r="CG187"/>
  <c r="CH186"/>
  <c r="CG186"/>
  <c r="CH185"/>
  <c r="CG185"/>
  <c r="CH184"/>
  <c r="CG184"/>
  <c r="CH183"/>
  <c r="CG183"/>
  <c r="CH182"/>
  <c r="CG182"/>
  <c r="CH181"/>
  <c r="CG181"/>
  <c r="CH180"/>
  <c r="CG180"/>
  <c r="CH179"/>
  <c r="CG179"/>
  <c r="CH178"/>
  <c r="CG178"/>
  <c r="CH177"/>
  <c r="CG177"/>
  <c r="CH176"/>
  <c r="CG176"/>
  <c r="CH175"/>
  <c r="CG175"/>
  <c r="CH174"/>
  <c r="CG174"/>
  <c r="CH173"/>
  <c r="CG173"/>
  <c r="CH172"/>
  <c r="CG172"/>
  <c r="CH171"/>
  <c r="CG171"/>
  <c r="CH170"/>
  <c r="CG170"/>
  <c r="CH169"/>
  <c r="CG169"/>
  <c r="CH168"/>
  <c r="CG168"/>
  <c r="CH167"/>
  <c r="CG167"/>
  <c r="CH166"/>
  <c r="CG166"/>
  <c r="CH165"/>
  <c r="CG165"/>
  <c r="CH164"/>
  <c r="CG164"/>
  <c r="CH163"/>
  <c r="CG163"/>
  <c r="CH162"/>
  <c r="CG162"/>
  <c r="CH161"/>
  <c r="CG161"/>
  <c r="CH160"/>
  <c r="CG160"/>
  <c r="CH159"/>
  <c r="CG159"/>
  <c r="CH158"/>
  <c r="CG158"/>
  <c r="CH157"/>
  <c r="CG157"/>
  <c r="CH156"/>
  <c r="CG156"/>
  <c r="CH155"/>
  <c r="CG155"/>
  <c r="CH154"/>
  <c r="CG154"/>
  <c r="CH153"/>
  <c r="CG153"/>
  <c r="CH152"/>
  <c r="CG152"/>
  <c r="CH151"/>
  <c r="CG151"/>
  <c r="CH150"/>
  <c r="CG150"/>
  <c r="CH149"/>
  <c r="CG149"/>
  <c r="CH148"/>
  <c r="CG148"/>
  <c r="CH147"/>
  <c r="CG147"/>
  <c r="CH146"/>
  <c r="CG146"/>
  <c r="CH145"/>
  <c r="CG145"/>
  <c r="CH144"/>
  <c r="CG144"/>
  <c r="CH143"/>
  <c r="CG143"/>
  <c r="CH142"/>
  <c r="CG142"/>
  <c r="CH141"/>
  <c r="CG141"/>
  <c r="CH140"/>
  <c r="CG140"/>
  <c r="CH139"/>
  <c r="CG139"/>
  <c r="CH138"/>
  <c r="CG138"/>
  <c r="CH137"/>
  <c r="CG137"/>
  <c r="CH136"/>
  <c r="CG136"/>
  <c r="CH135"/>
  <c r="CG135"/>
  <c r="CH134"/>
  <c r="CG134"/>
  <c r="CH133"/>
  <c r="CG133"/>
  <c r="CH132"/>
  <c r="CG132"/>
  <c r="CH131"/>
  <c r="CG131"/>
  <c r="CH130"/>
  <c r="CG130"/>
  <c r="CH129"/>
  <c r="CG129"/>
  <c r="CH128"/>
  <c r="CG128"/>
  <c r="CH127"/>
  <c r="CG127"/>
  <c r="CH126"/>
  <c r="CG126"/>
  <c r="CH125"/>
  <c r="CG125"/>
  <c r="CH124"/>
  <c r="CG124"/>
  <c r="CH123"/>
  <c r="CG123"/>
  <c r="CH122"/>
  <c r="CG122"/>
  <c r="CH121"/>
  <c r="CG121"/>
  <c r="CH120"/>
  <c r="CG120"/>
  <c r="CH119"/>
  <c r="CG119"/>
  <c r="CH118"/>
  <c r="CG118"/>
  <c r="CH117"/>
  <c r="CG117"/>
  <c r="CH116"/>
  <c r="CG116"/>
  <c r="CH115"/>
  <c r="CG115"/>
  <c r="CH114"/>
  <c r="CG114"/>
  <c r="CH113"/>
  <c r="CG113"/>
  <c r="CH112"/>
  <c r="CG112"/>
  <c r="CH111"/>
  <c r="CG111"/>
  <c r="CH110"/>
  <c r="CG110"/>
  <c r="CH109"/>
  <c r="CG109"/>
  <c r="CH108"/>
  <c r="CG108"/>
  <c r="CH107"/>
  <c r="CG107"/>
  <c r="CH106"/>
  <c r="CG106"/>
  <c r="CH105"/>
  <c r="CG105"/>
  <c r="CH104"/>
  <c r="CG104"/>
  <c r="CH103"/>
  <c r="CG103"/>
  <c r="CH102"/>
  <c r="CG102"/>
  <c r="CH101"/>
  <c r="CG101"/>
  <c r="CH100"/>
  <c r="CG100"/>
  <c r="CH99"/>
  <c r="CG99"/>
  <c r="CH98"/>
  <c r="CG98"/>
  <c r="CH97"/>
  <c r="CG97"/>
  <c r="CH96"/>
  <c r="CG96"/>
  <c r="CH95"/>
  <c r="CG95"/>
  <c r="CH94"/>
  <c r="CG94"/>
  <c r="CH93"/>
  <c r="CG93"/>
  <c r="CH92"/>
  <c r="CG92"/>
  <c r="CH91"/>
  <c r="CG91"/>
  <c r="CH90"/>
  <c r="CG90"/>
  <c r="CH89"/>
  <c r="CG89"/>
  <c r="CH88"/>
  <c r="CG88"/>
  <c r="CH87"/>
  <c r="CG87"/>
  <c r="CH86"/>
  <c r="CG86"/>
  <c r="CH85"/>
  <c r="CG85"/>
  <c r="CH84"/>
  <c r="CG84"/>
  <c r="CH83"/>
  <c r="CG83"/>
  <c r="CH82"/>
  <c r="CG82"/>
  <c r="CH81"/>
  <c r="CG81"/>
  <c r="CH80"/>
  <c r="CG80"/>
  <c r="CH79"/>
  <c r="CG79"/>
  <c r="CH78"/>
  <c r="CG78"/>
  <c r="CH77"/>
  <c r="CG77"/>
  <c r="CH76"/>
  <c r="CG76"/>
  <c r="CH75"/>
  <c r="CG75"/>
  <c r="CH74"/>
  <c r="CG74"/>
  <c r="CH73"/>
  <c r="CG73"/>
  <c r="CH72"/>
  <c r="CG72"/>
  <c r="CH71"/>
  <c r="CG71"/>
  <c r="CH70"/>
  <c r="CG70"/>
  <c r="CH69"/>
  <c r="CG69"/>
  <c r="CH68"/>
  <c r="CG68"/>
  <c r="CH67"/>
  <c r="CG67"/>
  <c r="CH66"/>
  <c r="CG66"/>
  <c r="CH65"/>
  <c r="CG65"/>
  <c r="CH64"/>
  <c r="CG64"/>
  <c r="CH63"/>
  <c r="CG63"/>
  <c r="CH62"/>
  <c r="CG62"/>
  <c r="CH61"/>
  <c r="CG61"/>
  <c r="CH60"/>
  <c r="CG60"/>
  <c r="CH59"/>
  <c r="CG59"/>
  <c r="CH58"/>
  <c r="CG58"/>
  <c r="CH57"/>
  <c r="CG57"/>
  <c r="CH56"/>
  <c r="CG56"/>
  <c r="CH55"/>
  <c r="CG55"/>
  <c r="CH54"/>
  <c r="CG54"/>
  <c r="CH53"/>
  <c r="CG53"/>
  <c r="CH52"/>
  <c r="CG52"/>
  <c r="CH51"/>
  <c r="CG51"/>
  <c r="CH50"/>
  <c r="CG50"/>
  <c r="CH49"/>
  <c r="CG49"/>
  <c r="CH48"/>
  <c r="CG48"/>
  <c r="CH47"/>
  <c r="CG47"/>
  <c r="CH46"/>
  <c r="CG46"/>
  <c r="CH45"/>
  <c r="CG45"/>
  <c r="CH44"/>
  <c r="CG44"/>
  <c r="CH43"/>
  <c r="CG43"/>
  <c r="CH42"/>
  <c r="CG42"/>
  <c r="CH41"/>
  <c r="CG41"/>
  <c r="CH40"/>
  <c r="CG40"/>
  <c r="CH39"/>
  <c r="CG39"/>
  <c r="CH38"/>
  <c r="CG38"/>
  <c r="CH37"/>
  <c r="CG37"/>
  <c r="CH36"/>
  <c r="CG36"/>
  <c r="CH35"/>
  <c r="CG35"/>
  <c r="CH34"/>
  <c r="CG34"/>
  <c r="CH33"/>
  <c r="CG33"/>
  <c r="CH32"/>
  <c r="CG32"/>
  <c r="CH31"/>
  <c r="CG31"/>
  <c r="CH30"/>
  <c r="CG30"/>
  <c r="CH29"/>
  <c r="CG29"/>
  <c r="CH28"/>
  <c r="CG28"/>
  <c r="CH27"/>
  <c r="CG27"/>
  <c r="CH26"/>
  <c r="CG26"/>
  <c r="CH25"/>
  <c r="CG25"/>
  <c r="CH24"/>
  <c r="CG24"/>
  <c r="CH23"/>
  <c r="CG23"/>
  <c r="CH22"/>
  <c r="CG22"/>
  <c r="CH21"/>
  <c r="CG21"/>
  <c r="CH20"/>
  <c r="CG20"/>
  <c r="CH19"/>
  <c r="CG19"/>
  <c r="CH18"/>
  <c r="CG18"/>
  <c r="CH17"/>
  <c r="CG17"/>
  <c r="CH16"/>
  <c r="CG16"/>
  <c r="CH15"/>
  <c r="CG15"/>
  <c r="CH14"/>
  <c r="CG14"/>
  <c r="CH13"/>
  <c r="CG13"/>
  <c r="CH12"/>
  <c r="CG12"/>
  <c r="CH11"/>
  <c r="CG11"/>
  <c r="CH10"/>
  <c r="CG10"/>
  <c r="CH9"/>
  <c r="CG9"/>
  <c r="CH8"/>
  <c r="CG8"/>
  <c r="CH7"/>
  <c r="CG7"/>
  <c r="CH6"/>
  <c r="CG6"/>
  <c r="BW643"/>
  <c r="BV643"/>
  <c r="BW642"/>
  <c r="BV642"/>
  <c r="BW641"/>
  <c r="BV641"/>
  <c r="BW640"/>
  <c r="BV640"/>
  <c r="BW639"/>
  <c r="BV639"/>
  <c r="BW638"/>
  <c r="BV638"/>
  <c r="BW637"/>
  <c r="BV637"/>
  <c r="BW636"/>
  <c r="BV636"/>
  <c r="BW635"/>
  <c r="BV635"/>
  <c r="BW634"/>
  <c r="BV634"/>
  <c r="BW633"/>
  <c r="BV633"/>
  <c r="BW632"/>
  <c r="BV632"/>
  <c r="BW631"/>
  <c r="BV631"/>
  <c r="BW630"/>
  <c r="BV630"/>
  <c r="BW629"/>
  <c r="BV629"/>
  <c r="BW628"/>
  <c r="BV628"/>
  <c r="BW627"/>
  <c r="BV627"/>
  <c r="BW626"/>
  <c r="BV626"/>
  <c r="BW625"/>
  <c r="BV625"/>
  <c r="BW624"/>
  <c r="BV624"/>
  <c r="BW623"/>
  <c r="BV623"/>
  <c r="BW622"/>
  <c r="BV622"/>
  <c r="BW621"/>
  <c r="BV621"/>
  <c r="BW620"/>
  <c r="BV620"/>
  <c r="BW619"/>
  <c r="BV619"/>
  <c r="BW618"/>
  <c r="BV618"/>
  <c r="BW617"/>
  <c r="BV617"/>
  <c r="BW616"/>
  <c r="BV616"/>
  <c r="BW615"/>
  <c r="BV615"/>
  <c r="BW614"/>
  <c r="BV614"/>
  <c r="BW613"/>
  <c r="BV613"/>
  <c r="BW612"/>
  <c r="BV612"/>
  <c r="BW611"/>
  <c r="BV611"/>
  <c r="BW610"/>
  <c r="BV610"/>
  <c r="BW609"/>
  <c r="BV609"/>
  <c r="BW608"/>
  <c r="BV608"/>
  <c r="BW607"/>
  <c r="BV607"/>
  <c r="BW606"/>
  <c r="BV606"/>
  <c r="BW605"/>
  <c r="BV605"/>
  <c r="BW604"/>
  <c r="BV604"/>
  <c r="BW603"/>
  <c r="BV603"/>
  <c r="BW602"/>
  <c r="BV602"/>
  <c r="BW601"/>
  <c r="BV601"/>
  <c r="BW600"/>
  <c r="BV600"/>
  <c r="BW599"/>
  <c r="BV599"/>
  <c r="BW598"/>
  <c r="BV598"/>
  <c r="BW597"/>
  <c r="BV597"/>
  <c r="BW596"/>
  <c r="BV596"/>
  <c r="BW595"/>
  <c r="BV595"/>
  <c r="BW594"/>
  <c r="BV594"/>
  <c r="BW593"/>
  <c r="BV593"/>
  <c r="BW592"/>
  <c r="BV592"/>
  <c r="BW591"/>
  <c r="BV591"/>
  <c r="BW590"/>
  <c r="BV590"/>
  <c r="BW589"/>
  <c r="BV589"/>
  <c r="BW588"/>
  <c r="BV588"/>
  <c r="BW587"/>
  <c r="BV587"/>
  <c r="BW586"/>
  <c r="BV586"/>
  <c r="BW585"/>
  <c r="BV585"/>
  <c r="BW584"/>
  <c r="BV584"/>
  <c r="BW583"/>
  <c r="BV583"/>
  <c r="BW582"/>
  <c r="BV582"/>
  <c r="BW581"/>
  <c r="BV581"/>
  <c r="BW580"/>
  <c r="BV580"/>
  <c r="BW579"/>
  <c r="BV579"/>
  <c r="BW578"/>
  <c r="BV578"/>
  <c r="BW577"/>
  <c r="BV577"/>
  <c r="BW576"/>
  <c r="BV576"/>
  <c r="BW575"/>
  <c r="BV575"/>
  <c r="BW574"/>
  <c r="BV574"/>
  <c r="BW573"/>
  <c r="BV573"/>
  <c r="BW572"/>
  <c r="BV572"/>
  <c r="BW571"/>
  <c r="BV571"/>
  <c r="BW570"/>
  <c r="BV570"/>
  <c r="BW569"/>
  <c r="BV569"/>
  <c r="BW568"/>
  <c r="BV568"/>
  <c r="BW567"/>
  <c r="BV567"/>
  <c r="BW566"/>
  <c r="BV566"/>
  <c r="BW565"/>
  <c r="BV565"/>
  <c r="BW564"/>
  <c r="BV564"/>
  <c r="BW563"/>
  <c r="BV563"/>
  <c r="BW562"/>
  <c r="BV562"/>
  <c r="BW561"/>
  <c r="BV561"/>
  <c r="BW560"/>
  <c r="BV560"/>
  <c r="BW559"/>
  <c r="BV559"/>
  <c r="BW558"/>
  <c r="BV558"/>
  <c r="BW557"/>
  <c r="BV557"/>
  <c r="BW556"/>
  <c r="BV556"/>
  <c r="BW555"/>
  <c r="BV555"/>
  <c r="BW554"/>
  <c r="BV554"/>
  <c r="BW553"/>
  <c r="BV553"/>
  <c r="BW552"/>
  <c r="BV552"/>
  <c r="BW551"/>
  <c r="BV551"/>
  <c r="BW550"/>
  <c r="BV550"/>
  <c r="BW549"/>
  <c r="BV549"/>
  <c r="BW548"/>
  <c r="BV548"/>
  <c r="BW547"/>
  <c r="BV547"/>
  <c r="BW546"/>
  <c r="BV546"/>
  <c r="BW545"/>
  <c r="BV545"/>
  <c r="BW544"/>
  <c r="BV544"/>
  <c r="BW543"/>
  <c r="BV543"/>
  <c r="BW542"/>
  <c r="BV542"/>
  <c r="BW541"/>
  <c r="BV541"/>
  <c r="BW540"/>
  <c r="BV540"/>
  <c r="BW539"/>
  <c r="BV539"/>
  <c r="BW538"/>
  <c r="BV538"/>
  <c r="BW537"/>
  <c r="BV537"/>
  <c r="BW536"/>
  <c r="BV536"/>
  <c r="BW535"/>
  <c r="BV535"/>
  <c r="BW534"/>
  <c r="BV534"/>
  <c r="BW533"/>
  <c r="BV533"/>
  <c r="BW532"/>
  <c r="BV532"/>
  <c r="BW531"/>
  <c r="BV531"/>
  <c r="BW530"/>
  <c r="BV530"/>
  <c r="BW529"/>
  <c r="BV529"/>
  <c r="BW528"/>
  <c r="BV528"/>
  <c r="BW527"/>
  <c r="BV527"/>
  <c r="BW526"/>
  <c r="BV526"/>
  <c r="BW525"/>
  <c r="BV525"/>
  <c r="BW524"/>
  <c r="BV524"/>
  <c r="BW523"/>
  <c r="BV523"/>
  <c r="BW522"/>
  <c r="BV522"/>
  <c r="BW521"/>
  <c r="BV521"/>
  <c r="BW520"/>
  <c r="BV520"/>
  <c r="BW519"/>
  <c r="BV519"/>
  <c r="BW518"/>
  <c r="BV518"/>
  <c r="BW517"/>
  <c r="BV517"/>
  <c r="BW516"/>
  <c r="BV516"/>
  <c r="BW515"/>
  <c r="BV515"/>
  <c r="BW514"/>
  <c r="BV514"/>
  <c r="BW513"/>
  <c r="BV513"/>
  <c r="BW512"/>
  <c r="BV512"/>
  <c r="BW511"/>
  <c r="BV511"/>
  <c r="BW510"/>
  <c r="BV510"/>
  <c r="BW509"/>
  <c r="BV509"/>
  <c r="BW508"/>
  <c r="BV508"/>
  <c r="BW507"/>
  <c r="BV507"/>
  <c r="BW506"/>
  <c r="BV506"/>
  <c r="BW505"/>
  <c r="BV505"/>
  <c r="BW504"/>
  <c r="BV504"/>
  <c r="BW503"/>
  <c r="BV503"/>
  <c r="BW502"/>
  <c r="BV502"/>
  <c r="BW501"/>
  <c r="BV501"/>
  <c r="BW500"/>
  <c r="BV500"/>
  <c r="BW499"/>
  <c r="BV499"/>
  <c r="BW498"/>
  <c r="BV498"/>
  <c r="BW497"/>
  <c r="BV497"/>
  <c r="BW496"/>
  <c r="BV496"/>
  <c r="BW495"/>
  <c r="BV495"/>
  <c r="BW494"/>
  <c r="BV494"/>
  <c r="BW493"/>
  <c r="BV493"/>
  <c r="BW492"/>
  <c r="BV492"/>
  <c r="BW491"/>
  <c r="BV491"/>
  <c r="BW490"/>
  <c r="BV490"/>
  <c r="BW489"/>
  <c r="BV489"/>
  <c r="BW488"/>
  <c r="BV488"/>
  <c r="BW487"/>
  <c r="BV487"/>
  <c r="BW486"/>
  <c r="BV486"/>
  <c r="BW485"/>
  <c r="BV485"/>
  <c r="BW484"/>
  <c r="BV484"/>
  <c r="BW483"/>
  <c r="BV483"/>
  <c r="BW482"/>
  <c r="BV482"/>
  <c r="BW481"/>
  <c r="BV481"/>
  <c r="BW480"/>
  <c r="BV480"/>
  <c r="BW479"/>
  <c r="BV479"/>
  <c r="BW478"/>
  <c r="BV478"/>
  <c r="BW477"/>
  <c r="BV477"/>
  <c r="BW476"/>
  <c r="BV476"/>
  <c r="BW475"/>
  <c r="BV475"/>
  <c r="BW474"/>
  <c r="BV474"/>
  <c r="BW473"/>
  <c r="BV473"/>
  <c r="BW472"/>
  <c r="BV472"/>
  <c r="BW471"/>
  <c r="BV471"/>
  <c r="BW470"/>
  <c r="BV470"/>
  <c r="BW469"/>
  <c r="BV469"/>
  <c r="BW468"/>
  <c r="BV468"/>
  <c r="BW467"/>
  <c r="BV467"/>
  <c r="BW466"/>
  <c r="BV466"/>
  <c r="BW465"/>
  <c r="BV465"/>
  <c r="BW464"/>
  <c r="BV464"/>
  <c r="BW463"/>
  <c r="BV463"/>
  <c r="BW462"/>
  <c r="BV462"/>
  <c r="BW461"/>
  <c r="BV461"/>
  <c r="BW460"/>
  <c r="BV460"/>
  <c r="BW459"/>
  <c r="BV459"/>
  <c r="BW458"/>
  <c r="BV458"/>
  <c r="BW457"/>
  <c r="BV457"/>
  <c r="BW456"/>
  <c r="BV456"/>
  <c r="BW455"/>
  <c r="BV455"/>
  <c r="BW454"/>
  <c r="BV454"/>
  <c r="BW453"/>
  <c r="BV453"/>
  <c r="BW452"/>
  <c r="BV452"/>
  <c r="BW451"/>
  <c r="BV451"/>
  <c r="BW450"/>
  <c r="BV450"/>
  <c r="BW449"/>
  <c r="BV449"/>
  <c r="BW448"/>
  <c r="BV448"/>
  <c r="BW447"/>
  <c r="BV447"/>
  <c r="BW446"/>
  <c r="BV446"/>
  <c r="BW445"/>
  <c r="BV445"/>
  <c r="BW444"/>
  <c r="BV444"/>
  <c r="BW443"/>
  <c r="BV443"/>
  <c r="BW442"/>
  <c r="BV442"/>
  <c r="BW441"/>
  <c r="BV441"/>
  <c r="BW440"/>
  <c r="BV440"/>
  <c r="BW439"/>
  <c r="BV439"/>
  <c r="BW438"/>
  <c r="BV438"/>
  <c r="BW437"/>
  <c r="BV437"/>
  <c r="BW436"/>
  <c r="BV436"/>
  <c r="BW435"/>
  <c r="BV435"/>
  <c r="BW434"/>
  <c r="BV434"/>
  <c r="BW433"/>
  <c r="BV433"/>
  <c r="BW432"/>
  <c r="BV432"/>
  <c r="BW431"/>
  <c r="BV431"/>
  <c r="BW430"/>
  <c r="BV430"/>
  <c r="BW429"/>
  <c r="BV429"/>
  <c r="BW428"/>
  <c r="BV428"/>
  <c r="BW427"/>
  <c r="BV427"/>
  <c r="BW426"/>
  <c r="BV426"/>
  <c r="BW425"/>
  <c r="BV425"/>
  <c r="BW424"/>
  <c r="BV424"/>
  <c r="BW423"/>
  <c r="BV423"/>
  <c r="BW422"/>
  <c r="BV422"/>
  <c r="BW421"/>
  <c r="BV421"/>
  <c r="BW420"/>
  <c r="BV420"/>
  <c r="BW419"/>
  <c r="BV419"/>
  <c r="BW418"/>
  <c r="BV418"/>
  <c r="BW417"/>
  <c r="BV417"/>
  <c r="BW416"/>
  <c r="BV416"/>
  <c r="BW415"/>
  <c r="BV415"/>
  <c r="BW414"/>
  <c r="BV414"/>
  <c r="BW413"/>
  <c r="BV413"/>
  <c r="BW412"/>
  <c r="BV412"/>
  <c r="BW411"/>
  <c r="BV411"/>
  <c r="BW410"/>
  <c r="BV410"/>
  <c r="BW409"/>
  <c r="BV409"/>
  <c r="BW408"/>
  <c r="BV408"/>
  <c r="BW407"/>
  <c r="BV407"/>
  <c r="BW406"/>
  <c r="BV406"/>
  <c r="BW405"/>
  <c r="BV405"/>
  <c r="BW404"/>
  <c r="BV404"/>
  <c r="BW403"/>
  <c r="BV403"/>
  <c r="BW402"/>
  <c r="BV402"/>
  <c r="BW401"/>
  <c r="BV401"/>
  <c r="BW400"/>
  <c r="BV400"/>
  <c r="BW399"/>
  <c r="BV399"/>
  <c r="BW398"/>
  <c r="BV398"/>
  <c r="BW397"/>
  <c r="BV397"/>
  <c r="BW396"/>
  <c r="BV396"/>
  <c r="BW395"/>
  <c r="BV395"/>
  <c r="BW394"/>
  <c r="BV394"/>
  <c r="BW393"/>
  <c r="BV393"/>
  <c r="BW392"/>
  <c r="BV392"/>
  <c r="BW391"/>
  <c r="BV391"/>
  <c r="BW390"/>
  <c r="BV390"/>
  <c r="BW389"/>
  <c r="BV389"/>
  <c r="BW388"/>
  <c r="BV388"/>
  <c r="BW387"/>
  <c r="BV387"/>
  <c r="BW386"/>
  <c r="BV386"/>
  <c r="BW385"/>
  <c r="BV385"/>
  <c r="BW384"/>
  <c r="BV384"/>
  <c r="BW383"/>
  <c r="BV383"/>
  <c r="BW382"/>
  <c r="BV382"/>
  <c r="BW381"/>
  <c r="BV381"/>
  <c r="BW380"/>
  <c r="BV380"/>
  <c r="BW379"/>
  <c r="BV379"/>
  <c r="BW378"/>
  <c r="BV378"/>
  <c r="BW377"/>
  <c r="BV377"/>
  <c r="BW376"/>
  <c r="BV376"/>
  <c r="BW375"/>
  <c r="BV375"/>
  <c r="BW374"/>
  <c r="BV374"/>
  <c r="BW373"/>
  <c r="BV373"/>
  <c r="BW372"/>
  <c r="BV372"/>
  <c r="BW371"/>
  <c r="BV371"/>
  <c r="BW370"/>
  <c r="BV370"/>
  <c r="BW369"/>
  <c r="BV369"/>
  <c r="BW368"/>
  <c r="BV368"/>
  <c r="BW367"/>
  <c r="BV367"/>
  <c r="BW366"/>
  <c r="BV366"/>
  <c r="BW365"/>
  <c r="BV365"/>
  <c r="BW364"/>
  <c r="BV364"/>
  <c r="BW363"/>
  <c r="BV363"/>
  <c r="BW362"/>
  <c r="BV362"/>
  <c r="BW361"/>
  <c r="BV361"/>
  <c r="BW360"/>
  <c r="BV360"/>
  <c r="BW359"/>
  <c r="BV359"/>
  <c r="BW358"/>
  <c r="BV358"/>
  <c r="BW357"/>
  <c r="BV357"/>
  <c r="BW356"/>
  <c r="BV356"/>
  <c r="BW355"/>
  <c r="BV355"/>
  <c r="BW354"/>
  <c r="BV354"/>
  <c r="BW353"/>
  <c r="BV353"/>
  <c r="BW352"/>
  <c r="BV352"/>
  <c r="BW351"/>
  <c r="BV351"/>
  <c r="BW350"/>
  <c r="BV350"/>
  <c r="BW349"/>
  <c r="BV349"/>
  <c r="BW348"/>
  <c r="BV348"/>
  <c r="BW347"/>
  <c r="BV347"/>
  <c r="BW346"/>
  <c r="BV346"/>
  <c r="BW345"/>
  <c r="BV345"/>
  <c r="BW344"/>
  <c r="BV344"/>
  <c r="BW343"/>
  <c r="BV343"/>
  <c r="BW342"/>
  <c r="BV342"/>
  <c r="BW341"/>
  <c r="BV341"/>
  <c r="BW340"/>
  <c r="BV340"/>
  <c r="BW339"/>
  <c r="BV339"/>
  <c r="BW338"/>
  <c r="BV338"/>
  <c r="BW337"/>
  <c r="BV337"/>
  <c r="BW336"/>
  <c r="BV336"/>
  <c r="BW335"/>
  <c r="BV335"/>
  <c r="BW334"/>
  <c r="BV334"/>
  <c r="BW333"/>
  <c r="BV333"/>
  <c r="BW332"/>
  <c r="BV332"/>
  <c r="BW331"/>
  <c r="BV331"/>
  <c r="BW330"/>
  <c r="BV330"/>
  <c r="BW329"/>
  <c r="BV329"/>
  <c r="BW328"/>
  <c r="BV328"/>
  <c r="BW327"/>
  <c r="BV327"/>
  <c r="BW326"/>
  <c r="BV326"/>
  <c r="BW325"/>
  <c r="BV325"/>
  <c r="BW324"/>
  <c r="BV324"/>
  <c r="BW323"/>
  <c r="BV323"/>
  <c r="BW322"/>
  <c r="BV322"/>
  <c r="BW321"/>
  <c r="BV321"/>
  <c r="BW320"/>
  <c r="BV320"/>
  <c r="BW319"/>
  <c r="BV319"/>
  <c r="BW318"/>
  <c r="BV318"/>
  <c r="BW317"/>
  <c r="BV317"/>
  <c r="BW316"/>
  <c r="BV316"/>
  <c r="BW315"/>
  <c r="BV315"/>
  <c r="BW314"/>
  <c r="BV314"/>
  <c r="BW313"/>
  <c r="BV313"/>
  <c r="BW312"/>
  <c r="BV312"/>
  <c r="BW311"/>
  <c r="BV311"/>
  <c r="BW310"/>
  <c r="BV310"/>
  <c r="BW309"/>
  <c r="BV309"/>
  <c r="BW308"/>
  <c r="BV308"/>
  <c r="BW307"/>
  <c r="BV307"/>
  <c r="BW306"/>
  <c r="BV306"/>
  <c r="BW305"/>
  <c r="BV305"/>
  <c r="BW304"/>
  <c r="BV304"/>
  <c r="BW303"/>
  <c r="BV303"/>
  <c r="BW302"/>
  <c r="BV302"/>
  <c r="BW301"/>
  <c r="BV301"/>
  <c r="BW300"/>
  <c r="BV300"/>
  <c r="BW299"/>
  <c r="BV299"/>
  <c r="BW298"/>
  <c r="BV298"/>
  <c r="BW297"/>
  <c r="BV297"/>
  <c r="BW296"/>
  <c r="BV296"/>
  <c r="BW295"/>
  <c r="BV295"/>
  <c r="BW294"/>
  <c r="BV294"/>
  <c r="BW293"/>
  <c r="BV293"/>
  <c r="BW292"/>
  <c r="BV292"/>
  <c r="BW291"/>
  <c r="BV291"/>
  <c r="BW290"/>
  <c r="BV290"/>
  <c r="BW289"/>
  <c r="BV289"/>
  <c r="BW288"/>
  <c r="BV288"/>
  <c r="BW287"/>
  <c r="BV287"/>
  <c r="BW286"/>
  <c r="BV286"/>
  <c r="BW285"/>
  <c r="BV285"/>
  <c r="BW284"/>
  <c r="BV284"/>
  <c r="BW283"/>
  <c r="BV283"/>
  <c r="BW282"/>
  <c r="BV282"/>
  <c r="BW281"/>
  <c r="BV281"/>
  <c r="BW280"/>
  <c r="BV280"/>
  <c r="BW279"/>
  <c r="BV279"/>
  <c r="BW278"/>
  <c r="BV278"/>
  <c r="BW277"/>
  <c r="BV277"/>
  <c r="BW276"/>
  <c r="BV276"/>
  <c r="BW275"/>
  <c r="BV275"/>
  <c r="BW274"/>
  <c r="BV274"/>
  <c r="BW273"/>
  <c r="BV273"/>
  <c r="BW272"/>
  <c r="BV272"/>
  <c r="BW271"/>
  <c r="BV271"/>
  <c r="BW270"/>
  <c r="BV270"/>
  <c r="BW269"/>
  <c r="BV269"/>
  <c r="BW268"/>
  <c r="BV268"/>
  <c r="BW267"/>
  <c r="BV267"/>
  <c r="BW266"/>
  <c r="BV266"/>
  <c r="BW265"/>
  <c r="BV265"/>
  <c r="BW264"/>
  <c r="BV264"/>
  <c r="BW263"/>
  <c r="BV263"/>
  <c r="BW262"/>
  <c r="BV262"/>
  <c r="BW261"/>
  <c r="BV261"/>
  <c r="BW260"/>
  <c r="BV260"/>
  <c r="BW259"/>
  <c r="BV259"/>
  <c r="BW258"/>
  <c r="BV258"/>
  <c r="BW257"/>
  <c r="BV257"/>
  <c r="BW256"/>
  <c r="BV256"/>
  <c r="BW255"/>
  <c r="BV255"/>
  <c r="BW254"/>
  <c r="BV254"/>
  <c r="BW253"/>
  <c r="BV253"/>
  <c r="BW252"/>
  <c r="BV252"/>
  <c r="BW251"/>
  <c r="BV251"/>
  <c r="BW250"/>
  <c r="BV250"/>
  <c r="BW249"/>
  <c r="BV249"/>
  <c r="BW248"/>
  <c r="BV248"/>
  <c r="BW247"/>
  <c r="BV247"/>
  <c r="BW246"/>
  <c r="BV246"/>
  <c r="BW245"/>
  <c r="BV245"/>
  <c r="BW244"/>
  <c r="BV244"/>
  <c r="BW243"/>
  <c r="BV243"/>
  <c r="BW242"/>
  <c r="BV242"/>
  <c r="BW241"/>
  <c r="BV241"/>
  <c r="BW240"/>
  <c r="BV240"/>
  <c r="BW239"/>
  <c r="BV239"/>
  <c r="BW238"/>
  <c r="BV238"/>
  <c r="BW237"/>
  <c r="BV237"/>
  <c r="BW236"/>
  <c r="BV236"/>
  <c r="BW235"/>
  <c r="BV235"/>
  <c r="BW234"/>
  <c r="BV234"/>
  <c r="BW233"/>
  <c r="BV233"/>
  <c r="BW232"/>
  <c r="BV232"/>
  <c r="BW231"/>
  <c r="BV231"/>
  <c r="BW230"/>
  <c r="BV230"/>
  <c r="BW229"/>
  <c r="BV229"/>
  <c r="BW228"/>
  <c r="BV228"/>
  <c r="BW227"/>
  <c r="BV227"/>
  <c r="BW226"/>
  <c r="BV226"/>
  <c r="BW225"/>
  <c r="BV225"/>
  <c r="BW224"/>
  <c r="BV224"/>
  <c r="BW223"/>
  <c r="BV223"/>
  <c r="BW222"/>
  <c r="BV222"/>
  <c r="BW221"/>
  <c r="BV221"/>
  <c r="BW220"/>
  <c r="BV220"/>
  <c r="BW219"/>
  <c r="BV219"/>
  <c r="BW218"/>
  <c r="BV218"/>
  <c r="BW217"/>
  <c r="BV217"/>
  <c r="BW216"/>
  <c r="BV216"/>
  <c r="BW215"/>
  <c r="BV215"/>
  <c r="BW214"/>
  <c r="BV214"/>
  <c r="BW213"/>
  <c r="BV213"/>
  <c r="BW212"/>
  <c r="BV212"/>
  <c r="BW211"/>
  <c r="BV211"/>
  <c r="BW210"/>
  <c r="BV210"/>
  <c r="BW209"/>
  <c r="BV209"/>
  <c r="BW208"/>
  <c r="BV208"/>
  <c r="BW207"/>
  <c r="BV207"/>
  <c r="BW206"/>
  <c r="BV206"/>
  <c r="BW205"/>
  <c r="BV205"/>
  <c r="BW204"/>
  <c r="BV204"/>
  <c r="BW203"/>
  <c r="BV203"/>
  <c r="BW202"/>
  <c r="BV202"/>
  <c r="BW201"/>
  <c r="BV201"/>
  <c r="BW200"/>
  <c r="BV200"/>
  <c r="BW199"/>
  <c r="BV199"/>
  <c r="BW198"/>
  <c r="BV198"/>
  <c r="BW197"/>
  <c r="BV197"/>
  <c r="BW196"/>
  <c r="BV196"/>
  <c r="BW195"/>
  <c r="BV195"/>
  <c r="BW194"/>
  <c r="BV194"/>
  <c r="BW193"/>
  <c r="BV193"/>
  <c r="BW192"/>
  <c r="BV192"/>
  <c r="BW191"/>
  <c r="BV191"/>
  <c r="BW190"/>
  <c r="BV190"/>
  <c r="BW189"/>
  <c r="BV189"/>
  <c r="BW188"/>
  <c r="BV188"/>
  <c r="BW187"/>
  <c r="BV187"/>
  <c r="BW186"/>
  <c r="BV186"/>
  <c r="BW185"/>
  <c r="BV185"/>
  <c r="BW184"/>
  <c r="BV184"/>
  <c r="BW183"/>
  <c r="BV183"/>
  <c r="BW182"/>
  <c r="BV182"/>
  <c r="BW181"/>
  <c r="BV181"/>
  <c r="BW180"/>
  <c r="BV180"/>
  <c r="BW179"/>
  <c r="BV179"/>
  <c r="BW178"/>
  <c r="BV178"/>
  <c r="BW177"/>
  <c r="BV177"/>
  <c r="BW176"/>
  <c r="BV176"/>
  <c r="BW175"/>
  <c r="BV175"/>
  <c r="BW174"/>
  <c r="BV174"/>
  <c r="BW173"/>
  <c r="BV173"/>
  <c r="BW172"/>
  <c r="BV172"/>
  <c r="BW171"/>
  <c r="BV171"/>
  <c r="BW170"/>
  <c r="BV170"/>
  <c r="BW169"/>
  <c r="BV169"/>
  <c r="BW168"/>
  <c r="BV168"/>
  <c r="BW167"/>
  <c r="BV167"/>
  <c r="BW166"/>
  <c r="BV166"/>
  <c r="BW165"/>
  <c r="BV165"/>
  <c r="BW164"/>
  <c r="BV164"/>
  <c r="BW163"/>
  <c r="BV163"/>
  <c r="BW162"/>
  <c r="BV162"/>
  <c r="BW161"/>
  <c r="BV161"/>
  <c r="BW160"/>
  <c r="BV160"/>
  <c r="BW159"/>
  <c r="BV159"/>
  <c r="BW158"/>
  <c r="BV158"/>
  <c r="BW157"/>
  <c r="BV157"/>
  <c r="BW156"/>
  <c r="BV156"/>
  <c r="BW155"/>
  <c r="BV155"/>
  <c r="BW154"/>
  <c r="BV154"/>
  <c r="BW153"/>
  <c r="BV153"/>
  <c r="BW152"/>
  <c r="BV152"/>
  <c r="BW151"/>
  <c r="BV151"/>
  <c r="BW150"/>
  <c r="BV150"/>
  <c r="BW149"/>
  <c r="BV149"/>
  <c r="BW148"/>
  <c r="BV148"/>
  <c r="BW147"/>
  <c r="BV147"/>
  <c r="BW146"/>
  <c r="BV146"/>
  <c r="BW145"/>
  <c r="BV145"/>
  <c r="BW144"/>
  <c r="BV144"/>
  <c r="BW143"/>
  <c r="BV143"/>
  <c r="BW142"/>
  <c r="BV142"/>
  <c r="BW141"/>
  <c r="BV141"/>
  <c r="BW140"/>
  <c r="BV140"/>
  <c r="BW139"/>
  <c r="BV139"/>
  <c r="BW138"/>
  <c r="BV138"/>
  <c r="BW137"/>
  <c r="BV137"/>
  <c r="BW136"/>
  <c r="BV136"/>
  <c r="BW135"/>
  <c r="BV135"/>
  <c r="BW134"/>
  <c r="BV134"/>
  <c r="BW133"/>
  <c r="BV133"/>
  <c r="BW132"/>
  <c r="BV132"/>
  <c r="BW131"/>
  <c r="BV131"/>
  <c r="BW130"/>
  <c r="BV130"/>
  <c r="BW129"/>
  <c r="BV129"/>
  <c r="BW128"/>
  <c r="BV128"/>
  <c r="BW127"/>
  <c r="BV127"/>
  <c r="BW126"/>
  <c r="BV126"/>
  <c r="BW125"/>
  <c r="BV125"/>
  <c r="BW124"/>
  <c r="BV124"/>
  <c r="BW123"/>
  <c r="BV123"/>
  <c r="BW122"/>
  <c r="BV122"/>
  <c r="BW121"/>
  <c r="BV121"/>
  <c r="BW120"/>
  <c r="BV120"/>
  <c r="BW119"/>
  <c r="BV119"/>
  <c r="BW118"/>
  <c r="BV118"/>
  <c r="BW117"/>
  <c r="BV117"/>
  <c r="BW116"/>
  <c r="BV116"/>
  <c r="BW115"/>
  <c r="BV115"/>
  <c r="BW114"/>
  <c r="BV114"/>
  <c r="BW113"/>
  <c r="BV113"/>
  <c r="BW112"/>
  <c r="BV112"/>
  <c r="BW111"/>
  <c r="BV111"/>
  <c r="BW110"/>
  <c r="BV110"/>
  <c r="BW109"/>
  <c r="BV109"/>
  <c r="BW108"/>
  <c r="BV108"/>
  <c r="BW107"/>
  <c r="BV107"/>
  <c r="BW106"/>
  <c r="BV106"/>
  <c r="BW105"/>
  <c r="BV105"/>
  <c r="BW104"/>
  <c r="BV104"/>
  <c r="BW103"/>
  <c r="BV103"/>
  <c r="BW102"/>
  <c r="BV102"/>
  <c r="BW101"/>
  <c r="BV101"/>
  <c r="BW100"/>
  <c r="BV100"/>
  <c r="BW99"/>
  <c r="BV99"/>
  <c r="BW98"/>
  <c r="BV98"/>
  <c r="BW97"/>
  <c r="BV97"/>
  <c r="BW96"/>
  <c r="BV96"/>
  <c r="BW95"/>
  <c r="BV95"/>
  <c r="BW94"/>
  <c r="BV94"/>
  <c r="BW93"/>
  <c r="BV93"/>
  <c r="BW92"/>
  <c r="BV92"/>
  <c r="BW91"/>
  <c r="BV91"/>
  <c r="BW90"/>
  <c r="BV90"/>
  <c r="BW89"/>
  <c r="BV89"/>
  <c r="BW88"/>
  <c r="BV88"/>
  <c r="BW87"/>
  <c r="BV87"/>
  <c r="BW86"/>
  <c r="BV86"/>
  <c r="BW85"/>
  <c r="BV85"/>
  <c r="BW84"/>
  <c r="BV84"/>
  <c r="BW83"/>
  <c r="BV83"/>
  <c r="BW82"/>
  <c r="BV82"/>
  <c r="BW81"/>
  <c r="BV81"/>
  <c r="BW80"/>
  <c r="BV80"/>
  <c r="BW79"/>
  <c r="BV79"/>
  <c r="BW78"/>
  <c r="BV78"/>
  <c r="BW77"/>
  <c r="BV77"/>
  <c r="BW76"/>
  <c r="BV76"/>
  <c r="BW75"/>
  <c r="BV75"/>
  <c r="BW74"/>
  <c r="BV74"/>
  <c r="BW73"/>
  <c r="BV73"/>
  <c r="BW72"/>
  <c r="BV72"/>
  <c r="BW71"/>
  <c r="BV71"/>
  <c r="BW70"/>
  <c r="BV70"/>
  <c r="BW69"/>
  <c r="BV69"/>
  <c r="BW68"/>
  <c r="BV68"/>
  <c r="BW67"/>
  <c r="BV67"/>
  <c r="BW66"/>
  <c r="BV66"/>
  <c r="BW65"/>
  <c r="BV65"/>
  <c r="BW64"/>
  <c r="BV64"/>
  <c r="BW63"/>
  <c r="BV63"/>
  <c r="BW62"/>
  <c r="BV62"/>
  <c r="BW61"/>
  <c r="BV61"/>
  <c r="BW60"/>
  <c r="BV60"/>
  <c r="BW59"/>
  <c r="BV59"/>
  <c r="BW58"/>
  <c r="BV58"/>
  <c r="BW57"/>
  <c r="BV57"/>
  <c r="BW56"/>
  <c r="BV56"/>
  <c r="BW55"/>
  <c r="BV55"/>
  <c r="BW54"/>
  <c r="BV54"/>
  <c r="BW53"/>
  <c r="BV53"/>
  <c r="BW52"/>
  <c r="BV52"/>
  <c r="BW51"/>
  <c r="BV51"/>
  <c r="BW50"/>
  <c r="BV50"/>
  <c r="BW49"/>
  <c r="BV49"/>
  <c r="BW48"/>
  <c r="BV48"/>
  <c r="BW47"/>
  <c r="BV47"/>
  <c r="BW46"/>
  <c r="BV46"/>
  <c r="BW45"/>
  <c r="BV45"/>
  <c r="BW44"/>
  <c r="BV44"/>
  <c r="BW43"/>
  <c r="BV43"/>
  <c r="BW42"/>
  <c r="BV42"/>
  <c r="BW41"/>
  <c r="BV41"/>
  <c r="BW40"/>
  <c r="BV40"/>
  <c r="BW39"/>
  <c r="BV39"/>
  <c r="BW38"/>
  <c r="BV38"/>
  <c r="BW37"/>
  <c r="BV37"/>
  <c r="BW36"/>
  <c r="BV36"/>
  <c r="BW35"/>
  <c r="BV35"/>
  <c r="BW34"/>
  <c r="BV34"/>
  <c r="BW33"/>
  <c r="BV33"/>
  <c r="BW32"/>
  <c r="BV32"/>
  <c r="BW31"/>
  <c r="BV31"/>
  <c r="BW30"/>
  <c r="BV30"/>
  <c r="BW29"/>
  <c r="BV29"/>
  <c r="BW28"/>
  <c r="BV28"/>
  <c r="BW27"/>
  <c r="BV27"/>
  <c r="BW26"/>
  <c r="BV26"/>
  <c r="BW25"/>
  <c r="BV25"/>
  <c r="BW24"/>
  <c r="BV24"/>
  <c r="BW23"/>
  <c r="BV23"/>
  <c r="BW22"/>
  <c r="BV22"/>
  <c r="BW21"/>
  <c r="BV21"/>
  <c r="BW20"/>
  <c r="BV20"/>
  <c r="BW19"/>
  <c r="BV19"/>
  <c r="BW18"/>
  <c r="BV18"/>
  <c r="BW17"/>
  <c r="BV17"/>
  <c r="BW16"/>
  <c r="BV16"/>
  <c r="BW15"/>
  <c r="BV15"/>
  <c r="BW14"/>
  <c r="BV14"/>
  <c r="BW13"/>
  <c r="BV13"/>
  <c r="BW12"/>
  <c r="BV12"/>
  <c r="BW11"/>
  <c r="BV11"/>
  <c r="BW10"/>
  <c r="BV10"/>
  <c r="BW9"/>
  <c r="BV9"/>
  <c r="BW8"/>
  <c r="BV8"/>
  <c r="BW7"/>
  <c r="BV7"/>
  <c r="BZ6"/>
  <c r="BZ7" s="1"/>
  <c r="BZ8" s="1"/>
  <c r="BZ9" s="1"/>
  <c r="BZ10" s="1"/>
  <c r="BZ11" s="1"/>
  <c r="BW6"/>
  <c r="BV6"/>
  <c r="BL643"/>
  <c r="BK643"/>
  <c r="BQ643" s="1"/>
  <c r="BL642"/>
  <c r="BK642"/>
  <c r="BQ642" s="1"/>
  <c r="BL641"/>
  <c r="BK641"/>
  <c r="BQ641" s="1"/>
  <c r="BL640"/>
  <c r="BK640"/>
  <c r="BQ640" s="1"/>
  <c r="BL639"/>
  <c r="BK639"/>
  <c r="BQ639" s="1"/>
  <c r="BL638"/>
  <c r="BK638"/>
  <c r="BQ638" s="1"/>
  <c r="BL637"/>
  <c r="BK637"/>
  <c r="BQ637" s="1"/>
  <c r="BL636"/>
  <c r="BK636"/>
  <c r="BQ636" s="1"/>
  <c r="BL635"/>
  <c r="BK635"/>
  <c r="BQ635" s="1"/>
  <c r="BL634"/>
  <c r="BK634"/>
  <c r="BQ634" s="1"/>
  <c r="BL633"/>
  <c r="BK633"/>
  <c r="BQ633" s="1"/>
  <c r="BL632"/>
  <c r="BK632"/>
  <c r="BQ632" s="1"/>
  <c r="BL631"/>
  <c r="BK631"/>
  <c r="BQ631" s="1"/>
  <c r="BL630"/>
  <c r="BK630"/>
  <c r="BQ630" s="1"/>
  <c r="BL629"/>
  <c r="BK629"/>
  <c r="BQ629" s="1"/>
  <c r="BL628"/>
  <c r="BK628"/>
  <c r="BQ628" s="1"/>
  <c r="BL627"/>
  <c r="BK627"/>
  <c r="BQ627" s="1"/>
  <c r="BL626"/>
  <c r="BK626"/>
  <c r="BQ626" s="1"/>
  <c r="BL625"/>
  <c r="BK625"/>
  <c r="BQ625" s="1"/>
  <c r="BL624"/>
  <c r="BK624"/>
  <c r="BQ624" s="1"/>
  <c r="BL623"/>
  <c r="BK623"/>
  <c r="BQ623" s="1"/>
  <c r="BL622"/>
  <c r="BK622"/>
  <c r="BQ622" s="1"/>
  <c r="BL621"/>
  <c r="BK621"/>
  <c r="BQ621" s="1"/>
  <c r="BL620"/>
  <c r="BK620"/>
  <c r="BQ620" s="1"/>
  <c r="BL619"/>
  <c r="BK619"/>
  <c r="BQ619" s="1"/>
  <c r="BL618"/>
  <c r="BK618"/>
  <c r="BQ618" s="1"/>
  <c r="BL617"/>
  <c r="BK617"/>
  <c r="BQ617" s="1"/>
  <c r="BL616"/>
  <c r="BK616"/>
  <c r="BQ616" s="1"/>
  <c r="BL615"/>
  <c r="BK615"/>
  <c r="BQ615" s="1"/>
  <c r="BL614"/>
  <c r="BK614"/>
  <c r="BQ614" s="1"/>
  <c r="BL613"/>
  <c r="BK613"/>
  <c r="BQ613" s="1"/>
  <c r="BL612"/>
  <c r="BK612"/>
  <c r="BQ612" s="1"/>
  <c r="BL611"/>
  <c r="BK611"/>
  <c r="BQ611" s="1"/>
  <c r="BL610"/>
  <c r="BK610"/>
  <c r="BQ610" s="1"/>
  <c r="BL609"/>
  <c r="BK609"/>
  <c r="BQ609" s="1"/>
  <c r="BL608"/>
  <c r="BK608"/>
  <c r="BQ608" s="1"/>
  <c r="BL607"/>
  <c r="BK607"/>
  <c r="BQ607" s="1"/>
  <c r="BL606"/>
  <c r="BK606"/>
  <c r="BQ606" s="1"/>
  <c r="BL605"/>
  <c r="BK605"/>
  <c r="BQ605" s="1"/>
  <c r="BL604"/>
  <c r="BK604"/>
  <c r="BQ604" s="1"/>
  <c r="BL603"/>
  <c r="BK603"/>
  <c r="BQ603" s="1"/>
  <c r="BL602"/>
  <c r="BK602"/>
  <c r="BQ602" s="1"/>
  <c r="BL601"/>
  <c r="BK601"/>
  <c r="BQ601" s="1"/>
  <c r="BL600"/>
  <c r="BK600"/>
  <c r="BQ600" s="1"/>
  <c r="BL599"/>
  <c r="BK599"/>
  <c r="BQ599" s="1"/>
  <c r="BL598"/>
  <c r="BK598"/>
  <c r="BQ598" s="1"/>
  <c r="BL597"/>
  <c r="BK597"/>
  <c r="BQ597" s="1"/>
  <c r="BL596"/>
  <c r="BK596"/>
  <c r="BQ596" s="1"/>
  <c r="BL595"/>
  <c r="BK595"/>
  <c r="BQ595" s="1"/>
  <c r="BL594"/>
  <c r="BK594"/>
  <c r="BQ594" s="1"/>
  <c r="BL593"/>
  <c r="BK593"/>
  <c r="BQ593" s="1"/>
  <c r="BL592"/>
  <c r="BK592"/>
  <c r="BQ592" s="1"/>
  <c r="BL591"/>
  <c r="BK591"/>
  <c r="BQ591" s="1"/>
  <c r="BL590"/>
  <c r="BK590"/>
  <c r="BQ590" s="1"/>
  <c r="BL589"/>
  <c r="BK589"/>
  <c r="BQ589" s="1"/>
  <c r="BL588"/>
  <c r="BK588"/>
  <c r="BQ588" s="1"/>
  <c r="BL587"/>
  <c r="BK587"/>
  <c r="BQ587" s="1"/>
  <c r="BL586"/>
  <c r="BK586"/>
  <c r="BQ586" s="1"/>
  <c r="BL585"/>
  <c r="BK585"/>
  <c r="BQ585" s="1"/>
  <c r="BL584"/>
  <c r="BK584"/>
  <c r="BQ584" s="1"/>
  <c r="BL583"/>
  <c r="BK583"/>
  <c r="BQ583" s="1"/>
  <c r="BL582"/>
  <c r="BK582"/>
  <c r="BQ582" s="1"/>
  <c r="BL581"/>
  <c r="BK581"/>
  <c r="BQ581" s="1"/>
  <c r="BL580"/>
  <c r="BK580"/>
  <c r="BQ580" s="1"/>
  <c r="BL579"/>
  <c r="BK579"/>
  <c r="BQ579" s="1"/>
  <c r="BL578"/>
  <c r="BK578"/>
  <c r="BQ578" s="1"/>
  <c r="BL577"/>
  <c r="BK577"/>
  <c r="BQ577" s="1"/>
  <c r="BL576"/>
  <c r="BK576"/>
  <c r="BQ576" s="1"/>
  <c r="BL575"/>
  <c r="BK575"/>
  <c r="BQ575" s="1"/>
  <c r="BL574"/>
  <c r="BK574"/>
  <c r="BQ574" s="1"/>
  <c r="BL573"/>
  <c r="BK573"/>
  <c r="BQ573" s="1"/>
  <c r="BL572"/>
  <c r="BK572"/>
  <c r="BQ572" s="1"/>
  <c r="BL571"/>
  <c r="BK571"/>
  <c r="BQ571" s="1"/>
  <c r="BL570"/>
  <c r="BK570"/>
  <c r="BQ570" s="1"/>
  <c r="BL569"/>
  <c r="BK569"/>
  <c r="BQ569" s="1"/>
  <c r="BL568"/>
  <c r="BK568"/>
  <c r="BQ568" s="1"/>
  <c r="BL567"/>
  <c r="BK567"/>
  <c r="BQ567" s="1"/>
  <c r="BL566"/>
  <c r="BK566"/>
  <c r="BQ566" s="1"/>
  <c r="BL565"/>
  <c r="BK565"/>
  <c r="BQ565" s="1"/>
  <c r="BL564"/>
  <c r="BK564"/>
  <c r="BQ564" s="1"/>
  <c r="BL563"/>
  <c r="BK563"/>
  <c r="BQ563" s="1"/>
  <c r="BL562"/>
  <c r="BK562"/>
  <c r="BQ562" s="1"/>
  <c r="BL561"/>
  <c r="BK561"/>
  <c r="BQ561" s="1"/>
  <c r="BL560"/>
  <c r="BK560"/>
  <c r="BQ560" s="1"/>
  <c r="BL559"/>
  <c r="BK559"/>
  <c r="BQ559" s="1"/>
  <c r="BL558"/>
  <c r="BK558"/>
  <c r="BQ558" s="1"/>
  <c r="BL557"/>
  <c r="BK557"/>
  <c r="BQ557" s="1"/>
  <c r="BL556"/>
  <c r="BK556"/>
  <c r="BQ556" s="1"/>
  <c r="BL555"/>
  <c r="BK555"/>
  <c r="BQ555" s="1"/>
  <c r="BL554"/>
  <c r="BK554"/>
  <c r="BQ554" s="1"/>
  <c r="BL553"/>
  <c r="BK553"/>
  <c r="BQ553" s="1"/>
  <c r="BL552"/>
  <c r="BK552"/>
  <c r="BQ552" s="1"/>
  <c r="BL551"/>
  <c r="BK551"/>
  <c r="BQ551" s="1"/>
  <c r="BL550"/>
  <c r="BK550"/>
  <c r="BQ550" s="1"/>
  <c r="BL549"/>
  <c r="BK549"/>
  <c r="BQ549" s="1"/>
  <c r="BL548"/>
  <c r="BK548"/>
  <c r="BQ548" s="1"/>
  <c r="BL547"/>
  <c r="BK547"/>
  <c r="BQ547" s="1"/>
  <c r="BL546"/>
  <c r="BK546"/>
  <c r="BQ546" s="1"/>
  <c r="BL545"/>
  <c r="BK545"/>
  <c r="BQ545" s="1"/>
  <c r="BL544"/>
  <c r="BK544"/>
  <c r="BQ544" s="1"/>
  <c r="BL543"/>
  <c r="BK543"/>
  <c r="BQ543" s="1"/>
  <c r="BL542"/>
  <c r="BK542"/>
  <c r="BQ542" s="1"/>
  <c r="BL541"/>
  <c r="BK541"/>
  <c r="BQ541" s="1"/>
  <c r="BL540"/>
  <c r="BK540"/>
  <c r="BQ540" s="1"/>
  <c r="BL539"/>
  <c r="BK539"/>
  <c r="BQ539" s="1"/>
  <c r="BL538"/>
  <c r="BK538"/>
  <c r="BQ538" s="1"/>
  <c r="BL537"/>
  <c r="BK537"/>
  <c r="BQ537" s="1"/>
  <c r="BL536"/>
  <c r="BK536"/>
  <c r="BQ536" s="1"/>
  <c r="BL535"/>
  <c r="BK535"/>
  <c r="BQ535" s="1"/>
  <c r="BL534"/>
  <c r="BK534"/>
  <c r="BQ534" s="1"/>
  <c r="BL533"/>
  <c r="BK533"/>
  <c r="BQ533" s="1"/>
  <c r="BL532"/>
  <c r="BK532"/>
  <c r="BQ532" s="1"/>
  <c r="BL531"/>
  <c r="BK531"/>
  <c r="BQ531" s="1"/>
  <c r="BL530"/>
  <c r="BK530"/>
  <c r="BQ530" s="1"/>
  <c r="BL529"/>
  <c r="BK529"/>
  <c r="BQ529" s="1"/>
  <c r="BL528"/>
  <c r="BK528"/>
  <c r="BQ528" s="1"/>
  <c r="BL527"/>
  <c r="BK527"/>
  <c r="BQ527" s="1"/>
  <c r="BL526"/>
  <c r="BK526"/>
  <c r="BQ526" s="1"/>
  <c r="BL525"/>
  <c r="BK525"/>
  <c r="BQ525" s="1"/>
  <c r="BL524"/>
  <c r="BK524"/>
  <c r="BQ524" s="1"/>
  <c r="BL523"/>
  <c r="BK523"/>
  <c r="BQ523" s="1"/>
  <c r="BL522"/>
  <c r="BK522"/>
  <c r="BQ522" s="1"/>
  <c r="BL521"/>
  <c r="BK521"/>
  <c r="BQ521" s="1"/>
  <c r="BL520"/>
  <c r="BK520"/>
  <c r="BQ520" s="1"/>
  <c r="BL519"/>
  <c r="BK519"/>
  <c r="BQ519" s="1"/>
  <c r="BL518"/>
  <c r="BK518"/>
  <c r="BQ518" s="1"/>
  <c r="BL517"/>
  <c r="BK517"/>
  <c r="BQ517" s="1"/>
  <c r="BL516"/>
  <c r="BK516"/>
  <c r="BQ516" s="1"/>
  <c r="BL515"/>
  <c r="BK515"/>
  <c r="BQ515" s="1"/>
  <c r="BL514"/>
  <c r="BK514"/>
  <c r="BQ514" s="1"/>
  <c r="BL513"/>
  <c r="BK513"/>
  <c r="BQ513" s="1"/>
  <c r="BL512"/>
  <c r="BK512"/>
  <c r="BQ512" s="1"/>
  <c r="BL511"/>
  <c r="BK511"/>
  <c r="BQ511" s="1"/>
  <c r="BL510"/>
  <c r="BK510"/>
  <c r="BQ510" s="1"/>
  <c r="BL509"/>
  <c r="BK509"/>
  <c r="BQ509" s="1"/>
  <c r="BL508"/>
  <c r="BK508"/>
  <c r="BQ508" s="1"/>
  <c r="BL507"/>
  <c r="BK507"/>
  <c r="BQ507" s="1"/>
  <c r="BL506"/>
  <c r="BK506"/>
  <c r="BQ506" s="1"/>
  <c r="BL505"/>
  <c r="BK505"/>
  <c r="BQ505" s="1"/>
  <c r="BL504"/>
  <c r="BK504"/>
  <c r="BQ504" s="1"/>
  <c r="BL503"/>
  <c r="BK503"/>
  <c r="BQ503" s="1"/>
  <c r="BL502"/>
  <c r="BK502"/>
  <c r="BQ502" s="1"/>
  <c r="BL501"/>
  <c r="BK501"/>
  <c r="BQ501" s="1"/>
  <c r="BL500"/>
  <c r="BK500"/>
  <c r="BQ500" s="1"/>
  <c r="BL499"/>
  <c r="BK499"/>
  <c r="BQ499" s="1"/>
  <c r="BL498"/>
  <c r="BK498"/>
  <c r="BQ498" s="1"/>
  <c r="BL497"/>
  <c r="BK497"/>
  <c r="BQ497" s="1"/>
  <c r="BL496"/>
  <c r="BK496"/>
  <c r="BQ496" s="1"/>
  <c r="BL495"/>
  <c r="BK495"/>
  <c r="BQ495" s="1"/>
  <c r="BL494"/>
  <c r="BK494"/>
  <c r="BQ494" s="1"/>
  <c r="BL493"/>
  <c r="BK493"/>
  <c r="BQ493" s="1"/>
  <c r="BL492"/>
  <c r="BK492"/>
  <c r="BQ492" s="1"/>
  <c r="BL491"/>
  <c r="BK491"/>
  <c r="BQ491" s="1"/>
  <c r="BL490"/>
  <c r="BK490"/>
  <c r="BQ490" s="1"/>
  <c r="BL489"/>
  <c r="BK489"/>
  <c r="BQ489" s="1"/>
  <c r="BL488"/>
  <c r="BK488"/>
  <c r="BQ488" s="1"/>
  <c r="BL487"/>
  <c r="BK487"/>
  <c r="BQ487" s="1"/>
  <c r="BL486"/>
  <c r="BK486"/>
  <c r="BQ486" s="1"/>
  <c r="BL485"/>
  <c r="BK485"/>
  <c r="BQ485" s="1"/>
  <c r="BL484"/>
  <c r="BK484"/>
  <c r="BQ484" s="1"/>
  <c r="BL483"/>
  <c r="BK483"/>
  <c r="BQ483" s="1"/>
  <c r="BL482"/>
  <c r="BK482"/>
  <c r="BQ482" s="1"/>
  <c r="BL481"/>
  <c r="BK481"/>
  <c r="BQ481" s="1"/>
  <c r="BL480"/>
  <c r="BK480"/>
  <c r="BQ480" s="1"/>
  <c r="BL479"/>
  <c r="BK479"/>
  <c r="BQ479" s="1"/>
  <c r="BL478"/>
  <c r="BK478"/>
  <c r="BQ478" s="1"/>
  <c r="BL477"/>
  <c r="BK477"/>
  <c r="BQ477" s="1"/>
  <c r="BL476"/>
  <c r="BK476"/>
  <c r="BQ476" s="1"/>
  <c r="BL475"/>
  <c r="BK475"/>
  <c r="BQ475" s="1"/>
  <c r="BL474"/>
  <c r="BK474"/>
  <c r="BQ474" s="1"/>
  <c r="BL473"/>
  <c r="BK473"/>
  <c r="BQ473" s="1"/>
  <c r="BL472"/>
  <c r="BK472"/>
  <c r="BQ472" s="1"/>
  <c r="BL471"/>
  <c r="BK471"/>
  <c r="BQ471" s="1"/>
  <c r="BL470"/>
  <c r="BK470"/>
  <c r="BQ470" s="1"/>
  <c r="BL469"/>
  <c r="BK469"/>
  <c r="BQ469" s="1"/>
  <c r="BL468"/>
  <c r="BK468"/>
  <c r="BQ468" s="1"/>
  <c r="BL467"/>
  <c r="BK467"/>
  <c r="BQ467" s="1"/>
  <c r="BL466"/>
  <c r="BK466"/>
  <c r="BQ466" s="1"/>
  <c r="BL465"/>
  <c r="BK465"/>
  <c r="BQ465" s="1"/>
  <c r="BL464"/>
  <c r="BK464"/>
  <c r="BQ464" s="1"/>
  <c r="BL463"/>
  <c r="BK463"/>
  <c r="BQ463" s="1"/>
  <c r="BL462"/>
  <c r="BK462"/>
  <c r="BQ462" s="1"/>
  <c r="BL461"/>
  <c r="BK461"/>
  <c r="BQ461" s="1"/>
  <c r="BL460"/>
  <c r="BK460"/>
  <c r="BQ460" s="1"/>
  <c r="BL459"/>
  <c r="BK459"/>
  <c r="BQ459" s="1"/>
  <c r="BL458"/>
  <c r="BK458"/>
  <c r="BQ458" s="1"/>
  <c r="BL457"/>
  <c r="BK457"/>
  <c r="BQ457" s="1"/>
  <c r="BL456"/>
  <c r="BK456"/>
  <c r="BQ456" s="1"/>
  <c r="BL455"/>
  <c r="BK455"/>
  <c r="BQ455" s="1"/>
  <c r="BL454"/>
  <c r="BK454"/>
  <c r="BQ454" s="1"/>
  <c r="BL453"/>
  <c r="BK453"/>
  <c r="BQ453" s="1"/>
  <c r="BL452"/>
  <c r="BK452"/>
  <c r="BQ452" s="1"/>
  <c r="BL451"/>
  <c r="BK451"/>
  <c r="BQ451" s="1"/>
  <c r="BL450"/>
  <c r="BK450"/>
  <c r="BQ450" s="1"/>
  <c r="BL449"/>
  <c r="BK449"/>
  <c r="BQ449" s="1"/>
  <c r="BL448"/>
  <c r="BK448"/>
  <c r="BQ448" s="1"/>
  <c r="BL447"/>
  <c r="BK447"/>
  <c r="BQ447" s="1"/>
  <c r="BL446"/>
  <c r="BK446"/>
  <c r="BQ446" s="1"/>
  <c r="BL445"/>
  <c r="BK445"/>
  <c r="BQ445" s="1"/>
  <c r="BL444"/>
  <c r="BK444"/>
  <c r="BQ444" s="1"/>
  <c r="BL443"/>
  <c r="BK443"/>
  <c r="BQ443" s="1"/>
  <c r="BL442"/>
  <c r="BK442"/>
  <c r="BQ442" s="1"/>
  <c r="BL441"/>
  <c r="BK441"/>
  <c r="BQ441" s="1"/>
  <c r="BL440"/>
  <c r="BK440"/>
  <c r="BQ440" s="1"/>
  <c r="BL439"/>
  <c r="BK439"/>
  <c r="BQ439" s="1"/>
  <c r="BL438"/>
  <c r="BK438"/>
  <c r="BQ438" s="1"/>
  <c r="BL437"/>
  <c r="BK437"/>
  <c r="BQ437" s="1"/>
  <c r="BL436"/>
  <c r="BK436"/>
  <c r="BQ436" s="1"/>
  <c r="BL435"/>
  <c r="BK435"/>
  <c r="BQ435" s="1"/>
  <c r="BL434"/>
  <c r="BK434"/>
  <c r="BQ434" s="1"/>
  <c r="BL433"/>
  <c r="BK433"/>
  <c r="BQ433" s="1"/>
  <c r="BL432"/>
  <c r="BK432"/>
  <c r="BQ432" s="1"/>
  <c r="BL431"/>
  <c r="BK431"/>
  <c r="BQ431" s="1"/>
  <c r="BL430"/>
  <c r="BK430"/>
  <c r="BQ430" s="1"/>
  <c r="BL429"/>
  <c r="BK429"/>
  <c r="BQ429" s="1"/>
  <c r="BL428"/>
  <c r="BK428"/>
  <c r="BQ428" s="1"/>
  <c r="BL427"/>
  <c r="BK427"/>
  <c r="BQ427" s="1"/>
  <c r="BL426"/>
  <c r="BK426"/>
  <c r="BQ426" s="1"/>
  <c r="BL425"/>
  <c r="BK425"/>
  <c r="BQ425" s="1"/>
  <c r="BL424"/>
  <c r="BK424"/>
  <c r="BQ424" s="1"/>
  <c r="BL423"/>
  <c r="BK423"/>
  <c r="BQ423" s="1"/>
  <c r="BL422"/>
  <c r="BK422"/>
  <c r="BQ422" s="1"/>
  <c r="BL421"/>
  <c r="BK421"/>
  <c r="BQ421" s="1"/>
  <c r="BL420"/>
  <c r="BK420"/>
  <c r="BQ420" s="1"/>
  <c r="BL419"/>
  <c r="BK419"/>
  <c r="BQ419" s="1"/>
  <c r="BL418"/>
  <c r="BK418"/>
  <c r="BQ418" s="1"/>
  <c r="BL417"/>
  <c r="BK417"/>
  <c r="BQ417" s="1"/>
  <c r="BL416"/>
  <c r="BK416"/>
  <c r="BQ416" s="1"/>
  <c r="BL415"/>
  <c r="BK415"/>
  <c r="BQ415" s="1"/>
  <c r="BL414"/>
  <c r="BK414"/>
  <c r="BQ414" s="1"/>
  <c r="BL413"/>
  <c r="BK413"/>
  <c r="BQ413" s="1"/>
  <c r="BL412"/>
  <c r="BK412"/>
  <c r="BQ412" s="1"/>
  <c r="BL411"/>
  <c r="BK411"/>
  <c r="BQ411" s="1"/>
  <c r="BL410"/>
  <c r="BK410"/>
  <c r="BQ410" s="1"/>
  <c r="BL409"/>
  <c r="BK409"/>
  <c r="BQ409" s="1"/>
  <c r="BL408"/>
  <c r="BK408"/>
  <c r="BQ408" s="1"/>
  <c r="BL407"/>
  <c r="BK407"/>
  <c r="BQ407" s="1"/>
  <c r="BL406"/>
  <c r="BK406"/>
  <c r="BQ406" s="1"/>
  <c r="BL405"/>
  <c r="BK405"/>
  <c r="BQ405" s="1"/>
  <c r="BL404"/>
  <c r="BK404"/>
  <c r="BQ404" s="1"/>
  <c r="BL403"/>
  <c r="BK403"/>
  <c r="BQ403" s="1"/>
  <c r="BL402"/>
  <c r="BK402"/>
  <c r="BQ402" s="1"/>
  <c r="BL401"/>
  <c r="BK401"/>
  <c r="BQ401" s="1"/>
  <c r="BL400"/>
  <c r="BK400"/>
  <c r="BQ400" s="1"/>
  <c r="BL399"/>
  <c r="BK399"/>
  <c r="BQ399" s="1"/>
  <c r="BL398"/>
  <c r="BK398"/>
  <c r="BQ398" s="1"/>
  <c r="BL397"/>
  <c r="BK397"/>
  <c r="BQ397" s="1"/>
  <c r="BL396"/>
  <c r="BK396"/>
  <c r="BQ396" s="1"/>
  <c r="BL395"/>
  <c r="BK395"/>
  <c r="BQ395" s="1"/>
  <c r="BL394"/>
  <c r="BK394"/>
  <c r="BQ394" s="1"/>
  <c r="BL393"/>
  <c r="BK393"/>
  <c r="BQ393" s="1"/>
  <c r="BL392"/>
  <c r="BK392"/>
  <c r="BQ392" s="1"/>
  <c r="BL391"/>
  <c r="BK391"/>
  <c r="BQ391" s="1"/>
  <c r="BL390"/>
  <c r="BK390"/>
  <c r="BQ390" s="1"/>
  <c r="BL389"/>
  <c r="BK389"/>
  <c r="BQ389" s="1"/>
  <c r="BL388"/>
  <c r="BK388"/>
  <c r="BQ388" s="1"/>
  <c r="BL387"/>
  <c r="BK387"/>
  <c r="BQ387" s="1"/>
  <c r="BL386"/>
  <c r="BK386"/>
  <c r="BQ386" s="1"/>
  <c r="BL385"/>
  <c r="BK385"/>
  <c r="BQ385" s="1"/>
  <c r="BL384"/>
  <c r="BK384"/>
  <c r="BQ384" s="1"/>
  <c r="BL383"/>
  <c r="BK383"/>
  <c r="BQ383" s="1"/>
  <c r="BL382"/>
  <c r="BK382"/>
  <c r="BQ382" s="1"/>
  <c r="BL381"/>
  <c r="BK381"/>
  <c r="BQ381" s="1"/>
  <c r="BL380"/>
  <c r="BK380"/>
  <c r="BQ380" s="1"/>
  <c r="BL379"/>
  <c r="BK379"/>
  <c r="BQ379" s="1"/>
  <c r="BL378"/>
  <c r="BK378"/>
  <c r="BQ378" s="1"/>
  <c r="BL377"/>
  <c r="BK377"/>
  <c r="BQ377" s="1"/>
  <c r="BL376"/>
  <c r="BK376"/>
  <c r="BQ376" s="1"/>
  <c r="BL375"/>
  <c r="BK375"/>
  <c r="BQ375" s="1"/>
  <c r="BL374"/>
  <c r="BK374"/>
  <c r="BQ374" s="1"/>
  <c r="BL373"/>
  <c r="BK373"/>
  <c r="BQ373" s="1"/>
  <c r="BL372"/>
  <c r="BK372"/>
  <c r="BQ372" s="1"/>
  <c r="BL371"/>
  <c r="BK371"/>
  <c r="BQ371" s="1"/>
  <c r="BL370"/>
  <c r="BK370"/>
  <c r="BQ370" s="1"/>
  <c r="BL369"/>
  <c r="BK369"/>
  <c r="BQ369" s="1"/>
  <c r="BL368"/>
  <c r="BK368"/>
  <c r="BQ368" s="1"/>
  <c r="BL367"/>
  <c r="BK367"/>
  <c r="BQ367" s="1"/>
  <c r="BL366"/>
  <c r="BK366"/>
  <c r="BQ366" s="1"/>
  <c r="BL365"/>
  <c r="BK365"/>
  <c r="BQ365" s="1"/>
  <c r="BL364"/>
  <c r="BK364"/>
  <c r="BQ364" s="1"/>
  <c r="BL363"/>
  <c r="BK363"/>
  <c r="BQ363" s="1"/>
  <c r="BL362"/>
  <c r="BK362"/>
  <c r="BQ362" s="1"/>
  <c r="BL361"/>
  <c r="BK361"/>
  <c r="BQ361" s="1"/>
  <c r="BL360"/>
  <c r="BK360"/>
  <c r="BQ360" s="1"/>
  <c r="BL359"/>
  <c r="BK359"/>
  <c r="BQ359" s="1"/>
  <c r="BL358"/>
  <c r="BK358"/>
  <c r="BQ358" s="1"/>
  <c r="BL357"/>
  <c r="BK357"/>
  <c r="BQ357" s="1"/>
  <c r="BL356"/>
  <c r="BK356"/>
  <c r="BQ356" s="1"/>
  <c r="BL355"/>
  <c r="BK355"/>
  <c r="BQ355" s="1"/>
  <c r="BL354"/>
  <c r="BK354"/>
  <c r="BQ354" s="1"/>
  <c r="BL353"/>
  <c r="BK353"/>
  <c r="BQ353" s="1"/>
  <c r="BL352"/>
  <c r="BK352"/>
  <c r="BQ352" s="1"/>
  <c r="BL351"/>
  <c r="BK351"/>
  <c r="BQ351" s="1"/>
  <c r="BL350"/>
  <c r="BK350"/>
  <c r="BQ350" s="1"/>
  <c r="BL349"/>
  <c r="BK349"/>
  <c r="BQ349" s="1"/>
  <c r="BL348"/>
  <c r="BK348"/>
  <c r="BQ348" s="1"/>
  <c r="BL347"/>
  <c r="BK347"/>
  <c r="BQ347" s="1"/>
  <c r="BL346"/>
  <c r="BK346"/>
  <c r="BQ346" s="1"/>
  <c r="BL345"/>
  <c r="BK345"/>
  <c r="BQ345" s="1"/>
  <c r="BL344"/>
  <c r="BK344"/>
  <c r="BQ344" s="1"/>
  <c r="BL343"/>
  <c r="BK343"/>
  <c r="BQ343" s="1"/>
  <c r="BL342"/>
  <c r="BK342"/>
  <c r="BQ342" s="1"/>
  <c r="BL341"/>
  <c r="BK341"/>
  <c r="BQ341" s="1"/>
  <c r="BL340"/>
  <c r="BK340"/>
  <c r="BQ340" s="1"/>
  <c r="BL339"/>
  <c r="BK339"/>
  <c r="BQ339" s="1"/>
  <c r="BL338"/>
  <c r="BK338"/>
  <c r="BQ338" s="1"/>
  <c r="BL337"/>
  <c r="BK337"/>
  <c r="BQ337" s="1"/>
  <c r="BL336"/>
  <c r="BK336"/>
  <c r="BQ336" s="1"/>
  <c r="BL335"/>
  <c r="BK335"/>
  <c r="BQ335" s="1"/>
  <c r="BL334"/>
  <c r="BK334"/>
  <c r="BQ334" s="1"/>
  <c r="BL333"/>
  <c r="BK333"/>
  <c r="BQ333" s="1"/>
  <c r="BL332"/>
  <c r="BK332"/>
  <c r="BQ332" s="1"/>
  <c r="BL331"/>
  <c r="BK331"/>
  <c r="BQ331" s="1"/>
  <c r="BL330"/>
  <c r="BK330"/>
  <c r="BQ330" s="1"/>
  <c r="BL329"/>
  <c r="BK329"/>
  <c r="BQ329" s="1"/>
  <c r="BL328"/>
  <c r="BK328"/>
  <c r="BQ328" s="1"/>
  <c r="BL327"/>
  <c r="BK327"/>
  <c r="BQ327" s="1"/>
  <c r="BL326"/>
  <c r="BK326"/>
  <c r="BQ326" s="1"/>
  <c r="BL325"/>
  <c r="BK325"/>
  <c r="BQ325" s="1"/>
  <c r="BL324"/>
  <c r="BK324"/>
  <c r="BQ324" s="1"/>
  <c r="BL323"/>
  <c r="BK323"/>
  <c r="BQ323" s="1"/>
  <c r="BL322"/>
  <c r="BK322"/>
  <c r="BQ322" s="1"/>
  <c r="BL321"/>
  <c r="BK321"/>
  <c r="BQ321" s="1"/>
  <c r="BL320"/>
  <c r="BK320"/>
  <c r="BQ320" s="1"/>
  <c r="BL319"/>
  <c r="BK319"/>
  <c r="BQ319" s="1"/>
  <c r="BL318"/>
  <c r="BK318"/>
  <c r="BQ318" s="1"/>
  <c r="BL317"/>
  <c r="BK317"/>
  <c r="BQ317" s="1"/>
  <c r="BL316"/>
  <c r="BK316"/>
  <c r="BQ316" s="1"/>
  <c r="BL315"/>
  <c r="BK315"/>
  <c r="BQ315" s="1"/>
  <c r="BL314"/>
  <c r="BK314"/>
  <c r="BQ314" s="1"/>
  <c r="BL313"/>
  <c r="BK313"/>
  <c r="BQ313" s="1"/>
  <c r="BL312"/>
  <c r="BK312"/>
  <c r="BQ312" s="1"/>
  <c r="BL311"/>
  <c r="BK311"/>
  <c r="BQ311" s="1"/>
  <c r="BL310"/>
  <c r="BK310"/>
  <c r="BQ310" s="1"/>
  <c r="BL309"/>
  <c r="BK309"/>
  <c r="BQ309" s="1"/>
  <c r="BL308"/>
  <c r="BK308"/>
  <c r="BQ308" s="1"/>
  <c r="BL307"/>
  <c r="BK307"/>
  <c r="BQ307" s="1"/>
  <c r="BL306"/>
  <c r="BK306"/>
  <c r="BQ306" s="1"/>
  <c r="BL305"/>
  <c r="BK305"/>
  <c r="BQ305" s="1"/>
  <c r="BL304"/>
  <c r="BK304"/>
  <c r="BQ304" s="1"/>
  <c r="BL303"/>
  <c r="BK303"/>
  <c r="BQ303" s="1"/>
  <c r="BL302"/>
  <c r="BK302"/>
  <c r="BQ302" s="1"/>
  <c r="BL301"/>
  <c r="BK301"/>
  <c r="BQ301" s="1"/>
  <c r="BL300"/>
  <c r="BK300"/>
  <c r="BQ300" s="1"/>
  <c r="BL299"/>
  <c r="BK299"/>
  <c r="BQ299" s="1"/>
  <c r="BL298"/>
  <c r="BK298"/>
  <c r="BQ298" s="1"/>
  <c r="BL297"/>
  <c r="BK297"/>
  <c r="BQ297" s="1"/>
  <c r="BL296"/>
  <c r="BK296"/>
  <c r="BQ296" s="1"/>
  <c r="BL295"/>
  <c r="BK295"/>
  <c r="BQ295" s="1"/>
  <c r="BL294"/>
  <c r="BK294"/>
  <c r="BQ294" s="1"/>
  <c r="BL293"/>
  <c r="BK293"/>
  <c r="BQ293" s="1"/>
  <c r="BL292"/>
  <c r="BK292"/>
  <c r="BQ292" s="1"/>
  <c r="BL291"/>
  <c r="BK291"/>
  <c r="BQ291" s="1"/>
  <c r="BL290"/>
  <c r="BK290"/>
  <c r="BQ290" s="1"/>
  <c r="BL289"/>
  <c r="BK289"/>
  <c r="BQ289" s="1"/>
  <c r="BL288"/>
  <c r="BK288"/>
  <c r="BQ288" s="1"/>
  <c r="BL287"/>
  <c r="BK287"/>
  <c r="BQ287" s="1"/>
  <c r="BL286"/>
  <c r="BK286"/>
  <c r="BQ286" s="1"/>
  <c r="BL285"/>
  <c r="BK285"/>
  <c r="BQ285" s="1"/>
  <c r="BL284"/>
  <c r="BK284"/>
  <c r="BQ284" s="1"/>
  <c r="BL283"/>
  <c r="BK283"/>
  <c r="BQ283" s="1"/>
  <c r="BL282"/>
  <c r="BK282"/>
  <c r="BQ282" s="1"/>
  <c r="BL281"/>
  <c r="BK281"/>
  <c r="BQ281" s="1"/>
  <c r="BL280"/>
  <c r="BK280"/>
  <c r="BQ280" s="1"/>
  <c r="BL279"/>
  <c r="BK279"/>
  <c r="BQ279" s="1"/>
  <c r="BL278"/>
  <c r="BK278"/>
  <c r="BQ278" s="1"/>
  <c r="BL277"/>
  <c r="BK277"/>
  <c r="BQ277" s="1"/>
  <c r="BL276"/>
  <c r="BK276"/>
  <c r="BQ276" s="1"/>
  <c r="BL275"/>
  <c r="BK275"/>
  <c r="BQ275" s="1"/>
  <c r="BL274"/>
  <c r="BK274"/>
  <c r="BQ274" s="1"/>
  <c r="BL273"/>
  <c r="BK273"/>
  <c r="BQ273" s="1"/>
  <c r="BL272"/>
  <c r="BK272"/>
  <c r="BQ272" s="1"/>
  <c r="BL271"/>
  <c r="BK271"/>
  <c r="BQ271" s="1"/>
  <c r="BL270"/>
  <c r="BK270"/>
  <c r="BQ270" s="1"/>
  <c r="BL269"/>
  <c r="BK269"/>
  <c r="BQ269" s="1"/>
  <c r="BL268"/>
  <c r="BK268"/>
  <c r="BQ268" s="1"/>
  <c r="BL267"/>
  <c r="BK267"/>
  <c r="BQ267" s="1"/>
  <c r="BL266"/>
  <c r="BK266"/>
  <c r="BQ266" s="1"/>
  <c r="BL265"/>
  <c r="BK265"/>
  <c r="BQ265" s="1"/>
  <c r="BL264"/>
  <c r="BK264"/>
  <c r="BQ264" s="1"/>
  <c r="BL263"/>
  <c r="BK263"/>
  <c r="BQ263" s="1"/>
  <c r="BL262"/>
  <c r="BK262"/>
  <c r="BQ262" s="1"/>
  <c r="BL261"/>
  <c r="BK261"/>
  <c r="BQ261" s="1"/>
  <c r="BL260"/>
  <c r="BK260"/>
  <c r="BQ260" s="1"/>
  <c r="BL259"/>
  <c r="BK259"/>
  <c r="BQ259" s="1"/>
  <c r="BL258"/>
  <c r="BK258"/>
  <c r="BQ258" s="1"/>
  <c r="BL257"/>
  <c r="BK257"/>
  <c r="BQ257" s="1"/>
  <c r="BL256"/>
  <c r="BK256"/>
  <c r="BQ256" s="1"/>
  <c r="BL255"/>
  <c r="BK255"/>
  <c r="BQ255" s="1"/>
  <c r="BL254"/>
  <c r="BK254"/>
  <c r="BQ254" s="1"/>
  <c r="BL253"/>
  <c r="BK253"/>
  <c r="BQ253" s="1"/>
  <c r="BL252"/>
  <c r="BK252"/>
  <c r="BQ252" s="1"/>
  <c r="BL251"/>
  <c r="BK251"/>
  <c r="BQ251" s="1"/>
  <c r="BL250"/>
  <c r="BK250"/>
  <c r="BQ250" s="1"/>
  <c r="BL249"/>
  <c r="BK249"/>
  <c r="BQ249" s="1"/>
  <c r="BL248"/>
  <c r="BK248"/>
  <c r="BQ248" s="1"/>
  <c r="BL247"/>
  <c r="BK247"/>
  <c r="BQ247" s="1"/>
  <c r="BL246"/>
  <c r="BK246"/>
  <c r="BQ246" s="1"/>
  <c r="BL245"/>
  <c r="BK245"/>
  <c r="BQ245" s="1"/>
  <c r="BL244"/>
  <c r="BK244"/>
  <c r="BQ244" s="1"/>
  <c r="BL243"/>
  <c r="BK243"/>
  <c r="BQ243" s="1"/>
  <c r="BL242"/>
  <c r="BK242"/>
  <c r="BQ242" s="1"/>
  <c r="BL241"/>
  <c r="BK241"/>
  <c r="BQ241" s="1"/>
  <c r="BL240"/>
  <c r="BK240"/>
  <c r="BQ240" s="1"/>
  <c r="BL239"/>
  <c r="BK239"/>
  <c r="BQ239" s="1"/>
  <c r="BL238"/>
  <c r="BK238"/>
  <c r="BQ238" s="1"/>
  <c r="BL237"/>
  <c r="BK237"/>
  <c r="BQ237" s="1"/>
  <c r="BL236"/>
  <c r="BK236"/>
  <c r="BQ236" s="1"/>
  <c r="BL235"/>
  <c r="BK235"/>
  <c r="BQ235" s="1"/>
  <c r="BL234"/>
  <c r="BK234"/>
  <c r="BQ234" s="1"/>
  <c r="BL233"/>
  <c r="BK233"/>
  <c r="BQ233" s="1"/>
  <c r="BL232"/>
  <c r="BK232"/>
  <c r="BQ232" s="1"/>
  <c r="BL231"/>
  <c r="BK231"/>
  <c r="BQ231" s="1"/>
  <c r="BL230"/>
  <c r="BK230"/>
  <c r="BQ230" s="1"/>
  <c r="BL229"/>
  <c r="BK229"/>
  <c r="BQ229" s="1"/>
  <c r="BL228"/>
  <c r="BK228"/>
  <c r="BQ228" s="1"/>
  <c r="BL227"/>
  <c r="BK227"/>
  <c r="BQ227" s="1"/>
  <c r="BL226"/>
  <c r="BK226"/>
  <c r="BQ226" s="1"/>
  <c r="BL225"/>
  <c r="BK225"/>
  <c r="BQ225" s="1"/>
  <c r="BL224"/>
  <c r="BK224"/>
  <c r="BQ224" s="1"/>
  <c r="BL223"/>
  <c r="BK223"/>
  <c r="BQ223" s="1"/>
  <c r="BL222"/>
  <c r="BK222"/>
  <c r="BQ222" s="1"/>
  <c r="BL221"/>
  <c r="BK221"/>
  <c r="BQ221" s="1"/>
  <c r="BL220"/>
  <c r="BK220"/>
  <c r="BQ220" s="1"/>
  <c r="BL219"/>
  <c r="BK219"/>
  <c r="BQ219" s="1"/>
  <c r="BL218"/>
  <c r="BK218"/>
  <c r="BQ218" s="1"/>
  <c r="BL217"/>
  <c r="BK217"/>
  <c r="BQ217" s="1"/>
  <c r="BL216"/>
  <c r="BK216"/>
  <c r="BQ216" s="1"/>
  <c r="BL215"/>
  <c r="BK215"/>
  <c r="BQ215" s="1"/>
  <c r="BL214"/>
  <c r="BK214"/>
  <c r="BQ214" s="1"/>
  <c r="BL213"/>
  <c r="BK213"/>
  <c r="BQ213" s="1"/>
  <c r="BL212"/>
  <c r="BK212"/>
  <c r="BQ212" s="1"/>
  <c r="BL211"/>
  <c r="BK211"/>
  <c r="BQ211" s="1"/>
  <c r="BL210"/>
  <c r="BK210"/>
  <c r="BQ210" s="1"/>
  <c r="BL209"/>
  <c r="BK209"/>
  <c r="BQ209" s="1"/>
  <c r="BL208"/>
  <c r="BK208"/>
  <c r="BQ208" s="1"/>
  <c r="BL207"/>
  <c r="BK207"/>
  <c r="BQ207" s="1"/>
  <c r="BL206"/>
  <c r="BK206"/>
  <c r="BQ206" s="1"/>
  <c r="BL205"/>
  <c r="BK205"/>
  <c r="BQ205" s="1"/>
  <c r="BL204"/>
  <c r="BK204"/>
  <c r="BQ204" s="1"/>
  <c r="BL203"/>
  <c r="BK203"/>
  <c r="BQ203" s="1"/>
  <c r="BL202"/>
  <c r="BK202"/>
  <c r="BQ202" s="1"/>
  <c r="BL201"/>
  <c r="BK201"/>
  <c r="BQ201" s="1"/>
  <c r="BL200"/>
  <c r="BK200"/>
  <c r="BQ200" s="1"/>
  <c r="BL199"/>
  <c r="BK199"/>
  <c r="BQ199" s="1"/>
  <c r="BL198"/>
  <c r="BK198"/>
  <c r="BQ198" s="1"/>
  <c r="BL197"/>
  <c r="BK197"/>
  <c r="BQ197" s="1"/>
  <c r="BL196"/>
  <c r="BK196"/>
  <c r="BQ196" s="1"/>
  <c r="BL195"/>
  <c r="BK195"/>
  <c r="BQ195" s="1"/>
  <c r="BL194"/>
  <c r="BK194"/>
  <c r="BQ194" s="1"/>
  <c r="BL193"/>
  <c r="BK193"/>
  <c r="BQ193" s="1"/>
  <c r="BL192"/>
  <c r="BK192"/>
  <c r="BQ192" s="1"/>
  <c r="BL191"/>
  <c r="BK191"/>
  <c r="BQ191" s="1"/>
  <c r="BL190"/>
  <c r="BK190"/>
  <c r="BQ190" s="1"/>
  <c r="BL189"/>
  <c r="BK189"/>
  <c r="BQ189" s="1"/>
  <c r="BL188"/>
  <c r="BK188"/>
  <c r="BQ188" s="1"/>
  <c r="BL187"/>
  <c r="BK187"/>
  <c r="BQ187" s="1"/>
  <c r="BL186"/>
  <c r="BK186"/>
  <c r="BQ186" s="1"/>
  <c r="BL185"/>
  <c r="BK185"/>
  <c r="BQ185" s="1"/>
  <c r="BL184"/>
  <c r="BK184"/>
  <c r="BQ184" s="1"/>
  <c r="BL183"/>
  <c r="BK183"/>
  <c r="BQ183" s="1"/>
  <c r="BL182"/>
  <c r="BK182"/>
  <c r="BQ182" s="1"/>
  <c r="BL181"/>
  <c r="BK181"/>
  <c r="BQ181" s="1"/>
  <c r="BL180"/>
  <c r="BK180"/>
  <c r="BQ180" s="1"/>
  <c r="BL179"/>
  <c r="BK179"/>
  <c r="BQ179" s="1"/>
  <c r="BL178"/>
  <c r="BK178"/>
  <c r="BQ178" s="1"/>
  <c r="BL177"/>
  <c r="BK177"/>
  <c r="BQ177" s="1"/>
  <c r="BL176"/>
  <c r="BK176"/>
  <c r="BQ176" s="1"/>
  <c r="BL175"/>
  <c r="BK175"/>
  <c r="BQ175" s="1"/>
  <c r="BL174"/>
  <c r="BK174"/>
  <c r="BQ174" s="1"/>
  <c r="BL173"/>
  <c r="BK173"/>
  <c r="BQ173" s="1"/>
  <c r="BL172"/>
  <c r="BK172"/>
  <c r="BQ172" s="1"/>
  <c r="BL171"/>
  <c r="BK171"/>
  <c r="BQ171" s="1"/>
  <c r="BL170"/>
  <c r="BK170"/>
  <c r="BQ170" s="1"/>
  <c r="BL169"/>
  <c r="BK169"/>
  <c r="BQ169" s="1"/>
  <c r="BL168"/>
  <c r="BK168"/>
  <c r="BQ168" s="1"/>
  <c r="BL167"/>
  <c r="BK167"/>
  <c r="BQ167" s="1"/>
  <c r="BL166"/>
  <c r="BK166"/>
  <c r="BQ166" s="1"/>
  <c r="BL165"/>
  <c r="BK165"/>
  <c r="BQ165" s="1"/>
  <c r="BL164"/>
  <c r="BK164"/>
  <c r="BQ164" s="1"/>
  <c r="BL163"/>
  <c r="BK163"/>
  <c r="BQ163" s="1"/>
  <c r="BL162"/>
  <c r="BK162"/>
  <c r="BQ162" s="1"/>
  <c r="BL161"/>
  <c r="BK161"/>
  <c r="BQ161" s="1"/>
  <c r="BL160"/>
  <c r="BK160"/>
  <c r="BQ160" s="1"/>
  <c r="BL159"/>
  <c r="BK159"/>
  <c r="BQ159" s="1"/>
  <c r="BL158"/>
  <c r="BK158"/>
  <c r="BQ158" s="1"/>
  <c r="BL157"/>
  <c r="BK157"/>
  <c r="BQ157" s="1"/>
  <c r="BL156"/>
  <c r="BK156"/>
  <c r="BQ156" s="1"/>
  <c r="BL155"/>
  <c r="BK155"/>
  <c r="BQ155" s="1"/>
  <c r="BL154"/>
  <c r="BK154"/>
  <c r="BQ154" s="1"/>
  <c r="BL153"/>
  <c r="BK153"/>
  <c r="BQ153" s="1"/>
  <c r="BL152"/>
  <c r="BK152"/>
  <c r="BQ152" s="1"/>
  <c r="BL151"/>
  <c r="BK151"/>
  <c r="BQ151" s="1"/>
  <c r="BL150"/>
  <c r="BK150"/>
  <c r="BQ150" s="1"/>
  <c r="BL149"/>
  <c r="BK149"/>
  <c r="BQ149" s="1"/>
  <c r="BL148"/>
  <c r="BK148"/>
  <c r="BQ148" s="1"/>
  <c r="BL147"/>
  <c r="BK147"/>
  <c r="BQ147" s="1"/>
  <c r="BL146"/>
  <c r="BK146"/>
  <c r="BQ146" s="1"/>
  <c r="BL145"/>
  <c r="BK145"/>
  <c r="BQ145" s="1"/>
  <c r="BL144"/>
  <c r="BK144"/>
  <c r="BQ144" s="1"/>
  <c r="BL143"/>
  <c r="BK143"/>
  <c r="BQ143" s="1"/>
  <c r="BL142"/>
  <c r="BK142"/>
  <c r="BQ142" s="1"/>
  <c r="BL141"/>
  <c r="BK141"/>
  <c r="BQ141" s="1"/>
  <c r="BL140"/>
  <c r="BK140"/>
  <c r="BQ140" s="1"/>
  <c r="BL139"/>
  <c r="BK139"/>
  <c r="BQ139" s="1"/>
  <c r="BL138"/>
  <c r="BK138"/>
  <c r="BQ138" s="1"/>
  <c r="BL137"/>
  <c r="BK137"/>
  <c r="BQ137" s="1"/>
  <c r="BL136"/>
  <c r="BK136"/>
  <c r="BQ136" s="1"/>
  <c r="BL135"/>
  <c r="BK135"/>
  <c r="BQ135" s="1"/>
  <c r="BL134"/>
  <c r="BK134"/>
  <c r="BQ134" s="1"/>
  <c r="BL133"/>
  <c r="BK133"/>
  <c r="BQ133" s="1"/>
  <c r="BL132"/>
  <c r="BK132"/>
  <c r="BQ132" s="1"/>
  <c r="BL131"/>
  <c r="BK131"/>
  <c r="BQ131" s="1"/>
  <c r="BL130"/>
  <c r="BK130"/>
  <c r="BQ130" s="1"/>
  <c r="BL129"/>
  <c r="BK129"/>
  <c r="BQ129" s="1"/>
  <c r="BL128"/>
  <c r="BK128"/>
  <c r="BQ128" s="1"/>
  <c r="BL127"/>
  <c r="BK127"/>
  <c r="BQ127" s="1"/>
  <c r="BL126"/>
  <c r="BK126"/>
  <c r="BQ126" s="1"/>
  <c r="BL125"/>
  <c r="BK125"/>
  <c r="BQ125" s="1"/>
  <c r="BL124"/>
  <c r="BK124"/>
  <c r="BQ124" s="1"/>
  <c r="BL123"/>
  <c r="BK123"/>
  <c r="BQ123" s="1"/>
  <c r="BL122"/>
  <c r="BK122"/>
  <c r="BQ122" s="1"/>
  <c r="BL121"/>
  <c r="BK121"/>
  <c r="BQ121" s="1"/>
  <c r="BL120"/>
  <c r="BK120"/>
  <c r="BQ120" s="1"/>
  <c r="BL119"/>
  <c r="BK119"/>
  <c r="BQ119" s="1"/>
  <c r="BL118"/>
  <c r="BK118"/>
  <c r="BQ118" s="1"/>
  <c r="BL117"/>
  <c r="BK117"/>
  <c r="BQ117" s="1"/>
  <c r="BL116"/>
  <c r="BK116"/>
  <c r="BQ116" s="1"/>
  <c r="BL115"/>
  <c r="BK115"/>
  <c r="BQ115" s="1"/>
  <c r="BL114"/>
  <c r="BK114"/>
  <c r="BQ114" s="1"/>
  <c r="BL113"/>
  <c r="BK113"/>
  <c r="BQ113" s="1"/>
  <c r="BL112"/>
  <c r="BK112"/>
  <c r="BQ112" s="1"/>
  <c r="BL111"/>
  <c r="BK111"/>
  <c r="BQ111" s="1"/>
  <c r="BL110"/>
  <c r="BK110"/>
  <c r="BQ110" s="1"/>
  <c r="BL109"/>
  <c r="BK109"/>
  <c r="BQ109" s="1"/>
  <c r="BL108"/>
  <c r="BK108"/>
  <c r="BQ108" s="1"/>
  <c r="BL107"/>
  <c r="BK107"/>
  <c r="BQ107" s="1"/>
  <c r="BL106"/>
  <c r="BK106"/>
  <c r="BQ106" s="1"/>
  <c r="BL105"/>
  <c r="BK105"/>
  <c r="BQ105" s="1"/>
  <c r="BL104"/>
  <c r="BK104"/>
  <c r="BQ104" s="1"/>
  <c r="BL103"/>
  <c r="BK103"/>
  <c r="BQ103" s="1"/>
  <c r="BL102"/>
  <c r="BK102"/>
  <c r="BQ102" s="1"/>
  <c r="BL101"/>
  <c r="BK101"/>
  <c r="BQ101" s="1"/>
  <c r="BL100"/>
  <c r="BK100"/>
  <c r="BQ100" s="1"/>
  <c r="BL99"/>
  <c r="BK99"/>
  <c r="BQ99" s="1"/>
  <c r="BL98"/>
  <c r="BK98"/>
  <c r="BQ98" s="1"/>
  <c r="BL97"/>
  <c r="BK97"/>
  <c r="BQ97" s="1"/>
  <c r="BL96"/>
  <c r="BK96"/>
  <c r="BQ96" s="1"/>
  <c r="BL95"/>
  <c r="BK95"/>
  <c r="BQ95" s="1"/>
  <c r="BL94"/>
  <c r="BK94"/>
  <c r="BQ94" s="1"/>
  <c r="BL93"/>
  <c r="BK93"/>
  <c r="BQ93" s="1"/>
  <c r="BL92"/>
  <c r="BK92"/>
  <c r="BQ92" s="1"/>
  <c r="BL91"/>
  <c r="BK91"/>
  <c r="BQ91" s="1"/>
  <c r="BL90"/>
  <c r="BK90"/>
  <c r="BQ90" s="1"/>
  <c r="BL89"/>
  <c r="BK89"/>
  <c r="BQ89" s="1"/>
  <c r="BL88"/>
  <c r="BK88"/>
  <c r="BQ88" s="1"/>
  <c r="BL87"/>
  <c r="BK87"/>
  <c r="BQ87" s="1"/>
  <c r="BL86"/>
  <c r="BK86"/>
  <c r="BQ86" s="1"/>
  <c r="BL85"/>
  <c r="BK85"/>
  <c r="BQ85" s="1"/>
  <c r="BL84"/>
  <c r="BK84"/>
  <c r="BQ84" s="1"/>
  <c r="BL83"/>
  <c r="BK83"/>
  <c r="BQ83" s="1"/>
  <c r="BL82"/>
  <c r="BK82"/>
  <c r="BQ82" s="1"/>
  <c r="BL81"/>
  <c r="BK81"/>
  <c r="BQ81" s="1"/>
  <c r="BL80"/>
  <c r="BK80"/>
  <c r="BQ80" s="1"/>
  <c r="BL79"/>
  <c r="BK79"/>
  <c r="BQ79" s="1"/>
  <c r="BL78"/>
  <c r="BK78"/>
  <c r="BQ78" s="1"/>
  <c r="BL77"/>
  <c r="BK77"/>
  <c r="BQ77" s="1"/>
  <c r="BL76"/>
  <c r="BK76"/>
  <c r="BQ76" s="1"/>
  <c r="BL75"/>
  <c r="BK75"/>
  <c r="BQ75" s="1"/>
  <c r="BL74"/>
  <c r="BK74"/>
  <c r="BQ74" s="1"/>
  <c r="BL73"/>
  <c r="BK73"/>
  <c r="BQ73" s="1"/>
  <c r="BL72"/>
  <c r="BK72"/>
  <c r="BQ72" s="1"/>
  <c r="BL71"/>
  <c r="BK71"/>
  <c r="BQ71" s="1"/>
  <c r="BL70"/>
  <c r="BK70"/>
  <c r="BQ70" s="1"/>
  <c r="BL69"/>
  <c r="BK69"/>
  <c r="BQ69" s="1"/>
  <c r="BL68"/>
  <c r="BK68"/>
  <c r="BQ68" s="1"/>
  <c r="BL67"/>
  <c r="BK67"/>
  <c r="BQ67" s="1"/>
  <c r="BL66"/>
  <c r="BK66"/>
  <c r="BQ66" s="1"/>
  <c r="BL65"/>
  <c r="BK65"/>
  <c r="BQ65" s="1"/>
  <c r="BL64"/>
  <c r="BK64"/>
  <c r="BQ64" s="1"/>
  <c r="BL63"/>
  <c r="BK63"/>
  <c r="BQ63" s="1"/>
  <c r="BL62"/>
  <c r="BK62"/>
  <c r="BQ62" s="1"/>
  <c r="BL61"/>
  <c r="BK61"/>
  <c r="BQ61" s="1"/>
  <c r="BL60"/>
  <c r="BK60"/>
  <c r="BQ60" s="1"/>
  <c r="BL59"/>
  <c r="BK59"/>
  <c r="BQ59" s="1"/>
  <c r="BL58"/>
  <c r="BK58"/>
  <c r="BQ58" s="1"/>
  <c r="BL57"/>
  <c r="BK57"/>
  <c r="BQ57" s="1"/>
  <c r="BL56"/>
  <c r="BK56"/>
  <c r="BQ56" s="1"/>
  <c r="BL55"/>
  <c r="BK55"/>
  <c r="BQ55" s="1"/>
  <c r="BL54"/>
  <c r="BK54"/>
  <c r="BQ54" s="1"/>
  <c r="BL53"/>
  <c r="BK53"/>
  <c r="BQ53" s="1"/>
  <c r="BL52"/>
  <c r="BK52"/>
  <c r="BQ52" s="1"/>
  <c r="BL51"/>
  <c r="BK51"/>
  <c r="BQ51" s="1"/>
  <c r="BL50"/>
  <c r="BK50"/>
  <c r="BQ50" s="1"/>
  <c r="BL49"/>
  <c r="BK49"/>
  <c r="BQ49" s="1"/>
  <c r="BL48"/>
  <c r="BK48"/>
  <c r="BQ48" s="1"/>
  <c r="BL47"/>
  <c r="BK47"/>
  <c r="BQ47" s="1"/>
  <c r="BL46"/>
  <c r="BK46"/>
  <c r="BQ46" s="1"/>
  <c r="BL45"/>
  <c r="BK45"/>
  <c r="BQ45" s="1"/>
  <c r="BL44"/>
  <c r="BK44"/>
  <c r="BQ44" s="1"/>
  <c r="BL43"/>
  <c r="BK43"/>
  <c r="BQ43" s="1"/>
  <c r="BL42"/>
  <c r="BK42"/>
  <c r="BQ42" s="1"/>
  <c r="BL41"/>
  <c r="BK41"/>
  <c r="BQ41" s="1"/>
  <c r="BL40"/>
  <c r="BK40"/>
  <c r="BQ40" s="1"/>
  <c r="BL39"/>
  <c r="BK39"/>
  <c r="BQ39" s="1"/>
  <c r="BL38"/>
  <c r="BK38"/>
  <c r="BQ38" s="1"/>
  <c r="BL37"/>
  <c r="BK37"/>
  <c r="BQ37" s="1"/>
  <c r="BL36"/>
  <c r="BK36"/>
  <c r="BQ36" s="1"/>
  <c r="BL35"/>
  <c r="BK35"/>
  <c r="BQ35" s="1"/>
  <c r="BL34"/>
  <c r="BK34"/>
  <c r="BQ34" s="1"/>
  <c r="BL33"/>
  <c r="BK33"/>
  <c r="BQ33" s="1"/>
  <c r="BL32"/>
  <c r="BK32"/>
  <c r="BQ32" s="1"/>
  <c r="BL31"/>
  <c r="BK31"/>
  <c r="BQ31" s="1"/>
  <c r="BL30"/>
  <c r="BK30"/>
  <c r="BQ30" s="1"/>
  <c r="BL29"/>
  <c r="BK29"/>
  <c r="BQ29" s="1"/>
  <c r="BL28"/>
  <c r="BK28"/>
  <c r="BQ28" s="1"/>
  <c r="BL27"/>
  <c r="BK27"/>
  <c r="BQ27" s="1"/>
  <c r="BL26"/>
  <c r="BK26"/>
  <c r="BQ26" s="1"/>
  <c r="BL25"/>
  <c r="BK25"/>
  <c r="BQ25" s="1"/>
  <c r="BL24"/>
  <c r="BK24"/>
  <c r="BQ24" s="1"/>
  <c r="BL23"/>
  <c r="BK23"/>
  <c r="BQ23" s="1"/>
  <c r="BL22"/>
  <c r="BK22"/>
  <c r="BQ22" s="1"/>
  <c r="BL21"/>
  <c r="BK21"/>
  <c r="BQ21" s="1"/>
  <c r="BL20"/>
  <c r="BK20"/>
  <c r="BQ20" s="1"/>
  <c r="BL19"/>
  <c r="BK19"/>
  <c r="BQ19" s="1"/>
  <c r="BL18"/>
  <c r="BK18"/>
  <c r="BQ18" s="1"/>
  <c r="BL17"/>
  <c r="BK17"/>
  <c r="BQ17" s="1"/>
  <c r="BL16"/>
  <c r="BK16"/>
  <c r="BQ16" s="1"/>
  <c r="BL15"/>
  <c r="BK15"/>
  <c r="BQ15" s="1"/>
  <c r="BL14"/>
  <c r="BK14"/>
  <c r="BQ14" s="1"/>
  <c r="BL13"/>
  <c r="BK13"/>
  <c r="BQ13" s="1"/>
  <c r="BL12"/>
  <c r="BK12"/>
  <c r="BQ12" s="1"/>
  <c r="BL11"/>
  <c r="BK11"/>
  <c r="BQ11" s="1"/>
  <c r="BL10"/>
  <c r="BK10"/>
  <c r="BQ10" s="1"/>
  <c r="BL9"/>
  <c r="BK9"/>
  <c r="BQ9" s="1"/>
  <c r="BL8"/>
  <c r="BK8"/>
  <c r="BL7"/>
  <c r="BK7"/>
  <c r="BL6"/>
  <c r="BK6"/>
  <c r="BA643"/>
  <c r="AZ643"/>
  <c r="BA642"/>
  <c r="AZ642"/>
  <c r="BA641"/>
  <c r="AZ641"/>
  <c r="BA640"/>
  <c r="AZ640"/>
  <c r="BA639"/>
  <c r="AZ639"/>
  <c r="BA638"/>
  <c r="AZ638"/>
  <c r="BA637"/>
  <c r="AZ637"/>
  <c r="BA636"/>
  <c r="AZ636"/>
  <c r="BA635"/>
  <c r="AZ635"/>
  <c r="BA634"/>
  <c r="AZ634"/>
  <c r="BA633"/>
  <c r="AZ633"/>
  <c r="BA632"/>
  <c r="AZ632"/>
  <c r="BA631"/>
  <c r="AZ631"/>
  <c r="BA630"/>
  <c r="AZ630"/>
  <c r="BA629"/>
  <c r="AZ629"/>
  <c r="BA628"/>
  <c r="AZ628"/>
  <c r="BA627"/>
  <c r="AZ627"/>
  <c r="BA626"/>
  <c r="AZ626"/>
  <c r="BA625"/>
  <c r="AZ625"/>
  <c r="BA624"/>
  <c r="AZ624"/>
  <c r="BA623"/>
  <c r="AZ623"/>
  <c r="BA622"/>
  <c r="AZ622"/>
  <c r="BA621"/>
  <c r="AZ621"/>
  <c r="BA620"/>
  <c r="AZ620"/>
  <c r="BA619"/>
  <c r="AZ619"/>
  <c r="BA618"/>
  <c r="AZ618"/>
  <c r="BA617"/>
  <c r="AZ617"/>
  <c r="BA616"/>
  <c r="AZ616"/>
  <c r="BA615"/>
  <c r="AZ615"/>
  <c r="BA614"/>
  <c r="AZ614"/>
  <c r="BA613"/>
  <c r="AZ613"/>
  <c r="BA612"/>
  <c r="AZ612"/>
  <c r="BA611"/>
  <c r="AZ611"/>
  <c r="BA610"/>
  <c r="AZ610"/>
  <c r="BA609"/>
  <c r="AZ609"/>
  <c r="BA608"/>
  <c r="AZ608"/>
  <c r="BA607"/>
  <c r="AZ607"/>
  <c r="BA606"/>
  <c r="AZ606"/>
  <c r="BA605"/>
  <c r="AZ605"/>
  <c r="BA604"/>
  <c r="AZ604"/>
  <c r="BA603"/>
  <c r="AZ603"/>
  <c r="BA602"/>
  <c r="AZ602"/>
  <c r="BA601"/>
  <c r="AZ601"/>
  <c r="BA600"/>
  <c r="AZ600"/>
  <c r="BA599"/>
  <c r="AZ599"/>
  <c r="BA598"/>
  <c r="AZ598"/>
  <c r="BA597"/>
  <c r="AZ597"/>
  <c r="BA596"/>
  <c r="AZ596"/>
  <c r="BA595"/>
  <c r="AZ595"/>
  <c r="BA594"/>
  <c r="AZ594"/>
  <c r="BA593"/>
  <c r="AZ593"/>
  <c r="BA592"/>
  <c r="AZ592"/>
  <c r="BA591"/>
  <c r="AZ591"/>
  <c r="BA590"/>
  <c r="AZ590"/>
  <c r="BA589"/>
  <c r="AZ589"/>
  <c r="BA588"/>
  <c r="AZ588"/>
  <c r="BA587"/>
  <c r="AZ587"/>
  <c r="BA586"/>
  <c r="AZ586"/>
  <c r="BA585"/>
  <c r="AZ585"/>
  <c r="BA584"/>
  <c r="AZ584"/>
  <c r="BA583"/>
  <c r="AZ583"/>
  <c r="BA582"/>
  <c r="AZ582"/>
  <c r="BA581"/>
  <c r="AZ581"/>
  <c r="BA580"/>
  <c r="AZ580"/>
  <c r="BA579"/>
  <c r="AZ579"/>
  <c r="BA578"/>
  <c r="AZ578"/>
  <c r="BA577"/>
  <c r="AZ577"/>
  <c r="BA576"/>
  <c r="AZ576"/>
  <c r="BA575"/>
  <c r="AZ575"/>
  <c r="BA574"/>
  <c r="AZ574"/>
  <c r="BA573"/>
  <c r="AZ573"/>
  <c r="BA572"/>
  <c r="AZ572"/>
  <c r="BA571"/>
  <c r="AZ571"/>
  <c r="BA570"/>
  <c r="AZ570"/>
  <c r="BA569"/>
  <c r="AZ569"/>
  <c r="BA568"/>
  <c r="AZ568"/>
  <c r="BA567"/>
  <c r="AZ567"/>
  <c r="BA566"/>
  <c r="AZ566"/>
  <c r="BA565"/>
  <c r="AZ565"/>
  <c r="BA564"/>
  <c r="AZ564"/>
  <c r="BA563"/>
  <c r="AZ563"/>
  <c r="BA562"/>
  <c r="AZ562"/>
  <c r="BA561"/>
  <c r="AZ561"/>
  <c r="BA560"/>
  <c r="AZ560"/>
  <c r="BA559"/>
  <c r="AZ559"/>
  <c r="BA558"/>
  <c r="AZ558"/>
  <c r="BA557"/>
  <c r="AZ557"/>
  <c r="BA556"/>
  <c r="AZ556"/>
  <c r="BA555"/>
  <c r="AZ555"/>
  <c r="BA554"/>
  <c r="AZ554"/>
  <c r="BA553"/>
  <c r="AZ553"/>
  <c r="BA552"/>
  <c r="AZ552"/>
  <c r="BA551"/>
  <c r="AZ551"/>
  <c r="BA550"/>
  <c r="AZ550"/>
  <c r="BA549"/>
  <c r="AZ549"/>
  <c r="BA548"/>
  <c r="AZ548"/>
  <c r="BA547"/>
  <c r="AZ547"/>
  <c r="BA546"/>
  <c r="AZ546"/>
  <c r="BA545"/>
  <c r="AZ545"/>
  <c r="BA544"/>
  <c r="AZ544"/>
  <c r="BA543"/>
  <c r="AZ543"/>
  <c r="BA542"/>
  <c r="AZ542"/>
  <c r="BA541"/>
  <c r="AZ541"/>
  <c r="BA540"/>
  <c r="AZ540"/>
  <c r="BA539"/>
  <c r="AZ539"/>
  <c r="BA538"/>
  <c r="AZ538"/>
  <c r="BA537"/>
  <c r="AZ537"/>
  <c r="BA536"/>
  <c r="AZ536"/>
  <c r="BA535"/>
  <c r="AZ535"/>
  <c r="BA534"/>
  <c r="AZ534"/>
  <c r="BA533"/>
  <c r="AZ533"/>
  <c r="BA532"/>
  <c r="AZ532"/>
  <c r="BA531"/>
  <c r="AZ531"/>
  <c r="BA530"/>
  <c r="AZ530"/>
  <c r="BA529"/>
  <c r="AZ529"/>
  <c r="BA528"/>
  <c r="AZ528"/>
  <c r="BA527"/>
  <c r="AZ527"/>
  <c r="BA526"/>
  <c r="AZ526"/>
  <c r="BA525"/>
  <c r="AZ525"/>
  <c r="BA524"/>
  <c r="AZ524"/>
  <c r="BA523"/>
  <c r="AZ523"/>
  <c r="BA522"/>
  <c r="AZ522"/>
  <c r="BA521"/>
  <c r="AZ521"/>
  <c r="BA520"/>
  <c r="AZ520"/>
  <c r="BA519"/>
  <c r="AZ519"/>
  <c r="BA518"/>
  <c r="AZ518"/>
  <c r="BA517"/>
  <c r="AZ517"/>
  <c r="BA516"/>
  <c r="AZ516"/>
  <c r="BA515"/>
  <c r="AZ515"/>
  <c r="BA514"/>
  <c r="AZ514"/>
  <c r="BA513"/>
  <c r="AZ513"/>
  <c r="BA512"/>
  <c r="AZ512"/>
  <c r="BA511"/>
  <c r="AZ511"/>
  <c r="BA510"/>
  <c r="AZ510"/>
  <c r="BA509"/>
  <c r="AZ509"/>
  <c r="BA508"/>
  <c r="AZ508"/>
  <c r="BA507"/>
  <c r="AZ507"/>
  <c r="BA506"/>
  <c r="AZ506"/>
  <c r="BA505"/>
  <c r="AZ505"/>
  <c r="BA504"/>
  <c r="AZ504"/>
  <c r="BA503"/>
  <c r="AZ503"/>
  <c r="BA502"/>
  <c r="AZ502"/>
  <c r="BA501"/>
  <c r="AZ501"/>
  <c r="BA500"/>
  <c r="AZ500"/>
  <c r="BA499"/>
  <c r="AZ499"/>
  <c r="BA498"/>
  <c r="AZ498"/>
  <c r="BA497"/>
  <c r="AZ497"/>
  <c r="BA496"/>
  <c r="AZ496"/>
  <c r="BA495"/>
  <c r="AZ495"/>
  <c r="BA494"/>
  <c r="AZ494"/>
  <c r="BA493"/>
  <c r="AZ493"/>
  <c r="BA492"/>
  <c r="AZ492"/>
  <c r="BA491"/>
  <c r="AZ491"/>
  <c r="BA490"/>
  <c r="AZ490"/>
  <c r="BA489"/>
  <c r="AZ489"/>
  <c r="BA488"/>
  <c r="AZ488"/>
  <c r="BA487"/>
  <c r="AZ487"/>
  <c r="BA486"/>
  <c r="AZ486"/>
  <c r="BA485"/>
  <c r="AZ485"/>
  <c r="BA484"/>
  <c r="AZ484"/>
  <c r="BA483"/>
  <c r="AZ483"/>
  <c r="BA482"/>
  <c r="AZ482"/>
  <c r="BA481"/>
  <c r="AZ481"/>
  <c r="BA480"/>
  <c r="AZ480"/>
  <c r="BA479"/>
  <c r="AZ479"/>
  <c r="BA478"/>
  <c r="AZ478"/>
  <c r="BA477"/>
  <c r="AZ477"/>
  <c r="BA476"/>
  <c r="AZ476"/>
  <c r="BA475"/>
  <c r="AZ475"/>
  <c r="BA474"/>
  <c r="AZ474"/>
  <c r="BA473"/>
  <c r="AZ473"/>
  <c r="BA472"/>
  <c r="AZ472"/>
  <c r="BA471"/>
  <c r="AZ471"/>
  <c r="BA470"/>
  <c r="AZ470"/>
  <c r="BA469"/>
  <c r="AZ469"/>
  <c r="BA468"/>
  <c r="AZ468"/>
  <c r="BA467"/>
  <c r="AZ467"/>
  <c r="BA466"/>
  <c r="AZ466"/>
  <c r="BA465"/>
  <c r="AZ465"/>
  <c r="BA464"/>
  <c r="AZ464"/>
  <c r="BA463"/>
  <c r="AZ463"/>
  <c r="BA462"/>
  <c r="AZ462"/>
  <c r="BA461"/>
  <c r="AZ461"/>
  <c r="BA460"/>
  <c r="AZ460"/>
  <c r="BA459"/>
  <c r="AZ459"/>
  <c r="BA458"/>
  <c r="AZ458"/>
  <c r="BA457"/>
  <c r="AZ457"/>
  <c r="BA456"/>
  <c r="AZ456"/>
  <c r="BA455"/>
  <c r="AZ455"/>
  <c r="BA454"/>
  <c r="AZ454"/>
  <c r="BA453"/>
  <c r="AZ453"/>
  <c r="BA452"/>
  <c r="AZ452"/>
  <c r="BA451"/>
  <c r="AZ451"/>
  <c r="BA450"/>
  <c r="AZ450"/>
  <c r="BA449"/>
  <c r="AZ449"/>
  <c r="BA448"/>
  <c r="AZ448"/>
  <c r="BA447"/>
  <c r="AZ447"/>
  <c r="BA446"/>
  <c r="AZ446"/>
  <c r="BA445"/>
  <c r="AZ445"/>
  <c r="BA444"/>
  <c r="AZ444"/>
  <c r="BA443"/>
  <c r="AZ443"/>
  <c r="BA442"/>
  <c r="AZ442"/>
  <c r="BA441"/>
  <c r="AZ441"/>
  <c r="BA440"/>
  <c r="AZ440"/>
  <c r="BA439"/>
  <c r="AZ439"/>
  <c r="BA438"/>
  <c r="AZ438"/>
  <c r="BA437"/>
  <c r="AZ437"/>
  <c r="BA436"/>
  <c r="AZ436"/>
  <c r="BA435"/>
  <c r="AZ435"/>
  <c r="BA434"/>
  <c r="AZ434"/>
  <c r="BA433"/>
  <c r="AZ433"/>
  <c r="BA432"/>
  <c r="AZ432"/>
  <c r="BA431"/>
  <c r="AZ431"/>
  <c r="BA430"/>
  <c r="AZ430"/>
  <c r="BA429"/>
  <c r="AZ429"/>
  <c r="BA428"/>
  <c r="AZ428"/>
  <c r="BA427"/>
  <c r="AZ427"/>
  <c r="BA426"/>
  <c r="AZ426"/>
  <c r="BA425"/>
  <c r="AZ425"/>
  <c r="BA424"/>
  <c r="AZ424"/>
  <c r="BA423"/>
  <c r="AZ423"/>
  <c r="BA422"/>
  <c r="AZ422"/>
  <c r="BA421"/>
  <c r="AZ421"/>
  <c r="BA420"/>
  <c r="AZ420"/>
  <c r="BA419"/>
  <c r="AZ419"/>
  <c r="BA418"/>
  <c r="AZ418"/>
  <c r="BA417"/>
  <c r="AZ417"/>
  <c r="BA416"/>
  <c r="AZ416"/>
  <c r="BA415"/>
  <c r="AZ415"/>
  <c r="BA414"/>
  <c r="AZ414"/>
  <c r="BA413"/>
  <c r="AZ413"/>
  <c r="BA412"/>
  <c r="AZ412"/>
  <c r="BA411"/>
  <c r="AZ411"/>
  <c r="BA410"/>
  <c r="AZ410"/>
  <c r="BA409"/>
  <c r="AZ409"/>
  <c r="BA408"/>
  <c r="AZ408"/>
  <c r="BA407"/>
  <c r="AZ407"/>
  <c r="BA406"/>
  <c r="AZ406"/>
  <c r="BA405"/>
  <c r="AZ405"/>
  <c r="BA404"/>
  <c r="AZ404"/>
  <c r="BA403"/>
  <c r="AZ403"/>
  <c r="BA402"/>
  <c r="AZ402"/>
  <c r="BA401"/>
  <c r="AZ401"/>
  <c r="BA400"/>
  <c r="AZ400"/>
  <c r="BA399"/>
  <c r="AZ399"/>
  <c r="BA398"/>
  <c r="AZ398"/>
  <c r="BA397"/>
  <c r="AZ397"/>
  <c r="BA396"/>
  <c r="AZ396"/>
  <c r="BA395"/>
  <c r="AZ395"/>
  <c r="BA394"/>
  <c r="AZ394"/>
  <c r="BA393"/>
  <c r="AZ393"/>
  <c r="BA392"/>
  <c r="AZ392"/>
  <c r="BA391"/>
  <c r="AZ391"/>
  <c r="BA390"/>
  <c r="AZ390"/>
  <c r="BA389"/>
  <c r="AZ389"/>
  <c r="BA388"/>
  <c r="AZ388"/>
  <c r="BA387"/>
  <c r="AZ387"/>
  <c r="BA386"/>
  <c r="AZ386"/>
  <c r="BA385"/>
  <c r="AZ385"/>
  <c r="BA384"/>
  <c r="AZ384"/>
  <c r="BA383"/>
  <c r="AZ383"/>
  <c r="BA382"/>
  <c r="AZ382"/>
  <c r="BA381"/>
  <c r="AZ381"/>
  <c r="BA380"/>
  <c r="AZ380"/>
  <c r="BA379"/>
  <c r="AZ379"/>
  <c r="BA378"/>
  <c r="AZ378"/>
  <c r="BA377"/>
  <c r="AZ377"/>
  <c r="BA376"/>
  <c r="AZ376"/>
  <c r="BA375"/>
  <c r="AZ375"/>
  <c r="BA374"/>
  <c r="AZ374"/>
  <c r="BA373"/>
  <c r="AZ373"/>
  <c r="BA372"/>
  <c r="AZ372"/>
  <c r="BA371"/>
  <c r="AZ371"/>
  <c r="BA370"/>
  <c r="AZ370"/>
  <c r="BA369"/>
  <c r="AZ369"/>
  <c r="BA368"/>
  <c r="AZ368"/>
  <c r="BA367"/>
  <c r="AZ367"/>
  <c r="BA366"/>
  <c r="AZ366"/>
  <c r="BA365"/>
  <c r="AZ365"/>
  <c r="BA364"/>
  <c r="AZ364"/>
  <c r="BA363"/>
  <c r="AZ363"/>
  <c r="BA362"/>
  <c r="AZ362"/>
  <c r="BA361"/>
  <c r="AZ361"/>
  <c r="BA360"/>
  <c r="AZ360"/>
  <c r="BA359"/>
  <c r="AZ359"/>
  <c r="BA358"/>
  <c r="AZ358"/>
  <c r="BA357"/>
  <c r="AZ357"/>
  <c r="BA356"/>
  <c r="AZ356"/>
  <c r="BA355"/>
  <c r="AZ355"/>
  <c r="BA354"/>
  <c r="AZ354"/>
  <c r="BA353"/>
  <c r="AZ353"/>
  <c r="BA352"/>
  <c r="AZ352"/>
  <c r="BA351"/>
  <c r="AZ351"/>
  <c r="BA350"/>
  <c r="AZ350"/>
  <c r="BA349"/>
  <c r="AZ349"/>
  <c r="BA348"/>
  <c r="AZ348"/>
  <c r="BA347"/>
  <c r="AZ347"/>
  <c r="BA346"/>
  <c r="AZ346"/>
  <c r="BA345"/>
  <c r="AZ345"/>
  <c r="BA344"/>
  <c r="AZ344"/>
  <c r="BA343"/>
  <c r="AZ343"/>
  <c r="BA342"/>
  <c r="AZ342"/>
  <c r="BA341"/>
  <c r="AZ341"/>
  <c r="BA340"/>
  <c r="AZ340"/>
  <c r="BA339"/>
  <c r="AZ339"/>
  <c r="BA338"/>
  <c r="AZ338"/>
  <c r="BA337"/>
  <c r="AZ337"/>
  <c r="BA336"/>
  <c r="AZ336"/>
  <c r="BA335"/>
  <c r="AZ335"/>
  <c r="BA334"/>
  <c r="AZ334"/>
  <c r="BA333"/>
  <c r="AZ333"/>
  <c r="BA332"/>
  <c r="AZ332"/>
  <c r="BA331"/>
  <c r="AZ331"/>
  <c r="BA330"/>
  <c r="AZ330"/>
  <c r="BA329"/>
  <c r="AZ329"/>
  <c r="BA328"/>
  <c r="AZ328"/>
  <c r="BA327"/>
  <c r="AZ327"/>
  <c r="BA326"/>
  <c r="AZ326"/>
  <c r="BA325"/>
  <c r="AZ325"/>
  <c r="BA324"/>
  <c r="AZ324"/>
  <c r="BA323"/>
  <c r="AZ323"/>
  <c r="BA322"/>
  <c r="AZ322"/>
  <c r="BA321"/>
  <c r="AZ321"/>
  <c r="BA320"/>
  <c r="AZ320"/>
  <c r="BA319"/>
  <c r="AZ319"/>
  <c r="BA318"/>
  <c r="AZ318"/>
  <c r="BA317"/>
  <c r="AZ317"/>
  <c r="BA316"/>
  <c r="AZ316"/>
  <c r="BA315"/>
  <c r="AZ315"/>
  <c r="BA314"/>
  <c r="AZ314"/>
  <c r="BA313"/>
  <c r="AZ313"/>
  <c r="BA312"/>
  <c r="AZ312"/>
  <c r="BA311"/>
  <c r="AZ311"/>
  <c r="BA310"/>
  <c r="AZ310"/>
  <c r="BA309"/>
  <c r="AZ309"/>
  <c r="BA308"/>
  <c r="AZ308"/>
  <c r="BA307"/>
  <c r="AZ307"/>
  <c r="BA306"/>
  <c r="AZ306"/>
  <c r="BA305"/>
  <c r="AZ305"/>
  <c r="BA304"/>
  <c r="AZ304"/>
  <c r="BA303"/>
  <c r="AZ303"/>
  <c r="BA302"/>
  <c r="AZ302"/>
  <c r="BA301"/>
  <c r="AZ301"/>
  <c r="BA300"/>
  <c r="AZ300"/>
  <c r="BA299"/>
  <c r="AZ299"/>
  <c r="BA298"/>
  <c r="AZ298"/>
  <c r="BA297"/>
  <c r="AZ297"/>
  <c r="BA296"/>
  <c r="AZ296"/>
  <c r="BA295"/>
  <c r="AZ295"/>
  <c r="BA294"/>
  <c r="AZ294"/>
  <c r="BA293"/>
  <c r="AZ293"/>
  <c r="BA292"/>
  <c r="AZ292"/>
  <c r="BA291"/>
  <c r="AZ291"/>
  <c r="BA290"/>
  <c r="AZ290"/>
  <c r="BA289"/>
  <c r="AZ289"/>
  <c r="BA288"/>
  <c r="AZ288"/>
  <c r="BA287"/>
  <c r="AZ287"/>
  <c r="BA286"/>
  <c r="AZ286"/>
  <c r="BA285"/>
  <c r="AZ285"/>
  <c r="BA284"/>
  <c r="AZ284"/>
  <c r="BA283"/>
  <c r="AZ283"/>
  <c r="BA282"/>
  <c r="AZ282"/>
  <c r="BA281"/>
  <c r="AZ281"/>
  <c r="BA280"/>
  <c r="AZ280"/>
  <c r="BA279"/>
  <c r="AZ279"/>
  <c r="BA278"/>
  <c r="AZ278"/>
  <c r="BA277"/>
  <c r="AZ277"/>
  <c r="BA276"/>
  <c r="AZ276"/>
  <c r="BA275"/>
  <c r="AZ275"/>
  <c r="BA274"/>
  <c r="AZ274"/>
  <c r="BA273"/>
  <c r="AZ273"/>
  <c r="BA272"/>
  <c r="AZ272"/>
  <c r="BA271"/>
  <c r="AZ271"/>
  <c r="BA270"/>
  <c r="AZ270"/>
  <c r="BA269"/>
  <c r="AZ269"/>
  <c r="BA268"/>
  <c r="AZ268"/>
  <c r="BA267"/>
  <c r="AZ267"/>
  <c r="BA266"/>
  <c r="AZ266"/>
  <c r="BA265"/>
  <c r="AZ265"/>
  <c r="BA264"/>
  <c r="AZ264"/>
  <c r="BA263"/>
  <c r="AZ263"/>
  <c r="BA262"/>
  <c r="AZ262"/>
  <c r="BA261"/>
  <c r="AZ261"/>
  <c r="BA260"/>
  <c r="AZ260"/>
  <c r="BA259"/>
  <c r="AZ259"/>
  <c r="BA258"/>
  <c r="AZ258"/>
  <c r="BA257"/>
  <c r="AZ257"/>
  <c r="BA256"/>
  <c r="AZ256"/>
  <c r="BA255"/>
  <c r="AZ255"/>
  <c r="BA254"/>
  <c r="AZ254"/>
  <c r="BA253"/>
  <c r="AZ253"/>
  <c r="BA252"/>
  <c r="AZ252"/>
  <c r="BA251"/>
  <c r="AZ251"/>
  <c r="BA250"/>
  <c r="AZ250"/>
  <c r="BA249"/>
  <c r="AZ249"/>
  <c r="BA248"/>
  <c r="AZ248"/>
  <c r="BA247"/>
  <c r="AZ247"/>
  <c r="BA246"/>
  <c r="AZ246"/>
  <c r="BA245"/>
  <c r="AZ245"/>
  <c r="BA244"/>
  <c r="AZ244"/>
  <c r="BA243"/>
  <c r="AZ243"/>
  <c r="BA242"/>
  <c r="AZ242"/>
  <c r="BA241"/>
  <c r="AZ241"/>
  <c r="BA240"/>
  <c r="AZ240"/>
  <c r="BA239"/>
  <c r="AZ239"/>
  <c r="BA238"/>
  <c r="AZ238"/>
  <c r="BA237"/>
  <c r="AZ237"/>
  <c r="BA236"/>
  <c r="AZ236"/>
  <c r="BA235"/>
  <c r="AZ235"/>
  <c r="BA234"/>
  <c r="AZ234"/>
  <c r="BA233"/>
  <c r="AZ233"/>
  <c r="BA232"/>
  <c r="AZ232"/>
  <c r="BA231"/>
  <c r="AZ231"/>
  <c r="BA230"/>
  <c r="AZ230"/>
  <c r="BA229"/>
  <c r="AZ229"/>
  <c r="BA228"/>
  <c r="AZ228"/>
  <c r="BA227"/>
  <c r="AZ227"/>
  <c r="BA226"/>
  <c r="AZ226"/>
  <c r="BA225"/>
  <c r="AZ225"/>
  <c r="BA224"/>
  <c r="AZ224"/>
  <c r="BA223"/>
  <c r="AZ223"/>
  <c r="BA222"/>
  <c r="AZ222"/>
  <c r="BA221"/>
  <c r="AZ221"/>
  <c r="BA220"/>
  <c r="AZ220"/>
  <c r="BA219"/>
  <c r="AZ219"/>
  <c r="BA218"/>
  <c r="AZ218"/>
  <c r="BA217"/>
  <c r="AZ217"/>
  <c r="BA216"/>
  <c r="AZ216"/>
  <c r="BA215"/>
  <c r="AZ215"/>
  <c r="BA214"/>
  <c r="AZ214"/>
  <c r="BA213"/>
  <c r="AZ213"/>
  <c r="BA212"/>
  <c r="AZ212"/>
  <c r="BA211"/>
  <c r="AZ211"/>
  <c r="BA210"/>
  <c r="AZ210"/>
  <c r="BA209"/>
  <c r="AZ209"/>
  <c r="BA208"/>
  <c r="AZ208"/>
  <c r="BA207"/>
  <c r="AZ207"/>
  <c r="BA206"/>
  <c r="AZ206"/>
  <c r="BA205"/>
  <c r="AZ205"/>
  <c r="BA204"/>
  <c r="AZ204"/>
  <c r="BA203"/>
  <c r="AZ203"/>
  <c r="BA202"/>
  <c r="AZ202"/>
  <c r="BA201"/>
  <c r="AZ201"/>
  <c r="BA200"/>
  <c r="AZ200"/>
  <c r="BA199"/>
  <c r="AZ199"/>
  <c r="BA198"/>
  <c r="AZ198"/>
  <c r="BA197"/>
  <c r="AZ197"/>
  <c r="BA196"/>
  <c r="AZ196"/>
  <c r="BA195"/>
  <c r="AZ195"/>
  <c r="BA194"/>
  <c r="AZ194"/>
  <c r="BA193"/>
  <c r="AZ193"/>
  <c r="BA192"/>
  <c r="AZ192"/>
  <c r="BA191"/>
  <c r="AZ191"/>
  <c r="BA190"/>
  <c r="AZ190"/>
  <c r="BA189"/>
  <c r="AZ189"/>
  <c r="BA188"/>
  <c r="AZ188"/>
  <c r="BA187"/>
  <c r="AZ187"/>
  <c r="BA186"/>
  <c r="AZ186"/>
  <c r="BA185"/>
  <c r="AZ185"/>
  <c r="BA184"/>
  <c r="AZ184"/>
  <c r="BA183"/>
  <c r="AZ183"/>
  <c r="BA182"/>
  <c r="AZ182"/>
  <c r="BA181"/>
  <c r="AZ181"/>
  <c r="BA180"/>
  <c r="AZ180"/>
  <c r="BA179"/>
  <c r="AZ179"/>
  <c r="BA178"/>
  <c r="AZ178"/>
  <c r="BA177"/>
  <c r="AZ177"/>
  <c r="BA176"/>
  <c r="AZ176"/>
  <c r="BA175"/>
  <c r="AZ175"/>
  <c r="BA174"/>
  <c r="AZ174"/>
  <c r="BA173"/>
  <c r="AZ173"/>
  <c r="BA172"/>
  <c r="AZ172"/>
  <c r="BA171"/>
  <c r="AZ171"/>
  <c r="BA170"/>
  <c r="AZ170"/>
  <c r="BA169"/>
  <c r="AZ169"/>
  <c r="BA168"/>
  <c r="AZ168"/>
  <c r="BA167"/>
  <c r="AZ167"/>
  <c r="BA166"/>
  <c r="AZ166"/>
  <c r="BA165"/>
  <c r="AZ165"/>
  <c r="BA164"/>
  <c r="AZ164"/>
  <c r="BA163"/>
  <c r="AZ163"/>
  <c r="BA162"/>
  <c r="AZ162"/>
  <c r="BA161"/>
  <c r="AZ161"/>
  <c r="BA160"/>
  <c r="AZ160"/>
  <c r="BA159"/>
  <c r="AZ159"/>
  <c r="BA158"/>
  <c r="AZ158"/>
  <c r="BA157"/>
  <c r="AZ157"/>
  <c r="BA156"/>
  <c r="AZ156"/>
  <c r="BA155"/>
  <c r="AZ155"/>
  <c r="BA154"/>
  <c r="AZ154"/>
  <c r="BA153"/>
  <c r="AZ153"/>
  <c r="BA152"/>
  <c r="AZ152"/>
  <c r="BA151"/>
  <c r="AZ151"/>
  <c r="BA150"/>
  <c r="AZ150"/>
  <c r="BA149"/>
  <c r="AZ149"/>
  <c r="BA148"/>
  <c r="AZ148"/>
  <c r="BA147"/>
  <c r="AZ147"/>
  <c r="BA146"/>
  <c r="AZ146"/>
  <c r="BA145"/>
  <c r="AZ145"/>
  <c r="BA144"/>
  <c r="AZ144"/>
  <c r="BA143"/>
  <c r="AZ143"/>
  <c r="BA142"/>
  <c r="AZ142"/>
  <c r="BA141"/>
  <c r="AZ141"/>
  <c r="BA140"/>
  <c r="AZ140"/>
  <c r="BA139"/>
  <c r="AZ139"/>
  <c r="BA138"/>
  <c r="AZ138"/>
  <c r="BA137"/>
  <c r="AZ137"/>
  <c r="BA136"/>
  <c r="AZ136"/>
  <c r="BA135"/>
  <c r="AZ135"/>
  <c r="BA134"/>
  <c r="AZ134"/>
  <c r="BA133"/>
  <c r="AZ133"/>
  <c r="BA132"/>
  <c r="AZ132"/>
  <c r="BA131"/>
  <c r="AZ131"/>
  <c r="BA130"/>
  <c r="AZ130"/>
  <c r="BA129"/>
  <c r="AZ129"/>
  <c r="BA128"/>
  <c r="AZ128"/>
  <c r="BA127"/>
  <c r="AZ127"/>
  <c r="BA126"/>
  <c r="AZ126"/>
  <c r="BA125"/>
  <c r="AZ125"/>
  <c r="BA124"/>
  <c r="AZ124"/>
  <c r="BA123"/>
  <c r="AZ123"/>
  <c r="BA122"/>
  <c r="AZ122"/>
  <c r="BA121"/>
  <c r="AZ121"/>
  <c r="BA120"/>
  <c r="AZ120"/>
  <c r="BA119"/>
  <c r="AZ119"/>
  <c r="BA118"/>
  <c r="AZ118"/>
  <c r="BA117"/>
  <c r="AZ117"/>
  <c r="BA116"/>
  <c r="AZ116"/>
  <c r="BA115"/>
  <c r="AZ115"/>
  <c r="BA114"/>
  <c r="AZ114"/>
  <c r="BA113"/>
  <c r="AZ113"/>
  <c r="BA112"/>
  <c r="AZ112"/>
  <c r="BA111"/>
  <c r="AZ111"/>
  <c r="BA110"/>
  <c r="AZ110"/>
  <c r="BA109"/>
  <c r="AZ109"/>
  <c r="BA108"/>
  <c r="AZ108"/>
  <c r="BA107"/>
  <c r="AZ107"/>
  <c r="BA106"/>
  <c r="AZ106"/>
  <c r="BA105"/>
  <c r="AZ105"/>
  <c r="BA104"/>
  <c r="AZ104"/>
  <c r="BA103"/>
  <c r="AZ103"/>
  <c r="BA102"/>
  <c r="AZ102"/>
  <c r="BA101"/>
  <c r="AZ101"/>
  <c r="BA100"/>
  <c r="AZ100"/>
  <c r="BA99"/>
  <c r="AZ99"/>
  <c r="BA98"/>
  <c r="AZ98"/>
  <c r="BA97"/>
  <c r="AZ97"/>
  <c r="BA96"/>
  <c r="AZ96"/>
  <c r="BA95"/>
  <c r="AZ95"/>
  <c r="BA94"/>
  <c r="AZ94"/>
  <c r="BA93"/>
  <c r="AZ93"/>
  <c r="BA92"/>
  <c r="AZ92"/>
  <c r="BA91"/>
  <c r="AZ91"/>
  <c r="BA90"/>
  <c r="AZ90"/>
  <c r="BA89"/>
  <c r="AZ89"/>
  <c r="BA88"/>
  <c r="AZ88"/>
  <c r="BA87"/>
  <c r="AZ87"/>
  <c r="BA86"/>
  <c r="AZ86"/>
  <c r="BA85"/>
  <c r="AZ85"/>
  <c r="BA84"/>
  <c r="AZ84"/>
  <c r="BA83"/>
  <c r="AZ83"/>
  <c r="BA82"/>
  <c r="AZ82"/>
  <c r="BA81"/>
  <c r="AZ81"/>
  <c r="BA80"/>
  <c r="AZ80"/>
  <c r="BA79"/>
  <c r="AZ79"/>
  <c r="BA78"/>
  <c r="AZ78"/>
  <c r="BA77"/>
  <c r="AZ77"/>
  <c r="BA76"/>
  <c r="AZ76"/>
  <c r="BA75"/>
  <c r="AZ75"/>
  <c r="BA74"/>
  <c r="AZ74"/>
  <c r="BA73"/>
  <c r="AZ73"/>
  <c r="BA72"/>
  <c r="AZ72"/>
  <c r="BA71"/>
  <c r="AZ71"/>
  <c r="BA70"/>
  <c r="AZ70"/>
  <c r="BA69"/>
  <c r="AZ69"/>
  <c r="BA68"/>
  <c r="AZ68"/>
  <c r="BA67"/>
  <c r="AZ67"/>
  <c r="BA66"/>
  <c r="AZ66"/>
  <c r="BA65"/>
  <c r="AZ65"/>
  <c r="BA64"/>
  <c r="AZ64"/>
  <c r="BA63"/>
  <c r="AZ63"/>
  <c r="BA62"/>
  <c r="AZ62"/>
  <c r="BA61"/>
  <c r="AZ61"/>
  <c r="BA60"/>
  <c r="AZ60"/>
  <c r="BA59"/>
  <c r="AZ59"/>
  <c r="BA58"/>
  <c r="AZ58"/>
  <c r="BA57"/>
  <c r="AZ57"/>
  <c r="BA56"/>
  <c r="AZ56"/>
  <c r="BA55"/>
  <c r="AZ55"/>
  <c r="BA54"/>
  <c r="AZ54"/>
  <c r="BA53"/>
  <c r="AZ53"/>
  <c r="BA52"/>
  <c r="AZ52"/>
  <c r="BA51"/>
  <c r="AZ51"/>
  <c r="BA50"/>
  <c r="AZ50"/>
  <c r="BA49"/>
  <c r="AZ49"/>
  <c r="BA48"/>
  <c r="AZ48"/>
  <c r="BA47"/>
  <c r="AZ47"/>
  <c r="BA46"/>
  <c r="AZ46"/>
  <c r="BA45"/>
  <c r="AZ45"/>
  <c r="BA44"/>
  <c r="AZ44"/>
  <c r="BA43"/>
  <c r="AZ43"/>
  <c r="BA42"/>
  <c r="AZ42"/>
  <c r="BA41"/>
  <c r="AZ41"/>
  <c r="BA40"/>
  <c r="AZ40"/>
  <c r="BA39"/>
  <c r="AZ39"/>
  <c r="BA38"/>
  <c r="AZ38"/>
  <c r="BA37"/>
  <c r="AZ37"/>
  <c r="BA36"/>
  <c r="AZ36"/>
  <c r="BA35"/>
  <c r="AZ35"/>
  <c r="BA34"/>
  <c r="AZ34"/>
  <c r="BA33"/>
  <c r="AZ33"/>
  <c r="BA32"/>
  <c r="AZ32"/>
  <c r="BA31"/>
  <c r="AZ31"/>
  <c r="BA30"/>
  <c r="AZ30"/>
  <c r="BA29"/>
  <c r="AZ29"/>
  <c r="BA28"/>
  <c r="AZ28"/>
  <c r="BA27"/>
  <c r="AZ27"/>
  <c r="BA26"/>
  <c r="AZ26"/>
  <c r="BA25"/>
  <c r="AZ25"/>
  <c r="BA24"/>
  <c r="AZ24"/>
  <c r="BA23"/>
  <c r="AZ23"/>
  <c r="BA22"/>
  <c r="AZ22"/>
  <c r="BA21"/>
  <c r="AZ21"/>
  <c r="BA20"/>
  <c r="AZ20"/>
  <c r="BA19"/>
  <c r="AZ19"/>
  <c r="BA18"/>
  <c r="AZ18"/>
  <c r="BA17"/>
  <c r="AZ17"/>
  <c r="BA16"/>
  <c r="AZ16"/>
  <c r="BA15"/>
  <c r="AZ15"/>
  <c r="BA14"/>
  <c r="AZ14"/>
  <c r="BA13"/>
  <c r="AZ13"/>
  <c r="BA12"/>
  <c r="AZ12"/>
  <c r="BA11"/>
  <c r="AZ11"/>
  <c r="BA10"/>
  <c r="AZ10"/>
  <c r="BA9"/>
  <c r="AZ9"/>
  <c r="BA8"/>
  <c r="AZ8"/>
  <c r="BA7"/>
  <c r="AZ7"/>
  <c r="BA6"/>
  <c r="AZ6"/>
  <c r="AP643"/>
  <c r="AO643"/>
  <c r="AP642"/>
  <c r="AO642"/>
  <c r="AP641"/>
  <c r="AO641"/>
  <c r="AP640"/>
  <c r="AO640"/>
  <c r="AP639"/>
  <c r="AO639"/>
  <c r="AP638"/>
  <c r="AO638"/>
  <c r="AP637"/>
  <c r="AO637"/>
  <c r="AP636"/>
  <c r="AO636"/>
  <c r="AP635"/>
  <c r="AO635"/>
  <c r="AP634"/>
  <c r="AO634"/>
  <c r="AP633"/>
  <c r="AO633"/>
  <c r="AP632"/>
  <c r="AO632"/>
  <c r="AP631"/>
  <c r="AO631"/>
  <c r="AP630"/>
  <c r="AO630"/>
  <c r="AP629"/>
  <c r="AO629"/>
  <c r="AP628"/>
  <c r="AO628"/>
  <c r="AP627"/>
  <c r="AO627"/>
  <c r="AP626"/>
  <c r="AO626"/>
  <c r="AP625"/>
  <c r="AO625"/>
  <c r="AP624"/>
  <c r="AO624"/>
  <c r="AP623"/>
  <c r="AO623"/>
  <c r="AP622"/>
  <c r="AO622"/>
  <c r="AP621"/>
  <c r="AO621"/>
  <c r="AP620"/>
  <c r="AO620"/>
  <c r="AP619"/>
  <c r="AO619"/>
  <c r="AP618"/>
  <c r="AO618"/>
  <c r="AP617"/>
  <c r="AO617"/>
  <c r="AP616"/>
  <c r="AO616"/>
  <c r="AP615"/>
  <c r="AO615"/>
  <c r="AP614"/>
  <c r="AO614"/>
  <c r="AP613"/>
  <c r="AO613"/>
  <c r="AP612"/>
  <c r="AO612"/>
  <c r="AP611"/>
  <c r="AO611"/>
  <c r="AP610"/>
  <c r="AO610"/>
  <c r="AP609"/>
  <c r="AO609"/>
  <c r="AP608"/>
  <c r="AO608"/>
  <c r="AP607"/>
  <c r="AO607"/>
  <c r="AP606"/>
  <c r="AO606"/>
  <c r="AP605"/>
  <c r="AO605"/>
  <c r="AP604"/>
  <c r="AO604"/>
  <c r="AP603"/>
  <c r="AO603"/>
  <c r="AP602"/>
  <c r="AO602"/>
  <c r="AP601"/>
  <c r="AO601"/>
  <c r="AP600"/>
  <c r="AO600"/>
  <c r="AP599"/>
  <c r="AO599"/>
  <c r="AP598"/>
  <c r="AO598"/>
  <c r="AP597"/>
  <c r="AO597"/>
  <c r="AP596"/>
  <c r="AO596"/>
  <c r="AP595"/>
  <c r="AO595"/>
  <c r="AP594"/>
  <c r="AO594"/>
  <c r="AP593"/>
  <c r="AO593"/>
  <c r="AP592"/>
  <c r="AO592"/>
  <c r="AP591"/>
  <c r="AO591"/>
  <c r="AP590"/>
  <c r="AO590"/>
  <c r="AP589"/>
  <c r="AO589"/>
  <c r="AP588"/>
  <c r="AO588"/>
  <c r="AP587"/>
  <c r="AO587"/>
  <c r="AP586"/>
  <c r="AO586"/>
  <c r="AP585"/>
  <c r="AO585"/>
  <c r="AP584"/>
  <c r="AO584"/>
  <c r="AP583"/>
  <c r="AO583"/>
  <c r="AP582"/>
  <c r="AO582"/>
  <c r="AP581"/>
  <c r="AO581"/>
  <c r="AP580"/>
  <c r="AO580"/>
  <c r="AP579"/>
  <c r="AO579"/>
  <c r="AP578"/>
  <c r="AO578"/>
  <c r="AP577"/>
  <c r="AO577"/>
  <c r="AP576"/>
  <c r="AO576"/>
  <c r="AP575"/>
  <c r="AO575"/>
  <c r="AP574"/>
  <c r="AO574"/>
  <c r="AP573"/>
  <c r="AO573"/>
  <c r="AP572"/>
  <c r="AO572"/>
  <c r="AP571"/>
  <c r="AO571"/>
  <c r="AP570"/>
  <c r="AO570"/>
  <c r="AP569"/>
  <c r="AO569"/>
  <c r="AP568"/>
  <c r="AO568"/>
  <c r="AP567"/>
  <c r="AO567"/>
  <c r="AP566"/>
  <c r="AO566"/>
  <c r="AP565"/>
  <c r="AO565"/>
  <c r="AP564"/>
  <c r="AO564"/>
  <c r="AP563"/>
  <c r="AO563"/>
  <c r="AP562"/>
  <c r="AO562"/>
  <c r="AP561"/>
  <c r="AO561"/>
  <c r="AP560"/>
  <c r="AO560"/>
  <c r="AP559"/>
  <c r="AO559"/>
  <c r="AP558"/>
  <c r="AO558"/>
  <c r="AP557"/>
  <c r="AO557"/>
  <c r="AP556"/>
  <c r="AO556"/>
  <c r="AP555"/>
  <c r="AO555"/>
  <c r="AP554"/>
  <c r="AO554"/>
  <c r="AP553"/>
  <c r="AO553"/>
  <c r="AP552"/>
  <c r="AO552"/>
  <c r="AP551"/>
  <c r="AO551"/>
  <c r="AP550"/>
  <c r="AO550"/>
  <c r="AP549"/>
  <c r="AO549"/>
  <c r="AP548"/>
  <c r="AO548"/>
  <c r="AP547"/>
  <c r="AO547"/>
  <c r="AP546"/>
  <c r="AO546"/>
  <c r="AP545"/>
  <c r="AO545"/>
  <c r="AP544"/>
  <c r="AO544"/>
  <c r="AP543"/>
  <c r="AO543"/>
  <c r="AP542"/>
  <c r="AO542"/>
  <c r="AP541"/>
  <c r="AO541"/>
  <c r="AP540"/>
  <c r="AO540"/>
  <c r="AP539"/>
  <c r="AO539"/>
  <c r="AP538"/>
  <c r="AO538"/>
  <c r="AP537"/>
  <c r="AO537"/>
  <c r="AP536"/>
  <c r="AO536"/>
  <c r="AP535"/>
  <c r="AO535"/>
  <c r="AP534"/>
  <c r="AO534"/>
  <c r="AP533"/>
  <c r="AO533"/>
  <c r="AP532"/>
  <c r="AO532"/>
  <c r="AP531"/>
  <c r="AO531"/>
  <c r="AP530"/>
  <c r="AO530"/>
  <c r="AP529"/>
  <c r="AO529"/>
  <c r="AP528"/>
  <c r="AO528"/>
  <c r="AP527"/>
  <c r="AO527"/>
  <c r="AP526"/>
  <c r="AO526"/>
  <c r="AP525"/>
  <c r="AO525"/>
  <c r="AP524"/>
  <c r="AO524"/>
  <c r="AP523"/>
  <c r="AO523"/>
  <c r="AP522"/>
  <c r="AO522"/>
  <c r="AP521"/>
  <c r="AO521"/>
  <c r="AP520"/>
  <c r="AO520"/>
  <c r="AP519"/>
  <c r="AO519"/>
  <c r="AP518"/>
  <c r="AO518"/>
  <c r="AP517"/>
  <c r="AO517"/>
  <c r="AP516"/>
  <c r="AO516"/>
  <c r="AP515"/>
  <c r="AO515"/>
  <c r="AP514"/>
  <c r="AO514"/>
  <c r="AP513"/>
  <c r="AO513"/>
  <c r="AP512"/>
  <c r="AO512"/>
  <c r="AP511"/>
  <c r="AO511"/>
  <c r="AP510"/>
  <c r="AO510"/>
  <c r="AP509"/>
  <c r="AO509"/>
  <c r="AP508"/>
  <c r="AO508"/>
  <c r="AP507"/>
  <c r="AO507"/>
  <c r="AP506"/>
  <c r="AO506"/>
  <c r="AP505"/>
  <c r="AO505"/>
  <c r="AP504"/>
  <c r="AO504"/>
  <c r="AP503"/>
  <c r="AO503"/>
  <c r="AP502"/>
  <c r="AO502"/>
  <c r="AP501"/>
  <c r="AO501"/>
  <c r="AP500"/>
  <c r="AO500"/>
  <c r="AP499"/>
  <c r="AO499"/>
  <c r="AP498"/>
  <c r="AO498"/>
  <c r="AP497"/>
  <c r="AO497"/>
  <c r="AP496"/>
  <c r="AO496"/>
  <c r="AP495"/>
  <c r="AO495"/>
  <c r="AP494"/>
  <c r="AO494"/>
  <c r="AP493"/>
  <c r="AO493"/>
  <c r="AP492"/>
  <c r="AO492"/>
  <c r="AP491"/>
  <c r="AO491"/>
  <c r="AP490"/>
  <c r="AO490"/>
  <c r="AP489"/>
  <c r="AO489"/>
  <c r="AP488"/>
  <c r="AO488"/>
  <c r="AP487"/>
  <c r="AO487"/>
  <c r="AP486"/>
  <c r="AO486"/>
  <c r="AP485"/>
  <c r="AO485"/>
  <c r="AP484"/>
  <c r="AO484"/>
  <c r="AP483"/>
  <c r="AO483"/>
  <c r="AP482"/>
  <c r="AO482"/>
  <c r="AP481"/>
  <c r="AO481"/>
  <c r="AP480"/>
  <c r="AO480"/>
  <c r="AP479"/>
  <c r="AO479"/>
  <c r="AP478"/>
  <c r="AO478"/>
  <c r="AP477"/>
  <c r="AO477"/>
  <c r="AP476"/>
  <c r="AO476"/>
  <c r="AP475"/>
  <c r="AO475"/>
  <c r="AP474"/>
  <c r="AO474"/>
  <c r="AP473"/>
  <c r="AO473"/>
  <c r="AP472"/>
  <c r="AO472"/>
  <c r="AP471"/>
  <c r="AO471"/>
  <c r="AP470"/>
  <c r="AO470"/>
  <c r="AP469"/>
  <c r="AO469"/>
  <c r="AP468"/>
  <c r="AO468"/>
  <c r="AP467"/>
  <c r="AO467"/>
  <c r="AP466"/>
  <c r="AO466"/>
  <c r="AP465"/>
  <c r="AO465"/>
  <c r="AP464"/>
  <c r="AO464"/>
  <c r="AP463"/>
  <c r="AO463"/>
  <c r="AP462"/>
  <c r="AO462"/>
  <c r="AP461"/>
  <c r="AO461"/>
  <c r="AP460"/>
  <c r="AO460"/>
  <c r="AP459"/>
  <c r="AO459"/>
  <c r="AP458"/>
  <c r="AO458"/>
  <c r="AP457"/>
  <c r="AO457"/>
  <c r="AP456"/>
  <c r="AO456"/>
  <c r="AP455"/>
  <c r="AO455"/>
  <c r="AP454"/>
  <c r="AO454"/>
  <c r="AP453"/>
  <c r="AO453"/>
  <c r="AP452"/>
  <c r="AO452"/>
  <c r="AP451"/>
  <c r="AO451"/>
  <c r="AP450"/>
  <c r="AO450"/>
  <c r="AP449"/>
  <c r="AO449"/>
  <c r="AP448"/>
  <c r="AO448"/>
  <c r="AP447"/>
  <c r="AO447"/>
  <c r="AP446"/>
  <c r="AO446"/>
  <c r="AP445"/>
  <c r="AO445"/>
  <c r="AP444"/>
  <c r="AO444"/>
  <c r="AP443"/>
  <c r="AO443"/>
  <c r="AP442"/>
  <c r="AO442"/>
  <c r="AP441"/>
  <c r="AO441"/>
  <c r="AP440"/>
  <c r="AO440"/>
  <c r="AP439"/>
  <c r="AO439"/>
  <c r="AP438"/>
  <c r="AO438"/>
  <c r="AP437"/>
  <c r="AO437"/>
  <c r="AP436"/>
  <c r="AO436"/>
  <c r="AP435"/>
  <c r="AO435"/>
  <c r="AP434"/>
  <c r="AO434"/>
  <c r="AP433"/>
  <c r="AO433"/>
  <c r="AP432"/>
  <c r="AO432"/>
  <c r="AP431"/>
  <c r="AO431"/>
  <c r="AP430"/>
  <c r="AO430"/>
  <c r="AP429"/>
  <c r="AO429"/>
  <c r="AP428"/>
  <c r="AO428"/>
  <c r="AP427"/>
  <c r="AO427"/>
  <c r="AP426"/>
  <c r="AO426"/>
  <c r="AP425"/>
  <c r="AO425"/>
  <c r="AP424"/>
  <c r="AO424"/>
  <c r="AP423"/>
  <c r="AO423"/>
  <c r="AP422"/>
  <c r="AO422"/>
  <c r="AP421"/>
  <c r="AO421"/>
  <c r="AP420"/>
  <c r="AO420"/>
  <c r="AP419"/>
  <c r="AO419"/>
  <c r="AP418"/>
  <c r="AO418"/>
  <c r="AP417"/>
  <c r="AO417"/>
  <c r="AP416"/>
  <c r="AO416"/>
  <c r="AP415"/>
  <c r="AO415"/>
  <c r="AP414"/>
  <c r="AO414"/>
  <c r="AP413"/>
  <c r="AO413"/>
  <c r="AP412"/>
  <c r="AO412"/>
  <c r="AP411"/>
  <c r="AO411"/>
  <c r="AP410"/>
  <c r="AO410"/>
  <c r="AP409"/>
  <c r="AO409"/>
  <c r="AP408"/>
  <c r="AO408"/>
  <c r="AP407"/>
  <c r="AO407"/>
  <c r="AP406"/>
  <c r="AO406"/>
  <c r="AP405"/>
  <c r="AO405"/>
  <c r="AP404"/>
  <c r="AO404"/>
  <c r="AP403"/>
  <c r="AO403"/>
  <c r="AP402"/>
  <c r="AO402"/>
  <c r="AP401"/>
  <c r="AO401"/>
  <c r="AP400"/>
  <c r="AO400"/>
  <c r="AP399"/>
  <c r="AO399"/>
  <c r="AP398"/>
  <c r="AO398"/>
  <c r="AP397"/>
  <c r="AO397"/>
  <c r="AP396"/>
  <c r="AO396"/>
  <c r="AP395"/>
  <c r="AO395"/>
  <c r="AP394"/>
  <c r="AO394"/>
  <c r="AP393"/>
  <c r="AO393"/>
  <c r="AP392"/>
  <c r="AO392"/>
  <c r="AP391"/>
  <c r="AO391"/>
  <c r="AP390"/>
  <c r="AO390"/>
  <c r="AP389"/>
  <c r="AO389"/>
  <c r="AP388"/>
  <c r="AO388"/>
  <c r="AP387"/>
  <c r="AO387"/>
  <c r="AP386"/>
  <c r="AO386"/>
  <c r="AP385"/>
  <c r="AO385"/>
  <c r="AP384"/>
  <c r="AO384"/>
  <c r="AP383"/>
  <c r="AO383"/>
  <c r="AP382"/>
  <c r="AO382"/>
  <c r="AP381"/>
  <c r="AO381"/>
  <c r="AP380"/>
  <c r="AO380"/>
  <c r="AP379"/>
  <c r="AO379"/>
  <c r="AP378"/>
  <c r="AO378"/>
  <c r="AP377"/>
  <c r="AO377"/>
  <c r="AP376"/>
  <c r="AO376"/>
  <c r="AP375"/>
  <c r="AO375"/>
  <c r="AP374"/>
  <c r="AO374"/>
  <c r="AP373"/>
  <c r="AO373"/>
  <c r="AP372"/>
  <c r="AO372"/>
  <c r="AP371"/>
  <c r="AO371"/>
  <c r="AP370"/>
  <c r="AO370"/>
  <c r="AP369"/>
  <c r="AO369"/>
  <c r="AP368"/>
  <c r="AO368"/>
  <c r="AP367"/>
  <c r="AO367"/>
  <c r="AP366"/>
  <c r="AO366"/>
  <c r="AP365"/>
  <c r="AO365"/>
  <c r="AP364"/>
  <c r="AO364"/>
  <c r="AP363"/>
  <c r="AO363"/>
  <c r="AP362"/>
  <c r="AO362"/>
  <c r="AP361"/>
  <c r="AO361"/>
  <c r="AP360"/>
  <c r="AO360"/>
  <c r="AP359"/>
  <c r="AO359"/>
  <c r="AP358"/>
  <c r="AO358"/>
  <c r="AP357"/>
  <c r="AO357"/>
  <c r="AP356"/>
  <c r="AO356"/>
  <c r="AP355"/>
  <c r="AO355"/>
  <c r="AP354"/>
  <c r="AO354"/>
  <c r="AP353"/>
  <c r="AO353"/>
  <c r="AP352"/>
  <c r="AO352"/>
  <c r="AP351"/>
  <c r="AO351"/>
  <c r="AP350"/>
  <c r="AO350"/>
  <c r="AP349"/>
  <c r="AO349"/>
  <c r="AP348"/>
  <c r="AO348"/>
  <c r="AP347"/>
  <c r="AO347"/>
  <c r="AP346"/>
  <c r="AO346"/>
  <c r="AP345"/>
  <c r="AO345"/>
  <c r="AP344"/>
  <c r="AO344"/>
  <c r="AP343"/>
  <c r="AO343"/>
  <c r="AP342"/>
  <c r="AO342"/>
  <c r="AP341"/>
  <c r="AO341"/>
  <c r="AP340"/>
  <c r="AO340"/>
  <c r="AP339"/>
  <c r="AO339"/>
  <c r="AP338"/>
  <c r="AO338"/>
  <c r="AP337"/>
  <c r="AO337"/>
  <c r="AP336"/>
  <c r="AO336"/>
  <c r="AP335"/>
  <c r="AO335"/>
  <c r="AP334"/>
  <c r="AO334"/>
  <c r="AP333"/>
  <c r="AO333"/>
  <c r="AP332"/>
  <c r="AO332"/>
  <c r="AP331"/>
  <c r="AO331"/>
  <c r="AP330"/>
  <c r="AO330"/>
  <c r="AP329"/>
  <c r="AO329"/>
  <c r="AP328"/>
  <c r="AO328"/>
  <c r="AP327"/>
  <c r="AO327"/>
  <c r="AP326"/>
  <c r="AO326"/>
  <c r="AP325"/>
  <c r="AO325"/>
  <c r="AP324"/>
  <c r="AO324"/>
  <c r="AP323"/>
  <c r="AO323"/>
  <c r="AP322"/>
  <c r="AO322"/>
  <c r="AP321"/>
  <c r="AO321"/>
  <c r="AP320"/>
  <c r="AO320"/>
  <c r="AP319"/>
  <c r="AO319"/>
  <c r="AP318"/>
  <c r="AO318"/>
  <c r="AP317"/>
  <c r="AO317"/>
  <c r="AP316"/>
  <c r="AO316"/>
  <c r="AP315"/>
  <c r="AO315"/>
  <c r="AP314"/>
  <c r="AO314"/>
  <c r="AP313"/>
  <c r="AO313"/>
  <c r="AP312"/>
  <c r="AO312"/>
  <c r="AP311"/>
  <c r="AO311"/>
  <c r="AP310"/>
  <c r="AO310"/>
  <c r="AP309"/>
  <c r="AO309"/>
  <c r="AP308"/>
  <c r="AO308"/>
  <c r="AP307"/>
  <c r="AO307"/>
  <c r="AP306"/>
  <c r="AO306"/>
  <c r="AP305"/>
  <c r="AO305"/>
  <c r="AP304"/>
  <c r="AO304"/>
  <c r="AP303"/>
  <c r="AO303"/>
  <c r="AP302"/>
  <c r="AO302"/>
  <c r="AP301"/>
  <c r="AO301"/>
  <c r="AP300"/>
  <c r="AO300"/>
  <c r="AP299"/>
  <c r="AO299"/>
  <c r="AP298"/>
  <c r="AO298"/>
  <c r="AP297"/>
  <c r="AO297"/>
  <c r="AP296"/>
  <c r="AO296"/>
  <c r="AP295"/>
  <c r="AO295"/>
  <c r="AP294"/>
  <c r="AO294"/>
  <c r="AP293"/>
  <c r="AO293"/>
  <c r="AP292"/>
  <c r="AO292"/>
  <c r="AP291"/>
  <c r="AO291"/>
  <c r="AP290"/>
  <c r="AO290"/>
  <c r="AP289"/>
  <c r="AO289"/>
  <c r="AP288"/>
  <c r="AO288"/>
  <c r="AP287"/>
  <c r="AO287"/>
  <c r="AP286"/>
  <c r="AO286"/>
  <c r="AP285"/>
  <c r="AO285"/>
  <c r="AP284"/>
  <c r="AO284"/>
  <c r="AP283"/>
  <c r="AO283"/>
  <c r="AP282"/>
  <c r="AO282"/>
  <c r="AP281"/>
  <c r="AO281"/>
  <c r="AP280"/>
  <c r="AO280"/>
  <c r="AP279"/>
  <c r="AO279"/>
  <c r="AP278"/>
  <c r="AO278"/>
  <c r="AP277"/>
  <c r="AO277"/>
  <c r="AP276"/>
  <c r="AO276"/>
  <c r="AP275"/>
  <c r="AO275"/>
  <c r="AP274"/>
  <c r="AO274"/>
  <c r="AP273"/>
  <c r="AO273"/>
  <c r="AP272"/>
  <c r="AO272"/>
  <c r="AP271"/>
  <c r="AO271"/>
  <c r="AP270"/>
  <c r="AO270"/>
  <c r="AP269"/>
  <c r="AO269"/>
  <c r="AP268"/>
  <c r="AO268"/>
  <c r="AP267"/>
  <c r="AO267"/>
  <c r="AP266"/>
  <c r="AO266"/>
  <c r="AP265"/>
  <c r="AO265"/>
  <c r="AP264"/>
  <c r="AO264"/>
  <c r="AP263"/>
  <c r="AO263"/>
  <c r="AP262"/>
  <c r="AO262"/>
  <c r="AP261"/>
  <c r="AO261"/>
  <c r="AP260"/>
  <c r="AO260"/>
  <c r="AP259"/>
  <c r="AO259"/>
  <c r="AP258"/>
  <c r="AO258"/>
  <c r="AP257"/>
  <c r="AO257"/>
  <c r="AP256"/>
  <c r="AO256"/>
  <c r="AP255"/>
  <c r="AO255"/>
  <c r="AP254"/>
  <c r="AO254"/>
  <c r="AP253"/>
  <c r="AO253"/>
  <c r="AP252"/>
  <c r="AO252"/>
  <c r="AP251"/>
  <c r="AO251"/>
  <c r="AP250"/>
  <c r="AO250"/>
  <c r="AP249"/>
  <c r="AO249"/>
  <c r="AP248"/>
  <c r="AO248"/>
  <c r="AP247"/>
  <c r="AO247"/>
  <c r="AP246"/>
  <c r="AO246"/>
  <c r="AP245"/>
  <c r="AO245"/>
  <c r="AP244"/>
  <c r="AO244"/>
  <c r="AP243"/>
  <c r="AO243"/>
  <c r="AP242"/>
  <c r="AO242"/>
  <c r="AP241"/>
  <c r="AO241"/>
  <c r="AP240"/>
  <c r="AO240"/>
  <c r="AP239"/>
  <c r="AO239"/>
  <c r="AP238"/>
  <c r="AO238"/>
  <c r="AP237"/>
  <c r="AO237"/>
  <c r="AP236"/>
  <c r="AO236"/>
  <c r="AP235"/>
  <c r="AO235"/>
  <c r="AP234"/>
  <c r="AO234"/>
  <c r="AP233"/>
  <c r="AO233"/>
  <c r="AP232"/>
  <c r="AO232"/>
  <c r="AP231"/>
  <c r="AO231"/>
  <c r="AP230"/>
  <c r="AO230"/>
  <c r="AP229"/>
  <c r="AO229"/>
  <c r="AP228"/>
  <c r="AO228"/>
  <c r="AP227"/>
  <c r="AO227"/>
  <c r="AP226"/>
  <c r="AO226"/>
  <c r="AP225"/>
  <c r="AO225"/>
  <c r="AP224"/>
  <c r="AO224"/>
  <c r="AP223"/>
  <c r="AO223"/>
  <c r="AP222"/>
  <c r="AO222"/>
  <c r="AP221"/>
  <c r="AO221"/>
  <c r="AP220"/>
  <c r="AO220"/>
  <c r="AP219"/>
  <c r="AO219"/>
  <c r="AP218"/>
  <c r="AO218"/>
  <c r="AP217"/>
  <c r="AO217"/>
  <c r="AP216"/>
  <c r="AO216"/>
  <c r="AP215"/>
  <c r="AO215"/>
  <c r="AP214"/>
  <c r="AO214"/>
  <c r="AP213"/>
  <c r="AO213"/>
  <c r="AP212"/>
  <c r="AO212"/>
  <c r="AP211"/>
  <c r="AO211"/>
  <c r="AP210"/>
  <c r="AO210"/>
  <c r="AP209"/>
  <c r="AO209"/>
  <c r="AP208"/>
  <c r="AO208"/>
  <c r="AP207"/>
  <c r="AO207"/>
  <c r="AP206"/>
  <c r="AO206"/>
  <c r="AP205"/>
  <c r="AO205"/>
  <c r="AP204"/>
  <c r="AO204"/>
  <c r="AP203"/>
  <c r="AO203"/>
  <c r="AP202"/>
  <c r="AO202"/>
  <c r="AP201"/>
  <c r="AO201"/>
  <c r="AP200"/>
  <c r="AO200"/>
  <c r="AP199"/>
  <c r="AO199"/>
  <c r="AP198"/>
  <c r="AO198"/>
  <c r="AP197"/>
  <c r="AO197"/>
  <c r="AP196"/>
  <c r="AO196"/>
  <c r="AP195"/>
  <c r="AO195"/>
  <c r="AP194"/>
  <c r="AO194"/>
  <c r="AP193"/>
  <c r="AO193"/>
  <c r="AP192"/>
  <c r="AO192"/>
  <c r="AP191"/>
  <c r="AO191"/>
  <c r="AP190"/>
  <c r="AO190"/>
  <c r="AP189"/>
  <c r="AO189"/>
  <c r="AP188"/>
  <c r="AO188"/>
  <c r="AP187"/>
  <c r="AO187"/>
  <c r="AP186"/>
  <c r="AO186"/>
  <c r="AP185"/>
  <c r="AO185"/>
  <c r="AP184"/>
  <c r="AO184"/>
  <c r="AP183"/>
  <c r="AO183"/>
  <c r="AP182"/>
  <c r="AO182"/>
  <c r="AP181"/>
  <c r="AO181"/>
  <c r="AP180"/>
  <c r="AO180"/>
  <c r="AP179"/>
  <c r="AO179"/>
  <c r="AP178"/>
  <c r="AO178"/>
  <c r="AP177"/>
  <c r="AO177"/>
  <c r="AP176"/>
  <c r="AO176"/>
  <c r="AP175"/>
  <c r="AO175"/>
  <c r="AP174"/>
  <c r="AO174"/>
  <c r="AP173"/>
  <c r="AO173"/>
  <c r="AP172"/>
  <c r="AO172"/>
  <c r="AP171"/>
  <c r="AO171"/>
  <c r="AP170"/>
  <c r="AO170"/>
  <c r="AP169"/>
  <c r="AO169"/>
  <c r="AP168"/>
  <c r="AO168"/>
  <c r="AP167"/>
  <c r="AO167"/>
  <c r="AP166"/>
  <c r="AO166"/>
  <c r="AP165"/>
  <c r="AO165"/>
  <c r="AP164"/>
  <c r="AO164"/>
  <c r="AP163"/>
  <c r="AO163"/>
  <c r="AP162"/>
  <c r="AO162"/>
  <c r="AP161"/>
  <c r="AO161"/>
  <c r="AP160"/>
  <c r="AO160"/>
  <c r="AP159"/>
  <c r="AO159"/>
  <c r="AP158"/>
  <c r="AO158"/>
  <c r="AP157"/>
  <c r="AO157"/>
  <c r="AP156"/>
  <c r="AO156"/>
  <c r="AP155"/>
  <c r="AO155"/>
  <c r="AP154"/>
  <c r="AO154"/>
  <c r="AP153"/>
  <c r="AO153"/>
  <c r="AP152"/>
  <c r="AO152"/>
  <c r="AP151"/>
  <c r="AO151"/>
  <c r="AP150"/>
  <c r="AO150"/>
  <c r="AP149"/>
  <c r="AO149"/>
  <c r="AP148"/>
  <c r="AO148"/>
  <c r="AP147"/>
  <c r="AO147"/>
  <c r="AP146"/>
  <c r="AO146"/>
  <c r="AP145"/>
  <c r="AO145"/>
  <c r="AP144"/>
  <c r="AO144"/>
  <c r="AP143"/>
  <c r="AO143"/>
  <c r="AP142"/>
  <c r="AO142"/>
  <c r="AP141"/>
  <c r="AO141"/>
  <c r="AP140"/>
  <c r="AO140"/>
  <c r="AP139"/>
  <c r="AO139"/>
  <c r="AP138"/>
  <c r="AO138"/>
  <c r="AP137"/>
  <c r="AO137"/>
  <c r="AP136"/>
  <c r="AO136"/>
  <c r="AP135"/>
  <c r="AO135"/>
  <c r="AP134"/>
  <c r="AO134"/>
  <c r="AP133"/>
  <c r="AO133"/>
  <c r="AP132"/>
  <c r="AO132"/>
  <c r="AP131"/>
  <c r="AO131"/>
  <c r="AP130"/>
  <c r="AO130"/>
  <c r="AP129"/>
  <c r="AO129"/>
  <c r="AP128"/>
  <c r="AO128"/>
  <c r="AP127"/>
  <c r="AO127"/>
  <c r="AP126"/>
  <c r="AO126"/>
  <c r="AP125"/>
  <c r="AO125"/>
  <c r="AP124"/>
  <c r="AO124"/>
  <c r="AP123"/>
  <c r="AO123"/>
  <c r="AP122"/>
  <c r="AO122"/>
  <c r="AP121"/>
  <c r="AO121"/>
  <c r="AP120"/>
  <c r="AO120"/>
  <c r="AP119"/>
  <c r="AO119"/>
  <c r="AP118"/>
  <c r="AO118"/>
  <c r="AP117"/>
  <c r="AO117"/>
  <c r="AP116"/>
  <c r="AO116"/>
  <c r="AP115"/>
  <c r="AO115"/>
  <c r="AP114"/>
  <c r="AO114"/>
  <c r="AP113"/>
  <c r="AO113"/>
  <c r="AP112"/>
  <c r="AO112"/>
  <c r="AP111"/>
  <c r="AO111"/>
  <c r="AP110"/>
  <c r="AO110"/>
  <c r="AP109"/>
  <c r="AO109"/>
  <c r="AP108"/>
  <c r="AO108"/>
  <c r="AP107"/>
  <c r="AO107"/>
  <c r="AP106"/>
  <c r="AO106"/>
  <c r="AP105"/>
  <c r="AO105"/>
  <c r="AP104"/>
  <c r="AO104"/>
  <c r="AP103"/>
  <c r="AO103"/>
  <c r="AP102"/>
  <c r="AO102"/>
  <c r="AP101"/>
  <c r="AO101"/>
  <c r="AP100"/>
  <c r="AO100"/>
  <c r="AP99"/>
  <c r="AO99"/>
  <c r="AP98"/>
  <c r="AO98"/>
  <c r="AP97"/>
  <c r="AO97"/>
  <c r="AP96"/>
  <c r="AO96"/>
  <c r="AP95"/>
  <c r="AO95"/>
  <c r="AP94"/>
  <c r="AO94"/>
  <c r="AP93"/>
  <c r="AO93"/>
  <c r="AP92"/>
  <c r="AO92"/>
  <c r="AP91"/>
  <c r="AO91"/>
  <c r="AP90"/>
  <c r="AO90"/>
  <c r="AP89"/>
  <c r="AO89"/>
  <c r="AP88"/>
  <c r="AO88"/>
  <c r="AP87"/>
  <c r="AO87"/>
  <c r="AP86"/>
  <c r="AO86"/>
  <c r="AP85"/>
  <c r="AO85"/>
  <c r="AP84"/>
  <c r="AO84"/>
  <c r="AP83"/>
  <c r="AO83"/>
  <c r="AP82"/>
  <c r="AO82"/>
  <c r="AP81"/>
  <c r="AO81"/>
  <c r="AP80"/>
  <c r="AO80"/>
  <c r="AP79"/>
  <c r="AO79"/>
  <c r="AP78"/>
  <c r="AO78"/>
  <c r="AP77"/>
  <c r="AO77"/>
  <c r="AP76"/>
  <c r="AO76"/>
  <c r="AP75"/>
  <c r="AO75"/>
  <c r="AP74"/>
  <c r="AO74"/>
  <c r="AP73"/>
  <c r="AO73"/>
  <c r="AP72"/>
  <c r="AO72"/>
  <c r="AP71"/>
  <c r="AO71"/>
  <c r="AP70"/>
  <c r="AO70"/>
  <c r="AP69"/>
  <c r="AO69"/>
  <c r="AP68"/>
  <c r="AO68"/>
  <c r="AP67"/>
  <c r="AO67"/>
  <c r="AP66"/>
  <c r="AO66"/>
  <c r="AP65"/>
  <c r="AO65"/>
  <c r="AP64"/>
  <c r="AO64"/>
  <c r="AP63"/>
  <c r="AO63"/>
  <c r="AP62"/>
  <c r="AO62"/>
  <c r="AP61"/>
  <c r="AO61"/>
  <c r="AP60"/>
  <c r="AO60"/>
  <c r="AP59"/>
  <c r="AO59"/>
  <c r="AP58"/>
  <c r="AO58"/>
  <c r="AP57"/>
  <c r="AO57"/>
  <c r="AP56"/>
  <c r="AO56"/>
  <c r="AP55"/>
  <c r="AO55"/>
  <c r="AP54"/>
  <c r="AO54"/>
  <c r="AP53"/>
  <c r="AO53"/>
  <c r="AP52"/>
  <c r="AO52"/>
  <c r="AP51"/>
  <c r="AO51"/>
  <c r="AP50"/>
  <c r="AO50"/>
  <c r="AP49"/>
  <c r="AO49"/>
  <c r="AP48"/>
  <c r="AO48"/>
  <c r="AP47"/>
  <c r="AO47"/>
  <c r="AP46"/>
  <c r="AO46"/>
  <c r="AP45"/>
  <c r="AO45"/>
  <c r="AP44"/>
  <c r="AO44"/>
  <c r="AP43"/>
  <c r="AO43"/>
  <c r="AP42"/>
  <c r="AO42"/>
  <c r="AP41"/>
  <c r="AO41"/>
  <c r="AP40"/>
  <c r="AO40"/>
  <c r="AP39"/>
  <c r="AO39"/>
  <c r="AP38"/>
  <c r="AO38"/>
  <c r="AP37"/>
  <c r="AO37"/>
  <c r="AP36"/>
  <c r="AO36"/>
  <c r="AP35"/>
  <c r="AO35"/>
  <c r="AP34"/>
  <c r="AO34"/>
  <c r="AP33"/>
  <c r="AO33"/>
  <c r="AP32"/>
  <c r="AO32"/>
  <c r="AP31"/>
  <c r="AO31"/>
  <c r="AP30"/>
  <c r="AO30"/>
  <c r="AP29"/>
  <c r="AO29"/>
  <c r="AP28"/>
  <c r="AO28"/>
  <c r="AP27"/>
  <c r="AO27"/>
  <c r="AP26"/>
  <c r="AO26"/>
  <c r="AP25"/>
  <c r="AO25"/>
  <c r="AP24"/>
  <c r="AO24"/>
  <c r="AP23"/>
  <c r="AO23"/>
  <c r="AP22"/>
  <c r="AO22"/>
  <c r="AP21"/>
  <c r="AO21"/>
  <c r="AP20"/>
  <c r="AO20"/>
  <c r="AP19"/>
  <c r="AO19"/>
  <c r="AP18"/>
  <c r="AO18"/>
  <c r="AP17"/>
  <c r="AO17"/>
  <c r="AP16"/>
  <c r="AO16"/>
  <c r="AP15"/>
  <c r="AO15"/>
  <c r="AP14"/>
  <c r="AO14"/>
  <c r="AP13"/>
  <c r="AO13"/>
  <c r="AP12"/>
  <c r="AO12"/>
  <c r="AP11"/>
  <c r="AO11"/>
  <c r="AP10"/>
  <c r="AO10"/>
  <c r="AP9"/>
  <c r="AO9"/>
  <c r="AP8"/>
  <c r="AO8"/>
  <c r="AP7"/>
  <c r="AO7"/>
  <c r="AP6"/>
  <c r="AO6"/>
  <c r="AE643"/>
  <c r="AD643"/>
  <c r="AE642"/>
  <c r="AD642"/>
  <c r="AE641"/>
  <c r="AD641"/>
  <c r="AE640"/>
  <c r="AD640"/>
  <c r="AE639"/>
  <c r="AD639"/>
  <c r="AE638"/>
  <c r="AD638"/>
  <c r="AE637"/>
  <c r="AD637"/>
  <c r="AE636"/>
  <c r="AD636"/>
  <c r="AE635"/>
  <c r="AD635"/>
  <c r="AE634"/>
  <c r="AD634"/>
  <c r="AE633"/>
  <c r="AD633"/>
  <c r="AE632"/>
  <c r="AD632"/>
  <c r="AE631"/>
  <c r="AD631"/>
  <c r="AE630"/>
  <c r="AD630"/>
  <c r="AE629"/>
  <c r="AD629"/>
  <c r="AE628"/>
  <c r="AD628"/>
  <c r="AE627"/>
  <c r="AD627"/>
  <c r="AE626"/>
  <c r="AD626"/>
  <c r="AE625"/>
  <c r="AD625"/>
  <c r="AE624"/>
  <c r="AD624"/>
  <c r="AE623"/>
  <c r="AD623"/>
  <c r="AE622"/>
  <c r="AD622"/>
  <c r="AE621"/>
  <c r="AD621"/>
  <c r="AE620"/>
  <c r="AD620"/>
  <c r="AE619"/>
  <c r="AD619"/>
  <c r="AE618"/>
  <c r="AD618"/>
  <c r="AE617"/>
  <c r="AD617"/>
  <c r="AE616"/>
  <c r="AD616"/>
  <c r="AE615"/>
  <c r="AD615"/>
  <c r="AE614"/>
  <c r="AD614"/>
  <c r="AE613"/>
  <c r="AD613"/>
  <c r="AE612"/>
  <c r="AD612"/>
  <c r="AE611"/>
  <c r="AD611"/>
  <c r="AE610"/>
  <c r="AD610"/>
  <c r="AE609"/>
  <c r="AD609"/>
  <c r="AE608"/>
  <c r="AD608"/>
  <c r="AE607"/>
  <c r="AD607"/>
  <c r="AE606"/>
  <c r="AD606"/>
  <c r="AE605"/>
  <c r="AD605"/>
  <c r="AE604"/>
  <c r="AD604"/>
  <c r="AE603"/>
  <c r="AD603"/>
  <c r="AE602"/>
  <c r="AD602"/>
  <c r="AE601"/>
  <c r="AD601"/>
  <c r="AE600"/>
  <c r="AD600"/>
  <c r="AE599"/>
  <c r="AD599"/>
  <c r="AE598"/>
  <c r="AD598"/>
  <c r="AE597"/>
  <c r="AD597"/>
  <c r="AE596"/>
  <c r="AD596"/>
  <c r="AE595"/>
  <c r="AD595"/>
  <c r="AE594"/>
  <c r="AD594"/>
  <c r="AE593"/>
  <c r="AD593"/>
  <c r="AE592"/>
  <c r="AD592"/>
  <c r="AE591"/>
  <c r="AD591"/>
  <c r="AE590"/>
  <c r="AD590"/>
  <c r="AE589"/>
  <c r="AD589"/>
  <c r="AE588"/>
  <c r="AD588"/>
  <c r="AE587"/>
  <c r="AD587"/>
  <c r="AE586"/>
  <c r="AD586"/>
  <c r="AE585"/>
  <c r="AD585"/>
  <c r="AE584"/>
  <c r="AD584"/>
  <c r="AE583"/>
  <c r="AD583"/>
  <c r="AE582"/>
  <c r="AD582"/>
  <c r="AE581"/>
  <c r="AD581"/>
  <c r="AE580"/>
  <c r="AD580"/>
  <c r="AE579"/>
  <c r="AD579"/>
  <c r="AE578"/>
  <c r="AD578"/>
  <c r="AE577"/>
  <c r="AD577"/>
  <c r="AE576"/>
  <c r="AD576"/>
  <c r="AE575"/>
  <c r="AD575"/>
  <c r="AE574"/>
  <c r="AD574"/>
  <c r="AE573"/>
  <c r="AD573"/>
  <c r="AE572"/>
  <c r="AD572"/>
  <c r="AE571"/>
  <c r="AD571"/>
  <c r="AE570"/>
  <c r="AD570"/>
  <c r="AE569"/>
  <c r="AD569"/>
  <c r="AE568"/>
  <c r="AD568"/>
  <c r="AE567"/>
  <c r="AD567"/>
  <c r="AE566"/>
  <c r="AD566"/>
  <c r="AE565"/>
  <c r="AD565"/>
  <c r="AE564"/>
  <c r="AD564"/>
  <c r="AE563"/>
  <c r="AD563"/>
  <c r="AE562"/>
  <c r="AD562"/>
  <c r="AE561"/>
  <c r="AD561"/>
  <c r="AE560"/>
  <c r="AD560"/>
  <c r="AE559"/>
  <c r="AD559"/>
  <c r="AE558"/>
  <c r="AD558"/>
  <c r="AE557"/>
  <c r="AD557"/>
  <c r="AE556"/>
  <c r="AD556"/>
  <c r="AE555"/>
  <c r="AD555"/>
  <c r="AE554"/>
  <c r="AD554"/>
  <c r="AE553"/>
  <c r="AD553"/>
  <c r="AE552"/>
  <c r="AD552"/>
  <c r="AE551"/>
  <c r="AD551"/>
  <c r="AE550"/>
  <c r="AD550"/>
  <c r="AE549"/>
  <c r="AD549"/>
  <c r="AE548"/>
  <c r="AD548"/>
  <c r="AE547"/>
  <c r="AD547"/>
  <c r="AE546"/>
  <c r="AD546"/>
  <c r="AE545"/>
  <c r="AD545"/>
  <c r="AE544"/>
  <c r="AD544"/>
  <c r="AE543"/>
  <c r="AD543"/>
  <c r="AE542"/>
  <c r="AD542"/>
  <c r="AE541"/>
  <c r="AD541"/>
  <c r="AE540"/>
  <c r="AD540"/>
  <c r="AE539"/>
  <c r="AD539"/>
  <c r="AE538"/>
  <c r="AD538"/>
  <c r="AE537"/>
  <c r="AD537"/>
  <c r="AE536"/>
  <c r="AD536"/>
  <c r="AE535"/>
  <c r="AD535"/>
  <c r="AE534"/>
  <c r="AD534"/>
  <c r="AE533"/>
  <c r="AD533"/>
  <c r="AE532"/>
  <c r="AD532"/>
  <c r="AE531"/>
  <c r="AD531"/>
  <c r="AE530"/>
  <c r="AD530"/>
  <c r="AE529"/>
  <c r="AD529"/>
  <c r="AE528"/>
  <c r="AD528"/>
  <c r="AE527"/>
  <c r="AD527"/>
  <c r="AE526"/>
  <c r="AD526"/>
  <c r="AE525"/>
  <c r="AD525"/>
  <c r="AE524"/>
  <c r="AD524"/>
  <c r="AE523"/>
  <c r="AD523"/>
  <c r="AE522"/>
  <c r="AD522"/>
  <c r="AE521"/>
  <c r="AD521"/>
  <c r="AE520"/>
  <c r="AD520"/>
  <c r="AE519"/>
  <c r="AD519"/>
  <c r="AE518"/>
  <c r="AD518"/>
  <c r="AE517"/>
  <c r="AD517"/>
  <c r="AE516"/>
  <c r="AD516"/>
  <c r="AE515"/>
  <c r="AD515"/>
  <c r="AE514"/>
  <c r="AD514"/>
  <c r="AE513"/>
  <c r="AD513"/>
  <c r="AE512"/>
  <c r="AD512"/>
  <c r="AE511"/>
  <c r="AD511"/>
  <c r="AE510"/>
  <c r="AD510"/>
  <c r="AE509"/>
  <c r="AD509"/>
  <c r="AE508"/>
  <c r="AD508"/>
  <c r="AE507"/>
  <c r="AD507"/>
  <c r="AE506"/>
  <c r="AD506"/>
  <c r="AE505"/>
  <c r="AD505"/>
  <c r="AE504"/>
  <c r="AD504"/>
  <c r="AE503"/>
  <c r="AD503"/>
  <c r="AE502"/>
  <c r="AD502"/>
  <c r="AE501"/>
  <c r="AD501"/>
  <c r="AE500"/>
  <c r="AD500"/>
  <c r="AE499"/>
  <c r="AD499"/>
  <c r="AE498"/>
  <c r="AD498"/>
  <c r="AE497"/>
  <c r="AD497"/>
  <c r="AE496"/>
  <c r="AD496"/>
  <c r="AE495"/>
  <c r="AD495"/>
  <c r="AE494"/>
  <c r="AD494"/>
  <c r="AE493"/>
  <c r="AD493"/>
  <c r="AE492"/>
  <c r="AD492"/>
  <c r="AE491"/>
  <c r="AD491"/>
  <c r="AE490"/>
  <c r="AD490"/>
  <c r="AE489"/>
  <c r="AD489"/>
  <c r="AE488"/>
  <c r="AD488"/>
  <c r="AE487"/>
  <c r="AD487"/>
  <c r="AE486"/>
  <c r="AD486"/>
  <c r="AE485"/>
  <c r="AD485"/>
  <c r="AE484"/>
  <c r="AD484"/>
  <c r="AE483"/>
  <c r="AD483"/>
  <c r="AE482"/>
  <c r="AD482"/>
  <c r="AE481"/>
  <c r="AD481"/>
  <c r="AE480"/>
  <c r="AD480"/>
  <c r="AE479"/>
  <c r="AD479"/>
  <c r="AE478"/>
  <c r="AD478"/>
  <c r="AE477"/>
  <c r="AD477"/>
  <c r="AE476"/>
  <c r="AD476"/>
  <c r="AE475"/>
  <c r="AD475"/>
  <c r="AE474"/>
  <c r="AD474"/>
  <c r="AE473"/>
  <c r="AD473"/>
  <c r="AE472"/>
  <c r="AD472"/>
  <c r="AE471"/>
  <c r="AD471"/>
  <c r="AE470"/>
  <c r="AD470"/>
  <c r="AE469"/>
  <c r="AD469"/>
  <c r="AE468"/>
  <c r="AD468"/>
  <c r="AE467"/>
  <c r="AD467"/>
  <c r="AE466"/>
  <c r="AD466"/>
  <c r="AE465"/>
  <c r="AD465"/>
  <c r="AE464"/>
  <c r="AD464"/>
  <c r="AE463"/>
  <c r="AD463"/>
  <c r="AE462"/>
  <c r="AD462"/>
  <c r="AE461"/>
  <c r="AD461"/>
  <c r="AE460"/>
  <c r="AD460"/>
  <c r="AE459"/>
  <c r="AD459"/>
  <c r="AE458"/>
  <c r="AD458"/>
  <c r="AE457"/>
  <c r="AD457"/>
  <c r="AE456"/>
  <c r="AD456"/>
  <c r="AE455"/>
  <c r="AD455"/>
  <c r="AE454"/>
  <c r="AD454"/>
  <c r="AE453"/>
  <c r="AD453"/>
  <c r="AE452"/>
  <c r="AD452"/>
  <c r="AE451"/>
  <c r="AD451"/>
  <c r="AE450"/>
  <c r="AD450"/>
  <c r="AE449"/>
  <c r="AD449"/>
  <c r="AE448"/>
  <c r="AD448"/>
  <c r="AE447"/>
  <c r="AD447"/>
  <c r="AE446"/>
  <c r="AD446"/>
  <c r="AE445"/>
  <c r="AD445"/>
  <c r="AE444"/>
  <c r="AD444"/>
  <c r="AE443"/>
  <c r="AD443"/>
  <c r="AE442"/>
  <c r="AD442"/>
  <c r="AE441"/>
  <c r="AD441"/>
  <c r="AE440"/>
  <c r="AD440"/>
  <c r="AE439"/>
  <c r="AD439"/>
  <c r="AE438"/>
  <c r="AD438"/>
  <c r="AE437"/>
  <c r="AD437"/>
  <c r="AE436"/>
  <c r="AD436"/>
  <c r="AE435"/>
  <c r="AD435"/>
  <c r="AE434"/>
  <c r="AD434"/>
  <c r="AE433"/>
  <c r="AD433"/>
  <c r="AE432"/>
  <c r="AD432"/>
  <c r="AE431"/>
  <c r="AD431"/>
  <c r="AE430"/>
  <c r="AD430"/>
  <c r="AE429"/>
  <c r="AD429"/>
  <c r="AE428"/>
  <c r="AD428"/>
  <c r="AE427"/>
  <c r="AD427"/>
  <c r="AE426"/>
  <c r="AD426"/>
  <c r="AE425"/>
  <c r="AD425"/>
  <c r="AE424"/>
  <c r="AD424"/>
  <c r="AE423"/>
  <c r="AD423"/>
  <c r="AE422"/>
  <c r="AD422"/>
  <c r="AE421"/>
  <c r="AD421"/>
  <c r="AE420"/>
  <c r="AD420"/>
  <c r="AE419"/>
  <c r="AD419"/>
  <c r="AE418"/>
  <c r="AD418"/>
  <c r="AE417"/>
  <c r="AD417"/>
  <c r="AE416"/>
  <c r="AD416"/>
  <c r="AE415"/>
  <c r="AD415"/>
  <c r="AE414"/>
  <c r="AD414"/>
  <c r="AE413"/>
  <c r="AD413"/>
  <c r="AE412"/>
  <c r="AD412"/>
  <c r="AE411"/>
  <c r="AD411"/>
  <c r="AE410"/>
  <c r="AD410"/>
  <c r="AE409"/>
  <c r="AD409"/>
  <c r="AE408"/>
  <c r="AD408"/>
  <c r="AE407"/>
  <c r="AD407"/>
  <c r="AE406"/>
  <c r="AD406"/>
  <c r="AE405"/>
  <c r="AD405"/>
  <c r="AE404"/>
  <c r="AD404"/>
  <c r="AE403"/>
  <c r="AD403"/>
  <c r="AE402"/>
  <c r="AD402"/>
  <c r="AE401"/>
  <c r="AD401"/>
  <c r="AE400"/>
  <c r="AD400"/>
  <c r="AE399"/>
  <c r="AD399"/>
  <c r="AE398"/>
  <c r="AD398"/>
  <c r="AE397"/>
  <c r="AD397"/>
  <c r="AE396"/>
  <c r="AD396"/>
  <c r="AE395"/>
  <c r="AD395"/>
  <c r="AE394"/>
  <c r="AD394"/>
  <c r="AE393"/>
  <c r="AD393"/>
  <c r="AE392"/>
  <c r="AD392"/>
  <c r="AE391"/>
  <c r="AD391"/>
  <c r="AE390"/>
  <c r="AD390"/>
  <c r="AE389"/>
  <c r="AD389"/>
  <c r="AE388"/>
  <c r="AD388"/>
  <c r="AE387"/>
  <c r="AD387"/>
  <c r="AE386"/>
  <c r="AD386"/>
  <c r="AE385"/>
  <c r="AD385"/>
  <c r="AE384"/>
  <c r="AD384"/>
  <c r="AE383"/>
  <c r="AD383"/>
  <c r="AE382"/>
  <c r="AD382"/>
  <c r="AE381"/>
  <c r="AD381"/>
  <c r="AE380"/>
  <c r="AD380"/>
  <c r="AE379"/>
  <c r="AD379"/>
  <c r="AE378"/>
  <c r="AD378"/>
  <c r="AE377"/>
  <c r="AD377"/>
  <c r="AE376"/>
  <c r="AD376"/>
  <c r="AE375"/>
  <c r="AD375"/>
  <c r="AE374"/>
  <c r="AD374"/>
  <c r="AE373"/>
  <c r="AD373"/>
  <c r="AE372"/>
  <c r="AD372"/>
  <c r="AE371"/>
  <c r="AD371"/>
  <c r="AE370"/>
  <c r="AD370"/>
  <c r="AE369"/>
  <c r="AD369"/>
  <c r="AE368"/>
  <c r="AD368"/>
  <c r="AE367"/>
  <c r="AD367"/>
  <c r="AE366"/>
  <c r="AD366"/>
  <c r="AE365"/>
  <c r="AD365"/>
  <c r="AE364"/>
  <c r="AD364"/>
  <c r="AE363"/>
  <c r="AD363"/>
  <c r="AE362"/>
  <c r="AD362"/>
  <c r="AE361"/>
  <c r="AD361"/>
  <c r="AE360"/>
  <c r="AD360"/>
  <c r="AE359"/>
  <c r="AD359"/>
  <c r="AE358"/>
  <c r="AD358"/>
  <c r="AE357"/>
  <c r="AD357"/>
  <c r="AE356"/>
  <c r="AD356"/>
  <c r="AE355"/>
  <c r="AD355"/>
  <c r="AE354"/>
  <c r="AD354"/>
  <c r="AE353"/>
  <c r="AD353"/>
  <c r="AE352"/>
  <c r="AD352"/>
  <c r="AE351"/>
  <c r="AD351"/>
  <c r="AE350"/>
  <c r="AD350"/>
  <c r="AE349"/>
  <c r="AD349"/>
  <c r="AE348"/>
  <c r="AD348"/>
  <c r="AE347"/>
  <c r="AD347"/>
  <c r="AE346"/>
  <c r="AD346"/>
  <c r="AE345"/>
  <c r="AD345"/>
  <c r="AE344"/>
  <c r="AD344"/>
  <c r="AE343"/>
  <c r="AD343"/>
  <c r="AE342"/>
  <c r="AD342"/>
  <c r="AE341"/>
  <c r="AD341"/>
  <c r="AE340"/>
  <c r="AD340"/>
  <c r="AE339"/>
  <c r="AD339"/>
  <c r="AE338"/>
  <c r="AD338"/>
  <c r="AE337"/>
  <c r="AD337"/>
  <c r="AE336"/>
  <c r="AD336"/>
  <c r="AE335"/>
  <c r="AD335"/>
  <c r="AE334"/>
  <c r="AD334"/>
  <c r="AE333"/>
  <c r="AD333"/>
  <c r="AE332"/>
  <c r="AD332"/>
  <c r="AE331"/>
  <c r="AD331"/>
  <c r="AE330"/>
  <c r="AD330"/>
  <c r="AE329"/>
  <c r="AD329"/>
  <c r="AE328"/>
  <c r="AD328"/>
  <c r="AE327"/>
  <c r="AD327"/>
  <c r="AE326"/>
  <c r="AD326"/>
  <c r="AE325"/>
  <c r="AD325"/>
  <c r="AE324"/>
  <c r="AD324"/>
  <c r="AE323"/>
  <c r="AD323"/>
  <c r="AE322"/>
  <c r="AD322"/>
  <c r="AE321"/>
  <c r="AD321"/>
  <c r="AE320"/>
  <c r="AD320"/>
  <c r="AE319"/>
  <c r="AD319"/>
  <c r="AE318"/>
  <c r="AD318"/>
  <c r="AE317"/>
  <c r="AD317"/>
  <c r="AE316"/>
  <c r="AD316"/>
  <c r="AE315"/>
  <c r="AD315"/>
  <c r="AE314"/>
  <c r="AD314"/>
  <c r="AE313"/>
  <c r="AD313"/>
  <c r="AE312"/>
  <c r="AD312"/>
  <c r="AE311"/>
  <c r="AD311"/>
  <c r="AE310"/>
  <c r="AD310"/>
  <c r="AE309"/>
  <c r="AD309"/>
  <c r="AE308"/>
  <c r="AD308"/>
  <c r="AE307"/>
  <c r="AD307"/>
  <c r="AE306"/>
  <c r="AD306"/>
  <c r="AE305"/>
  <c r="AD305"/>
  <c r="AE304"/>
  <c r="AD304"/>
  <c r="AE303"/>
  <c r="AD303"/>
  <c r="AE302"/>
  <c r="AD302"/>
  <c r="AE301"/>
  <c r="AD301"/>
  <c r="AE300"/>
  <c r="AD300"/>
  <c r="AE299"/>
  <c r="AD299"/>
  <c r="AE298"/>
  <c r="AD298"/>
  <c r="AE297"/>
  <c r="AD297"/>
  <c r="AE296"/>
  <c r="AD296"/>
  <c r="AE295"/>
  <c r="AD295"/>
  <c r="AE294"/>
  <c r="AD294"/>
  <c r="AE293"/>
  <c r="AD293"/>
  <c r="AE292"/>
  <c r="AD292"/>
  <c r="AE291"/>
  <c r="AD291"/>
  <c r="AE290"/>
  <c r="AD290"/>
  <c r="AE289"/>
  <c r="AD289"/>
  <c r="AE288"/>
  <c r="AD288"/>
  <c r="AE287"/>
  <c r="AD287"/>
  <c r="AE286"/>
  <c r="AD286"/>
  <c r="AE285"/>
  <c r="AD285"/>
  <c r="AE284"/>
  <c r="AD284"/>
  <c r="AE283"/>
  <c r="AD283"/>
  <c r="AE282"/>
  <c r="AD282"/>
  <c r="AE281"/>
  <c r="AD281"/>
  <c r="AE280"/>
  <c r="AD280"/>
  <c r="AE279"/>
  <c r="AD279"/>
  <c r="AE278"/>
  <c r="AD278"/>
  <c r="AE277"/>
  <c r="AD277"/>
  <c r="AE276"/>
  <c r="AD276"/>
  <c r="AE275"/>
  <c r="AD275"/>
  <c r="AE274"/>
  <c r="AD274"/>
  <c r="AE273"/>
  <c r="AD273"/>
  <c r="AE272"/>
  <c r="AD272"/>
  <c r="AE271"/>
  <c r="AD271"/>
  <c r="AE270"/>
  <c r="AD270"/>
  <c r="AE269"/>
  <c r="AD269"/>
  <c r="AE268"/>
  <c r="AD268"/>
  <c r="AE267"/>
  <c r="AD267"/>
  <c r="AE266"/>
  <c r="AD266"/>
  <c r="AE265"/>
  <c r="AD265"/>
  <c r="AE264"/>
  <c r="AD264"/>
  <c r="AE263"/>
  <c r="AD263"/>
  <c r="AE262"/>
  <c r="AD262"/>
  <c r="AE261"/>
  <c r="AD261"/>
  <c r="AE260"/>
  <c r="AD260"/>
  <c r="AE259"/>
  <c r="AD259"/>
  <c r="AE258"/>
  <c r="AD258"/>
  <c r="AE257"/>
  <c r="AD257"/>
  <c r="AE256"/>
  <c r="AD256"/>
  <c r="AE255"/>
  <c r="AD255"/>
  <c r="AE254"/>
  <c r="AD254"/>
  <c r="AE253"/>
  <c r="AD253"/>
  <c r="AE252"/>
  <c r="AD252"/>
  <c r="AE251"/>
  <c r="AD251"/>
  <c r="AE250"/>
  <c r="AD250"/>
  <c r="AE249"/>
  <c r="AD249"/>
  <c r="AE248"/>
  <c r="AD248"/>
  <c r="AE247"/>
  <c r="AD247"/>
  <c r="AE246"/>
  <c r="AD246"/>
  <c r="AE245"/>
  <c r="AD245"/>
  <c r="AE244"/>
  <c r="AD244"/>
  <c r="AE243"/>
  <c r="AD243"/>
  <c r="AE242"/>
  <c r="AD242"/>
  <c r="AE241"/>
  <c r="AD241"/>
  <c r="AE240"/>
  <c r="AD240"/>
  <c r="AE239"/>
  <c r="AD239"/>
  <c r="AE238"/>
  <c r="AD238"/>
  <c r="AE237"/>
  <c r="AD237"/>
  <c r="AE236"/>
  <c r="AD236"/>
  <c r="AE235"/>
  <c r="AD235"/>
  <c r="AE234"/>
  <c r="AD234"/>
  <c r="AE233"/>
  <c r="AD233"/>
  <c r="AE232"/>
  <c r="AD232"/>
  <c r="AE231"/>
  <c r="AD231"/>
  <c r="AE230"/>
  <c r="AD230"/>
  <c r="AE229"/>
  <c r="AD229"/>
  <c r="AE228"/>
  <c r="AD228"/>
  <c r="AE227"/>
  <c r="AD227"/>
  <c r="AE226"/>
  <c r="AD226"/>
  <c r="AE225"/>
  <c r="AD225"/>
  <c r="AE224"/>
  <c r="AD224"/>
  <c r="AE223"/>
  <c r="AD223"/>
  <c r="AE222"/>
  <c r="AD222"/>
  <c r="AE221"/>
  <c r="AD221"/>
  <c r="AE220"/>
  <c r="AD220"/>
  <c r="AE219"/>
  <c r="AD219"/>
  <c r="AE218"/>
  <c r="AD218"/>
  <c r="AE217"/>
  <c r="AD217"/>
  <c r="AE216"/>
  <c r="AD216"/>
  <c r="AE215"/>
  <c r="AD215"/>
  <c r="AE214"/>
  <c r="AD214"/>
  <c r="AE213"/>
  <c r="AD213"/>
  <c r="AE212"/>
  <c r="AD212"/>
  <c r="AE211"/>
  <c r="AD211"/>
  <c r="AE210"/>
  <c r="AD210"/>
  <c r="AE209"/>
  <c r="AD209"/>
  <c r="AE208"/>
  <c r="AD208"/>
  <c r="AE207"/>
  <c r="AD207"/>
  <c r="AE206"/>
  <c r="AD206"/>
  <c r="AE205"/>
  <c r="AD205"/>
  <c r="AE204"/>
  <c r="AD204"/>
  <c r="AE203"/>
  <c r="AD203"/>
  <c r="AE202"/>
  <c r="AD202"/>
  <c r="AE201"/>
  <c r="AD201"/>
  <c r="AE200"/>
  <c r="AD200"/>
  <c r="AE199"/>
  <c r="AD199"/>
  <c r="AE198"/>
  <c r="AD198"/>
  <c r="AE197"/>
  <c r="AD197"/>
  <c r="AE196"/>
  <c r="AD196"/>
  <c r="AE195"/>
  <c r="AD195"/>
  <c r="AE194"/>
  <c r="AD194"/>
  <c r="AE193"/>
  <c r="AD193"/>
  <c r="AE192"/>
  <c r="AD192"/>
  <c r="AE191"/>
  <c r="AD191"/>
  <c r="AE190"/>
  <c r="AD190"/>
  <c r="AE189"/>
  <c r="AD189"/>
  <c r="AE188"/>
  <c r="AD188"/>
  <c r="AE187"/>
  <c r="AD187"/>
  <c r="AE186"/>
  <c r="AD186"/>
  <c r="AE185"/>
  <c r="AD185"/>
  <c r="AE184"/>
  <c r="AD184"/>
  <c r="AE183"/>
  <c r="AD183"/>
  <c r="AE182"/>
  <c r="AD182"/>
  <c r="AE181"/>
  <c r="AD181"/>
  <c r="AE180"/>
  <c r="AD180"/>
  <c r="AE179"/>
  <c r="AD179"/>
  <c r="AE178"/>
  <c r="AD178"/>
  <c r="AE177"/>
  <c r="AD177"/>
  <c r="AE176"/>
  <c r="AD176"/>
  <c r="AE175"/>
  <c r="AD175"/>
  <c r="AE174"/>
  <c r="AD174"/>
  <c r="AE173"/>
  <c r="AD173"/>
  <c r="AE172"/>
  <c r="AD172"/>
  <c r="AE171"/>
  <c r="AD171"/>
  <c r="AE170"/>
  <c r="AD170"/>
  <c r="AE169"/>
  <c r="AD169"/>
  <c r="AE168"/>
  <c r="AD168"/>
  <c r="AE167"/>
  <c r="AD167"/>
  <c r="AE166"/>
  <c r="AD166"/>
  <c r="AE165"/>
  <c r="AD165"/>
  <c r="AE164"/>
  <c r="AD164"/>
  <c r="AE163"/>
  <c r="AD163"/>
  <c r="AE162"/>
  <c r="AD162"/>
  <c r="AE161"/>
  <c r="AD161"/>
  <c r="AE160"/>
  <c r="AD160"/>
  <c r="AE159"/>
  <c r="AD159"/>
  <c r="AE158"/>
  <c r="AD158"/>
  <c r="AE157"/>
  <c r="AD157"/>
  <c r="AE156"/>
  <c r="AD156"/>
  <c r="AE155"/>
  <c r="AD155"/>
  <c r="AE154"/>
  <c r="AD154"/>
  <c r="AE153"/>
  <c r="AD153"/>
  <c r="AE152"/>
  <c r="AD152"/>
  <c r="AE151"/>
  <c r="AD151"/>
  <c r="AE150"/>
  <c r="AD150"/>
  <c r="AE149"/>
  <c r="AD149"/>
  <c r="AE148"/>
  <c r="AD148"/>
  <c r="AE147"/>
  <c r="AD147"/>
  <c r="AE146"/>
  <c r="AD146"/>
  <c r="AE145"/>
  <c r="AD145"/>
  <c r="AE144"/>
  <c r="AD144"/>
  <c r="AE143"/>
  <c r="AD143"/>
  <c r="AE142"/>
  <c r="AD142"/>
  <c r="AE141"/>
  <c r="AD141"/>
  <c r="AE140"/>
  <c r="AD140"/>
  <c r="AE139"/>
  <c r="AD139"/>
  <c r="AE138"/>
  <c r="AD138"/>
  <c r="AE137"/>
  <c r="AD137"/>
  <c r="AE136"/>
  <c r="AD136"/>
  <c r="AE135"/>
  <c r="AD135"/>
  <c r="AE134"/>
  <c r="AD134"/>
  <c r="AE133"/>
  <c r="AD133"/>
  <c r="AE132"/>
  <c r="AD132"/>
  <c r="AE131"/>
  <c r="AD131"/>
  <c r="AE130"/>
  <c r="AD130"/>
  <c r="AE129"/>
  <c r="AD129"/>
  <c r="AE128"/>
  <c r="AD128"/>
  <c r="AE127"/>
  <c r="AD127"/>
  <c r="AE126"/>
  <c r="AD126"/>
  <c r="AE125"/>
  <c r="AD125"/>
  <c r="AE124"/>
  <c r="AD124"/>
  <c r="AE123"/>
  <c r="AD123"/>
  <c r="AE122"/>
  <c r="AD122"/>
  <c r="AE121"/>
  <c r="AD121"/>
  <c r="AE120"/>
  <c r="AD120"/>
  <c r="AE119"/>
  <c r="AD119"/>
  <c r="AE118"/>
  <c r="AD118"/>
  <c r="AE117"/>
  <c r="AD117"/>
  <c r="AE116"/>
  <c r="AD116"/>
  <c r="AE115"/>
  <c r="AD115"/>
  <c r="AE114"/>
  <c r="AD114"/>
  <c r="AE113"/>
  <c r="AD113"/>
  <c r="AE112"/>
  <c r="AD112"/>
  <c r="AE111"/>
  <c r="AD111"/>
  <c r="AE110"/>
  <c r="AD110"/>
  <c r="AE109"/>
  <c r="AD109"/>
  <c r="AE108"/>
  <c r="AD108"/>
  <c r="AE107"/>
  <c r="AD107"/>
  <c r="AE106"/>
  <c r="AD106"/>
  <c r="AE105"/>
  <c r="AD105"/>
  <c r="AE104"/>
  <c r="AD104"/>
  <c r="AE103"/>
  <c r="AD103"/>
  <c r="AE102"/>
  <c r="AD102"/>
  <c r="AE101"/>
  <c r="AD101"/>
  <c r="AE100"/>
  <c r="AD100"/>
  <c r="AE99"/>
  <c r="AD99"/>
  <c r="AE98"/>
  <c r="AD98"/>
  <c r="AE97"/>
  <c r="AD97"/>
  <c r="AE96"/>
  <c r="AD96"/>
  <c r="AE95"/>
  <c r="AD95"/>
  <c r="AE94"/>
  <c r="AD94"/>
  <c r="AE93"/>
  <c r="AD93"/>
  <c r="AE92"/>
  <c r="AD92"/>
  <c r="AE91"/>
  <c r="AD91"/>
  <c r="AE90"/>
  <c r="AD90"/>
  <c r="AE89"/>
  <c r="AD89"/>
  <c r="AE88"/>
  <c r="AD88"/>
  <c r="AE87"/>
  <c r="AD87"/>
  <c r="AE86"/>
  <c r="AD86"/>
  <c r="AE85"/>
  <c r="AD85"/>
  <c r="AE84"/>
  <c r="AD84"/>
  <c r="AE83"/>
  <c r="AD83"/>
  <c r="AE82"/>
  <c r="AD82"/>
  <c r="AE81"/>
  <c r="AD81"/>
  <c r="AE80"/>
  <c r="AD80"/>
  <c r="AE79"/>
  <c r="AD79"/>
  <c r="AE78"/>
  <c r="AD78"/>
  <c r="AE77"/>
  <c r="AD77"/>
  <c r="AE76"/>
  <c r="AD76"/>
  <c r="AE75"/>
  <c r="AD75"/>
  <c r="AE74"/>
  <c r="AD74"/>
  <c r="AE73"/>
  <c r="AD73"/>
  <c r="AE72"/>
  <c r="AD72"/>
  <c r="AE71"/>
  <c r="AD71"/>
  <c r="AE70"/>
  <c r="AD70"/>
  <c r="AE69"/>
  <c r="AD69"/>
  <c r="AE68"/>
  <c r="AD68"/>
  <c r="AE67"/>
  <c r="AD67"/>
  <c r="AE66"/>
  <c r="AD66"/>
  <c r="AE65"/>
  <c r="AD65"/>
  <c r="AE64"/>
  <c r="AD64"/>
  <c r="AE63"/>
  <c r="AD63"/>
  <c r="AE62"/>
  <c r="AD62"/>
  <c r="AE61"/>
  <c r="AD61"/>
  <c r="AE60"/>
  <c r="AD60"/>
  <c r="AE59"/>
  <c r="AD59"/>
  <c r="AE58"/>
  <c r="AD58"/>
  <c r="AE57"/>
  <c r="AD57"/>
  <c r="AE56"/>
  <c r="AD56"/>
  <c r="AE55"/>
  <c r="AD55"/>
  <c r="AE54"/>
  <c r="AD54"/>
  <c r="AE53"/>
  <c r="AD53"/>
  <c r="AE52"/>
  <c r="AD52"/>
  <c r="AE51"/>
  <c r="AD51"/>
  <c r="AE50"/>
  <c r="AD50"/>
  <c r="AE49"/>
  <c r="AD49"/>
  <c r="AE48"/>
  <c r="AD48"/>
  <c r="AE47"/>
  <c r="AD47"/>
  <c r="AE46"/>
  <c r="AD46"/>
  <c r="AE45"/>
  <c r="AD45"/>
  <c r="AE44"/>
  <c r="AD44"/>
  <c r="AE43"/>
  <c r="AD43"/>
  <c r="AE42"/>
  <c r="AD42"/>
  <c r="AE41"/>
  <c r="AD41"/>
  <c r="AE40"/>
  <c r="AD40"/>
  <c r="AE39"/>
  <c r="AD39"/>
  <c r="AE38"/>
  <c r="AD38"/>
  <c r="AE37"/>
  <c r="AD37"/>
  <c r="AE36"/>
  <c r="AD36"/>
  <c r="AE35"/>
  <c r="AD35"/>
  <c r="AE34"/>
  <c r="AD34"/>
  <c r="AE33"/>
  <c r="AD33"/>
  <c r="AE32"/>
  <c r="AD32"/>
  <c r="AE31"/>
  <c r="AD31"/>
  <c r="AE30"/>
  <c r="AD30"/>
  <c r="AE29"/>
  <c r="AD29"/>
  <c r="AE28"/>
  <c r="AD28"/>
  <c r="AE27"/>
  <c r="AD27"/>
  <c r="AE26"/>
  <c r="AD26"/>
  <c r="AE25"/>
  <c r="AD25"/>
  <c r="AE24"/>
  <c r="AD24"/>
  <c r="AE23"/>
  <c r="AD23"/>
  <c r="AE22"/>
  <c r="AD22"/>
  <c r="AE21"/>
  <c r="AD21"/>
  <c r="AE20"/>
  <c r="AD20"/>
  <c r="AE19"/>
  <c r="AD19"/>
  <c r="AE18"/>
  <c r="AD18"/>
  <c r="AE17"/>
  <c r="AD17"/>
  <c r="AE16"/>
  <c r="AD16"/>
  <c r="AE15"/>
  <c r="AD15"/>
  <c r="AE14"/>
  <c r="AD14"/>
  <c r="AE13"/>
  <c r="AD13"/>
  <c r="AE12"/>
  <c r="AD12"/>
  <c r="AE11"/>
  <c r="AD11"/>
  <c r="AE10"/>
  <c r="AD10"/>
  <c r="AE9"/>
  <c r="AD9"/>
  <c r="AE8"/>
  <c r="AD8"/>
  <c r="AE7"/>
  <c r="AD7"/>
  <c r="AE6"/>
  <c r="AD6"/>
  <c r="T643"/>
  <c r="S643"/>
  <c r="T642"/>
  <c r="S642"/>
  <c r="T641"/>
  <c r="S641"/>
  <c r="T640"/>
  <c r="S640"/>
  <c r="T639"/>
  <c r="S639"/>
  <c r="T638"/>
  <c r="S638"/>
  <c r="T637"/>
  <c r="S637"/>
  <c r="T636"/>
  <c r="S636"/>
  <c r="T635"/>
  <c r="S635"/>
  <c r="T634"/>
  <c r="S634"/>
  <c r="T633"/>
  <c r="S633"/>
  <c r="T632"/>
  <c r="S632"/>
  <c r="T631"/>
  <c r="S631"/>
  <c r="T630"/>
  <c r="S630"/>
  <c r="T629"/>
  <c r="S629"/>
  <c r="T628"/>
  <c r="S628"/>
  <c r="T627"/>
  <c r="S627"/>
  <c r="T626"/>
  <c r="S626"/>
  <c r="T625"/>
  <c r="S625"/>
  <c r="T624"/>
  <c r="S624"/>
  <c r="T623"/>
  <c r="S623"/>
  <c r="T622"/>
  <c r="S622"/>
  <c r="T621"/>
  <c r="S621"/>
  <c r="T620"/>
  <c r="S620"/>
  <c r="T619"/>
  <c r="S619"/>
  <c r="T618"/>
  <c r="S618"/>
  <c r="T617"/>
  <c r="S617"/>
  <c r="T616"/>
  <c r="S616"/>
  <c r="T615"/>
  <c r="S615"/>
  <c r="T614"/>
  <c r="S614"/>
  <c r="T613"/>
  <c r="S613"/>
  <c r="T612"/>
  <c r="S612"/>
  <c r="T611"/>
  <c r="S611"/>
  <c r="T610"/>
  <c r="S610"/>
  <c r="T609"/>
  <c r="S609"/>
  <c r="T608"/>
  <c r="S608"/>
  <c r="T607"/>
  <c r="S607"/>
  <c r="T606"/>
  <c r="S606"/>
  <c r="T605"/>
  <c r="S605"/>
  <c r="T604"/>
  <c r="S604"/>
  <c r="T603"/>
  <c r="S603"/>
  <c r="T602"/>
  <c r="S602"/>
  <c r="T601"/>
  <c r="S601"/>
  <c r="T600"/>
  <c r="S600"/>
  <c r="T599"/>
  <c r="S599"/>
  <c r="T598"/>
  <c r="S598"/>
  <c r="T597"/>
  <c r="S597"/>
  <c r="T596"/>
  <c r="S596"/>
  <c r="T595"/>
  <c r="S595"/>
  <c r="T594"/>
  <c r="S594"/>
  <c r="T593"/>
  <c r="S593"/>
  <c r="T592"/>
  <c r="S592"/>
  <c r="T591"/>
  <c r="S591"/>
  <c r="T590"/>
  <c r="S590"/>
  <c r="T589"/>
  <c r="S589"/>
  <c r="T588"/>
  <c r="S588"/>
  <c r="T587"/>
  <c r="S587"/>
  <c r="T586"/>
  <c r="S586"/>
  <c r="T585"/>
  <c r="S585"/>
  <c r="T584"/>
  <c r="S584"/>
  <c r="T583"/>
  <c r="S583"/>
  <c r="T582"/>
  <c r="S582"/>
  <c r="T581"/>
  <c r="S581"/>
  <c r="T580"/>
  <c r="S580"/>
  <c r="T579"/>
  <c r="S579"/>
  <c r="T578"/>
  <c r="S578"/>
  <c r="T577"/>
  <c r="S577"/>
  <c r="T576"/>
  <c r="S576"/>
  <c r="T575"/>
  <c r="S575"/>
  <c r="T574"/>
  <c r="S574"/>
  <c r="T573"/>
  <c r="S573"/>
  <c r="T572"/>
  <c r="S572"/>
  <c r="T571"/>
  <c r="S571"/>
  <c r="T570"/>
  <c r="S570"/>
  <c r="T569"/>
  <c r="S569"/>
  <c r="T568"/>
  <c r="S568"/>
  <c r="T567"/>
  <c r="S567"/>
  <c r="T566"/>
  <c r="S566"/>
  <c r="T565"/>
  <c r="S565"/>
  <c r="T564"/>
  <c r="S564"/>
  <c r="T563"/>
  <c r="S563"/>
  <c r="T562"/>
  <c r="S562"/>
  <c r="T561"/>
  <c r="S561"/>
  <c r="T560"/>
  <c r="S560"/>
  <c r="T559"/>
  <c r="S559"/>
  <c r="T558"/>
  <c r="S558"/>
  <c r="T557"/>
  <c r="S557"/>
  <c r="T556"/>
  <c r="S556"/>
  <c r="T555"/>
  <c r="S555"/>
  <c r="T554"/>
  <c r="S554"/>
  <c r="T553"/>
  <c r="S553"/>
  <c r="T552"/>
  <c r="S552"/>
  <c r="T551"/>
  <c r="S551"/>
  <c r="T550"/>
  <c r="S550"/>
  <c r="T549"/>
  <c r="S549"/>
  <c r="T548"/>
  <c r="S548"/>
  <c r="T547"/>
  <c r="S547"/>
  <c r="T546"/>
  <c r="S546"/>
  <c r="T545"/>
  <c r="S545"/>
  <c r="T544"/>
  <c r="S544"/>
  <c r="T543"/>
  <c r="S543"/>
  <c r="T542"/>
  <c r="S542"/>
  <c r="T541"/>
  <c r="S541"/>
  <c r="T540"/>
  <c r="S540"/>
  <c r="T539"/>
  <c r="S539"/>
  <c r="T538"/>
  <c r="S538"/>
  <c r="T537"/>
  <c r="S537"/>
  <c r="T536"/>
  <c r="S536"/>
  <c r="T535"/>
  <c r="S535"/>
  <c r="T534"/>
  <c r="S534"/>
  <c r="T533"/>
  <c r="S533"/>
  <c r="T532"/>
  <c r="S532"/>
  <c r="T531"/>
  <c r="S531"/>
  <c r="T530"/>
  <c r="S530"/>
  <c r="T529"/>
  <c r="S529"/>
  <c r="T528"/>
  <c r="S528"/>
  <c r="T527"/>
  <c r="S527"/>
  <c r="T526"/>
  <c r="S526"/>
  <c r="T525"/>
  <c r="S525"/>
  <c r="T524"/>
  <c r="S524"/>
  <c r="T523"/>
  <c r="S523"/>
  <c r="T522"/>
  <c r="S522"/>
  <c r="T521"/>
  <c r="S521"/>
  <c r="T520"/>
  <c r="S520"/>
  <c r="T519"/>
  <c r="S519"/>
  <c r="T518"/>
  <c r="S518"/>
  <c r="T517"/>
  <c r="S517"/>
  <c r="T516"/>
  <c r="S516"/>
  <c r="T515"/>
  <c r="S515"/>
  <c r="T514"/>
  <c r="S514"/>
  <c r="T513"/>
  <c r="S513"/>
  <c r="T512"/>
  <c r="S512"/>
  <c r="T511"/>
  <c r="S511"/>
  <c r="T510"/>
  <c r="S510"/>
  <c r="T509"/>
  <c r="S509"/>
  <c r="T508"/>
  <c r="S508"/>
  <c r="T507"/>
  <c r="S507"/>
  <c r="T506"/>
  <c r="S506"/>
  <c r="T505"/>
  <c r="S505"/>
  <c r="T504"/>
  <c r="S504"/>
  <c r="T503"/>
  <c r="S503"/>
  <c r="T502"/>
  <c r="S502"/>
  <c r="T501"/>
  <c r="S501"/>
  <c r="T500"/>
  <c r="S500"/>
  <c r="T499"/>
  <c r="S499"/>
  <c r="T498"/>
  <c r="S498"/>
  <c r="T497"/>
  <c r="S497"/>
  <c r="T496"/>
  <c r="S496"/>
  <c r="T495"/>
  <c r="S495"/>
  <c r="T494"/>
  <c r="S494"/>
  <c r="T493"/>
  <c r="S493"/>
  <c r="T492"/>
  <c r="S492"/>
  <c r="T491"/>
  <c r="S491"/>
  <c r="T490"/>
  <c r="S490"/>
  <c r="T489"/>
  <c r="S489"/>
  <c r="T488"/>
  <c r="S488"/>
  <c r="T487"/>
  <c r="S487"/>
  <c r="T486"/>
  <c r="S486"/>
  <c r="T485"/>
  <c r="S485"/>
  <c r="T484"/>
  <c r="S484"/>
  <c r="T483"/>
  <c r="S483"/>
  <c r="T482"/>
  <c r="S482"/>
  <c r="T481"/>
  <c r="S481"/>
  <c r="T480"/>
  <c r="S480"/>
  <c r="T479"/>
  <c r="S479"/>
  <c r="T478"/>
  <c r="S478"/>
  <c r="T477"/>
  <c r="S477"/>
  <c r="T476"/>
  <c r="S476"/>
  <c r="T475"/>
  <c r="S475"/>
  <c r="T474"/>
  <c r="S474"/>
  <c r="T473"/>
  <c r="S473"/>
  <c r="T472"/>
  <c r="S472"/>
  <c r="T471"/>
  <c r="S471"/>
  <c r="T470"/>
  <c r="S470"/>
  <c r="T469"/>
  <c r="S469"/>
  <c r="T468"/>
  <c r="S468"/>
  <c r="T467"/>
  <c r="S467"/>
  <c r="T466"/>
  <c r="S466"/>
  <c r="T465"/>
  <c r="S465"/>
  <c r="T464"/>
  <c r="S464"/>
  <c r="T463"/>
  <c r="S463"/>
  <c r="T462"/>
  <c r="S462"/>
  <c r="T461"/>
  <c r="S461"/>
  <c r="T460"/>
  <c r="S460"/>
  <c r="T459"/>
  <c r="S459"/>
  <c r="T458"/>
  <c r="S458"/>
  <c r="T457"/>
  <c r="S457"/>
  <c r="T456"/>
  <c r="S456"/>
  <c r="T455"/>
  <c r="S455"/>
  <c r="T454"/>
  <c r="S454"/>
  <c r="T453"/>
  <c r="S453"/>
  <c r="T452"/>
  <c r="S452"/>
  <c r="T451"/>
  <c r="S451"/>
  <c r="T450"/>
  <c r="S450"/>
  <c r="T449"/>
  <c r="S449"/>
  <c r="T448"/>
  <c r="S448"/>
  <c r="T447"/>
  <c r="S447"/>
  <c r="T446"/>
  <c r="S446"/>
  <c r="T445"/>
  <c r="S445"/>
  <c r="T444"/>
  <c r="S444"/>
  <c r="T443"/>
  <c r="S443"/>
  <c r="T442"/>
  <c r="S442"/>
  <c r="T441"/>
  <c r="S441"/>
  <c r="T440"/>
  <c r="S440"/>
  <c r="T439"/>
  <c r="S439"/>
  <c r="T438"/>
  <c r="S438"/>
  <c r="T437"/>
  <c r="S437"/>
  <c r="T436"/>
  <c r="S436"/>
  <c r="T435"/>
  <c r="S435"/>
  <c r="T434"/>
  <c r="S434"/>
  <c r="T433"/>
  <c r="S433"/>
  <c r="T432"/>
  <c r="S432"/>
  <c r="T431"/>
  <c r="S431"/>
  <c r="T430"/>
  <c r="S430"/>
  <c r="T429"/>
  <c r="S429"/>
  <c r="T428"/>
  <c r="S428"/>
  <c r="T427"/>
  <c r="S427"/>
  <c r="T426"/>
  <c r="S426"/>
  <c r="T425"/>
  <c r="S425"/>
  <c r="T424"/>
  <c r="S424"/>
  <c r="T423"/>
  <c r="S423"/>
  <c r="T422"/>
  <c r="S422"/>
  <c r="T421"/>
  <c r="S421"/>
  <c r="T420"/>
  <c r="S420"/>
  <c r="T419"/>
  <c r="S419"/>
  <c r="T418"/>
  <c r="S418"/>
  <c r="T417"/>
  <c r="S417"/>
  <c r="T416"/>
  <c r="S416"/>
  <c r="T415"/>
  <c r="S415"/>
  <c r="T414"/>
  <c r="S414"/>
  <c r="T413"/>
  <c r="S413"/>
  <c r="T412"/>
  <c r="S412"/>
  <c r="T411"/>
  <c r="S411"/>
  <c r="T410"/>
  <c r="S410"/>
  <c r="T409"/>
  <c r="S409"/>
  <c r="T408"/>
  <c r="S408"/>
  <c r="T407"/>
  <c r="S407"/>
  <c r="T406"/>
  <c r="S406"/>
  <c r="T405"/>
  <c r="S405"/>
  <c r="T404"/>
  <c r="S404"/>
  <c r="T403"/>
  <c r="S403"/>
  <c r="T402"/>
  <c r="S402"/>
  <c r="T401"/>
  <c r="S401"/>
  <c r="T400"/>
  <c r="S400"/>
  <c r="T399"/>
  <c r="S399"/>
  <c r="T398"/>
  <c r="S398"/>
  <c r="T397"/>
  <c r="S397"/>
  <c r="T396"/>
  <c r="S396"/>
  <c r="T395"/>
  <c r="S395"/>
  <c r="T394"/>
  <c r="S394"/>
  <c r="T393"/>
  <c r="S393"/>
  <c r="T392"/>
  <c r="S392"/>
  <c r="T391"/>
  <c r="S391"/>
  <c r="T390"/>
  <c r="S390"/>
  <c r="T389"/>
  <c r="S389"/>
  <c r="T388"/>
  <c r="S388"/>
  <c r="T387"/>
  <c r="S387"/>
  <c r="T386"/>
  <c r="S386"/>
  <c r="T385"/>
  <c r="S385"/>
  <c r="T384"/>
  <c r="S384"/>
  <c r="T383"/>
  <c r="S383"/>
  <c r="T382"/>
  <c r="S382"/>
  <c r="T381"/>
  <c r="S381"/>
  <c r="T380"/>
  <c r="S380"/>
  <c r="T379"/>
  <c r="S379"/>
  <c r="T378"/>
  <c r="S378"/>
  <c r="T377"/>
  <c r="S377"/>
  <c r="T376"/>
  <c r="S376"/>
  <c r="T375"/>
  <c r="S375"/>
  <c r="T374"/>
  <c r="S374"/>
  <c r="T373"/>
  <c r="S373"/>
  <c r="T372"/>
  <c r="S372"/>
  <c r="T371"/>
  <c r="S371"/>
  <c r="T370"/>
  <c r="S370"/>
  <c r="T369"/>
  <c r="S369"/>
  <c r="T368"/>
  <c r="S368"/>
  <c r="T367"/>
  <c r="S367"/>
  <c r="T366"/>
  <c r="S366"/>
  <c r="T365"/>
  <c r="S365"/>
  <c r="T364"/>
  <c r="S364"/>
  <c r="T363"/>
  <c r="S363"/>
  <c r="T362"/>
  <c r="S362"/>
  <c r="T361"/>
  <c r="S361"/>
  <c r="T360"/>
  <c r="S360"/>
  <c r="T359"/>
  <c r="S359"/>
  <c r="T358"/>
  <c r="S358"/>
  <c r="T357"/>
  <c r="S357"/>
  <c r="T356"/>
  <c r="S356"/>
  <c r="T355"/>
  <c r="S355"/>
  <c r="T354"/>
  <c r="S354"/>
  <c r="T353"/>
  <c r="S353"/>
  <c r="T352"/>
  <c r="S352"/>
  <c r="T351"/>
  <c r="S351"/>
  <c r="T350"/>
  <c r="S350"/>
  <c r="T349"/>
  <c r="S349"/>
  <c r="T348"/>
  <c r="S348"/>
  <c r="T347"/>
  <c r="S347"/>
  <c r="T346"/>
  <c r="S346"/>
  <c r="T345"/>
  <c r="S345"/>
  <c r="T344"/>
  <c r="S344"/>
  <c r="T343"/>
  <c r="S343"/>
  <c r="T342"/>
  <c r="S342"/>
  <c r="T341"/>
  <c r="S341"/>
  <c r="T340"/>
  <c r="S340"/>
  <c r="T339"/>
  <c r="S339"/>
  <c r="T338"/>
  <c r="S338"/>
  <c r="T337"/>
  <c r="S337"/>
  <c r="T336"/>
  <c r="S336"/>
  <c r="T335"/>
  <c r="S335"/>
  <c r="T334"/>
  <c r="S334"/>
  <c r="T333"/>
  <c r="S333"/>
  <c r="T332"/>
  <c r="S332"/>
  <c r="T331"/>
  <c r="S331"/>
  <c r="T330"/>
  <c r="S330"/>
  <c r="T329"/>
  <c r="S329"/>
  <c r="T328"/>
  <c r="S328"/>
  <c r="T327"/>
  <c r="S327"/>
  <c r="T326"/>
  <c r="S326"/>
  <c r="T325"/>
  <c r="S325"/>
  <c r="T324"/>
  <c r="S324"/>
  <c r="T323"/>
  <c r="S323"/>
  <c r="T322"/>
  <c r="S322"/>
  <c r="T321"/>
  <c r="S321"/>
  <c r="T320"/>
  <c r="S320"/>
  <c r="T319"/>
  <c r="S319"/>
  <c r="T318"/>
  <c r="S318"/>
  <c r="T317"/>
  <c r="S317"/>
  <c r="T316"/>
  <c r="S316"/>
  <c r="T315"/>
  <c r="S315"/>
  <c r="T314"/>
  <c r="S314"/>
  <c r="T313"/>
  <c r="S313"/>
  <c r="T312"/>
  <c r="S312"/>
  <c r="T311"/>
  <c r="S311"/>
  <c r="T310"/>
  <c r="S310"/>
  <c r="T309"/>
  <c r="S309"/>
  <c r="T308"/>
  <c r="S308"/>
  <c r="T307"/>
  <c r="S307"/>
  <c r="T306"/>
  <c r="S306"/>
  <c r="T305"/>
  <c r="S305"/>
  <c r="T304"/>
  <c r="S304"/>
  <c r="T303"/>
  <c r="S303"/>
  <c r="T302"/>
  <c r="S302"/>
  <c r="T301"/>
  <c r="S301"/>
  <c r="T300"/>
  <c r="S300"/>
  <c r="T299"/>
  <c r="S299"/>
  <c r="T298"/>
  <c r="S298"/>
  <c r="T297"/>
  <c r="S297"/>
  <c r="T296"/>
  <c r="S296"/>
  <c r="T295"/>
  <c r="S295"/>
  <c r="T294"/>
  <c r="S294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6"/>
  <c r="S276"/>
  <c r="T275"/>
  <c r="S275"/>
  <c r="T274"/>
  <c r="S274"/>
  <c r="T273"/>
  <c r="S273"/>
  <c r="T272"/>
  <c r="S272"/>
  <c r="T271"/>
  <c r="S271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53"/>
  <c r="S253"/>
  <c r="T252"/>
  <c r="S252"/>
  <c r="T251"/>
  <c r="S251"/>
  <c r="T250"/>
  <c r="S250"/>
  <c r="T249"/>
  <c r="S249"/>
  <c r="T248"/>
  <c r="S248"/>
  <c r="T247"/>
  <c r="S247"/>
  <c r="T246"/>
  <c r="S246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8"/>
  <c r="S228"/>
  <c r="T227"/>
  <c r="S227"/>
  <c r="T226"/>
  <c r="S226"/>
  <c r="T225"/>
  <c r="S225"/>
  <c r="T224"/>
  <c r="S224"/>
  <c r="T223"/>
  <c r="S223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205"/>
  <c r="S205"/>
  <c r="T204"/>
  <c r="S204"/>
  <c r="T203"/>
  <c r="S203"/>
  <c r="T202"/>
  <c r="S202"/>
  <c r="T201"/>
  <c r="S201"/>
  <c r="T200"/>
  <c r="S200"/>
  <c r="T199"/>
  <c r="S199"/>
  <c r="T198"/>
  <c r="S198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80"/>
  <c r="S180"/>
  <c r="T179"/>
  <c r="S179"/>
  <c r="T178"/>
  <c r="S178"/>
  <c r="T177"/>
  <c r="S177"/>
  <c r="T176"/>
  <c r="S176"/>
  <c r="T175"/>
  <c r="S175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57"/>
  <c r="S157"/>
  <c r="T156"/>
  <c r="S156"/>
  <c r="T155"/>
  <c r="S155"/>
  <c r="T154"/>
  <c r="S154"/>
  <c r="T153"/>
  <c r="S153"/>
  <c r="T152"/>
  <c r="S152"/>
  <c r="T151"/>
  <c r="S151"/>
  <c r="T150"/>
  <c r="S150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32"/>
  <c r="S132"/>
  <c r="T131"/>
  <c r="S131"/>
  <c r="T130"/>
  <c r="S130"/>
  <c r="T129"/>
  <c r="S129"/>
  <c r="T128"/>
  <c r="S128"/>
  <c r="T127"/>
  <c r="S127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109"/>
  <c r="S109"/>
  <c r="T108"/>
  <c r="S108"/>
  <c r="T107"/>
  <c r="S107"/>
  <c r="T106"/>
  <c r="S106"/>
  <c r="T105"/>
  <c r="S105"/>
  <c r="T104"/>
  <c r="S104"/>
  <c r="T103"/>
  <c r="S103"/>
  <c r="T102"/>
  <c r="S102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T7"/>
  <c r="S7"/>
  <c r="T6"/>
  <c r="S6"/>
  <c r="D6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D16"/>
  <c r="D41"/>
  <c r="D71"/>
  <c r="D108"/>
  <c r="D158"/>
  <c r="D213"/>
  <c r="D263"/>
  <c r="D326"/>
  <c r="CU3" s="1"/>
  <c r="O643" i="9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D263"/>
  <c r="D213"/>
  <c r="D158"/>
  <c r="D108"/>
  <c r="D71"/>
  <c r="D41"/>
  <c r="D16"/>
  <c r="D6"/>
  <c r="C6" s="1"/>
  <c r="C7" s="1"/>
  <c r="C8" s="1"/>
  <c r="C9" s="1"/>
  <c r="C10" s="1"/>
  <c r="C11" s="1"/>
  <c r="C12" s="1"/>
  <c r="C13" s="1"/>
  <c r="C14" s="1"/>
  <c r="C15" s="1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"/>
  <c r="S6"/>
  <c r="S7" s="1"/>
  <c r="S8" s="1"/>
  <c r="P1"/>
  <c r="F8" l="1"/>
  <c r="M7" i="5"/>
  <c r="L8"/>
  <c r="M6"/>
  <c r="W8"/>
  <c r="AH7"/>
  <c r="AS9"/>
  <c r="AT8"/>
  <c r="AT7"/>
  <c r="BD7"/>
  <c r="BR11"/>
  <c r="BR15"/>
  <c r="BR19"/>
  <c r="BR23"/>
  <c r="BR27"/>
  <c r="BR31"/>
  <c r="BR35"/>
  <c r="BR39"/>
  <c r="BR43"/>
  <c r="BR47"/>
  <c r="BR51"/>
  <c r="BR55"/>
  <c r="BR59"/>
  <c r="BR63"/>
  <c r="BR67"/>
  <c r="BR71"/>
  <c r="BR75"/>
  <c r="BR79"/>
  <c r="BR83"/>
  <c r="BR87"/>
  <c r="BR91"/>
  <c r="BR95"/>
  <c r="BR99"/>
  <c r="BR103"/>
  <c r="BR107"/>
  <c r="BR111"/>
  <c r="BR115"/>
  <c r="BR119"/>
  <c r="BR123"/>
  <c r="BR127"/>
  <c r="BR131"/>
  <c r="BR135"/>
  <c r="BR139"/>
  <c r="BR143"/>
  <c r="BR147"/>
  <c r="BR151"/>
  <c r="BR155"/>
  <c r="BR159"/>
  <c r="BR163"/>
  <c r="BR167"/>
  <c r="BR171"/>
  <c r="BR175"/>
  <c r="BR179"/>
  <c r="BR183"/>
  <c r="BR187"/>
  <c r="BR191"/>
  <c r="BR195"/>
  <c r="BR199"/>
  <c r="BR203"/>
  <c r="BR207"/>
  <c r="BR211"/>
  <c r="BR215"/>
  <c r="BR219"/>
  <c r="BR223"/>
  <c r="BR227"/>
  <c r="BR231"/>
  <c r="BR235"/>
  <c r="BR239"/>
  <c r="BR243"/>
  <c r="BR247"/>
  <c r="BR251"/>
  <c r="BR255"/>
  <c r="BR259"/>
  <c r="BR263"/>
  <c r="BR267"/>
  <c r="BR271"/>
  <c r="BR275"/>
  <c r="BR279"/>
  <c r="BR283"/>
  <c r="BR287"/>
  <c r="BR291"/>
  <c r="BR295"/>
  <c r="BR299"/>
  <c r="BR303"/>
  <c r="BR307"/>
  <c r="BR311"/>
  <c r="BR315"/>
  <c r="BR319"/>
  <c r="BR323"/>
  <c r="BR327"/>
  <c r="BR331"/>
  <c r="BR335"/>
  <c r="BR339"/>
  <c r="BR343"/>
  <c r="BR347"/>
  <c r="BR351"/>
  <c r="BR355"/>
  <c r="BR359"/>
  <c r="BR363"/>
  <c r="BR367"/>
  <c r="BR371"/>
  <c r="BR375"/>
  <c r="BR379"/>
  <c r="BR383"/>
  <c r="BR387"/>
  <c r="BR391"/>
  <c r="BR395"/>
  <c r="BR399"/>
  <c r="BR403"/>
  <c r="BR407"/>
  <c r="BR411"/>
  <c r="BR415"/>
  <c r="BR419"/>
  <c r="BR423"/>
  <c r="BR427"/>
  <c r="BR431"/>
  <c r="BR435"/>
  <c r="BR439"/>
  <c r="BR443"/>
  <c r="BR447"/>
  <c r="BR451"/>
  <c r="BR455"/>
  <c r="BR459"/>
  <c r="BR463"/>
  <c r="BR467"/>
  <c r="BR471"/>
  <c r="BR475"/>
  <c r="BR479"/>
  <c r="BR483"/>
  <c r="BR487"/>
  <c r="BR491"/>
  <c r="BR495"/>
  <c r="BR499"/>
  <c r="BR503"/>
  <c r="BR507"/>
  <c r="BR511"/>
  <c r="BR515"/>
  <c r="BR519"/>
  <c r="BR523"/>
  <c r="BR527"/>
  <c r="BR531"/>
  <c r="BR535"/>
  <c r="BR539"/>
  <c r="BR543"/>
  <c r="BR547"/>
  <c r="BR551"/>
  <c r="BR555"/>
  <c r="BR559"/>
  <c r="BR563"/>
  <c r="BR567"/>
  <c r="BR571"/>
  <c r="BR575"/>
  <c r="BR579"/>
  <c r="BR583"/>
  <c r="BR587"/>
  <c r="BR591"/>
  <c r="BR595"/>
  <c r="BR599"/>
  <c r="BR603"/>
  <c r="BR607"/>
  <c r="BR611"/>
  <c r="BR615"/>
  <c r="BR619"/>
  <c r="BR623"/>
  <c r="BR627"/>
  <c r="BR631"/>
  <c r="BR635"/>
  <c r="BR639"/>
  <c r="BR643"/>
  <c r="BR7"/>
  <c r="BR10"/>
  <c r="BR14"/>
  <c r="BR18"/>
  <c r="BR22"/>
  <c r="BR26"/>
  <c r="BR30"/>
  <c r="BR34"/>
  <c r="BR38"/>
  <c r="BR42"/>
  <c r="BR46"/>
  <c r="BR50"/>
  <c r="BR54"/>
  <c r="BR58"/>
  <c r="BR62"/>
  <c r="BR66"/>
  <c r="BR70"/>
  <c r="BR74"/>
  <c r="BR78"/>
  <c r="BR82"/>
  <c r="BR86"/>
  <c r="BR90"/>
  <c r="BR94"/>
  <c r="BR98"/>
  <c r="BR102"/>
  <c r="BR106"/>
  <c r="BR110"/>
  <c r="BR114"/>
  <c r="BR118"/>
  <c r="BR122"/>
  <c r="BR126"/>
  <c r="BR130"/>
  <c r="BR134"/>
  <c r="BR138"/>
  <c r="BR142"/>
  <c r="BR146"/>
  <c r="BR150"/>
  <c r="BR154"/>
  <c r="BR158"/>
  <c r="BR162"/>
  <c r="BR166"/>
  <c r="BR170"/>
  <c r="BR174"/>
  <c r="BR178"/>
  <c r="BR182"/>
  <c r="BR186"/>
  <c r="BR190"/>
  <c r="BR194"/>
  <c r="BR198"/>
  <c r="BR202"/>
  <c r="BR206"/>
  <c r="BR210"/>
  <c r="BR214"/>
  <c r="BR218"/>
  <c r="BR222"/>
  <c r="BR226"/>
  <c r="BR230"/>
  <c r="BR234"/>
  <c r="BR238"/>
  <c r="BR242"/>
  <c r="BR246"/>
  <c r="BR250"/>
  <c r="BR254"/>
  <c r="BR258"/>
  <c r="BR262"/>
  <c r="BR266"/>
  <c r="BR270"/>
  <c r="BR274"/>
  <c r="BR278"/>
  <c r="BR282"/>
  <c r="BR286"/>
  <c r="BR290"/>
  <c r="BR294"/>
  <c r="BR298"/>
  <c r="BR302"/>
  <c r="BR306"/>
  <c r="BR310"/>
  <c r="BR314"/>
  <c r="BR318"/>
  <c r="BR322"/>
  <c r="BR326"/>
  <c r="BR330"/>
  <c r="BR334"/>
  <c r="BR338"/>
  <c r="BR342"/>
  <c r="BR346"/>
  <c r="BR350"/>
  <c r="BR354"/>
  <c r="BR358"/>
  <c r="BR362"/>
  <c r="BR366"/>
  <c r="BR370"/>
  <c r="BR374"/>
  <c r="BR378"/>
  <c r="BR382"/>
  <c r="BR386"/>
  <c r="BR390"/>
  <c r="BR394"/>
  <c r="BR398"/>
  <c r="BR402"/>
  <c r="BR406"/>
  <c r="BR410"/>
  <c r="BR414"/>
  <c r="BR418"/>
  <c r="BR422"/>
  <c r="BR426"/>
  <c r="BR430"/>
  <c r="BR434"/>
  <c r="BR438"/>
  <c r="BR442"/>
  <c r="BR446"/>
  <c r="BR450"/>
  <c r="BR454"/>
  <c r="BR458"/>
  <c r="BR462"/>
  <c r="BR466"/>
  <c r="BR470"/>
  <c r="BR474"/>
  <c r="BR478"/>
  <c r="BR482"/>
  <c r="BR486"/>
  <c r="BR490"/>
  <c r="BR494"/>
  <c r="BR498"/>
  <c r="BR502"/>
  <c r="BR506"/>
  <c r="BR510"/>
  <c r="BR514"/>
  <c r="BR518"/>
  <c r="BR522"/>
  <c r="BR526"/>
  <c r="BR530"/>
  <c r="BR534"/>
  <c r="BR538"/>
  <c r="BR542"/>
  <c r="BR546"/>
  <c r="BR550"/>
  <c r="BR554"/>
  <c r="BR558"/>
  <c r="BR562"/>
  <c r="BR566"/>
  <c r="BR570"/>
  <c r="BR574"/>
  <c r="BR578"/>
  <c r="BR582"/>
  <c r="BR586"/>
  <c r="BR590"/>
  <c r="BR594"/>
  <c r="BR598"/>
  <c r="BR602"/>
  <c r="BR606"/>
  <c r="BR610"/>
  <c r="BR614"/>
  <c r="BR618"/>
  <c r="BR622"/>
  <c r="BR626"/>
  <c r="BR630"/>
  <c r="BR634"/>
  <c r="BR638"/>
  <c r="BR642"/>
  <c r="BR6"/>
  <c r="BR9"/>
  <c r="BR13"/>
  <c r="BR17"/>
  <c r="BR21"/>
  <c r="BR25"/>
  <c r="BR29"/>
  <c r="BR33"/>
  <c r="BR37"/>
  <c r="BR41"/>
  <c r="BR45"/>
  <c r="BR49"/>
  <c r="BR53"/>
  <c r="BR57"/>
  <c r="BR61"/>
  <c r="BR65"/>
  <c r="BR69"/>
  <c r="BR73"/>
  <c r="BR77"/>
  <c r="BR81"/>
  <c r="BR85"/>
  <c r="BR89"/>
  <c r="BR93"/>
  <c r="BR97"/>
  <c r="BR101"/>
  <c r="BR105"/>
  <c r="BR109"/>
  <c r="BR113"/>
  <c r="BR117"/>
  <c r="BR121"/>
  <c r="BR125"/>
  <c r="BR129"/>
  <c r="BR133"/>
  <c r="BR137"/>
  <c r="BR141"/>
  <c r="BR145"/>
  <c r="BR149"/>
  <c r="BR153"/>
  <c r="BR157"/>
  <c r="BR161"/>
  <c r="BR165"/>
  <c r="BR169"/>
  <c r="BR173"/>
  <c r="BR177"/>
  <c r="BR181"/>
  <c r="BR185"/>
  <c r="BR189"/>
  <c r="BR193"/>
  <c r="BR197"/>
  <c r="BR201"/>
  <c r="BR205"/>
  <c r="BR209"/>
  <c r="BR213"/>
  <c r="BR217"/>
  <c r="BR221"/>
  <c r="BR225"/>
  <c r="BR229"/>
  <c r="BR233"/>
  <c r="BR237"/>
  <c r="BR241"/>
  <c r="BR245"/>
  <c r="BR249"/>
  <c r="BR253"/>
  <c r="BR257"/>
  <c r="BR261"/>
  <c r="BR265"/>
  <c r="BR269"/>
  <c r="BR273"/>
  <c r="BR277"/>
  <c r="BR281"/>
  <c r="BR285"/>
  <c r="BR289"/>
  <c r="BR293"/>
  <c r="BR297"/>
  <c r="BR301"/>
  <c r="BR305"/>
  <c r="BR309"/>
  <c r="BR313"/>
  <c r="BR317"/>
  <c r="BR321"/>
  <c r="BR325"/>
  <c r="BR329"/>
  <c r="BR333"/>
  <c r="BR337"/>
  <c r="BR341"/>
  <c r="BR345"/>
  <c r="BR349"/>
  <c r="BR353"/>
  <c r="BR357"/>
  <c r="BR361"/>
  <c r="BR365"/>
  <c r="BR369"/>
  <c r="BR373"/>
  <c r="BR377"/>
  <c r="BR381"/>
  <c r="BR385"/>
  <c r="BR389"/>
  <c r="BR393"/>
  <c r="BR397"/>
  <c r="BR401"/>
  <c r="BR405"/>
  <c r="BR409"/>
  <c r="BR413"/>
  <c r="BR417"/>
  <c r="BR421"/>
  <c r="BR425"/>
  <c r="BR429"/>
  <c r="BR433"/>
  <c r="BR437"/>
  <c r="BR441"/>
  <c r="BR445"/>
  <c r="BR449"/>
  <c r="BR453"/>
  <c r="BR457"/>
  <c r="BR461"/>
  <c r="BR465"/>
  <c r="BR469"/>
  <c r="BR473"/>
  <c r="BR477"/>
  <c r="BR481"/>
  <c r="BR485"/>
  <c r="BR489"/>
  <c r="BR493"/>
  <c r="BR497"/>
  <c r="BR501"/>
  <c r="BR505"/>
  <c r="BR509"/>
  <c r="BR513"/>
  <c r="BR517"/>
  <c r="BR521"/>
  <c r="BR525"/>
  <c r="BR529"/>
  <c r="BR533"/>
  <c r="BR537"/>
  <c r="BR541"/>
  <c r="BR545"/>
  <c r="BR549"/>
  <c r="BR553"/>
  <c r="BR557"/>
  <c r="BR561"/>
  <c r="BR565"/>
  <c r="BR569"/>
  <c r="BR573"/>
  <c r="BR577"/>
  <c r="BR581"/>
  <c r="BR585"/>
  <c r="BR589"/>
  <c r="BR593"/>
  <c r="BR597"/>
  <c r="BR601"/>
  <c r="BR605"/>
  <c r="BR609"/>
  <c r="BR613"/>
  <c r="BR617"/>
  <c r="BR621"/>
  <c r="BR625"/>
  <c r="BR629"/>
  <c r="BR633"/>
  <c r="BR637"/>
  <c r="BQ7"/>
  <c r="BQ8"/>
  <c r="BQ6"/>
  <c r="BO10"/>
  <c r="CK8"/>
  <c r="BC29"/>
  <c r="BC24"/>
  <c r="BC17"/>
  <c r="BC12"/>
  <c r="BC41"/>
  <c r="BC36"/>
  <c r="BC150"/>
  <c r="BC40"/>
  <c r="BC28"/>
  <c r="BC21"/>
  <c r="BC16"/>
  <c r="BC9"/>
  <c r="BC33"/>
  <c r="BC13"/>
  <c r="BC37"/>
  <c r="BC25"/>
  <c r="BC20"/>
  <c r="BC8"/>
  <c r="BC32"/>
  <c r="BN17"/>
  <c r="BN9"/>
  <c r="BP9" s="1"/>
  <c r="BN7"/>
  <c r="BP7" s="1"/>
  <c r="BN142"/>
  <c r="BN11"/>
  <c r="BN25"/>
  <c r="BN15"/>
  <c r="BN13"/>
  <c r="BN29"/>
  <c r="BN21"/>
  <c r="BN19"/>
  <c r="BN6"/>
  <c r="BP6" s="1"/>
  <c r="BY47"/>
  <c r="CJ86"/>
  <c r="CU6"/>
  <c r="CU7" s="1"/>
  <c r="CU8" s="1"/>
  <c r="CU9" s="1"/>
  <c r="CU10" s="1"/>
  <c r="CU11" s="1"/>
  <c r="CU12" s="1"/>
  <c r="CU13" s="1"/>
  <c r="CU14" s="1"/>
  <c r="CU15" s="1"/>
  <c r="CU16" s="1"/>
  <c r="CU17" s="1"/>
  <c r="CU18" s="1"/>
  <c r="CU19" s="1"/>
  <c r="CU20" s="1"/>
  <c r="CU21" s="1"/>
  <c r="CU22" s="1"/>
  <c r="CU23" s="1"/>
  <c r="CU24" s="1"/>
  <c r="CU25" s="1"/>
  <c r="CU26" s="1"/>
  <c r="CU27" s="1"/>
  <c r="CU28" s="1"/>
  <c r="CU29" s="1"/>
  <c r="CU30" s="1"/>
  <c r="CU31" s="1"/>
  <c r="CU32" s="1"/>
  <c r="CU33" s="1"/>
  <c r="CU34" s="1"/>
  <c r="CU35" s="1"/>
  <c r="CU36" s="1"/>
  <c r="CU37" s="1"/>
  <c r="CU38" s="1"/>
  <c r="CU39" s="1"/>
  <c r="CU40" s="1"/>
  <c r="CU41" s="1"/>
  <c r="CU42" s="1"/>
  <c r="CU43" s="1"/>
  <c r="CU44" s="1"/>
  <c r="CU45" s="1"/>
  <c r="CU46" s="1"/>
  <c r="CU47" s="1"/>
  <c r="CU48" s="1"/>
  <c r="CU49" s="1"/>
  <c r="CU50" s="1"/>
  <c r="CU51" s="1"/>
  <c r="CU52" s="1"/>
  <c r="CU53" s="1"/>
  <c r="CU54" s="1"/>
  <c r="CU55" s="1"/>
  <c r="CU56" s="1"/>
  <c r="CU57" s="1"/>
  <c r="CU58" s="1"/>
  <c r="CU59" s="1"/>
  <c r="CU60" s="1"/>
  <c r="CU61" s="1"/>
  <c r="CU62" s="1"/>
  <c r="CU63" s="1"/>
  <c r="CU64" s="1"/>
  <c r="CU65" s="1"/>
  <c r="CU66" s="1"/>
  <c r="CU67" s="1"/>
  <c r="CU68" s="1"/>
  <c r="CU69" s="1"/>
  <c r="CU70" s="1"/>
  <c r="CU71" s="1"/>
  <c r="CU72" s="1"/>
  <c r="CU73" s="1"/>
  <c r="CU74" s="1"/>
  <c r="CU75" s="1"/>
  <c r="CU76" s="1"/>
  <c r="CU77" s="1"/>
  <c r="CU78" s="1"/>
  <c r="CU79" s="1"/>
  <c r="CU80" s="1"/>
  <c r="CU81" s="1"/>
  <c r="CU82" s="1"/>
  <c r="CU83" s="1"/>
  <c r="CU84" s="1"/>
  <c r="CU85" s="1"/>
  <c r="CU86" s="1"/>
  <c r="CU87" s="1"/>
  <c r="CU88" s="1"/>
  <c r="CU89" s="1"/>
  <c r="CU90" s="1"/>
  <c r="CU91" s="1"/>
  <c r="CU92" s="1"/>
  <c r="CU93" s="1"/>
  <c r="CU94" s="1"/>
  <c r="CU95" s="1"/>
  <c r="CU96" s="1"/>
  <c r="CU97" s="1"/>
  <c r="CU98" s="1"/>
  <c r="CU99" s="1"/>
  <c r="CU100" s="1"/>
  <c r="CU101" s="1"/>
  <c r="CU102" s="1"/>
  <c r="CU103" s="1"/>
  <c r="CU104" s="1"/>
  <c r="CU105" s="1"/>
  <c r="CU106" s="1"/>
  <c r="CU107" s="1"/>
  <c r="CU108" s="1"/>
  <c r="CU109" s="1"/>
  <c r="CU110" s="1"/>
  <c r="CU111" s="1"/>
  <c r="CU112" s="1"/>
  <c r="CU113" s="1"/>
  <c r="CU114" s="1"/>
  <c r="CU115" s="1"/>
  <c r="CU116" s="1"/>
  <c r="CU117" s="1"/>
  <c r="CU118" s="1"/>
  <c r="CU119" s="1"/>
  <c r="CU120" s="1"/>
  <c r="CU121" s="1"/>
  <c r="CU122" s="1"/>
  <c r="CU123" s="1"/>
  <c r="CU124" s="1"/>
  <c r="CU125" s="1"/>
  <c r="CU126" s="1"/>
  <c r="CU127" s="1"/>
  <c r="CU128" s="1"/>
  <c r="CU129" s="1"/>
  <c r="CU130" s="1"/>
  <c r="CU131" s="1"/>
  <c r="CU132" s="1"/>
  <c r="CU133" s="1"/>
  <c r="CU134" s="1"/>
  <c r="CU135" s="1"/>
  <c r="CU136" s="1"/>
  <c r="CU137" s="1"/>
  <c r="CU138" s="1"/>
  <c r="CU139" s="1"/>
  <c r="CU140" s="1"/>
  <c r="CU141" s="1"/>
  <c r="CU142" s="1"/>
  <c r="CU143" s="1"/>
  <c r="CU144" s="1"/>
  <c r="CU145" s="1"/>
  <c r="CU146" s="1"/>
  <c r="CU147" s="1"/>
  <c r="CU148" s="1"/>
  <c r="CU149" s="1"/>
  <c r="CU150" s="1"/>
  <c r="CU151" s="1"/>
  <c r="CU152" s="1"/>
  <c r="CU153" s="1"/>
  <c r="CU154" s="1"/>
  <c r="CU155" s="1"/>
  <c r="CU156" s="1"/>
  <c r="CU157" s="1"/>
  <c r="CU158" s="1"/>
  <c r="CU159" s="1"/>
  <c r="CU160" s="1"/>
  <c r="CU161" s="1"/>
  <c r="CU162" s="1"/>
  <c r="CU163" s="1"/>
  <c r="CU164" s="1"/>
  <c r="CU165" s="1"/>
  <c r="CU166" s="1"/>
  <c r="CU167" s="1"/>
  <c r="CU168" s="1"/>
  <c r="CU169" s="1"/>
  <c r="CU170" s="1"/>
  <c r="CU171" s="1"/>
  <c r="CU172" s="1"/>
  <c r="CU173" s="1"/>
  <c r="CU174" s="1"/>
  <c r="CU175" s="1"/>
  <c r="CU176" s="1"/>
  <c r="CU177" s="1"/>
  <c r="CU178" s="1"/>
  <c r="CU179" s="1"/>
  <c r="CU180" s="1"/>
  <c r="CU181" s="1"/>
  <c r="CU182" s="1"/>
  <c r="CU183" s="1"/>
  <c r="CU184" s="1"/>
  <c r="CU185" s="1"/>
  <c r="CU186" s="1"/>
  <c r="CU187" s="1"/>
  <c r="CU188" s="1"/>
  <c r="CU189" s="1"/>
  <c r="CU190" s="1"/>
  <c r="CU191" s="1"/>
  <c r="CU192" s="1"/>
  <c r="CU193" s="1"/>
  <c r="CU194" s="1"/>
  <c r="CU195" s="1"/>
  <c r="CU196" s="1"/>
  <c r="CU197" s="1"/>
  <c r="CU198" s="1"/>
  <c r="CU199" s="1"/>
  <c r="CU200" s="1"/>
  <c r="CU201" s="1"/>
  <c r="CU202" s="1"/>
  <c r="CU203" s="1"/>
  <c r="CU204" s="1"/>
  <c r="CU205" s="1"/>
  <c r="CU206" s="1"/>
  <c r="CU207" s="1"/>
  <c r="CU208" s="1"/>
  <c r="CU209" s="1"/>
  <c r="CU210" s="1"/>
  <c r="CU211" s="1"/>
  <c r="CU212" s="1"/>
  <c r="CU213" s="1"/>
  <c r="CU214" s="1"/>
  <c r="CU215" s="1"/>
  <c r="CU216" s="1"/>
  <c r="CU217" s="1"/>
  <c r="CU218" s="1"/>
  <c r="CU219" s="1"/>
  <c r="CU220" s="1"/>
  <c r="CU221" s="1"/>
  <c r="CU222" s="1"/>
  <c r="CU223" s="1"/>
  <c r="CU224" s="1"/>
  <c r="CU225" s="1"/>
  <c r="CU226" s="1"/>
  <c r="CU227" s="1"/>
  <c r="CU228" s="1"/>
  <c r="CU229" s="1"/>
  <c r="CU230" s="1"/>
  <c r="CU231" s="1"/>
  <c r="CU232" s="1"/>
  <c r="CU233" s="1"/>
  <c r="CU234" s="1"/>
  <c r="CU235" s="1"/>
  <c r="CU236" s="1"/>
  <c r="CU237" s="1"/>
  <c r="CU238" s="1"/>
  <c r="CU239" s="1"/>
  <c r="CU240" s="1"/>
  <c r="CU241" s="1"/>
  <c r="CU242" s="1"/>
  <c r="CU243" s="1"/>
  <c r="CU244" s="1"/>
  <c r="CU245" s="1"/>
  <c r="CU246" s="1"/>
  <c r="CU247" s="1"/>
  <c r="CU248" s="1"/>
  <c r="CU249" s="1"/>
  <c r="CU250" s="1"/>
  <c r="CU251" s="1"/>
  <c r="CU252" s="1"/>
  <c r="CU253" s="1"/>
  <c r="CU254" s="1"/>
  <c r="CU255" s="1"/>
  <c r="CU256" s="1"/>
  <c r="CU257" s="1"/>
  <c r="CU258" s="1"/>
  <c r="CU259" s="1"/>
  <c r="CU260" s="1"/>
  <c r="CU261" s="1"/>
  <c r="CU262" s="1"/>
  <c r="CU263" s="1"/>
  <c r="CU264" s="1"/>
  <c r="CU265" s="1"/>
  <c r="CU266" s="1"/>
  <c r="CU267" s="1"/>
  <c r="CU268" s="1"/>
  <c r="CU269" s="1"/>
  <c r="CU270" s="1"/>
  <c r="CU271" s="1"/>
  <c r="CU272" s="1"/>
  <c r="CU273" s="1"/>
  <c r="CU274" s="1"/>
  <c r="CU275" s="1"/>
  <c r="CU276" s="1"/>
  <c r="CU277" s="1"/>
  <c r="CU278" s="1"/>
  <c r="CU279" s="1"/>
  <c r="CU280" s="1"/>
  <c r="CU281" s="1"/>
  <c r="CU282" s="1"/>
  <c r="CU283" s="1"/>
  <c r="CU284" s="1"/>
  <c r="CU285" s="1"/>
  <c r="CU286" s="1"/>
  <c r="CU287" s="1"/>
  <c r="CU288" s="1"/>
  <c r="CU289" s="1"/>
  <c r="CU290" s="1"/>
  <c r="CU291" s="1"/>
  <c r="CU292" s="1"/>
  <c r="CU293" s="1"/>
  <c r="CU294" s="1"/>
  <c r="CU295" s="1"/>
  <c r="CU296" s="1"/>
  <c r="CU297" s="1"/>
  <c r="CU298" s="1"/>
  <c r="CU299" s="1"/>
  <c r="CU300" s="1"/>
  <c r="CU301" s="1"/>
  <c r="CU302" s="1"/>
  <c r="CU303" s="1"/>
  <c r="CU304" s="1"/>
  <c r="CU305" s="1"/>
  <c r="CU306" s="1"/>
  <c r="CU307" s="1"/>
  <c r="CU308" s="1"/>
  <c r="CU309" s="1"/>
  <c r="CU310" s="1"/>
  <c r="CU311" s="1"/>
  <c r="CU312" s="1"/>
  <c r="CU313" s="1"/>
  <c r="CU314" s="1"/>
  <c r="CU315" s="1"/>
  <c r="CU316" s="1"/>
  <c r="CU317" s="1"/>
  <c r="CU318" s="1"/>
  <c r="CU319" s="1"/>
  <c r="CU320" s="1"/>
  <c r="CU321" s="1"/>
  <c r="CU322" s="1"/>
  <c r="CU323" s="1"/>
  <c r="CU324" s="1"/>
  <c r="CU325" s="1"/>
  <c r="CU326" s="1"/>
  <c r="CU327" s="1"/>
  <c r="CU328" s="1"/>
  <c r="CU329" s="1"/>
  <c r="CU330" s="1"/>
  <c r="CU331" s="1"/>
  <c r="CU332" s="1"/>
  <c r="CU333" s="1"/>
  <c r="CU334" s="1"/>
  <c r="CU335" s="1"/>
  <c r="CU336" s="1"/>
  <c r="CU337" s="1"/>
  <c r="CU338" s="1"/>
  <c r="CU339" s="1"/>
  <c r="CU340" s="1"/>
  <c r="CU341" s="1"/>
  <c r="CU342" s="1"/>
  <c r="CU343" s="1"/>
  <c r="CU344" s="1"/>
  <c r="CU345" s="1"/>
  <c r="CU346" s="1"/>
  <c r="CU347" s="1"/>
  <c r="CU348" s="1"/>
  <c r="CU349" s="1"/>
  <c r="CU350" s="1"/>
  <c r="CU351" s="1"/>
  <c r="CU352" s="1"/>
  <c r="CU353" s="1"/>
  <c r="CU354" s="1"/>
  <c r="CU355" s="1"/>
  <c r="CU356" s="1"/>
  <c r="CU357" s="1"/>
  <c r="CU358" s="1"/>
  <c r="CU359" s="1"/>
  <c r="CU360" s="1"/>
  <c r="CU361" s="1"/>
  <c r="CU362" s="1"/>
  <c r="CU363" s="1"/>
  <c r="CU364" s="1"/>
  <c r="CU365" s="1"/>
  <c r="CU366" s="1"/>
  <c r="CU367" s="1"/>
  <c r="CU368" s="1"/>
  <c r="CU369" s="1"/>
  <c r="CU370" s="1"/>
  <c r="CU371" s="1"/>
  <c r="CU372" s="1"/>
  <c r="CU373" s="1"/>
  <c r="CU374" s="1"/>
  <c r="CU375" s="1"/>
  <c r="CU376" s="1"/>
  <c r="CU377" s="1"/>
  <c r="CU378" s="1"/>
  <c r="CU379" s="1"/>
  <c r="CU380" s="1"/>
  <c r="CU381" s="1"/>
  <c r="CU382" s="1"/>
  <c r="CU383" s="1"/>
  <c r="CU384" s="1"/>
  <c r="CU385" s="1"/>
  <c r="CU386" s="1"/>
  <c r="CU387" s="1"/>
  <c r="CU388" s="1"/>
  <c r="CU389" s="1"/>
  <c r="CU390" s="1"/>
  <c r="CU391" s="1"/>
  <c r="CU392" s="1"/>
  <c r="CU393" s="1"/>
  <c r="CU394" s="1"/>
  <c r="CU395" s="1"/>
  <c r="CU396" s="1"/>
  <c r="CU397" s="1"/>
  <c r="CU398" s="1"/>
  <c r="CU399" s="1"/>
  <c r="CU400" s="1"/>
  <c r="CU401" s="1"/>
  <c r="CU402" s="1"/>
  <c r="CU403" s="1"/>
  <c r="CU404" s="1"/>
  <c r="CU405" s="1"/>
  <c r="CU406" s="1"/>
  <c r="CU407" s="1"/>
  <c r="CU408" s="1"/>
  <c r="CU409" s="1"/>
  <c r="CU410" s="1"/>
  <c r="CU411" s="1"/>
  <c r="CU412" s="1"/>
  <c r="CU413" s="1"/>
  <c r="CU414" s="1"/>
  <c r="CU415" s="1"/>
  <c r="CU416" s="1"/>
  <c r="CU417" s="1"/>
  <c r="CU418" s="1"/>
  <c r="CU419" s="1"/>
  <c r="CU420" s="1"/>
  <c r="CU421" s="1"/>
  <c r="CU422" s="1"/>
  <c r="CU423" s="1"/>
  <c r="CU424" s="1"/>
  <c r="CU425" s="1"/>
  <c r="CU426" s="1"/>
  <c r="CU427" s="1"/>
  <c r="CU428" s="1"/>
  <c r="CU429" s="1"/>
  <c r="CU430" s="1"/>
  <c r="CU431" s="1"/>
  <c r="CU432" s="1"/>
  <c r="CU433" s="1"/>
  <c r="CU434" s="1"/>
  <c r="CU435" s="1"/>
  <c r="CU436" s="1"/>
  <c r="CU437" s="1"/>
  <c r="CU438" s="1"/>
  <c r="CU439" s="1"/>
  <c r="CU440" s="1"/>
  <c r="CU441" s="1"/>
  <c r="CU442" s="1"/>
  <c r="CU443" s="1"/>
  <c r="CU444" s="1"/>
  <c r="CU445" s="1"/>
  <c r="CU446" s="1"/>
  <c r="CU447" s="1"/>
  <c r="CU448" s="1"/>
  <c r="CU449" s="1"/>
  <c r="CU450" s="1"/>
  <c r="CU451" s="1"/>
  <c r="CU452" s="1"/>
  <c r="CU453" s="1"/>
  <c r="CU454" s="1"/>
  <c r="CU455" s="1"/>
  <c r="CU456" s="1"/>
  <c r="CU457" s="1"/>
  <c r="CU458" s="1"/>
  <c r="CU459" s="1"/>
  <c r="CU460" s="1"/>
  <c r="CU461" s="1"/>
  <c r="CU462" s="1"/>
  <c r="CU463" s="1"/>
  <c r="CU464" s="1"/>
  <c r="CU465" s="1"/>
  <c r="CU466" s="1"/>
  <c r="CU467" s="1"/>
  <c r="CU468" s="1"/>
  <c r="CU469" s="1"/>
  <c r="CU470" s="1"/>
  <c r="CU471" s="1"/>
  <c r="CU472" s="1"/>
  <c r="CU473" s="1"/>
  <c r="CU474" s="1"/>
  <c r="CU475" s="1"/>
  <c r="CU476" s="1"/>
  <c r="CU477" s="1"/>
  <c r="CU478" s="1"/>
  <c r="CU479" s="1"/>
  <c r="CU480" s="1"/>
  <c r="CU481" s="1"/>
  <c r="CU482" s="1"/>
  <c r="CU483" s="1"/>
  <c r="CU484" s="1"/>
  <c r="CU485" s="1"/>
  <c r="CU486" s="1"/>
  <c r="CU487" s="1"/>
  <c r="CU488" s="1"/>
  <c r="CU489" s="1"/>
  <c r="CU490" s="1"/>
  <c r="CU491" s="1"/>
  <c r="CU492" s="1"/>
  <c r="CU493" s="1"/>
  <c r="CU494" s="1"/>
  <c r="CU495" s="1"/>
  <c r="CU496" s="1"/>
  <c r="CU497" s="1"/>
  <c r="CU498" s="1"/>
  <c r="CU499" s="1"/>
  <c r="CU500" s="1"/>
  <c r="CU501" s="1"/>
  <c r="CU502" s="1"/>
  <c r="CU503" s="1"/>
  <c r="CU504" s="1"/>
  <c r="CU505" s="1"/>
  <c r="CU506" s="1"/>
  <c r="CU507" s="1"/>
  <c r="CU508" s="1"/>
  <c r="CU509" s="1"/>
  <c r="CU510" s="1"/>
  <c r="CU511" s="1"/>
  <c r="CU512" s="1"/>
  <c r="CU513" s="1"/>
  <c r="CU514" s="1"/>
  <c r="CU515" s="1"/>
  <c r="CU516" s="1"/>
  <c r="CU517" s="1"/>
  <c r="CU518" s="1"/>
  <c r="CU519" s="1"/>
  <c r="CU520" s="1"/>
  <c r="CU521" s="1"/>
  <c r="CU522" s="1"/>
  <c r="CU523" s="1"/>
  <c r="CU524" s="1"/>
  <c r="CU525" s="1"/>
  <c r="CU526" s="1"/>
  <c r="CU527" s="1"/>
  <c r="CU528" s="1"/>
  <c r="CU529" s="1"/>
  <c r="CU530" s="1"/>
  <c r="CU531" s="1"/>
  <c r="CU532" s="1"/>
  <c r="CU533" s="1"/>
  <c r="CU534" s="1"/>
  <c r="CU535" s="1"/>
  <c r="CU536" s="1"/>
  <c r="CU537" s="1"/>
  <c r="CU538" s="1"/>
  <c r="CU539" s="1"/>
  <c r="CU540" s="1"/>
  <c r="CU541" s="1"/>
  <c r="CU542" s="1"/>
  <c r="CU543" s="1"/>
  <c r="CU544" s="1"/>
  <c r="CU545" s="1"/>
  <c r="CU546" s="1"/>
  <c r="CU547" s="1"/>
  <c r="CU548" s="1"/>
  <c r="CU549" s="1"/>
  <c r="CU550" s="1"/>
  <c r="CU551" s="1"/>
  <c r="CU552" s="1"/>
  <c r="CU553" s="1"/>
  <c r="CU554" s="1"/>
  <c r="CU555" s="1"/>
  <c r="CU556" s="1"/>
  <c r="CU557" s="1"/>
  <c r="CU558" s="1"/>
  <c r="CU559" s="1"/>
  <c r="CU560" s="1"/>
  <c r="CU561" s="1"/>
  <c r="CU562" s="1"/>
  <c r="CU563" s="1"/>
  <c r="CU564" s="1"/>
  <c r="CU565" s="1"/>
  <c r="CU566" s="1"/>
  <c r="CU567" s="1"/>
  <c r="CU568" s="1"/>
  <c r="CU569" s="1"/>
  <c r="CU570" s="1"/>
  <c r="CU571" s="1"/>
  <c r="CU572" s="1"/>
  <c r="CU573" s="1"/>
  <c r="CU574" s="1"/>
  <c r="CU575" s="1"/>
  <c r="CU576" s="1"/>
  <c r="CU577" s="1"/>
  <c r="CU578" s="1"/>
  <c r="CU579" s="1"/>
  <c r="CU580" s="1"/>
  <c r="CU581" s="1"/>
  <c r="CU582" s="1"/>
  <c r="CU583" s="1"/>
  <c r="CU584" s="1"/>
  <c r="CU585" s="1"/>
  <c r="CU586" s="1"/>
  <c r="CU587" s="1"/>
  <c r="CU588" s="1"/>
  <c r="CU589" s="1"/>
  <c r="CU590" s="1"/>
  <c r="CU591" s="1"/>
  <c r="CU592" s="1"/>
  <c r="CU593" s="1"/>
  <c r="CU594" s="1"/>
  <c r="CU595" s="1"/>
  <c r="CU596" s="1"/>
  <c r="CU597" s="1"/>
  <c r="CU598" s="1"/>
  <c r="CU599" s="1"/>
  <c r="CU600" s="1"/>
  <c r="CU601" s="1"/>
  <c r="CU602" s="1"/>
  <c r="CU603" s="1"/>
  <c r="CU604" s="1"/>
  <c r="CU605" s="1"/>
  <c r="CU606" s="1"/>
  <c r="CU607" s="1"/>
  <c r="CU608" s="1"/>
  <c r="CU609" s="1"/>
  <c r="CU610" s="1"/>
  <c r="CU611" s="1"/>
  <c r="CU612" s="1"/>
  <c r="CU613" s="1"/>
  <c r="CU614" s="1"/>
  <c r="CU615" s="1"/>
  <c r="CU616" s="1"/>
  <c r="CU617" s="1"/>
  <c r="CU618" s="1"/>
  <c r="CU619" s="1"/>
  <c r="CU620" s="1"/>
  <c r="CU621" s="1"/>
  <c r="CU622" s="1"/>
  <c r="CU623" s="1"/>
  <c r="CU624" s="1"/>
  <c r="CU625" s="1"/>
  <c r="CU626" s="1"/>
  <c r="CU627" s="1"/>
  <c r="CU628" s="1"/>
  <c r="CU629" s="1"/>
  <c r="CU630" s="1"/>
  <c r="CU631" s="1"/>
  <c r="CU632" s="1"/>
  <c r="CU633" s="1"/>
  <c r="CU634" s="1"/>
  <c r="CU635" s="1"/>
  <c r="CU636" s="1"/>
  <c r="CU637" s="1"/>
  <c r="CU638" s="1"/>
  <c r="CU639" s="1"/>
  <c r="CU640" s="1"/>
  <c r="CU641" s="1"/>
  <c r="CU642" s="1"/>
  <c r="CU643" s="1"/>
  <c r="R3" i="9"/>
  <c r="CW7" i="5"/>
  <c r="CV8"/>
  <c r="CV9" s="1"/>
  <c r="CV10" s="1"/>
  <c r="CJ8"/>
  <c r="CJ12"/>
  <c r="CJ16"/>
  <c r="CJ20"/>
  <c r="CJ24"/>
  <c r="CJ28"/>
  <c r="CJ32"/>
  <c r="CJ36"/>
  <c r="CJ40"/>
  <c r="CJ44"/>
  <c r="CJ55"/>
  <c r="CJ57"/>
  <c r="CJ71"/>
  <c r="CJ73"/>
  <c r="CJ89"/>
  <c r="CJ94"/>
  <c r="CJ54"/>
  <c r="CJ70"/>
  <c r="CJ93"/>
  <c r="CJ98"/>
  <c r="CJ6"/>
  <c r="CJ7"/>
  <c r="CJ11"/>
  <c r="CJ15"/>
  <c r="CJ19"/>
  <c r="CJ23"/>
  <c r="CJ27"/>
  <c r="CJ31"/>
  <c r="CJ35"/>
  <c r="CJ39"/>
  <c r="CJ43"/>
  <c r="CJ51"/>
  <c r="CJ53"/>
  <c r="CJ67"/>
  <c r="CJ69"/>
  <c r="CJ97"/>
  <c r="CJ102"/>
  <c r="CJ50"/>
  <c r="CJ66"/>
  <c r="CJ101"/>
  <c r="CJ10"/>
  <c r="CJ14"/>
  <c r="CJ18"/>
  <c r="CJ22"/>
  <c r="CJ26"/>
  <c r="CJ30"/>
  <c r="CJ34"/>
  <c r="CJ38"/>
  <c r="CJ42"/>
  <c r="CJ47"/>
  <c r="CJ49"/>
  <c r="CJ63"/>
  <c r="CJ65"/>
  <c r="CJ46"/>
  <c r="CJ62"/>
  <c r="CJ78"/>
  <c r="CJ82"/>
  <c r="CJ9"/>
  <c r="CJ13"/>
  <c r="CJ17"/>
  <c r="CJ21"/>
  <c r="CJ25"/>
  <c r="CJ29"/>
  <c r="CJ33"/>
  <c r="CJ37"/>
  <c r="CJ41"/>
  <c r="CJ45"/>
  <c r="CJ59"/>
  <c r="CJ61"/>
  <c r="CJ75"/>
  <c r="CJ77"/>
  <c r="CJ81"/>
  <c r="CJ643"/>
  <c r="CJ639"/>
  <c r="CJ635"/>
  <c r="CJ631"/>
  <c r="CJ627"/>
  <c r="CJ623"/>
  <c r="CJ619"/>
  <c r="CJ615"/>
  <c r="CJ611"/>
  <c r="CJ607"/>
  <c r="CJ603"/>
  <c r="CJ599"/>
  <c r="CJ595"/>
  <c r="CJ591"/>
  <c r="CJ587"/>
  <c r="CJ583"/>
  <c r="CJ579"/>
  <c r="CJ575"/>
  <c r="CJ571"/>
  <c r="CJ567"/>
  <c r="CJ563"/>
  <c r="CJ559"/>
  <c r="CJ555"/>
  <c r="CJ551"/>
  <c r="CJ547"/>
  <c r="CJ543"/>
  <c r="CJ539"/>
  <c r="CJ535"/>
  <c r="CJ531"/>
  <c r="CJ527"/>
  <c r="CJ523"/>
  <c r="CJ519"/>
  <c r="CJ515"/>
  <c r="CJ511"/>
  <c r="CJ507"/>
  <c r="CJ503"/>
  <c r="CJ499"/>
  <c r="CJ495"/>
  <c r="CJ491"/>
  <c r="CJ487"/>
  <c r="CJ483"/>
  <c r="CJ479"/>
  <c r="CJ475"/>
  <c r="CJ471"/>
  <c r="CJ467"/>
  <c r="CJ463"/>
  <c r="CJ459"/>
  <c r="CJ455"/>
  <c r="CJ451"/>
  <c r="CJ447"/>
  <c r="CJ443"/>
  <c r="CJ439"/>
  <c r="CJ435"/>
  <c r="CJ431"/>
  <c r="CJ427"/>
  <c r="CJ423"/>
  <c r="CJ419"/>
  <c r="CJ415"/>
  <c r="CJ411"/>
  <c r="CJ407"/>
  <c r="CJ403"/>
  <c r="CJ399"/>
  <c r="CJ395"/>
  <c r="CJ391"/>
  <c r="CJ387"/>
  <c r="CJ383"/>
  <c r="CJ379"/>
  <c r="CJ375"/>
  <c r="CJ371"/>
  <c r="CJ367"/>
  <c r="CJ363"/>
  <c r="CJ359"/>
  <c r="CJ355"/>
  <c r="CJ351"/>
  <c r="CJ640"/>
  <c r="CJ636"/>
  <c r="CJ632"/>
  <c r="CJ628"/>
  <c r="CJ624"/>
  <c r="CJ620"/>
  <c r="CJ616"/>
  <c r="CJ612"/>
  <c r="CJ608"/>
  <c r="CJ604"/>
  <c r="CJ600"/>
  <c r="CJ596"/>
  <c r="CJ592"/>
  <c r="CJ588"/>
  <c r="CJ584"/>
  <c r="CJ580"/>
  <c r="CJ576"/>
  <c r="CJ572"/>
  <c r="CJ568"/>
  <c r="CJ564"/>
  <c r="CJ560"/>
  <c r="CJ556"/>
  <c r="CJ552"/>
  <c r="CJ548"/>
  <c r="CJ544"/>
  <c r="CJ540"/>
  <c r="CJ536"/>
  <c r="CJ532"/>
  <c r="CJ528"/>
  <c r="CJ524"/>
  <c r="CJ520"/>
  <c r="CJ516"/>
  <c r="CJ512"/>
  <c r="CJ508"/>
  <c r="CJ504"/>
  <c r="CJ500"/>
  <c r="CJ496"/>
  <c r="CJ492"/>
  <c r="CJ488"/>
  <c r="CJ484"/>
  <c r="CJ480"/>
  <c r="CJ476"/>
  <c r="CJ472"/>
  <c r="CJ468"/>
  <c r="CJ464"/>
  <c r="CJ460"/>
  <c r="CJ456"/>
  <c r="CJ452"/>
  <c r="CJ448"/>
  <c r="CJ444"/>
  <c r="CJ440"/>
  <c r="CJ436"/>
  <c r="CJ432"/>
  <c r="CJ428"/>
  <c r="CJ424"/>
  <c r="CJ420"/>
  <c r="CJ416"/>
  <c r="CJ412"/>
  <c r="CJ408"/>
  <c r="CJ404"/>
  <c r="CJ400"/>
  <c r="CJ396"/>
  <c r="CJ392"/>
  <c r="CJ388"/>
  <c r="CJ384"/>
  <c r="CJ380"/>
  <c r="CJ376"/>
  <c r="CJ372"/>
  <c r="CJ368"/>
  <c r="CJ364"/>
  <c r="CJ641"/>
  <c r="CJ637"/>
  <c r="CJ633"/>
  <c r="CJ629"/>
  <c r="CJ625"/>
  <c r="CJ621"/>
  <c r="CJ617"/>
  <c r="CJ613"/>
  <c r="CJ609"/>
  <c r="CJ605"/>
  <c r="CJ601"/>
  <c r="CJ597"/>
  <c r="CJ593"/>
  <c r="CJ589"/>
  <c r="CJ585"/>
  <c r="CJ581"/>
  <c r="CJ577"/>
  <c r="CJ573"/>
  <c r="CJ569"/>
  <c r="CJ565"/>
  <c r="CJ561"/>
  <c r="CJ557"/>
  <c r="CJ553"/>
  <c r="CJ549"/>
  <c r="CJ545"/>
  <c r="CJ541"/>
  <c r="CJ537"/>
  <c r="CJ533"/>
  <c r="CJ529"/>
  <c r="CJ525"/>
  <c r="CJ521"/>
  <c r="CJ517"/>
  <c r="CJ513"/>
  <c r="CJ509"/>
  <c r="CJ505"/>
  <c r="CJ501"/>
  <c r="CJ497"/>
  <c r="CJ493"/>
  <c r="CJ489"/>
  <c r="CJ485"/>
  <c r="CJ481"/>
  <c r="CJ477"/>
  <c r="CJ473"/>
  <c r="CJ469"/>
  <c r="CJ465"/>
  <c r="CJ461"/>
  <c r="CJ457"/>
  <c r="CJ453"/>
  <c r="CJ449"/>
  <c r="CJ445"/>
  <c r="CJ441"/>
  <c r="CJ437"/>
  <c r="CJ433"/>
  <c r="CJ429"/>
  <c r="CJ425"/>
  <c r="CJ421"/>
  <c r="CJ417"/>
  <c r="CJ413"/>
  <c r="CJ409"/>
  <c r="CJ405"/>
  <c r="CJ401"/>
  <c r="CJ397"/>
  <c r="CJ393"/>
  <c r="CJ389"/>
  <c r="CJ385"/>
  <c r="CJ381"/>
  <c r="CJ377"/>
  <c r="CJ373"/>
  <c r="CJ369"/>
  <c r="CJ365"/>
  <c r="CJ361"/>
  <c r="CJ642"/>
  <c r="CJ638"/>
  <c r="CJ634"/>
  <c r="CJ630"/>
  <c r="CJ626"/>
  <c r="CJ622"/>
  <c r="CJ618"/>
  <c r="CJ614"/>
  <c r="CJ610"/>
  <c r="CJ606"/>
  <c r="CJ602"/>
  <c r="CJ598"/>
  <c r="CJ594"/>
  <c r="CJ590"/>
  <c r="CJ586"/>
  <c r="CJ582"/>
  <c r="CJ578"/>
  <c r="CJ574"/>
  <c r="CJ570"/>
  <c r="CJ566"/>
  <c r="CJ562"/>
  <c r="CJ558"/>
  <c r="CJ554"/>
  <c r="CJ550"/>
  <c r="CJ546"/>
  <c r="CJ542"/>
  <c r="CJ538"/>
  <c r="CJ534"/>
  <c r="CJ530"/>
  <c r="CJ526"/>
  <c r="CJ522"/>
  <c r="CJ518"/>
  <c r="CJ514"/>
  <c r="CJ510"/>
  <c r="CJ506"/>
  <c r="CJ502"/>
  <c r="CJ498"/>
  <c r="CJ494"/>
  <c r="CJ490"/>
  <c r="CJ486"/>
  <c r="CJ482"/>
  <c r="CJ478"/>
  <c r="CJ474"/>
  <c r="CJ470"/>
  <c r="CJ466"/>
  <c r="CJ462"/>
  <c r="CJ458"/>
  <c r="CJ454"/>
  <c r="CJ450"/>
  <c r="CJ446"/>
  <c r="CJ442"/>
  <c r="CJ438"/>
  <c r="CJ434"/>
  <c r="CJ430"/>
  <c r="CJ426"/>
  <c r="CJ422"/>
  <c r="CJ418"/>
  <c r="CJ414"/>
  <c r="CJ410"/>
  <c r="CJ406"/>
  <c r="CJ402"/>
  <c r="CJ398"/>
  <c r="CJ394"/>
  <c r="CJ390"/>
  <c r="CJ386"/>
  <c r="CJ382"/>
  <c r="CJ378"/>
  <c r="CJ374"/>
  <c r="CJ370"/>
  <c r="CJ366"/>
  <c r="CJ362"/>
  <c r="CJ358"/>
  <c r="CJ353"/>
  <c r="CJ342"/>
  <c r="CJ341"/>
  <c r="CJ326"/>
  <c r="CJ325"/>
  <c r="CJ310"/>
  <c r="CJ309"/>
  <c r="CJ352"/>
  <c r="CJ344"/>
  <c r="CJ343"/>
  <c r="CJ328"/>
  <c r="CJ327"/>
  <c r="CJ312"/>
  <c r="CJ311"/>
  <c r="CJ301"/>
  <c r="CJ297"/>
  <c r="CJ293"/>
  <c r="CJ289"/>
  <c r="CJ285"/>
  <c r="CJ281"/>
  <c r="CJ277"/>
  <c r="CJ273"/>
  <c r="CJ269"/>
  <c r="CJ265"/>
  <c r="CJ261"/>
  <c r="CJ257"/>
  <c r="CJ253"/>
  <c r="CJ249"/>
  <c r="CJ245"/>
  <c r="CJ241"/>
  <c r="CJ237"/>
  <c r="CJ233"/>
  <c r="CJ229"/>
  <c r="CJ225"/>
  <c r="CJ221"/>
  <c r="CJ217"/>
  <c r="CJ213"/>
  <c r="CJ209"/>
  <c r="CJ205"/>
  <c r="CJ201"/>
  <c r="CJ197"/>
  <c r="CJ193"/>
  <c r="CJ189"/>
  <c r="CJ185"/>
  <c r="CJ181"/>
  <c r="CJ177"/>
  <c r="CJ173"/>
  <c r="CJ169"/>
  <c r="CJ165"/>
  <c r="CJ161"/>
  <c r="CJ157"/>
  <c r="CJ153"/>
  <c r="CJ149"/>
  <c r="CJ145"/>
  <c r="CJ141"/>
  <c r="CJ137"/>
  <c r="CJ133"/>
  <c r="CJ129"/>
  <c r="CJ125"/>
  <c r="CJ121"/>
  <c r="CJ117"/>
  <c r="CJ113"/>
  <c r="CJ109"/>
  <c r="CJ105"/>
  <c r="CJ346"/>
  <c r="CJ345"/>
  <c r="CJ330"/>
  <c r="CJ329"/>
  <c r="CJ314"/>
  <c r="CJ313"/>
  <c r="CJ350"/>
  <c r="CJ348"/>
  <c r="CJ347"/>
  <c r="CJ332"/>
  <c r="CJ331"/>
  <c r="CJ316"/>
  <c r="CJ315"/>
  <c r="CJ302"/>
  <c r="CJ298"/>
  <c r="CJ294"/>
  <c r="CJ290"/>
  <c r="CJ286"/>
  <c r="CJ282"/>
  <c r="CJ278"/>
  <c r="CJ274"/>
  <c r="CJ270"/>
  <c r="CJ266"/>
  <c r="CJ262"/>
  <c r="CJ258"/>
  <c r="CJ254"/>
  <c r="CJ250"/>
  <c r="CJ246"/>
  <c r="CJ242"/>
  <c r="CJ238"/>
  <c r="CJ234"/>
  <c r="CJ230"/>
  <c r="CJ226"/>
  <c r="CJ222"/>
  <c r="CJ218"/>
  <c r="CJ214"/>
  <c r="CJ210"/>
  <c r="CJ206"/>
  <c r="CJ202"/>
  <c r="CJ198"/>
  <c r="CJ194"/>
  <c r="CJ190"/>
  <c r="CJ186"/>
  <c r="CJ182"/>
  <c r="CJ178"/>
  <c r="CJ174"/>
  <c r="CJ170"/>
  <c r="CJ166"/>
  <c r="CJ162"/>
  <c r="CJ158"/>
  <c r="CJ154"/>
  <c r="CJ150"/>
  <c r="CJ146"/>
  <c r="CJ142"/>
  <c r="CJ138"/>
  <c r="CJ134"/>
  <c r="CJ130"/>
  <c r="CJ126"/>
  <c r="CJ122"/>
  <c r="CJ118"/>
  <c r="CJ114"/>
  <c r="CJ110"/>
  <c r="CJ106"/>
  <c r="CJ357"/>
  <c r="CJ349"/>
  <c r="CJ334"/>
  <c r="CJ333"/>
  <c r="CJ318"/>
  <c r="CJ317"/>
  <c r="CJ356"/>
  <c r="CJ336"/>
  <c r="CJ335"/>
  <c r="CJ320"/>
  <c r="CJ319"/>
  <c r="CJ304"/>
  <c r="CJ303"/>
  <c r="CJ299"/>
  <c r="CJ295"/>
  <c r="CJ291"/>
  <c r="CJ287"/>
  <c r="CJ283"/>
  <c r="CJ279"/>
  <c r="CJ275"/>
  <c r="CJ271"/>
  <c r="CJ267"/>
  <c r="CJ263"/>
  <c r="CJ259"/>
  <c r="CJ255"/>
  <c r="CJ251"/>
  <c r="CJ247"/>
  <c r="CJ243"/>
  <c r="CJ239"/>
  <c r="CJ235"/>
  <c r="CJ231"/>
  <c r="CJ227"/>
  <c r="CJ223"/>
  <c r="CJ219"/>
  <c r="CJ215"/>
  <c r="CJ211"/>
  <c r="CJ207"/>
  <c r="CJ203"/>
  <c r="CJ199"/>
  <c r="CJ195"/>
  <c r="CJ191"/>
  <c r="CJ187"/>
  <c r="CJ183"/>
  <c r="CJ179"/>
  <c r="CJ175"/>
  <c r="CJ171"/>
  <c r="CJ167"/>
  <c r="CJ163"/>
  <c r="CJ159"/>
  <c r="CJ155"/>
  <c r="CJ151"/>
  <c r="CJ147"/>
  <c r="CJ143"/>
  <c r="CJ139"/>
  <c r="CJ135"/>
  <c r="CJ131"/>
  <c r="CJ127"/>
  <c r="CJ123"/>
  <c r="CJ119"/>
  <c r="CJ115"/>
  <c r="CJ111"/>
  <c r="CJ107"/>
  <c r="CJ103"/>
  <c r="CJ99"/>
  <c r="CJ95"/>
  <c r="CJ91"/>
  <c r="CJ87"/>
  <c r="CJ83"/>
  <c r="CJ79"/>
  <c r="CJ360"/>
  <c r="CJ338"/>
  <c r="CJ337"/>
  <c r="CJ322"/>
  <c r="CJ321"/>
  <c r="CJ306"/>
  <c r="CJ305"/>
  <c r="CJ354"/>
  <c r="CJ340"/>
  <c r="CJ339"/>
  <c r="CJ324"/>
  <c r="CJ323"/>
  <c r="CJ308"/>
  <c r="CJ307"/>
  <c r="CJ300"/>
  <c r="CJ296"/>
  <c r="CJ292"/>
  <c r="CJ288"/>
  <c r="CJ284"/>
  <c r="CJ280"/>
  <c r="CJ276"/>
  <c r="CJ272"/>
  <c r="CJ268"/>
  <c r="CJ264"/>
  <c r="CJ260"/>
  <c r="CJ256"/>
  <c r="CJ252"/>
  <c r="CJ248"/>
  <c r="CJ244"/>
  <c r="CJ240"/>
  <c r="CJ236"/>
  <c r="CJ232"/>
  <c r="CJ228"/>
  <c r="CJ224"/>
  <c r="CJ220"/>
  <c r="CJ216"/>
  <c r="CJ212"/>
  <c r="CJ208"/>
  <c r="CJ204"/>
  <c r="CJ200"/>
  <c r="CJ196"/>
  <c r="CJ192"/>
  <c r="CJ188"/>
  <c r="CJ184"/>
  <c r="CJ180"/>
  <c r="CJ176"/>
  <c r="CJ172"/>
  <c r="CJ168"/>
  <c r="CJ164"/>
  <c r="CJ160"/>
  <c r="CJ156"/>
  <c r="CJ152"/>
  <c r="CJ148"/>
  <c r="CJ144"/>
  <c r="CJ140"/>
  <c r="CJ136"/>
  <c r="CJ132"/>
  <c r="CJ128"/>
  <c r="CJ124"/>
  <c r="CJ120"/>
  <c r="CJ116"/>
  <c r="CJ112"/>
  <c r="CJ108"/>
  <c r="CJ104"/>
  <c r="CJ100"/>
  <c r="CJ96"/>
  <c r="CJ92"/>
  <c r="CJ88"/>
  <c r="CJ84"/>
  <c r="CJ80"/>
  <c r="CJ76"/>
  <c r="CJ72"/>
  <c r="CJ68"/>
  <c r="CJ64"/>
  <c r="CJ60"/>
  <c r="CJ56"/>
  <c r="CJ52"/>
  <c r="CJ48"/>
  <c r="CJ58"/>
  <c r="CJ74"/>
  <c r="CJ85"/>
  <c r="CJ90"/>
  <c r="BY8"/>
  <c r="BY9"/>
  <c r="BY24"/>
  <c r="BY25"/>
  <c r="BY40"/>
  <c r="BY41"/>
  <c r="BY62"/>
  <c r="BY6"/>
  <c r="BY7"/>
  <c r="BY22"/>
  <c r="BY23"/>
  <c r="BY38"/>
  <c r="BY39"/>
  <c r="BY54"/>
  <c r="BY56"/>
  <c r="BY20"/>
  <c r="BY21"/>
  <c r="BY36"/>
  <c r="BY37"/>
  <c r="BY52"/>
  <c r="BY53"/>
  <c r="BY55"/>
  <c r="BY58"/>
  <c r="BY18"/>
  <c r="BY19"/>
  <c r="BY34"/>
  <c r="BY35"/>
  <c r="BY50"/>
  <c r="BY51"/>
  <c r="BY16"/>
  <c r="BY17"/>
  <c r="BY32"/>
  <c r="BY33"/>
  <c r="BY48"/>
  <c r="BY49"/>
  <c r="BZ12"/>
  <c r="BY14"/>
  <c r="BY15"/>
  <c r="BY30"/>
  <c r="BY31"/>
  <c r="BY46"/>
  <c r="BY643"/>
  <c r="BY639"/>
  <c r="BY635"/>
  <c r="BY631"/>
  <c r="BY627"/>
  <c r="BY623"/>
  <c r="BY619"/>
  <c r="BY615"/>
  <c r="BY611"/>
  <c r="BY607"/>
  <c r="BY603"/>
  <c r="BY599"/>
  <c r="BY595"/>
  <c r="BY591"/>
  <c r="BY587"/>
  <c r="BY583"/>
  <c r="BY579"/>
  <c r="BY575"/>
  <c r="BY571"/>
  <c r="BY567"/>
  <c r="BY563"/>
  <c r="BY559"/>
  <c r="BY555"/>
  <c r="BY551"/>
  <c r="BY547"/>
  <c r="BY543"/>
  <c r="BY539"/>
  <c r="BY535"/>
  <c r="BY531"/>
  <c r="BY527"/>
  <c r="BY523"/>
  <c r="BY519"/>
  <c r="BY515"/>
  <c r="BY511"/>
  <c r="BY507"/>
  <c r="BY503"/>
  <c r="BY499"/>
  <c r="BY495"/>
  <c r="BY491"/>
  <c r="BY487"/>
  <c r="BY483"/>
  <c r="BY479"/>
  <c r="BY475"/>
  <c r="BY471"/>
  <c r="BY467"/>
  <c r="BY463"/>
  <c r="BY459"/>
  <c r="BY455"/>
  <c r="BY451"/>
  <c r="BY447"/>
  <c r="BY443"/>
  <c r="BY439"/>
  <c r="BY435"/>
  <c r="BY431"/>
  <c r="BY427"/>
  <c r="BY423"/>
  <c r="BY419"/>
  <c r="BY415"/>
  <c r="BY411"/>
  <c r="BY407"/>
  <c r="BY403"/>
  <c r="BY399"/>
  <c r="BY395"/>
  <c r="BY391"/>
  <c r="BY387"/>
  <c r="BY383"/>
  <c r="BY379"/>
  <c r="BY375"/>
  <c r="BY371"/>
  <c r="BY367"/>
  <c r="BY363"/>
  <c r="BY359"/>
  <c r="BY355"/>
  <c r="BY351"/>
  <c r="BY640"/>
  <c r="BY636"/>
  <c r="BY632"/>
  <c r="BY628"/>
  <c r="BY624"/>
  <c r="BY620"/>
  <c r="BY616"/>
  <c r="BY612"/>
  <c r="BY608"/>
  <c r="BY604"/>
  <c r="BY600"/>
  <c r="BY596"/>
  <c r="BY592"/>
  <c r="BY588"/>
  <c r="BY584"/>
  <c r="BY580"/>
  <c r="BY576"/>
  <c r="BY572"/>
  <c r="BY568"/>
  <c r="BY564"/>
  <c r="BY560"/>
  <c r="BY556"/>
  <c r="BY552"/>
  <c r="BY548"/>
  <c r="BY544"/>
  <c r="BY540"/>
  <c r="BY536"/>
  <c r="BY532"/>
  <c r="BY528"/>
  <c r="BY524"/>
  <c r="BY520"/>
  <c r="BY516"/>
  <c r="BY512"/>
  <c r="BY508"/>
  <c r="BY504"/>
  <c r="BY500"/>
  <c r="BY496"/>
  <c r="BY492"/>
  <c r="BY488"/>
  <c r="BY484"/>
  <c r="BY480"/>
  <c r="BY476"/>
  <c r="BY472"/>
  <c r="BY468"/>
  <c r="BY464"/>
  <c r="BY460"/>
  <c r="BY456"/>
  <c r="BY452"/>
  <c r="BY448"/>
  <c r="BY444"/>
  <c r="BY440"/>
  <c r="BY436"/>
  <c r="BY432"/>
  <c r="BY428"/>
  <c r="BY424"/>
  <c r="BY420"/>
  <c r="BY416"/>
  <c r="BY412"/>
  <c r="BY408"/>
  <c r="BY404"/>
  <c r="BY400"/>
  <c r="BY396"/>
  <c r="BY392"/>
  <c r="BY388"/>
  <c r="BY384"/>
  <c r="BY380"/>
  <c r="BY376"/>
  <c r="BY372"/>
  <c r="BY368"/>
  <c r="BY364"/>
  <c r="BY360"/>
  <c r="BY641"/>
  <c r="BY637"/>
  <c r="BY633"/>
  <c r="BY629"/>
  <c r="BY625"/>
  <c r="BY621"/>
  <c r="BY617"/>
  <c r="BY613"/>
  <c r="BY609"/>
  <c r="BY605"/>
  <c r="BY601"/>
  <c r="BY597"/>
  <c r="BY593"/>
  <c r="BY589"/>
  <c r="BY585"/>
  <c r="BY581"/>
  <c r="BY577"/>
  <c r="BY573"/>
  <c r="BY569"/>
  <c r="BY565"/>
  <c r="BY561"/>
  <c r="BY557"/>
  <c r="BY553"/>
  <c r="BY549"/>
  <c r="BY545"/>
  <c r="BY541"/>
  <c r="BY537"/>
  <c r="BY533"/>
  <c r="BY529"/>
  <c r="BY525"/>
  <c r="BY521"/>
  <c r="BY517"/>
  <c r="BY513"/>
  <c r="BY509"/>
  <c r="BY505"/>
  <c r="BY501"/>
  <c r="BY497"/>
  <c r="BY493"/>
  <c r="BY489"/>
  <c r="BY485"/>
  <c r="BY481"/>
  <c r="BY477"/>
  <c r="BY473"/>
  <c r="BY469"/>
  <c r="BY465"/>
  <c r="BY461"/>
  <c r="BY457"/>
  <c r="BY453"/>
  <c r="BY449"/>
  <c r="BY445"/>
  <c r="BY441"/>
  <c r="BY437"/>
  <c r="BY433"/>
  <c r="BY429"/>
  <c r="BY425"/>
  <c r="BY421"/>
  <c r="BY417"/>
  <c r="BY413"/>
  <c r="BY409"/>
  <c r="BY405"/>
  <c r="BY401"/>
  <c r="BY397"/>
  <c r="BY393"/>
  <c r="BY389"/>
  <c r="BY385"/>
  <c r="BY381"/>
  <c r="BY377"/>
  <c r="BY373"/>
  <c r="BY369"/>
  <c r="BY365"/>
  <c r="BY361"/>
  <c r="BY642"/>
  <c r="BY638"/>
  <c r="BY634"/>
  <c r="BY630"/>
  <c r="BY626"/>
  <c r="BY622"/>
  <c r="BY618"/>
  <c r="BY614"/>
  <c r="BY610"/>
  <c r="BY606"/>
  <c r="BY602"/>
  <c r="BY598"/>
  <c r="BY594"/>
  <c r="BY590"/>
  <c r="BY586"/>
  <c r="BY582"/>
  <c r="BY578"/>
  <c r="BY574"/>
  <c r="BY570"/>
  <c r="BY566"/>
  <c r="BY562"/>
  <c r="BY558"/>
  <c r="BY554"/>
  <c r="BY550"/>
  <c r="BY546"/>
  <c r="BY542"/>
  <c r="BY538"/>
  <c r="BY534"/>
  <c r="BY530"/>
  <c r="BY526"/>
  <c r="BY522"/>
  <c r="BY518"/>
  <c r="BY514"/>
  <c r="BY510"/>
  <c r="BY506"/>
  <c r="BY502"/>
  <c r="BY498"/>
  <c r="BY494"/>
  <c r="BY490"/>
  <c r="BY486"/>
  <c r="BY482"/>
  <c r="BY478"/>
  <c r="BY474"/>
  <c r="BY470"/>
  <c r="BY466"/>
  <c r="BY462"/>
  <c r="BY458"/>
  <c r="BY454"/>
  <c r="BY450"/>
  <c r="BY446"/>
  <c r="BY442"/>
  <c r="BY438"/>
  <c r="BY434"/>
  <c r="BY430"/>
  <c r="BY426"/>
  <c r="BY422"/>
  <c r="BY418"/>
  <c r="BY414"/>
  <c r="BY410"/>
  <c r="BY406"/>
  <c r="BY402"/>
  <c r="BY398"/>
  <c r="BY394"/>
  <c r="BY390"/>
  <c r="BY386"/>
  <c r="BY382"/>
  <c r="BY378"/>
  <c r="BY374"/>
  <c r="BY370"/>
  <c r="BY366"/>
  <c r="BY362"/>
  <c r="BY358"/>
  <c r="BY354"/>
  <c r="BY350"/>
  <c r="BY357"/>
  <c r="BY356"/>
  <c r="BY349"/>
  <c r="BY348"/>
  <c r="BY347"/>
  <c r="BY332"/>
  <c r="BY331"/>
  <c r="BY316"/>
  <c r="BY315"/>
  <c r="BY302"/>
  <c r="BY298"/>
  <c r="BY294"/>
  <c r="BY290"/>
  <c r="BY286"/>
  <c r="BY282"/>
  <c r="BY278"/>
  <c r="BY274"/>
  <c r="BY270"/>
  <c r="BY266"/>
  <c r="BY262"/>
  <c r="BY258"/>
  <c r="BY254"/>
  <c r="BY250"/>
  <c r="BY246"/>
  <c r="BY242"/>
  <c r="BY238"/>
  <c r="BY234"/>
  <c r="BY230"/>
  <c r="BY226"/>
  <c r="BY222"/>
  <c r="BY218"/>
  <c r="BY214"/>
  <c r="BY210"/>
  <c r="BY206"/>
  <c r="BY202"/>
  <c r="BY198"/>
  <c r="BY194"/>
  <c r="BY190"/>
  <c r="BY186"/>
  <c r="BY182"/>
  <c r="BY178"/>
  <c r="BY174"/>
  <c r="BY170"/>
  <c r="BY166"/>
  <c r="BY162"/>
  <c r="BY158"/>
  <c r="BY154"/>
  <c r="BY150"/>
  <c r="BY146"/>
  <c r="BY142"/>
  <c r="BY138"/>
  <c r="BY134"/>
  <c r="BY130"/>
  <c r="BY126"/>
  <c r="BY122"/>
  <c r="BY118"/>
  <c r="BY114"/>
  <c r="BY110"/>
  <c r="BY106"/>
  <c r="BY102"/>
  <c r="BY98"/>
  <c r="BY94"/>
  <c r="BY90"/>
  <c r="BY86"/>
  <c r="BY82"/>
  <c r="BY78"/>
  <c r="BY74"/>
  <c r="BY70"/>
  <c r="BY66"/>
  <c r="BY334"/>
  <c r="BY333"/>
  <c r="BY318"/>
  <c r="BY317"/>
  <c r="BY336"/>
  <c r="BY335"/>
  <c r="BY320"/>
  <c r="BY319"/>
  <c r="BY304"/>
  <c r="BY303"/>
  <c r="BY299"/>
  <c r="BY295"/>
  <c r="BY291"/>
  <c r="BY287"/>
  <c r="BY283"/>
  <c r="BY279"/>
  <c r="BY275"/>
  <c r="BY271"/>
  <c r="BY267"/>
  <c r="BY263"/>
  <c r="BY259"/>
  <c r="BY255"/>
  <c r="BY251"/>
  <c r="BY247"/>
  <c r="BY243"/>
  <c r="BY239"/>
  <c r="BY235"/>
  <c r="BY231"/>
  <c r="BY227"/>
  <c r="BY223"/>
  <c r="BY219"/>
  <c r="BY215"/>
  <c r="BY211"/>
  <c r="BY207"/>
  <c r="BY203"/>
  <c r="BY199"/>
  <c r="BY195"/>
  <c r="BY191"/>
  <c r="BY187"/>
  <c r="BY183"/>
  <c r="BY179"/>
  <c r="BY175"/>
  <c r="BY171"/>
  <c r="BY167"/>
  <c r="BY163"/>
  <c r="BY159"/>
  <c r="BY155"/>
  <c r="BY151"/>
  <c r="BY147"/>
  <c r="BY143"/>
  <c r="BY139"/>
  <c r="BY135"/>
  <c r="BY131"/>
  <c r="BY127"/>
  <c r="BY123"/>
  <c r="BY119"/>
  <c r="BY115"/>
  <c r="BY111"/>
  <c r="BY107"/>
  <c r="BY103"/>
  <c r="BY99"/>
  <c r="BY95"/>
  <c r="BY91"/>
  <c r="BY87"/>
  <c r="BY83"/>
  <c r="BY79"/>
  <c r="BY75"/>
  <c r="BY71"/>
  <c r="BY67"/>
  <c r="BY63"/>
  <c r="BY59"/>
  <c r="BY338"/>
  <c r="BY337"/>
  <c r="BY322"/>
  <c r="BY321"/>
  <c r="BY306"/>
  <c r="BY305"/>
  <c r="BY353"/>
  <c r="BY352"/>
  <c r="BY340"/>
  <c r="BY339"/>
  <c r="BY324"/>
  <c r="BY323"/>
  <c r="BY308"/>
  <c r="BY307"/>
  <c r="BY300"/>
  <c r="BY296"/>
  <c r="BY292"/>
  <c r="BY288"/>
  <c r="BY284"/>
  <c r="BY280"/>
  <c r="BY276"/>
  <c r="BY272"/>
  <c r="BY268"/>
  <c r="BY264"/>
  <c r="BY260"/>
  <c r="BY256"/>
  <c r="BY252"/>
  <c r="BY248"/>
  <c r="BY244"/>
  <c r="BY240"/>
  <c r="BY236"/>
  <c r="BY232"/>
  <c r="BY228"/>
  <c r="BY224"/>
  <c r="BY220"/>
  <c r="BY216"/>
  <c r="BY212"/>
  <c r="BY208"/>
  <c r="BY204"/>
  <c r="BY200"/>
  <c r="BY196"/>
  <c r="BY192"/>
  <c r="BY188"/>
  <c r="BY184"/>
  <c r="BY180"/>
  <c r="BY176"/>
  <c r="BY172"/>
  <c r="BY168"/>
  <c r="BY164"/>
  <c r="BY160"/>
  <c r="BY156"/>
  <c r="BY152"/>
  <c r="BY148"/>
  <c r="BY144"/>
  <c r="BY140"/>
  <c r="BY136"/>
  <c r="BY132"/>
  <c r="BY128"/>
  <c r="BY124"/>
  <c r="BY120"/>
  <c r="BY116"/>
  <c r="BY112"/>
  <c r="BY108"/>
  <c r="BY104"/>
  <c r="BY100"/>
  <c r="BY96"/>
  <c r="BY92"/>
  <c r="BY88"/>
  <c r="BY84"/>
  <c r="BY80"/>
  <c r="BY76"/>
  <c r="BY72"/>
  <c r="BY68"/>
  <c r="BY64"/>
  <c r="BY60"/>
  <c r="BY342"/>
  <c r="BY341"/>
  <c r="BY326"/>
  <c r="BY325"/>
  <c r="BY310"/>
  <c r="BY309"/>
  <c r="BY344"/>
  <c r="BY343"/>
  <c r="BY328"/>
  <c r="BY327"/>
  <c r="BY312"/>
  <c r="BY311"/>
  <c r="BY301"/>
  <c r="BY297"/>
  <c r="BY293"/>
  <c r="BY289"/>
  <c r="BY285"/>
  <c r="BY281"/>
  <c r="BY277"/>
  <c r="BY273"/>
  <c r="BY269"/>
  <c r="BY265"/>
  <c r="BY261"/>
  <c r="BY257"/>
  <c r="BY253"/>
  <c r="BY249"/>
  <c r="BY245"/>
  <c r="BY241"/>
  <c r="BY237"/>
  <c r="BY233"/>
  <c r="BY229"/>
  <c r="BY225"/>
  <c r="BY221"/>
  <c r="BY217"/>
  <c r="BY213"/>
  <c r="BY209"/>
  <c r="BY205"/>
  <c r="BY201"/>
  <c r="BY197"/>
  <c r="BY193"/>
  <c r="BY189"/>
  <c r="BY185"/>
  <c r="BY181"/>
  <c r="BY177"/>
  <c r="BY173"/>
  <c r="BY169"/>
  <c r="BY165"/>
  <c r="BY161"/>
  <c r="BY157"/>
  <c r="BY153"/>
  <c r="BY149"/>
  <c r="BY145"/>
  <c r="BY141"/>
  <c r="BY137"/>
  <c r="BY133"/>
  <c r="BY129"/>
  <c r="BY125"/>
  <c r="BY121"/>
  <c r="BY117"/>
  <c r="BY113"/>
  <c r="BY109"/>
  <c r="BY105"/>
  <c r="BY101"/>
  <c r="BY97"/>
  <c r="BY93"/>
  <c r="BY89"/>
  <c r="BY85"/>
  <c r="BY81"/>
  <c r="BY77"/>
  <c r="BY73"/>
  <c r="BY69"/>
  <c r="BY65"/>
  <c r="BY61"/>
  <c r="BY57"/>
  <c r="BY346"/>
  <c r="BY345"/>
  <c r="BY330"/>
  <c r="BY329"/>
  <c r="BY314"/>
  <c r="BY313"/>
  <c r="BY12"/>
  <c r="BY13"/>
  <c r="BY28"/>
  <c r="BY29"/>
  <c r="BY44"/>
  <c r="BY45"/>
  <c r="BY10"/>
  <c r="BY11"/>
  <c r="BY26"/>
  <c r="BY27"/>
  <c r="BY42"/>
  <c r="BY43"/>
  <c r="BN8"/>
  <c r="BP8" s="1"/>
  <c r="BN12"/>
  <c r="BN16"/>
  <c r="BN20"/>
  <c r="BN24"/>
  <c r="BN28"/>
  <c r="BN32"/>
  <c r="BN36"/>
  <c r="BN40"/>
  <c r="BN44"/>
  <c r="BN48"/>
  <c r="BN52"/>
  <c r="BN56"/>
  <c r="BN60"/>
  <c r="BN64"/>
  <c r="BN68"/>
  <c r="BN74"/>
  <c r="BN90"/>
  <c r="BN106"/>
  <c r="BN122"/>
  <c r="BN138"/>
  <c r="BN161"/>
  <c r="BN169"/>
  <c r="BN177"/>
  <c r="BN185"/>
  <c r="BN193"/>
  <c r="BN201"/>
  <c r="BN73"/>
  <c r="BN87"/>
  <c r="BN89"/>
  <c r="BN103"/>
  <c r="BN105"/>
  <c r="BN119"/>
  <c r="BN121"/>
  <c r="BN135"/>
  <c r="BN137"/>
  <c r="BN151"/>
  <c r="BN153"/>
  <c r="BN155"/>
  <c r="BN163"/>
  <c r="BN171"/>
  <c r="BN179"/>
  <c r="BN187"/>
  <c r="BN195"/>
  <c r="BN203"/>
  <c r="BN23"/>
  <c r="BN27"/>
  <c r="BN31"/>
  <c r="BN35"/>
  <c r="BN39"/>
  <c r="BN43"/>
  <c r="BN47"/>
  <c r="BN51"/>
  <c r="BN55"/>
  <c r="BN59"/>
  <c r="BN63"/>
  <c r="BN67"/>
  <c r="BN71"/>
  <c r="BN86"/>
  <c r="BN102"/>
  <c r="BN118"/>
  <c r="BN134"/>
  <c r="BN150"/>
  <c r="BN83"/>
  <c r="BN85"/>
  <c r="BN99"/>
  <c r="BN101"/>
  <c r="BN115"/>
  <c r="BN117"/>
  <c r="BN131"/>
  <c r="BN133"/>
  <c r="BN147"/>
  <c r="BN149"/>
  <c r="BN10"/>
  <c r="BN14"/>
  <c r="BN18"/>
  <c r="BN22"/>
  <c r="BN26"/>
  <c r="BN30"/>
  <c r="BN34"/>
  <c r="BN38"/>
  <c r="BN42"/>
  <c r="BN46"/>
  <c r="BN50"/>
  <c r="BN54"/>
  <c r="BN58"/>
  <c r="BN62"/>
  <c r="BN66"/>
  <c r="BN70"/>
  <c r="BN82"/>
  <c r="BN98"/>
  <c r="BN114"/>
  <c r="BN130"/>
  <c r="BN146"/>
  <c r="BN157"/>
  <c r="BN165"/>
  <c r="BN173"/>
  <c r="BN181"/>
  <c r="BN189"/>
  <c r="BN197"/>
  <c r="BN79"/>
  <c r="BN81"/>
  <c r="BN95"/>
  <c r="BN97"/>
  <c r="BN111"/>
  <c r="BN113"/>
  <c r="BN127"/>
  <c r="BN129"/>
  <c r="BN143"/>
  <c r="BN145"/>
  <c r="BN159"/>
  <c r="BN167"/>
  <c r="BN175"/>
  <c r="BN183"/>
  <c r="BN191"/>
  <c r="BN199"/>
  <c r="BN33"/>
  <c r="BN37"/>
  <c r="BN41"/>
  <c r="BN45"/>
  <c r="BN49"/>
  <c r="BN53"/>
  <c r="BN57"/>
  <c r="BN61"/>
  <c r="BN65"/>
  <c r="BN69"/>
  <c r="BN78"/>
  <c r="BN94"/>
  <c r="BN110"/>
  <c r="BN126"/>
  <c r="BN643"/>
  <c r="BN639"/>
  <c r="BN635"/>
  <c r="BN631"/>
  <c r="BN627"/>
  <c r="BN623"/>
  <c r="BN619"/>
  <c r="BN615"/>
  <c r="BN611"/>
  <c r="BN607"/>
  <c r="BN603"/>
  <c r="BN599"/>
  <c r="BN595"/>
  <c r="BN591"/>
  <c r="BN587"/>
  <c r="BN583"/>
  <c r="BN579"/>
  <c r="BN575"/>
  <c r="BN571"/>
  <c r="BN567"/>
  <c r="BN563"/>
  <c r="BN559"/>
  <c r="BN555"/>
  <c r="BN551"/>
  <c r="BN547"/>
  <c r="BN543"/>
  <c r="BN539"/>
  <c r="BN535"/>
  <c r="BN531"/>
  <c r="BN527"/>
  <c r="BN523"/>
  <c r="BN519"/>
  <c r="BN515"/>
  <c r="BN511"/>
  <c r="BN507"/>
  <c r="BN503"/>
  <c r="BN499"/>
  <c r="BN495"/>
  <c r="BN491"/>
  <c r="BN487"/>
  <c r="BN483"/>
  <c r="BN479"/>
  <c r="BN475"/>
  <c r="BN471"/>
  <c r="BN467"/>
  <c r="BN463"/>
  <c r="BN459"/>
  <c r="BN455"/>
  <c r="BN451"/>
  <c r="BN447"/>
  <c r="BN443"/>
  <c r="BN439"/>
  <c r="BN435"/>
  <c r="BN431"/>
  <c r="BN427"/>
  <c r="BN423"/>
  <c r="BN419"/>
  <c r="BN415"/>
  <c r="BN411"/>
  <c r="BN407"/>
  <c r="BN403"/>
  <c r="BN399"/>
  <c r="BN395"/>
  <c r="BN391"/>
  <c r="BN387"/>
  <c r="BN383"/>
  <c r="BN379"/>
  <c r="BN375"/>
  <c r="BN640"/>
  <c r="BN636"/>
  <c r="BN632"/>
  <c r="BN628"/>
  <c r="BN624"/>
  <c r="BN620"/>
  <c r="BN616"/>
  <c r="BN612"/>
  <c r="BN608"/>
  <c r="BN604"/>
  <c r="BN600"/>
  <c r="BN596"/>
  <c r="BN592"/>
  <c r="BN588"/>
  <c r="BN584"/>
  <c r="BN580"/>
  <c r="BN576"/>
  <c r="BN572"/>
  <c r="BN568"/>
  <c r="BN564"/>
  <c r="BN560"/>
  <c r="BN556"/>
  <c r="BN552"/>
  <c r="BN548"/>
  <c r="BN544"/>
  <c r="BN540"/>
  <c r="BN536"/>
  <c r="BN532"/>
  <c r="BN528"/>
  <c r="BN524"/>
  <c r="BN520"/>
  <c r="BN516"/>
  <c r="BN512"/>
  <c r="BN508"/>
  <c r="BN504"/>
  <c r="BN500"/>
  <c r="BN496"/>
  <c r="BN492"/>
  <c r="BN488"/>
  <c r="BN484"/>
  <c r="BN480"/>
  <c r="BN476"/>
  <c r="BN472"/>
  <c r="BN468"/>
  <c r="BN464"/>
  <c r="BN460"/>
  <c r="BN456"/>
  <c r="BN452"/>
  <c r="BN448"/>
  <c r="BN444"/>
  <c r="BN440"/>
  <c r="BN436"/>
  <c r="BN432"/>
  <c r="BN428"/>
  <c r="BN424"/>
  <c r="BN420"/>
  <c r="BN416"/>
  <c r="BN412"/>
  <c r="BN408"/>
  <c r="BN404"/>
  <c r="BN641"/>
  <c r="BN637"/>
  <c r="BN633"/>
  <c r="BN629"/>
  <c r="BN625"/>
  <c r="BN621"/>
  <c r="BN617"/>
  <c r="BN613"/>
  <c r="BN609"/>
  <c r="BN605"/>
  <c r="BN601"/>
  <c r="BN597"/>
  <c r="BN593"/>
  <c r="BN589"/>
  <c r="BN585"/>
  <c r="BN581"/>
  <c r="BN577"/>
  <c r="BN573"/>
  <c r="BN569"/>
  <c r="BN565"/>
  <c r="BN561"/>
  <c r="BN557"/>
  <c r="BN553"/>
  <c r="BN549"/>
  <c r="BN545"/>
  <c r="BN541"/>
  <c r="BN537"/>
  <c r="BN533"/>
  <c r="BN529"/>
  <c r="BN525"/>
  <c r="BN521"/>
  <c r="BN517"/>
  <c r="BN513"/>
  <c r="BN509"/>
  <c r="BN505"/>
  <c r="BN501"/>
  <c r="BN497"/>
  <c r="BN493"/>
  <c r="BN489"/>
  <c r="BN485"/>
  <c r="BN481"/>
  <c r="BN477"/>
  <c r="BN473"/>
  <c r="BN469"/>
  <c r="BN465"/>
  <c r="BN461"/>
  <c r="BN457"/>
  <c r="BN453"/>
  <c r="BN449"/>
  <c r="BN445"/>
  <c r="BN441"/>
  <c r="BN437"/>
  <c r="BN433"/>
  <c r="BN429"/>
  <c r="BN425"/>
  <c r="BN421"/>
  <c r="BN417"/>
  <c r="BN413"/>
  <c r="BN409"/>
  <c r="BN405"/>
  <c r="BN401"/>
  <c r="BN397"/>
  <c r="BN393"/>
  <c r="BN642"/>
  <c r="BN638"/>
  <c r="BN634"/>
  <c r="BN630"/>
  <c r="BN626"/>
  <c r="BN622"/>
  <c r="BN618"/>
  <c r="BN614"/>
  <c r="BN610"/>
  <c r="BN606"/>
  <c r="BN602"/>
  <c r="BN598"/>
  <c r="BN594"/>
  <c r="BN590"/>
  <c r="BN586"/>
  <c r="BN582"/>
  <c r="BN578"/>
  <c r="BN574"/>
  <c r="BN570"/>
  <c r="BN566"/>
  <c r="BN562"/>
  <c r="BN558"/>
  <c r="BN554"/>
  <c r="BN550"/>
  <c r="BN546"/>
  <c r="BN542"/>
  <c r="BN538"/>
  <c r="BN534"/>
  <c r="BN530"/>
  <c r="BN526"/>
  <c r="BN522"/>
  <c r="BN518"/>
  <c r="BN514"/>
  <c r="BN510"/>
  <c r="BN506"/>
  <c r="BN502"/>
  <c r="BN498"/>
  <c r="BN494"/>
  <c r="BN490"/>
  <c r="BN486"/>
  <c r="BN482"/>
  <c r="BN478"/>
  <c r="BN474"/>
  <c r="BN470"/>
  <c r="BN466"/>
  <c r="BN462"/>
  <c r="BN458"/>
  <c r="BN454"/>
  <c r="BN450"/>
  <c r="BN446"/>
  <c r="BN442"/>
  <c r="BN438"/>
  <c r="BN434"/>
  <c r="BN430"/>
  <c r="BN426"/>
  <c r="BN422"/>
  <c r="BN418"/>
  <c r="BN414"/>
  <c r="BN410"/>
  <c r="BN406"/>
  <c r="BN402"/>
  <c r="BN398"/>
  <c r="BN394"/>
  <c r="BN390"/>
  <c r="BN386"/>
  <c r="BN382"/>
  <c r="BN378"/>
  <c r="BN374"/>
  <c r="BN392"/>
  <c r="BN371"/>
  <c r="BN356"/>
  <c r="BN355"/>
  <c r="BN340"/>
  <c r="BN339"/>
  <c r="BN324"/>
  <c r="BN323"/>
  <c r="BN308"/>
  <c r="BN307"/>
  <c r="BN358"/>
  <c r="BN357"/>
  <c r="BN342"/>
  <c r="BN341"/>
  <c r="BN326"/>
  <c r="BN325"/>
  <c r="BN310"/>
  <c r="BN309"/>
  <c r="BN301"/>
  <c r="BN297"/>
  <c r="BN293"/>
  <c r="BN289"/>
  <c r="BN285"/>
  <c r="BN281"/>
  <c r="BN277"/>
  <c r="BN273"/>
  <c r="BN269"/>
  <c r="BN265"/>
  <c r="BN261"/>
  <c r="BN257"/>
  <c r="BN253"/>
  <c r="BN249"/>
  <c r="BN245"/>
  <c r="BN241"/>
  <c r="BN237"/>
  <c r="BN233"/>
  <c r="BN229"/>
  <c r="BN225"/>
  <c r="BN221"/>
  <c r="BN217"/>
  <c r="BN213"/>
  <c r="BN209"/>
  <c r="BN205"/>
  <c r="BN360"/>
  <c r="BN359"/>
  <c r="BN344"/>
  <c r="BN343"/>
  <c r="BN328"/>
  <c r="BN327"/>
  <c r="BN312"/>
  <c r="BN311"/>
  <c r="BN385"/>
  <c r="BN384"/>
  <c r="BN377"/>
  <c r="BN376"/>
  <c r="BN362"/>
  <c r="BN361"/>
  <c r="BN346"/>
  <c r="BN345"/>
  <c r="BN330"/>
  <c r="BN329"/>
  <c r="BN314"/>
  <c r="BN313"/>
  <c r="BN302"/>
  <c r="BN298"/>
  <c r="BN294"/>
  <c r="BN290"/>
  <c r="BN286"/>
  <c r="BN282"/>
  <c r="BN278"/>
  <c r="BN274"/>
  <c r="BN270"/>
  <c r="BN266"/>
  <c r="BN262"/>
  <c r="BN258"/>
  <c r="BN254"/>
  <c r="BN250"/>
  <c r="BN246"/>
  <c r="BN242"/>
  <c r="BN238"/>
  <c r="BN234"/>
  <c r="BN230"/>
  <c r="BN226"/>
  <c r="BN222"/>
  <c r="BN218"/>
  <c r="BN214"/>
  <c r="BN210"/>
  <c r="BN206"/>
  <c r="BN202"/>
  <c r="BN198"/>
  <c r="BN194"/>
  <c r="BN190"/>
  <c r="BN186"/>
  <c r="BN182"/>
  <c r="BN178"/>
  <c r="BN174"/>
  <c r="BN170"/>
  <c r="BN166"/>
  <c r="BN162"/>
  <c r="BN158"/>
  <c r="BN154"/>
  <c r="BN400"/>
  <c r="BN364"/>
  <c r="BN363"/>
  <c r="BN348"/>
  <c r="BN347"/>
  <c r="BN332"/>
  <c r="BN331"/>
  <c r="BN316"/>
  <c r="BN315"/>
  <c r="BN366"/>
  <c r="BN365"/>
  <c r="BN350"/>
  <c r="BN349"/>
  <c r="BN334"/>
  <c r="BN333"/>
  <c r="BN318"/>
  <c r="BN317"/>
  <c r="BN303"/>
  <c r="BN299"/>
  <c r="BN295"/>
  <c r="BN291"/>
  <c r="BN287"/>
  <c r="BN283"/>
  <c r="BN279"/>
  <c r="BN275"/>
  <c r="BN271"/>
  <c r="BN267"/>
  <c r="BN263"/>
  <c r="BN259"/>
  <c r="BN255"/>
  <c r="BN251"/>
  <c r="BN247"/>
  <c r="BN243"/>
  <c r="BN239"/>
  <c r="BN235"/>
  <c r="BN231"/>
  <c r="BN227"/>
  <c r="BN223"/>
  <c r="BN219"/>
  <c r="BN215"/>
  <c r="BN211"/>
  <c r="BN207"/>
  <c r="BN396"/>
  <c r="BN368"/>
  <c r="BN367"/>
  <c r="BN352"/>
  <c r="BN351"/>
  <c r="BN336"/>
  <c r="BN335"/>
  <c r="BN320"/>
  <c r="BN319"/>
  <c r="BN304"/>
  <c r="BN389"/>
  <c r="BN388"/>
  <c r="BN381"/>
  <c r="BN380"/>
  <c r="BN373"/>
  <c r="BN372"/>
  <c r="BN370"/>
  <c r="BN369"/>
  <c r="BN354"/>
  <c r="BN353"/>
  <c r="BN338"/>
  <c r="BN337"/>
  <c r="BN322"/>
  <c r="BN321"/>
  <c r="BN306"/>
  <c r="BN305"/>
  <c r="BN300"/>
  <c r="BN296"/>
  <c r="BN292"/>
  <c r="BN288"/>
  <c r="BN284"/>
  <c r="BN280"/>
  <c r="BN276"/>
  <c r="BN272"/>
  <c r="BN268"/>
  <c r="BN264"/>
  <c r="BN260"/>
  <c r="BN256"/>
  <c r="BN252"/>
  <c r="BN248"/>
  <c r="BN244"/>
  <c r="BN240"/>
  <c r="BN236"/>
  <c r="BN232"/>
  <c r="BN228"/>
  <c r="BN224"/>
  <c r="BN220"/>
  <c r="BN216"/>
  <c r="BN212"/>
  <c r="BN208"/>
  <c r="BN204"/>
  <c r="BN200"/>
  <c r="BN196"/>
  <c r="BN192"/>
  <c r="BN188"/>
  <c r="BN184"/>
  <c r="BN180"/>
  <c r="BN176"/>
  <c r="BN172"/>
  <c r="BN168"/>
  <c r="BN164"/>
  <c r="BN160"/>
  <c r="BN156"/>
  <c r="BN152"/>
  <c r="BN148"/>
  <c r="BN144"/>
  <c r="BN140"/>
  <c r="BN136"/>
  <c r="BN132"/>
  <c r="BN128"/>
  <c r="BN124"/>
  <c r="BN120"/>
  <c r="BN116"/>
  <c r="BN112"/>
  <c r="BN108"/>
  <c r="BN104"/>
  <c r="BN100"/>
  <c r="BN96"/>
  <c r="BN92"/>
  <c r="BN88"/>
  <c r="BN84"/>
  <c r="BN80"/>
  <c r="BN76"/>
  <c r="BN72"/>
  <c r="BN75"/>
  <c r="BN77"/>
  <c r="BN91"/>
  <c r="BN93"/>
  <c r="BN107"/>
  <c r="BN109"/>
  <c r="BN123"/>
  <c r="BN125"/>
  <c r="BN139"/>
  <c r="BN141"/>
  <c r="BC10"/>
  <c r="BC14"/>
  <c r="BC18"/>
  <c r="BC22"/>
  <c r="BC26"/>
  <c r="BC30"/>
  <c r="BC34"/>
  <c r="BC38"/>
  <c r="BC42"/>
  <c r="BC46"/>
  <c r="BC50"/>
  <c r="BC54"/>
  <c r="BC58"/>
  <c r="BC62"/>
  <c r="BC66"/>
  <c r="BC71"/>
  <c r="BC73"/>
  <c r="BC74"/>
  <c r="BC87"/>
  <c r="BC89"/>
  <c r="BC90"/>
  <c r="BC103"/>
  <c r="BC105"/>
  <c r="BC106"/>
  <c r="BC119"/>
  <c r="BC121"/>
  <c r="BC122"/>
  <c r="BC135"/>
  <c r="BC137"/>
  <c r="BC138"/>
  <c r="BC151"/>
  <c r="BC153"/>
  <c r="BC154"/>
  <c r="BC45"/>
  <c r="BC49"/>
  <c r="BC53"/>
  <c r="BC57"/>
  <c r="BC61"/>
  <c r="BC65"/>
  <c r="BC69"/>
  <c r="BC70"/>
  <c r="BC83"/>
  <c r="BC85"/>
  <c r="BC86"/>
  <c r="BC99"/>
  <c r="BC101"/>
  <c r="BC102"/>
  <c r="BC115"/>
  <c r="BC117"/>
  <c r="BC118"/>
  <c r="BC131"/>
  <c r="BC133"/>
  <c r="BC134"/>
  <c r="BC147"/>
  <c r="BC149"/>
  <c r="BC643"/>
  <c r="BC639"/>
  <c r="BC635"/>
  <c r="BC631"/>
  <c r="BC627"/>
  <c r="BC623"/>
  <c r="BC619"/>
  <c r="BC615"/>
  <c r="BC611"/>
  <c r="BC607"/>
  <c r="BC603"/>
  <c r="BC599"/>
  <c r="BC595"/>
  <c r="BC591"/>
  <c r="BC587"/>
  <c r="BC583"/>
  <c r="BC579"/>
  <c r="BC575"/>
  <c r="BC571"/>
  <c r="BC567"/>
  <c r="BC563"/>
  <c r="BC559"/>
  <c r="BC555"/>
  <c r="BC551"/>
  <c r="BC547"/>
  <c r="BC543"/>
  <c r="BC539"/>
  <c r="BC535"/>
  <c r="BC531"/>
  <c r="BC527"/>
  <c r="BC523"/>
  <c r="BC519"/>
  <c r="BC515"/>
  <c r="BC511"/>
  <c r="BC507"/>
  <c r="BC503"/>
  <c r="BC499"/>
  <c r="BC495"/>
  <c r="BC491"/>
  <c r="BC487"/>
  <c r="BC483"/>
  <c r="BC479"/>
  <c r="BC475"/>
  <c r="BC471"/>
  <c r="BC467"/>
  <c r="BC463"/>
  <c r="BC459"/>
  <c r="BC455"/>
  <c r="BC451"/>
  <c r="BC447"/>
  <c r="BC443"/>
  <c r="BC439"/>
  <c r="BC435"/>
  <c r="BC431"/>
  <c r="BC427"/>
  <c r="BC423"/>
  <c r="BC419"/>
  <c r="BC415"/>
  <c r="BC411"/>
  <c r="BC407"/>
  <c r="BC403"/>
  <c r="BC399"/>
  <c r="BC395"/>
  <c r="BC391"/>
  <c r="BC387"/>
  <c r="BC383"/>
  <c r="BC379"/>
  <c r="BC375"/>
  <c r="BC371"/>
  <c r="BC640"/>
  <c r="BC636"/>
  <c r="BC632"/>
  <c r="BC628"/>
  <c r="BC624"/>
  <c r="BC620"/>
  <c r="BC616"/>
  <c r="BC612"/>
  <c r="BC608"/>
  <c r="BC604"/>
  <c r="BC600"/>
  <c r="BC596"/>
  <c r="BC592"/>
  <c r="BC588"/>
  <c r="BC584"/>
  <c r="BC580"/>
  <c r="BC576"/>
  <c r="BC572"/>
  <c r="BC568"/>
  <c r="BC564"/>
  <c r="BC560"/>
  <c r="BC556"/>
  <c r="BC552"/>
  <c r="BC548"/>
  <c r="BC544"/>
  <c r="BC540"/>
  <c r="BC536"/>
  <c r="BC532"/>
  <c r="BC528"/>
  <c r="BC524"/>
  <c r="BC520"/>
  <c r="BC516"/>
  <c r="BC512"/>
  <c r="BC508"/>
  <c r="BC504"/>
  <c r="BC500"/>
  <c r="BC496"/>
  <c r="BC492"/>
  <c r="BC488"/>
  <c r="BC484"/>
  <c r="BC480"/>
  <c r="BC476"/>
  <c r="BC472"/>
  <c r="BC468"/>
  <c r="BC464"/>
  <c r="BC460"/>
  <c r="BC456"/>
  <c r="BC452"/>
  <c r="BC448"/>
  <c r="BC444"/>
  <c r="BC440"/>
  <c r="BC436"/>
  <c r="BC432"/>
  <c r="BC428"/>
  <c r="BC424"/>
  <c r="BC420"/>
  <c r="BC416"/>
  <c r="BC412"/>
  <c r="BC408"/>
  <c r="BC404"/>
  <c r="BC400"/>
  <c r="BC396"/>
  <c r="BC392"/>
  <c r="BC388"/>
  <c r="BC384"/>
  <c r="BC380"/>
  <c r="BC641"/>
  <c r="BC637"/>
  <c r="BC633"/>
  <c r="BC629"/>
  <c r="BC625"/>
  <c r="BC621"/>
  <c r="BC617"/>
  <c r="BC613"/>
  <c r="BC609"/>
  <c r="BC605"/>
  <c r="BC601"/>
  <c r="BC597"/>
  <c r="BC593"/>
  <c r="BC589"/>
  <c r="BC585"/>
  <c r="BC581"/>
  <c r="BC577"/>
  <c r="BC573"/>
  <c r="BC569"/>
  <c r="BC565"/>
  <c r="BC561"/>
  <c r="BC557"/>
  <c r="BC553"/>
  <c r="BC549"/>
  <c r="BC545"/>
  <c r="BC541"/>
  <c r="BC537"/>
  <c r="BC533"/>
  <c r="BC529"/>
  <c r="BC525"/>
  <c r="BC521"/>
  <c r="BC517"/>
  <c r="BC513"/>
  <c r="BC509"/>
  <c r="BC505"/>
  <c r="BC501"/>
  <c r="BC497"/>
  <c r="BC493"/>
  <c r="BC489"/>
  <c r="BC485"/>
  <c r="BC481"/>
  <c r="BC477"/>
  <c r="BC473"/>
  <c r="BC469"/>
  <c r="BC465"/>
  <c r="BC461"/>
  <c r="BC457"/>
  <c r="BC453"/>
  <c r="BC449"/>
  <c r="BC445"/>
  <c r="BC441"/>
  <c r="BC437"/>
  <c r="BC433"/>
  <c r="BC429"/>
  <c r="BC425"/>
  <c r="BC421"/>
  <c r="BC417"/>
  <c r="BC413"/>
  <c r="BC409"/>
  <c r="BC405"/>
  <c r="BC401"/>
  <c r="BC397"/>
  <c r="BC393"/>
  <c r="BC389"/>
  <c r="BC385"/>
  <c r="BC381"/>
  <c r="BC642"/>
  <c r="BC638"/>
  <c r="BC634"/>
  <c r="BC630"/>
  <c r="BC626"/>
  <c r="BC622"/>
  <c r="BC618"/>
  <c r="BC614"/>
  <c r="BC610"/>
  <c r="BC606"/>
  <c r="BC602"/>
  <c r="BC598"/>
  <c r="BC594"/>
  <c r="BC590"/>
  <c r="BC586"/>
  <c r="BC582"/>
  <c r="BC578"/>
  <c r="BC574"/>
  <c r="BC570"/>
  <c r="BC566"/>
  <c r="BC562"/>
  <c r="BC558"/>
  <c r="BC554"/>
  <c r="BC550"/>
  <c r="BC546"/>
  <c r="BC542"/>
  <c r="BC538"/>
  <c r="BC534"/>
  <c r="BC530"/>
  <c r="BC526"/>
  <c r="BC522"/>
  <c r="BC518"/>
  <c r="BC514"/>
  <c r="BC510"/>
  <c r="BC506"/>
  <c r="BC502"/>
  <c r="BC498"/>
  <c r="BC494"/>
  <c r="BC490"/>
  <c r="BC486"/>
  <c r="BC482"/>
  <c r="BC478"/>
  <c r="BC474"/>
  <c r="BC470"/>
  <c r="BC466"/>
  <c r="BC462"/>
  <c r="BC458"/>
  <c r="BC454"/>
  <c r="BC450"/>
  <c r="BC446"/>
  <c r="BC442"/>
  <c r="BC438"/>
  <c r="BC434"/>
  <c r="BC430"/>
  <c r="BC426"/>
  <c r="BC422"/>
  <c r="BC418"/>
  <c r="BC414"/>
  <c r="BC410"/>
  <c r="BC406"/>
  <c r="BC402"/>
  <c r="BC398"/>
  <c r="BC394"/>
  <c r="BC390"/>
  <c r="BC386"/>
  <c r="BC382"/>
  <c r="BC378"/>
  <c r="BC374"/>
  <c r="BC360"/>
  <c r="BC359"/>
  <c r="BC344"/>
  <c r="BC343"/>
  <c r="BC328"/>
  <c r="BC327"/>
  <c r="BC312"/>
  <c r="BC311"/>
  <c r="BC301"/>
  <c r="BC297"/>
  <c r="BC293"/>
  <c r="BC289"/>
  <c r="BC285"/>
  <c r="BC281"/>
  <c r="BC277"/>
  <c r="BC273"/>
  <c r="BC269"/>
  <c r="BC265"/>
  <c r="BC261"/>
  <c r="BC257"/>
  <c r="BC253"/>
  <c r="BC249"/>
  <c r="BC245"/>
  <c r="BC241"/>
  <c r="BC237"/>
  <c r="BC233"/>
  <c r="BC229"/>
  <c r="BC225"/>
  <c r="BC221"/>
  <c r="BC217"/>
  <c r="BC213"/>
  <c r="BC209"/>
  <c r="BC205"/>
  <c r="BC201"/>
  <c r="BC197"/>
  <c r="BC193"/>
  <c r="BC189"/>
  <c r="BC185"/>
  <c r="BC181"/>
  <c r="BC177"/>
  <c r="BC173"/>
  <c r="BC169"/>
  <c r="BC165"/>
  <c r="BC161"/>
  <c r="BC362"/>
  <c r="BC361"/>
  <c r="BC346"/>
  <c r="BC345"/>
  <c r="BC330"/>
  <c r="BC329"/>
  <c r="BC314"/>
  <c r="BC313"/>
  <c r="BC364"/>
  <c r="BC363"/>
  <c r="BC348"/>
  <c r="BC347"/>
  <c r="BC332"/>
  <c r="BC331"/>
  <c r="BC316"/>
  <c r="BC315"/>
  <c r="BC302"/>
  <c r="BC298"/>
  <c r="BC294"/>
  <c r="BC290"/>
  <c r="BC286"/>
  <c r="BC282"/>
  <c r="BC278"/>
  <c r="BC274"/>
  <c r="BC270"/>
  <c r="BC266"/>
  <c r="BC262"/>
  <c r="BC258"/>
  <c r="BC254"/>
  <c r="BC250"/>
  <c r="BC246"/>
  <c r="BC242"/>
  <c r="BC238"/>
  <c r="BC234"/>
  <c r="BC230"/>
  <c r="BC226"/>
  <c r="BC222"/>
  <c r="BC218"/>
  <c r="BC214"/>
  <c r="BC210"/>
  <c r="BC206"/>
  <c r="BC202"/>
  <c r="BC198"/>
  <c r="BC194"/>
  <c r="BC190"/>
  <c r="BC186"/>
  <c r="BC182"/>
  <c r="BC178"/>
  <c r="BC174"/>
  <c r="BC170"/>
  <c r="BC166"/>
  <c r="BC162"/>
  <c r="BC373"/>
  <c r="BC372"/>
  <c r="BC366"/>
  <c r="BC365"/>
  <c r="BC350"/>
  <c r="BC349"/>
  <c r="BC334"/>
  <c r="BC333"/>
  <c r="BC318"/>
  <c r="BC317"/>
  <c r="BC368"/>
  <c r="BC367"/>
  <c r="BC352"/>
  <c r="BC351"/>
  <c r="BC336"/>
  <c r="BC335"/>
  <c r="BC320"/>
  <c r="BC319"/>
  <c r="BC304"/>
  <c r="BC303"/>
  <c r="BC299"/>
  <c r="BC295"/>
  <c r="BC291"/>
  <c r="BC287"/>
  <c r="BC283"/>
  <c r="BC279"/>
  <c r="BC275"/>
  <c r="BC271"/>
  <c r="BC267"/>
  <c r="BC263"/>
  <c r="BC259"/>
  <c r="BC255"/>
  <c r="BC251"/>
  <c r="BC247"/>
  <c r="BC243"/>
  <c r="BC239"/>
  <c r="BC235"/>
  <c r="BC231"/>
  <c r="BC227"/>
  <c r="BC223"/>
  <c r="BC219"/>
  <c r="BC215"/>
  <c r="BC211"/>
  <c r="BC207"/>
  <c r="BC203"/>
  <c r="BC199"/>
  <c r="BC195"/>
  <c r="BC191"/>
  <c r="BC187"/>
  <c r="BC183"/>
  <c r="BC179"/>
  <c r="BC175"/>
  <c r="BC171"/>
  <c r="BC167"/>
  <c r="BC163"/>
  <c r="BC370"/>
  <c r="BC369"/>
  <c r="BC354"/>
  <c r="BC353"/>
  <c r="BC338"/>
  <c r="BC337"/>
  <c r="BC322"/>
  <c r="BC321"/>
  <c r="BC306"/>
  <c r="BC305"/>
  <c r="BC356"/>
  <c r="BC355"/>
  <c r="BC340"/>
  <c r="BC339"/>
  <c r="BC324"/>
  <c r="BC323"/>
  <c r="BC308"/>
  <c r="BC307"/>
  <c r="BC300"/>
  <c r="BC296"/>
  <c r="BC292"/>
  <c r="BC288"/>
  <c r="BC284"/>
  <c r="BC280"/>
  <c r="BC276"/>
  <c r="BC272"/>
  <c r="BC268"/>
  <c r="BC264"/>
  <c r="BC260"/>
  <c r="BC256"/>
  <c r="BC252"/>
  <c r="BC248"/>
  <c r="BC244"/>
  <c r="BC240"/>
  <c r="BC236"/>
  <c r="BC232"/>
  <c r="BC228"/>
  <c r="BC224"/>
  <c r="BC220"/>
  <c r="BC216"/>
  <c r="BC212"/>
  <c r="BC208"/>
  <c r="BC204"/>
  <c r="BC200"/>
  <c r="BC196"/>
  <c r="BC192"/>
  <c r="BC188"/>
  <c r="BC184"/>
  <c r="BC180"/>
  <c r="BC176"/>
  <c r="BC172"/>
  <c r="BC168"/>
  <c r="BC164"/>
  <c r="BC160"/>
  <c r="BC156"/>
  <c r="BC152"/>
  <c r="BC148"/>
  <c r="BC144"/>
  <c r="BC140"/>
  <c r="BC136"/>
  <c r="BC132"/>
  <c r="BC128"/>
  <c r="BC124"/>
  <c r="BC120"/>
  <c r="BC116"/>
  <c r="BC112"/>
  <c r="BC108"/>
  <c r="BC104"/>
  <c r="BC100"/>
  <c r="BC96"/>
  <c r="BC92"/>
  <c r="BC88"/>
  <c r="BC84"/>
  <c r="BC80"/>
  <c r="BC76"/>
  <c r="BC72"/>
  <c r="BC377"/>
  <c r="BC376"/>
  <c r="BC358"/>
  <c r="BC357"/>
  <c r="BC342"/>
  <c r="BC341"/>
  <c r="BC326"/>
  <c r="BC325"/>
  <c r="BC310"/>
  <c r="BC309"/>
  <c r="BC44"/>
  <c r="BC48"/>
  <c r="BC52"/>
  <c r="BC56"/>
  <c r="BC60"/>
  <c r="BC64"/>
  <c r="BC68"/>
  <c r="BC79"/>
  <c r="BC81"/>
  <c r="BC82"/>
  <c r="BC95"/>
  <c r="BC97"/>
  <c r="BC98"/>
  <c r="BC111"/>
  <c r="BC113"/>
  <c r="BC114"/>
  <c r="BC127"/>
  <c r="BC129"/>
  <c r="BC130"/>
  <c r="BC143"/>
  <c r="BC145"/>
  <c r="BC146"/>
  <c r="BC6"/>
  <c r="BC7"/>
  <c r="BC11"/>
  <c r="BC15"/>
  <c r="BC19"/>
  <c r="BC23"/>
  <c r="BC27"/>
  <c r="BC31"/>
  <c r="BC35"/>
  <c r="BC39"/>
  <c r="BC43"/>
  <c r="BC47"/>
  <c r="BC51"/>
  <c r="BC55"/>
  <c r="BC59"/>
  <c r="BC63"/>
  <c r="BC67"/>
  <c r="BC75"/>
  <c r="BC77"/>
  <c r="BC78"/>
  <c r="BC91"/>
  <c r="BC93"/>
  <c r="BC94"/>
  <c r="BC107"/>
  <c r="BC109"/>
  <c r="BC110"/>
  <c r="BC123"/>
  <c r="BC125"/>
  <c r="BC126"/>
  <c r="BC139"/>
  <c r="BC141"/>
  <c r="BC142"/>
  <c r="BC155"/>
  <c r="BC157"/>
  <c r="BC158"/>
  <c r="BC159"/>
  <c r="C7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P644" i="9"/>
  <c r="P646"/>
  <c r="P649"/>
  <c r="P652"/>
  <c r="P654"/>
  <c r="P657"/>
  <c r="P660"/>
  <c r="P662"/>
  <c r="P665"/>
  <c r="P668"/>
  <c r="P670"/>
  <c r="P673"/>
  <c r="P676"/>
  <c r="P678"/>
  <c r="P683"/>
  <c r="P693"/>
  <c r="P703"/>
  <c r="P711"/>
  <c r="P719"/>
  <c r="P727"/>
  <c r="P735"/>
  <c r="P743"/>
  <c r="P751"/>
  <c r="P759"/>
  <c r="P767"/>
  <c r="P775"/>
  <c r="P783"/>
  <c r="P791"/>
  <c r="P799"/>
  <c r="P807"/>
  <c r="P815"/>
  <c r="P823"/>
  <c r="P831"/>
  <c r="P839"/>
  <c r="P847"/>
  <c r="P855"/>
  <c r="P863"/>
  <c r="P871"/>
  <c r="P879"/>
  <c r="P887"/>
  <c r="P895"/>
  <c r="P903"/>
  <c r="P681"/>
  <c r="P696"/>
  <c r="P698"/>
  <c r="P647"/>
  <c r="P655"/>
  <c r="P663"/>
  <c r="P671"/>
  <c r="P684"/>
  <c r="P686"/>
  <c r="P691"/>
  <c r="P701"/>
  <c r="P704"/>
  <c r="P706"/>
  <c r="P709"/>
  <c r="P712"/>
  <c r="P714"/>
  <c r="P717"/>
  <c r="P720"/>
  <c r="P722"/>
  <c r="P725"/>
  <c r="P728"/>
  <c r="P730"/>
  <c r="P733"/>
  <c r="P736"/>
  <c r="P738"/>
  <c r="P741"/>
  <c r="P744"/>
  <c r="P746"/>
  <c r="P749"/>
  <c r="P752"/>
  <c r="P754"/>
  <c r="P757"/>
  <c r="P760"/>
  <c r="P762"/>
  <c r="P765"/>
  <c r="P768"/>
  <c r="P770"/>
  <c r="P773"/>
  <c r="P776"/>
  <c r="P778"/>
  <c r="P781"/>
  <c r="P784"/>
  <c r="P786"/>
  <c r="P789"/>
  <c r="P792"/>
  <c r="P794"/>
  <c r="P797"/>
  <c r="P800"/>
  <c r="P802"/>
  <c r="P805"/>
  <c r="P808"/>
  <c r="P810"/>
  <c r="P813"/>
  <c r="P816"/>
  <c r="P818"/>
  <c r="P821"/>
  <c r="P824"/>
  <c r="P826"/>
  <c r="P829"/>
  <c r="P832"/>
  <c r="P834"/>
  <c r="P837"/>
  <c r="P840"/>
  <c r="P842"/>
  <c r="P845"/>
  <c r="P848"/>
  <c r="P850"/>
  <c r="P853"/>
  <c r="P856"/>
  <c r="P858"/>
  <c r="P861"/>
  <c r="P864"/>
  <c r="P866"/>
  <c r="P869"/>
  <c r="P872"/>
  <c r="P874"/>
  <c r="P877"/>
  <c r="P880"/>
  <c r="P882"/>
  <c r="P885"/>
  <c r="P888"/>
  <c r="P890"/>
  <c r="P893"/>
  <c r="P896"/>
  <c r="P898"/>
  <c r="P901"/>
  <c r="P904"/>
  <c r="P906"/>
  <c r="P679"/>
  <c r="P689"/>
  <c r="P645"/>
  <c r="P648"/>
  <c r="P650"/>
  <c r="P653"/>
  <c r="P656"/>
  <c r="P658"/>
  <c r="P661"/>
  <c r="P664"/>
  <c r="P666"/>
  <c r="P669"/>
  <c r="P672"/>
  <c r="P674"/>
  <c r="P677"/>
  <c r="P692"/>
  <c r="P694"/>
  <c r="P699"/>
  <c r="P707"/>
  <c r="P715"/>
  <c r="P723"/>
  <c r="P731"/>
  <c r="P739"/>
  <c r="P747"/>
  <c r="P755"/>
  <c r="P763"/>
  <c r="P771"/>
  <c r="P779"/>
  <c r="P787"/>
  <c r="P795"/>
  <c r="P803"/>
  <c r="P811"/>
  <c r="P819"/>
  <c r="P827"/>
  <c r="P835"/>
  <c r="P843"/>
  <c r="P851"/>
  <c r="P859"/>
  <c r="P867"/>
  <c r="P875"/>
  <c r="P883"/>
  <c r="P891"/>
  <c r="P899"/>
  <c r="P680"/>
  <c r="P682"/>
  <c r="P687"/>
  <c r="P697"/>
  <c r="P643"/>
  <c r="P651"/>
  <c r="P659"/>
  <c r="P667"/>
  <c r="P675"/>
  <c r="P685"/>
  <c r="P700"/>
  <c r="P702"/>
  <c r="P705"/>
  <c r="P708"/>
  <c r="P710"/>
  <c r="P713"/>
  <c r="P716"/>
  <c r="P718"/>
  <c r="P721"/>
  <c r="P724"/>
  <c r="P726"/>
  <c r="P729"/>
  <c r="P732"/>
  <c r="P734"/>
  <c r="P737"/>
  <c r="P740"/>
  <c r="P742"/>
  <c r="P745"/>
  <c r="P748"/>
  <c r="P750"/>
  <c r="P753"/>
  <c r="P756"/>
  <c r="P758"/>
  <c r="P761"/>
  <c r="P764"/>
  <c r="P766"/>
  <c r="P769"/>
  <c r="P772"/>
  <c r="P774"/>
  <c r="P777"/>
  <c r="P780"/>
  <c r="P782"/>
  <c r="P785"/>
  <c r="P788"/>
  <c r="P790"/>
  <c r="P793"/>
  <c r="P796"/>
  <c r="P798"/>
  <c r="P801"/>
  <c r="P804"/>
  <c r="P806"/>
  <c r="P809"/>
  <c r="P812"/>
  <c r="P814"/>
  <c r="P817"/>
  <c r="P820"/>
  <c r="P822"/>
  <c r="P825"/>
  <c r="P828"/>
  <c r="P830"/>
  <c r="P833"/>
  <c r="P836"/>
  <c r="P838"/>
  <c r="P841"/>
  <c r="P844"/>
  <c r="P846"/>
  <c r="P849"/>
  <c r="P852"/>
  <c r="P854"/>
  <c r="P857"/>
  <c r="P860"/>
  <c r="P862"/>
  <c r="P865"/>
  <c r="P868"/>
  <c r="P870"/>
  <c r="P873"/>
  <c r="P876"/>
  <c r="P878"/>
  <c r="P881"/>
  <c r="P884"/>
  <c r="P886"/>
  <c r="P889"/>
  <c r="P892"/>
  <c r="P894"/>
  <c r="P897"/>
  <c r="P900"/>
  <c r="P902"/>
  <c r="P905"/>
  <c r="P688"/>
  <c r="P690"/>
  <c r="P695"/>
  <c r="C16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S9"/>
  <c r="F9" l="1"/>
  <c r="J8"/>
  <c r="K8" s="1"/>
  <c r="R11"/>
  <c r="R19"/>
  <c r="R27"/>
  <c r="R35"/>
  <c r="R43"/>
  <c r="R51"/>
  <c r="R59"/>
  <c r="R67"/>
  <c r="R75"/>
  <c r="R83"/>
  <c r="R91"/>
  <c r="R99"/>
  <c r="R107"/>
  <c r="R115"/>
  <c r="R123"/>
  <c r="R131"/>
  <c r="R139"/>
  <c r="R147"/>
  <c r="R155"/>
  <c r="R163"/>
  <c r="R171"/>
  <c r="R179"/>
  <c r="R187"/>
  <c r="R195"/>
  <c r="R203"/>
  <c r="R211"/>
  <c r="R219"/>
  <c r="R227"/>
  <c r="R235"/>
  <c r="R243"/>
  <c r="R251"/>
  <c r="R259"/>
  <c r="R267"/>
  <c r="R275"/>
  <c r="R283"/>
  <c r="R291"/>
  <c r="R299"/>
  <c r="R307"/>
  <c r="R315"/>
  <c r="R323"/>
  <c r="R331"/>
  <c r="R339"/>
  <c r="R347"/>
  <c r="R355"/>
  <c r="R363"/>
  <c r="R371"/>
  <c r="R379"/>
  <c r="R387"/>
  <c r="R395"/>
  <c r="R403"/>
  <c r="R411"/>
  <c r="R419"/>
  <c r="R427"/>
  <c r="R435"/>
  <c r="R443"/>
  <c r="R451"/>
  <c r="R459"/>
  <c r="R467"/>
  <c r="R475"/>
  <c r="R483"/>
  <c r="R491"/>
  <c r="R499"/>
  <c r="R507"/>
  <c r="R515"/>
  <c r="R523"/>
  <c r="R531"/>
  <c r="R539"/>
  <c r="R547"/>
  <c r="R555"/>
  <c r="R563"/>
  <c r="R571"/>
  <c r="R579"/>
  <c r="R587"/>
  <c r="R595"/>
  <c r="R603"/>
  <c r="R611"/>
  <c r="R619"/>
  <c r="R627"/>
  <c r="R635"/>
  <c r="R643"/>
  <c r="R651"/>
  <c r="R659"/>
  <c r="R667"/>
  <c r="R675"/>
  <c r="R683"/>
  <c r="R691"/>
  <c r="R699"/>
  <c r="R707"/>
  <c r="R715"/>
  <c r="R723"/>
  <c r="R731"/>
  <c r="R739"/>
  <c r="R747"/>
  <c r="R755"/>
  <c r="R763"/>
  <c r="R771"/>
  <c r="R779"/>
  <c r="R787"/>
  <c r="R795"/>
  <c r="R803"/>
  <c r="R811"/>
  <c r="R819"/>
  <c r="R827"/>
  <c r="R835"/>
  <c r="R843"/>
  <c r="R851"/>
  <c r="R859"/>
  <c r="R867"/>
  <c r="R875"/>
  <c r="R883"/>
  <c r="R891"/>
  <c r="R899"/>
  <c r="R6"/>
  <c r="R10"/>
  <c r="R18"/>
  <c r="R26"/>
  <c r="R34"/>
  <c r="R42"/>
  <c r="R50"/>
  <c r="R58"/>
  <c r="R66"/>
  <c r="R74"/>
  <c r="R82"/>
  <c r="R90"/>
  <c r="R98"/>
  <c r="R106"/>
  <c r="R114"/>
  <c r="R122"/>
  <c r="R130"/>
  <c r="R138"/>
  <c r="R146"/>
  <c r="R154"/>
  <c r="R162"/>
  <c r="R170"/>
  <c r="R178"/>
  <c r="R186"/>
  <c r="R194"/>
  <c r="R202"/>
  <c r="R210"/>
  <c r="R218"/>
  <c r="R226"/>
  <c r="R234"/>
  <c r="R242"/>
  <c r="R250"/>
  <c r="R258"/>
  <c r="R266"/>
  <c r="R274"/>
  <c r="R282"/>
  <c r="R290"/>
  <c r="R298"/>
  <c r="R306"/>
  <c r="R314"/>
  <c r="R322"/>
  <c r="R330"/>
  <c r="R338"/>
  <c r="R346"/>
  <c r="R354"/>
  <c r="R362"/>
  <c r="R370"/>
  <c r="R378"/>
  <c r="R386"/>
  <c r="R394"/>
  <c r="R402"/>
  <c r="R410"/>
  <c r="R418"/>
  <c r="R426"/>
  <c r="R434"/>
  <c r="R442"/>
  <c r="R450"/>
  <c r="R458"/>
  <c r="R466"/>
  <c r="R474"/>
  <c r="R482"/>
  <c r="R490"/>
  <c r="R498"/>
  <c r="R506"/>
  <c r="R514"/>
  <c r="R522"/>
  <c r="R530"/>
  <c r="R538"/>
  <c r="R546"/>
  <c r="R554"/>
  <c r="R562"/>
  <c r="R570"/>
  <c r="R578"/>
  <c r="R586"/>
  <c r="R594"/>
  <c r="R602"/>
  <c r="R610"/>
  <c r="R618"/>
  <c r="R626"/>
  <c r="R634"/>
  <c r="R642"/>
  <c r="R650"/>
  <c r="R658"/>
  <c r="R666"/>
  <c r="R674"/>
  <c r="R682"/>
  <c r="R690"/>
  <c r="R698"/>
  <c r="R706"/>
  <c r="R714"/>
  <c r="R722"/>
  <c r="R730"/>
  <c r="R738"/>
  <c r="R746"/>
  <c r="R754"/>
  <c r="R762"/>
  <c r="R770"/>
  <c r="R778"/>
  <c r="R786"/>
  <c r="R794"/>
  <c r="R802"/>
  <c r="R810"/>
  <c r="R818"/>
  <c r="R826"/>
  <c r="R834"/>
  <c r="R842"/>
  <c r="R850"/>
  <c r="R858"/>
  <c r="R866"/>
  <c r="R874"/>
  <c r="R882"/>
  <c r="R890"/>
  <c r="R898"/>
  <c r="R906"/>
  <c r="R9"/>
  <c r="R17"/>
  <c r="R25"/>
  <c r="R33"/>
  <c r="R41"/>
  <c r="R49"/>
  <c r="R57"/>
  <c r="R65"/>
  <c r="R73"/>
  <c r="R81"/>
  <c r="R89"/>
  <c r="R97"/>
  <c r="R105"/>
  <c r="R113"/>
  <c r="R121"/>
  <c r="R129"/>
  <c r="R137"/>
  <c r="R145"/>
  <c r="R153"/>
  <c r="R161"/>
  <c r="R169"/>
  <c r="R177"/>
  <c r="R185"/>
  <c r="R193"/>
  <c r="R201"/>
  <c r="R209"/>
  <c r="R217"/>
  <c r="R225"/>
  <c r="R233"/>
  <c r="R241"/>
  <c r="R249"/>
  <c r="R257"/>
  <c r="R265"/>
  <c r="R273"/>
  <c r="R281"/>
  <c r="R289"/>
  <c r="R297"/>
  <c r="R305"/>
  <c r="R313"/>
  <c r="R321"/>
  <c r="R329"/>
  <c r="R337"/>
  <c r="R345"/>
  <c r="R353"/>
  <c r="R361"/>
  <c r="R369"/>
  <c r="R377"/>
  <c r="R385"/>
  <c r="R393"/>
  <c r="R401"/>
  <c r="R409"/>
  <c r="R417"/>
  <c r="R425"/>
  <c r="R433"/>
  <c r="R441"/>
  <c r="R449"/>
  <c r="R457"/>
  <c r="R465"/>
  <c r="R473"/>
  <c r="R481"/>
  <c r="R489"/>
  <c r="R497"/>
  <c r="R505"/>
  <c r="R513"/>
  <c r="R521"/>
  <c r="R529"/>
  <c r="R537"/>
  <c r="R545"/>
  <c r="R553"/>
  <c r="R561"/>
  <c r="R569"/>
  <c r="R577"/>
  <c r="R585"/>
  <c r="R593"/>
  <c r="R601"/>
  <c r="R609"/>
  <c r="R617"/>
  <c r="R625"/>
  <c r="R633"/>
  <c r="R641"/>
  <c r="R649"/>
  <c r="R657"/>
  <c r="R665"/>
  <c r="R673"/>
  <c r="R681"/>
  <c r="R689"/>
  <c r="R697"/>
  <c r="R705"/>
  <c r="R713"/>
  <c r="R721"/>
  <c r="R729"/>
  <c r="R737"/>
  <c r="R745"/>
  <c r="R753"/>
  <c r="R761"/>
  <c r="R769"/>
  <c r="R777"/>
  <c r="R785"/>
  <c r="R793"/>
  <c r="R801"/>
  <c r="R809"/>
  <c r="R817"/>
  <c r="R825"/>
  <c r="R833"/>
  <c r="R841"/>
  <c r="R849"/>
  <c r="R857"/>
  <c r="R865"/>
  <c r="R873"/>
  <c r="R881"/>
  <c r="R889"/>
  <c r="R897"/>
  <c r="R905"/>
  <c r="R8"/>
  <c r="R16"/>
  <c r="R24"/>
  <c r="R32"/>
  <c r="R40"/>
  <c r="R48"/>
  <c r="R56"/>
  <c r="R64"/>
  <c r="R72"/>
  <c r="R80"/>
  <c r="R88"/>
  <c r="R96"/>
  <c r="R104"/>
  <c r="R112"/>
  <c r="R120"/>
  <c r="R128"/>
  <c r="R136"/>
  <c r="R144"/>
  <c r="R152"/>
  <c r="R160"/>
  <c r="R168"/>
  <c r="R176"/>
  <c r="R184"/>
  <c r="R192"/>
  <c r="R200"/>
  <c r="R208"/>
  <c r="R216"/>
  <c r="R224"/>
  <c r="R232"/>
  <c r="R240"/>
  <c r="R248"/>
  <c r="R256"/>
  <c r="R264"/>
  <c r="R272"/>
  <c r="R280"/>
  <c r="R288"/>
  <c r="R296"/>
  <c r="R304"/>
  <c r="R312"/>
  <c r="R320"/>
  <c r="R328"/>
  <c r="R336"/>
  <c r="R344"/>
  <c r="R352"/>
  <c r="R360"/>
  <c r="R368"/>
  <c r="R376"/>
  <c r="R384"/>
  <c r="R392"/>
  <c r="R400"/>
  <c r="R408"/>
  <c r="R416"/>
  <c r="R424"/>
  <c r="R432"/>
  <c r="R440"/>
  <c r="R448"/>
  <c r="R456"/>
  <c r="R464"/>
  <c r="R472"/>
  <c r="R480"/>
  <c r="R488"/>
  <c r="R496"/>
  <c r="R504"/>
  <c r="R512"/>
  <c r="R520"/>
  <c r="R528"/>
  <c r="R536"/>
  <c r="R544"/>
  <c r="R552"/>
  <c r="R560"/>
  <c r="R568"/>
  <c r="R576"/>
  <c r="R584"/>
  <c r="R592"/>
  <c r="R600"/>
  <c r="R608"/>
  <c r="R616"/>
  <c r="R624"/>
  <c r="R632"/>
  <c r="R640"/>
  <c r="R648"/>
  <c r="R656"/>
  <c r="R664"/>
  <c r="R672"/>
  <c r="R680"/>
  <c r="R688"/>
  <c r="R696"/>
  <c r="R704"/>
  <c r="R712"/>
  <c r="R720"/>
  <c r="R728"/>
  <c r="R736"/>
  <c r="R744"/>
  <c r="R752"/>
  <c r="R760"/>
  <c r="R768"/>
  <c r="R776"/>
  <c r="R784"/>
  <c r="R792"/>
  <c r="R800"/>
  <c r="R808"/>
  <c r="R816"/>
  <c r="R824"/>
  <c r="R832"/>
  <c r="R840"/>
  <c r="R848"/>
  <c r="R856"/>
  <c r="R864"/>
  <c r="R872"/>
  <c r="R880"/>
  <c r="R888"/>
  <c r="R896"/>
  <c r="R904"/>
  <c r="R7"/>
  <c r="R15"/>
  <c r="R23"/>
  <c r="R31"/>
  <c r="R39"/>
  <c r="R47"/>
  <c r="R55"/>
  <c r="R63"/>
  <c r="R71"/>
  <c r="R79"/>
  <c r="R87"/>
  <c r="R95"/>
  <c r="R103"/>
  <c r="R111"/>
  <c r="R119"/>
  <c r="R127"/>
  <c r="R135"/>
  <c r="R143"/>
  <c r="R151"/>
  <c r="R159"/>
  <c r="R167"/>
  <c r="R175"/>
  <c r="R183"/>
  <c r="R191"/>
  <c r="R199"/>
  <c r="R207"/>
  <c r="R215"/>
  <c r="R223"/>
  <c r="R231"/>
  <c r="R239"/>
  <c r="R247"/>
  <c r="R255"/>
  <c r="R263"/>
  <c r="R271"/>
  <c r="R279"/>
  <c r="R287"/>
  <c r="R295"/>
  <c r="R303"/>
  <c r="R311"/>
  <c r="R319"/>
  <c r="R327"/>
  <c r="R335"/>
  <c r="R343"/>
  <c r="R351"/>
  <c r="R359"/>
  <c r="R367"/>
  <c r="R375"/>
  <c r="R383"/>
  <c r="R391"/>
  <c r="R399"/>
  <c r="R407"/>
  <c r="R415"/>
  <c r="R423"/>
  <c r="R431"/>
  <c r="R439"/>
  <c r="R447"/>
  <c r="R455"/>
  <c r="R463"/>
  <c r="R471"/>
  <c r="R479"/>
  <c r="R487"/>
  <c r="R495"/>
  <c r="R503"/>
  <c r="R511"/>
  <c r="R519"/>
  <c r="R527"/>
  <c r="R535"/>
  <c r="R543"/>
  <c r="R551"/>
  <c r="R559"/>
  <c r="R567"/>
  <c r="R575"/>
  <c r="R583"/>
  <c r="R591"/>
  <c r="R599"/>
  <c r="R607"/>
  <c r="R615"/>
  <c r="R623"/>
  <c r="R631"/>
  <c r="R639"/>
  <c r="R647"/>
  <c r="R655"/>
  <c r="R663"/>
  <c r="R671"/>
  <c r="R679"/>
  <c r="R687"/>
  <c r="R695"/>
  <c r="R703"/>
  <c r="R711"/>
  <c r="R719"/>
  <c r="R727"/>
  <c r="R735"/>
  <c r="R743"/>
  <c r="R751"/>
  <c r="R759"/>
  <c r="R767"/>
  <c r="R775"/>
  <c r="R783"/>
  <c r="R791"/>
  <c r="R799"/>
  <c r="R807"/>
  <c r="R815"/>
  <c r="R823"/>
  <c r="R831"/>
  <c r="R839"/>
  <c r="R847"/>
  <c r="R855"/>
  <c r="R863"/>
  <c r="R871"/>
  <c r="R879"/>
  <c r="R887"/>
  <c r="R895"/>
  <c r="R903"/>
  <c r="X3"/>
  <c r="R14"/>
  <c r="R22"/>
  <c r="R30"/>
  <c r="R38"/>
  <c r="R46"/>
  <c r="R54"/>
  <c r="R62"/>
  <c r="R70"/>
  <c r="R78"/>
  <c r="R86"/>
  <c r="R94"/>
  <c r="R102"/>
  <c r="R110"/>
  <c r="R118"/>
  <c r="R126"/>
  <c r="R134"/>
  <c r="R142"/>
  <c r="R150"/>
  <c r="R158"/>
  <c r="R166"/>
  <c r="R174"/>
  <c r="R182"/>
  <c r="R190"/>
  <c r="R198"/>
  <c r="R206"/>
  <c r="R214"/>
  <c r="R222"/>
  <c r="R230"/>
  <c r="R238"/>
  <c r="R246"/>
  <c r="R254"/>
  <c r="R262"/>
  <c r="R270"/>
  <c r="R278"/>
  <c r="R286"/>
  <c r="R294"/>
  <c r="R302"/>
  <c r="R310"/>
  <c r="R318"/>
  <c r="R326"/>
  <c r="R334"/>
  <c r="R342"/>
  <c r="R350"/>
  <c r="R358"/>
  <c r="R366"/>
  <c r="R374"/>
  <c r="R382"/>
  <c r="R390"/>
  <c r="R398"/>
  <c r="R406"/>
  <c r="R414"/>
  <c r="R422"/>
  <c r="R430"/>
  <c r="R438"/>
  <c r="R446"/>
  <c r="R454"/>
  <c r="R462"/>
  <c r="R470"/>
  <c r="R478"/>
  <c r="R486"/>
  <c r="R494"/>
  <c r="R502"/>
  <c r="R510"/>
  <c r="R518"/>
  <c r="R526"/>
  <c r="R534"/>
  <c r="R542"/>
  <c r="R550"/>
  <c r="R558"/>
  <c r="R566"/>
  <c r="R574"/>
  <c r="R582"/>
  <c r="R590"/>
  <c r="R598"/>
  <c r="R606"/>
  <c r="R614"/>
  <c r="R622"/>
  <c r="R630"/>
  <c r="R638"/>
  <c r="R646"/>
  <c r="R654"/>
  <c r="R662"/>
  <c r="R670"/>
  <c r="R678"/>
  <c r="R686"/>
  <c r="R694"/>
  <c r="R702"/>
  <c r="R710"/>
  <c r="R718"/>
  <c r="R726"/>
  <c r="R734"/>
  <c r="R742"/>
  <c r="R750"/>
  <c r="R758"/>
  <c r="R766"/>
  <c r="R774"/>
  <c r="R782"/>
  <c r="R790"/>
  <c r="R798"/>
  <c r="R806"/>
  <c r="R814"/>
  <c r="R822"/>
  <c r="R830"/>
  <c r="R838"/>
  <c r="R846"/>
  <c r="R854"/>
  <c r="R862"/>
  <c r="R870"/>
  <c r="R878"/>
  <c r="R886"/>
  <c r="R894"/>
  <c r="R902"/>
  <c r="R13"/>
  <c r="R21"/>
  <c r="R29"/>
  <c r="R37"/>
  <c r="R45"/>
  <c r="R53"/>
  <c r="R61"/>
  <c r="R69"/>
  <c r="R77"/>
  <c r="R85"/>
  <c r="R93"/>
  <c r="R101"/>
  <c r="R109"/>
  <c r="R117"/>
  <c r="R125"/>
  <c r="R133"/>
  <c r="R141"/>
  <c r="R149"/>
  <c r="R157"/>
  <c r="R165"/>
  <c r="R173"/>
  <c r="R181"/>
  <c r="R189"/>
  <c r="R197"/>
  <c r="R205"/>
  <c r="R213"/>
  <c r="R221"/>
  <c r="R229"/>
  <c r="R237"/>
  <c r="R245"/>
  <c r="R253"/>
  <c r="R261"/>
  <c r="R269"/>
  <c r="R277"/>
  <c r="R285"/>
  <c r="R293"/>
  <c r="R301"/>
  <c r="R309"/>
  <c r="R317"/>
  <c r="R325"/>
  <c r="R333"/>
  <c r="R341"/>
  <c r="R349"/>
  <c r="R357"/>
  <c r="R365"/>
  <c r="R373"/>
  <c r="R381"/>
  <c r="R389"/>
  <c r="R397"/>
  <c r="R405"/>
  <c r="R413"/>
  <c r="R421"/>
  <c r="R429"/>
  <c r="R437"/>
  <c r="R445"/>
  <c r="R453"/>
  <c r="R461"/>
  <c r="R469"/>
  <c r="R477"/>
  <c r="R485"/>
  <c r="R493"/>
  <c r="R501"/>
  <c r="R509"/>
  <c r="R517"/>
  <c r="R525"/>
  <c r="R533"/>
  <c r="R541"/>
  <c r="R549"/>
  <c r="R557"/>
  <c r="R565"/>
  <c r="R573"/>
  <c r="R581"/>
  <c r="R589"/>
  <c r="R597"/>
  <c r="R605"/>
  <c r="R613"/>
  <c r="R621"/>
  <c r="R629"/>
  <c r="R637"/>
  <c r="R645"/>
  <c r="R653"/>
  <c r="R661"/>
  <c r="R669"/>
  <c r="R677"/>
  <c r="R685"/>
  <c r="R693"/>
  <c r="R701"/>
  <c r="R709"/>
  <c r="R717"/>
  <c r="R725"/>
  <c r="R733"/>
  <c r="R741"/>
  <c r="R749"/>
  <c r="R757"/>
  <c r="R765"/>
  <c r="R773"/>
  <c r="R781"/>
  <c r="R789"/>
  <c r="R797"/>
  <c r="R805"/>
  <c r="R813"/>
  <c r="R821"/>
  <c r="R829"/>
  <c r="R837"/>
  <c r="R845"/>
  <c r="R853"/>
  <c r="R861"/>
  <c r="R869"/>
  <c r="R877"/>
  <c r="R885"/>
  <c r="R893"/>
  <c r="R901"/>
  <c r="R52"/>
  <c r="R116"/>
  <c r="R180"/>
  <c r="R244"/>
  <c r="R308"/>
  <c r="R372"/>
  <c r="R436"/>
  <c r="R500"/>
  <c r="R564"/>
  <c r="R628"/>
  <c r="R692"/>
  <c r="R756"/>
  <c r="R820"/>
  <c r="R884"/>
  <c r="R316"/>
  <c r="R380"/>
  <c r="R572"/>
  <c r="R892"/>
  <c r="R44"/>
  <c r="R108"/>
  <c r="R172"/>
  <c r="R236"/>
  <c r="R300"/>
  <c r="R364"/>
  <c r="R428"/>
  <c r="R492"/>
  <c r="R556"/>
  <c r="R620"/>
  <c r="R684"/>
  <c r="R748"/>
  <c r="R812"/>
  <c r="R876"/>
  <c r="R188"/>
  <c r="R444"/>
  <c r="R700"/>
  <c r="R36"/>
  <c r="R100"/>
  <c r="R164"/>
  <c r="R228"/>
  <c r="R292"/>
  <c r="R356"/>
  <c r="R420"/>
  <c r="R484"/>
  <c r="R548"/>
  <c r="R612"/>
  <c r="R676"/>
  <c r="R740"/>
  <c r="R804"/>
  <c r="R868"/>
  <c r="R252"/>
  <c r="R636"/>
  <c r="R28"/>
  <c r="R92"/>
  <c r="R156"/>
  <c r="R220"/>
  <c r="R284"/>
  <c r="R348"/>
  <c r="R412"/>
  <c r="R476"/>
  <c r="R540"/>
  <c r="R604"/>
  <c r="R668"/>
  <c r="R732"/>
  <c r="R796"/>
  <c r="R860"/>
  <c r="R124"/>
  <c r="R764"/>
  <c r="R20"/>
  <c r="R84"/>
  <c r="R148"/>
  <c r="R212"/>
  <c r="R276"/>
  <c r="R340"/>
  <c r="R404"/>
  <c r="R468"/>
  <c r="R532"/>
  <c r="R596"/>
  <c r="R660"/>
  <c r="R724"/>
  <c r="R788"/>
  <c r="R852"/>
  <c r="R508"/>
  <c r="R12"/>
  <c r="R76"/>
  <c r="R140"/>
  <c r="R204"/>
  <c r="R268"/>
  <c r="R332"/>
  <c r="R396"/>
  <c r="R460"/>
  <c r="R524"/>
  <c r="R588"/>
  <c r="R652"/>
  <c r="R716"/>
  <c r="R780"/>
  <c r="R844"/>
  <c r="R60"/>
  <c r="R828"/>
  <c r="R68"/>
  <c r="R132"/>
  <c r="R196"/>
  <c r="R260"/>
  <c r="R324"/>
  <c r="R388"/>
  <c r="R452"/>
  <c r="R516"/>
  <c r="R580"/>
  <c r="R644"/>
  <c r="R708"/>
  <c r="R772"/>
  <c r="R836"/>
  <c r="R900"/>
  <c r="L9" i="5"/>
  <c r="M8"/>
  <c r="X8"/>
  <c r="W9"/>
  <c r="AI7"/>
  <c r="AH8"/>
  <c r="AT9"/>
  <c r="AS10"/>
  <c r="BE7"/>
  <c r="BD8"/>
  <c r="BP10"/>
  <c r="BO11"/>
  <c r="CL8"/>
  <c r="CK9"/>
  <c r="CW6"/>
  <c r="C328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W8"/>
  <c r="CV11"/>
  <c r="CW10"/>
  <c r="CW9"/>
  <c r="BZ13"/>
  <c r="S10" i="9"/>
  <c r="R31" i="4"/>
  <c r="R28"/>
  <c r="R29" s="1"/>
  <c r="R35" s="1"/>
  <c r="R36" s="1"/>
  <c r="R26"/>
  <c r="I43"/>
  <c r="L33"/>
  <c r="L34" s="1"/>
  <c r="G33"/>
  <c r="G34" s="1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K28"/>
  <c r="K33" s="1"/>
  <c r="K34" s="1"/>
  <c r="J28"/>
  <c r="J33" s="1"/>
  <c r="J34" s="1"/>
  <c r="I28"/>
  <c r="I33" s="1"/>
  <c r="I34" s="1"/>
  <c r="H28"/>
  <c r="H33" s="1"/>
  <c r="H34" s="1"/>
  <c r="G28"/>
  <c r="F28"/>
  <c r="F29" s="1"/>
  <c r="G29" s="1"/>
  <c r="Q26"/>
  <c r="P26"/>
  <c r="O26"/>
  <c r="N26"/>
  <c r="M26"/>
  <c r="L26"/>
  <c r="K26"/>
  <c r="J26"/>
  <c r="I26"/>
  <c r="H26"/>
  <c r="G26"/>
  <c r="F26"/>
  <c r="I21"/>
  <c r="H12"/>
  <c r="I12"/>
  <c r="J12"/>
  <c r="K12"/>
  <c r="L12"/>
  <c r="M12"/>
  <c r="N12"/>
  <c r="O12"/>
  <c r="P12"/>
  <c r="Q12"/>
  <c r="H11"/>
  <c r="I11"/>
  <c r="J11"/>
  <c r="K11"/>
  <c r="L11"/>
  <c r="M11"/>
  <c r="N11"/>
  <c r="O11"/>
  <c r="P11"/>
  <c r="Q11"/>
  <c r="B906" i="9"/>
  <c r="W906" s="1"/>
  <c r="B905"/>
  <c r="W905" s="1"/>
  <c r="B904"/>
  <c r="W904" s="1"/>
  <c r="B903"/>
  <c r="W903" s="1"/>
  <c r="B902"/>
  <c r="W902" s="1"/>
  <c r="B901"/>
  <c r="W901" s="1"/>
  <c r="B900"/>
  <c r="W900" s="1"/>
  <c r="B899"/>
  <c r="W899" s="1"/>
  <c r="B898"/>
  <c r="W898" s="1"/>
  <c r="B897"/>
  <c r="W897" s="1"/>
  <c r="B896"/>
  <c r="W896" s="1"/>
  <c r="B895"/>
  <c r="W895" s="1"/>
  <c r="B894"/>
  <c r="W894" s="1"/>
  <c r="B893"/>
  <c r="W893" s="1"/>
  <c r="B892"/>
  <c r="W892" s="1"/>
  <c r="B891"/>
  <c r="W891" s="1"/>
  <c r="B890"/>
  <c r="W890" s="1"/>
  <c r="B889"/>
  <c r="W889" s="1"/>
  <c r="B888"/>
  <c r="W888" s="1"/>
  <c r="B887"/>
  <c r="W887" s="1"/>
  <c r="B886"/>
  <c r="W886" s="1"/>
  <c r="B885"/>
  <c r="W885" s="1"/>
  <c r="B884"/>
  <c r="W884" s="1"/>
  <c r="B883"/>
  <c r="W883" s="1"/>
  <c r="B882"/>
  <c r="W882" s="1"/>
  <c r="B881"/>
  <c r="W881" s="1"/>
  <c r="B880"/>
  <c r="W880" s="1"/>
  <c r="B879"/>
  <c r="W879" s="1"/>
  <c r="B878"/>
  <c r="W878" s="1"/>
  <c r="B877"/>
  <c r="W877" s="1"/>
  <c r="B876"/>
  <c r="W876" s="1"/>
  <c r="B875"/>
  <c r="W875" s="1"/>
  <c r="B874"/>
  <c r="W874" s="1"/>
  <c r="B873"/>
  <c r="W873" s="1"/>
  <c r="B872"/>
  <c r="W872" s="1"/>
  <c r="B871"/>
  <c r="W871" s="1"/>
  <c r="B870"/>
  <c r="W870" s="1"/>
  <c r="B869"/>
  <c r="W869" s="1"/>
  <c r="B868"/>
  <c r="W868" s="1"/>
  <c r="B867"/>
  <c r="W867" s="1"/>
  <c r="B866"/>
  <c r="W866" s="1"/>
  <c r="B865"/>
  <c r="W865" s="1"/>
  <c r="B864"/>
  <c r="W864" s="1"/>
  <c r="B863"/>
  <c r="W863" s="1"/>
  <c r="B862"/>
  <c r="W862" s="1"/>
  <c r="B861"/>
  <c r="W861" s="1"/>
  <c r="B860"/>
  <c r="W860" s="1"/>
  <c r="B859"/>
  <c r="W859" s="1"/>
  <c r="B858"/>
  <c r="W858" s="1"/>
  <c r="B857"/>
  <c r="W857" s="1"/>
  <c r="B856"/>
  <c r="W856" s="1"/>
  <c r="B855"/>
  <c r="W855" s="1"/>
  <c r="B854"/>
  <c r="W854" s="1"/>
  <c r="B853"/>
  <c r="W853" s="1"/>
  <c r="B852"/>
  <c r="W852" s="1"/>
  <c r="B851"/>
  <c r="W851" s="1"/>
  <c r="B850"/>
  <c r="W850" s="1"/>
  <c r="B849"/>
  <c r="W849" s="1"/>
  <c r="B848"/>
  <c r="W848" s="1"/>
  <c r="B847"/>
  <c r="W847" s="1"/>
  <c r="B846"/>
  <c r="W846" s="1"/>
  <c r="B845"/>
  <c r="W845" s="1"/>
  <c r="B844"/>
  <c r="W844" s="1"/>
  <c r="B843"/>
  <c r="W843" s="1"/>
  <c r="B842"/>
  <c r="W842" s="1"/>
  <c r="B841"/>
  <c r="W841" s="1"/>
  <c r="B840"/>
  <c r="W840" s="1"/>
  <c r="B839"/>
  <c r="W839" s="1"/>
  <c r="B838"/>
  <c r="W838" s="1"/>
  <c r="B837"/>
  <c r="W837" s="1"/>
  <c r="B836"/>
  <c r="W836" s="1"/>
  <c r="B835"/>
  <c r="W835" s="1"/>
  <c r="B834"/>
  <c r="W834" s="1"/>
  <c r="B833"/>
  <c r="W833" s="1"/>
  <c r="B832"/>
  <c r="W832" s="1"/>
  <c r="B831"/>
  <c r="W831" s="1"/>
  <c r="B830"/>
  <c r="W830" s="1"/>
  <c r="B829"/>
  <c r="W829" s="1"/>
  <c r="B828"/>
  <c r="W828" s="1"/>
  <c r="B827"/>
  <c r="W827" s="1"/>
  <c r="B826"/>
  <c r="W826" s="1"/>
  <c r="B825"/>
  <c r="W825" s="1"/>
  <c r="B824"/>
  <c r="W824" s="1"/>
  <c r="B823"/>
  <c r="W823" s="1"/>
  <c r="B822"/>
  <c r="W822" s="1"/>
  <c r="B821"/>
  <c r="W821" s="1"/>
  <c r="B820"/>
  <c r="W820" s="1"/>
  <c r="B819"/>
  <c r="W819" s="1"/>
  <c r="B818"/>
  <c r="W818" s="1"/>
  <c r="B817"/>
  <c r="W817" s="1"/>
  <c r="B816"/>
  <c r="W816" s="1"/>
  <c r="B815"/>
  <c r="W815" s="1"/>
  <c r="B814"/>
  <c r="W814" s="1"/>
  <c r="B813"/>
  <c r="W813" s="1"/>
  <c r="B812"/>
  <c r="W812" s="1"/>
  <c r="B811"/>
  <c r="W811" s="1"/>
  <c r="B810"/>
  <c r="W810" s="1"/>
  <c r="B809"/>
  <c r="W809" s="1"/>
  <c r="B808"/>
  <c r="W808" s="1"/>
  <c r="B807"/>
  <c r="W807" s="1"/>
  <c r="B806"/>
  <c r="W806" s="1"/>
  <c r="B805"/>
  <c r="W805" s="1"/>
  <c r="B804"/>
  <c r="W804" s="1"/>
  <c r="B803"/>
  <c r="W803" s="1"/>
  <c r="B802"/>
  <c r="W802" s="1"/>
  <c r="B801"/>
  <c r="W801" s="1"/>
  <c r="B800"/>
  <c r="W800" s="1"/>
  <c r="B799"/>
  <c r="W799" s="1"/>
  <c r="B798"/>
  <c r="W798" s="1"/>
  <c r="B797"/>
  <c r="W797" s="1"/>
  <c r="B796"/>
  <c r="W796" s="1"/>
  <c r="B795"/>
  <c r="W795" s="1"/>
  <c r="B794"/>
  <c r="W794" s="1"/>
  <c r="B793"/>
  <c r="W793" s="1"/>
  <c r="B792"/>
  <c r="W792" s="1"/>
  <c r="B791"/>
  <c r="W791" s="1"/>
  <c r="B790"/>
  <c r="W790" s="1"/>
  <c r="B789"/>
  <c r="W789" s="1"/>
  <c r="B788"/>
  <c r="W788" s="1"/>
  <c r="B787"/>
  <c r="W787" s="1"/>
  <c r="B786"/>
  <c r="W786" s="1"/>
  <c r="B785"/>
  <c r="W785" s="1"/>
  <c r="B784"/>
  <c r="W784" s="1"/>
  <c r="B783"/>
  <c r="W783" s="1"/>
  <c r="B782"/>
  <c r="W782" s="1"/>
  <c r="B781"/>
  <c r="W781" s="1"/>
  <c r="B780"/>
  <c r="W780" s="1"/>
  <c r="B779"/>
  <c r="W779" s="1"/>
  <c r="B778"/>
  <c r="W778" s="1"/>
  <c r="B777"/>
  <c r="W777" s="1"/>
  <c r="B776"/>
  <c r="W776" s="1"/>
  <c r="B775"/>
  <c r="W775" s="1"/>
  <c r="B774"/>
  <c r="W774" s="1"/>
  <c r="B773"/>
  <c r="W773" s="1"/>
  <c r="B772"/>
  <c r="W772" s="1"/>
  <c r="B771"/>
  <c r="W771" s="1"/>
  <c r="B770"/>
  <c r="W770" s="1"/>
  <c r="B769"/>
  <c r="W769" s="1"/>
  <c r="B768"/>
  <c r="W768" s="1"/>
  <c r="B767"/>
  <c r="W767" s="1"/>
  <c r="B766"/>
  <c r="W766" s="1"/>
  <c r="B765"/>
  <c r="W765" s="1"/>
  <c r="B764"/>
  <c r="W764" s="1"/>
  <c r="B763"/>
  <c r="W763" s="1"/>
  <c r="B762"/>
  <c r="W762" s="1"/>
  <c r="B761"/>
  <c r="W761" s="1"/>
  <c r="B760"/>
  <c r="W760" s="1"/>
  <c r="B759"/>
  <c r="W759" s="1"/>
  <c r="B758"/>
  <c r="W758" s="1"/>
  <c r="B757"/>
  <c r="W757" s="1"/>
  <c r="B756"/>
  <c r="W756" s="1"/>
  <c r="B755"/>
  <c r="W755" s="1"/>
  <c r="B754"/>
  <c r="W754" s="1"/>
  <c r="B753"/>
  <c r="W753" s="1"/>
  <c r="B752"/>
  <c r="W752" s="1"/>
  <c r="B751"/>
  <c r="W751" s="1"/>
  <c r="B750"/>
  <c r="W750" s="1"/>
  <c r="B749"/>
  <c r="W749" s="1"/>
  <c r="B748"/>
  <c r="W748" s="1"/>
  <c r="B747"/>
  <c r="W747" s="1"/>
  <c r="B746"/>
  <c r="W746" s="1"/>
  <c r="B745"/>
  <c r="W745" s="1"/>
  <c r="B744"/>
  <c r="W744" s="1"/>
  <c r="B743"/>
  <c r="W743" s="1"/>
  <c r="B742"/>
  <c r="W742" s="1"/>
  <c r="B741"/>
  <c r="W741" s="1"/>
  <c r="B740"/>
  <c r="W740" s="1"/>
  <c r="B739"/>
  <c r="W739" s="1"/>
  <c r="B738"/>
  <c r="W738" s="1"/>
  <c r="B737"/>
  <c r="W737" s="1"/>
  <c r="B736"/>
  <c r="W736" s="1"/>
  <c r="B735"/>
  <c r="W735" s="1"/>
  <c r="B734"/>
  <c r="W734" s="1"/>
  <c r="B733"/>
  <c r="W733" s="1"/>
  <c r="B732"/>
  <c r="W732" s="1"/>
  <c r="B731"/>
  <c r="W731" s="1"/>
  <c r="B730"/>
  <c r="W730" s="1"/>
  <c r="B729"/>
  <c r="W729" s="1"/>
  <c r="B728"/>
  <c r="W728" s="1"/>
  <c r="B727"/>
  <c r="W727" s="1"/>
  <c r="B726"/>
  <c r="W726" s="1"/>
  <c r="B725"/>
  <c r="W725" s="1"/>
  <c r="B724"/>
  <c r="W724" s="1"/>
  <c r="B723"/>
  <c r="W723" s="1"/>
  <c r="B722"/>
  <c r="W722" s="1"/>
  <c r="B721"/>
  <c r="W721" s="1"/>
  <c r="B720"/>
  <c r="W720" s="1"/>
  <c r="B719"/>
  <c r="W719" s="1"/>
  <c r="B718"/>
  <c r="W718" s="1"/>
  <c r="B717"/>
  <c r="W717" s="1"/>
  <c r="B716"/>
  <c r="W716" s="1"/>
  <c r="B715"/>
  <c r="W715" s="1"/>
  <c r="B714"/>
  <c r="W714" s="1"/>
  <c r="B713"/>
  <c r="W713" s="1"/>
  <c r="B712"/>
  <c r="W712" s="1"/>
  <c r="B711"/>
  <c r="W711" s="1"/>
  <c r="B710"/>
  <c r="W710" s="1"/>
  <c r="B709"/>
  <c r="W709" s="1"/>
  <c r="B708"/>
  <c r="W708" s="1"/>
  <c r="B707"/>
  <c r="W707" s="1"/>
  <c r="B706"/>
  <c r="W706" s="1"/>
  <c r="B705"/>
  <c r="W705" s="1"/>
  <c r="B704"/>
  <c r="W704" s="1"/>
  <c r="B703"/>
  <c r="W703" s="1"/>
  <c r="B702"/>
  <c r="W702" s="1"/>
  <c r="B701"/>
  <c r="W701" s="1"/>
  <c r="B700"/>
  <c r="W700" s="1"/>
  <c r="B699"/>
  <c r="W699" s="1"/>
  <c r="B698"/>
  <c r="W698" s="1"/>
  <c r="B697"/>
  <c r="W697" s="1"/>
  <c r="B696"/>
  <c r="W696" s="1"/>
  <c r="B695"/>
  <c r="W695" s="1"/>
  <c r="B694"/>
  <c r="W694" s="1"/>
  <c r="B693"/>
  <c r="W693" s="1"/>
  <c r="B692"/>
  <c r="W692" s="1"/>
  <c r="B691"/>
  <c r="W691" s="1"/>
  <c r="B690"/>
  <c r="W690" s="1"/>
  <c r="B689"/>
  <c r="W689" s="1"/>
  <c r="B688"/>
  <c r="W688" s="1"/>
  <c r="B687"/>
  <c r="W687" s="1"/>
  <c r="B686"/>
  <c r="W686" s="1"/>
  <c r="B685"/>
  <c r="W685" s="1"/>
  <c r="B684"/>
  <c r="W684" s="1"/>
  <c r="B683"/>
  <c r="W683" s="1"/>
  <c r="B682"/>
  <c r="W682" s="1"/>
  <c r="B681"/>
  <c r="W681" s="1"/>
  <c r="B680"/>
  <c r="W680" s="1"/>
  <c r="B679"/>
  <c r="W679" s="1"/>
  <c r="B678"/>
  <c r="W678" s="1"/>
  <c r="B677"/>
  <c r="W677" s="1"/>
  <c r="B676"/>
  <c r="W676" s="1"/>
  <c r="B675"/>
  <c r="W675" s="1"/>
  <c r="B674"/>
  <c r="W674" s="1"/>
  <c r="B673"/>
  <c r="W673" s="1"/>
  <c r="B672"/>
  <c r="W672" s="1"/>
  <c r="B671"/>
  <c r="W671" s="1"/>
  <c r="B670"/>
  <c r="W670" s="1"/>
  <c r="B669"/>
  <c r="W669" s="1"/>
  <c r="B668"/>
  <c r="W668" s="1"/>
  <c r="B667"/>
  <c r="W667" s="1"/>
  <c r="B666"/>
  <c r="W666" s="1"/>
  <c r="B665"/>
  <c r="W665" s="1"/>
  <c r="B664"/>
  <c r="W664" s="1"/>
  <c r="B663"/>
  <c r="W663" s="1"/>
  <c r="B662"/>
  <c r="W662" s="1"/>
  <c r="B661"/>
  <c r="W661" s="1"/>
  <c r="B660"/>
  <c r="W660" s="1"/>
  <c r="B659"/>
  <c r="W659" s="1"/>
  <c r="B658"/>
  <c r="W658" s="1"/>
  <c r="B657"/>
  <c r="W657" s="1"/>
  <c r="B656"/>
  <c r="W656" s="1"/>
  <c r="B655"/>
  <c r="W655" s="1"/>
  <c r="B654"/>
  <c r="W654" s="1"/>
  <c r="B653"/>
  <c r="W653" s="1"/>
  <c r="B652"/>
  <c r="W652" s="1"/>
  <c r="B651"/>
  <c r="W651" s="1"/>
  <c r="B650"/>
  <c r="W650" s="1"/>
  <c r="B649"/>
  <c r="W649" s="1"/>
  <c r="B648"/>
  <c r="W648" s="1"/>
  <c r="B647"/>
  <c r="W647" s="1"/>
  <c r="B646"/>
  <c r="W646" s="1"/>
  <c r="B645"/>
  <c r="W645" s="1"/>
  <c r="B644"/>
  <c r="W644" s="1"/>
  <c r="B643"/>
  <c r="W643" s="1"/>
  <c r="B642"/>
  <c r="W642" s="1"/>
  <c r="B641"/>
  <c r="W641" s="1"/>
  <c r="B640"/>
  <c r="W640" s="1"/>
  <c r="B639"/>
  <c r="W639" s="1"/>
  <c r="B638"/>
  <c r="W638" s="1"/>
  <c r="B637"/>
  <c r="W637" s="1"/>
  <c r="B636"/>
  <c r="W636" s="1"/>
  <c r="B635"/>
  <c r="W635" s="1"/>
  <c r="B634"/>
  <c r="W634" s="1"/>
  <c r="B633"/>
  <c r="W633" s="1"/>
  <c r="B632"/>
  <c r="W632" s="1"/>
  <c r="B631"/>
  <c r="W631" s="1"/>
  <c r="B630"/>
  <c r="W630" s="1"/>
  <c r="B629"/>
  <c r="W629" s="1"/>
  <c r="B628"/>
  <c r="W628" s="1"/>
  <c r="B627"/>
  <c r="W627" s="1"/>
  <c r="B626"/>
  <c r="W626" s="1"/>
  <c r="B625"/>
  <c r="W625" s="1"/>
  <c r="B624"/>
  <c r="W624" s="1"/>
  <c r="B623"/>
  <c r="W623" s="1"/>
  <c r="B622"/>
  <c r="W622" s="1"/>
  <c r="B621"/>
  <c r="W621" s="1"/>
  <c r="B620"/>
  <c r="W620" s="1"/>
  <c r="B619"/>
  <c r="W619" s="1"/>
  <c r="B618"/>
  <c r="W618" s="1"/>
  <c r="B617"/>
  <c r="W617" s="1"/>
  <c r="B616"/>
  <c r="W616" s="1"/>
  <c r="B615"/>
  <c r="W615" s="1"/>
  <c r="B614"/>
  <c r="W614" s="1"/>
  <c r="B613"/>
  <c r="W613" s="1"/>
  <c r="B612"/>
  <c r="W612" s="1"/>
  <c r="B611"/>
  <c r="W611" s="1"/>
  <c r="B610"/>
  <c r="W610" s="1"/>
  <c r="B609"/>
  <c r="W609" s="1"/>
  <c r="B608"/>
  <c r="W608" s="1"/>
  <c r="B607"/>
  <c r="W607" s="1"/>
  <c r="B606"/>
  <c r="W606" s="1"/>
  <c r="B605"/>
  <c r="W605" s="1"/>
  <c r="B604"/>
  <c r="W604" s="1"/>
  <c r="B603"/>
  <c r="W603" s="1"/>
  <c r="B602"/>
  <c r="W602" s="1"/>
  <c r="B601"/>
  <c r="W601" s="1"/>
  <c r="B600"/>
  <c r="W600" s="1"/>
  <c r="B599"/>
  <c r="W599" s="1"/>
  <c r="B598"/>
  <c r="W598" s="1"/>
  <c r="B597"/>
  <c r="W597" s="1"/>
  <c r="B596"/>
  <c r="W596" s="1"/>
  <c r="B595"/>
  <c r="W595" s="1"/>
  <c r="B594"/>
  <c r="W594" s="1"/>
  <c r="B593"/>
  <c r="W593" s="1"/>
  <c r="B592"/>
  <c r="W592" s="1"/>
  <c r="B591"/>
  <c r="W591" s="1"/>
  <c r="B590"/>
  <c r="W590" s="1"/>
  <c r="B589"/>
  <c r="W589" s="1"/>
  <c r="B588"/>
  <c r="W588" s="1"/>
  <c r="B587"/>
  <c r="W587" s="1"/>
  <c r="B586"/>
  <c r="W586" s="1"/>
  <c r="B585"/>
  <c r="W585" s="1"/>
  <c r="B584"/>
  <c r="W584" s="1"/>
  <c r="B583"/>
  <c r="W583" s="1"/>
  <c r="B582"/>
  <c r="W582" s="1"/>
  <c r="B581"/>
  <c r="W581" s="1"/>
  <c r="B580"/>
  <c r="W580" s="1"/>
  <c r="B579"/>
  <c r="W579" s="1"/>
  <c r="B578"/>
  <c r="W578" s="1"/>
  <c r="B577"/>
  <c r="W577" s="1"/>
  <c r="B576"/>
  <c r="W576" s="1"/>
  <c r="B575"/>
  <c r="W575" s="1"/>
  <c r="B574"/>
  <c r="W574" s="1"/>
  <c r="B573"/>
  <c r="W573" s="1"/>
  <c r="B572"/>
  <c r="W572" s="1"/>
  <c r="B571"/>
  <c r="W571" s="1"/>
  <c r="B570"/>
  <c r="W570" s="1"/>
  <c r="B569"/>
  <c r="W569" s="1"/>
  <c r="B568"/>
  <c r="W568" s="1"/>
  <c r="B567"/>
  <c r="W567" s="1"/>
  <c r="B566"/>
  <c r="W566" s="1"/>
  <c r="B565"/>
  <c r="W565" s="1"/>
  <c r="B564"/>
  <c r="W564" s="1"/>
  <c r="B563"/>
  <c r="W563" s="1"/>
  <c r="B562"/>
  <c r="W562" s="1"/>
  <c r="B561"/>
  <c r="W561" s="1"/>
  <c r="B560"/>
  <c r="W560" s="1"/>
  <c r="B559"/>
  <c r="W559" s="1"/>
  <c r="B558"/>
  <c r="W558" s="1"/>
  <c r="B557"/>
  <c r="W557" s="1"/>
  <c r="B556"/>
  <c r="W556" s="1"/>
  <c r="B555"/>
  <c r="W555" s="1"/>
  <c r="B554"/>
  <c r="W554" s="1"/>
  <c r="B553"/>
  <c r="W553" s="1"/>
  <c r="B552"/>
  <c r="W552" s="1"/>
  <c r="B551"/>
  <c r="W551" s="1"/>
  <c r="B550"/>
  <c r="W550" s="1"/>
  <c r="B549"/>
  <c r="W549" s="1"/>
  <c r="B548"/>
  <c r="W548" s="1"/>
  <c r="B547"/>
  <c r="W547" s="1"/>
  <c r="B546"/>
  <c r="W546" s="1"/>
  <c r="B545"/>
  <c r="W545" s="1"/>
  <c r="B544"/>
  <c r="W544" s="1"/>
  <c r="B543"/>
  <c r="W543" s="1"/>
  <c r="B542"/>
  <c r="W542" s="1"/>
  <c r="B541"/>
  <c r="W541" s="1"/>
  <c r="B540"/>
  <c r="W540" s="1"/>
  <c r="B539"/>
  <c r="W539" s="1"/>
  <c r="B538"/>
  <c r="W538" s="1"/>
  <c r="B537"/>
  <c r="W537" s="1"/>
  <c r="B536"/>
  <c r="W536" s="1"/>
  <c r="B535"/>
  <c r="W535" s="1"/>
  <c r="B534"/>
  <c r="W534" s="1"/>
  <c r="B533"/>
  <c r="W533" s="1"/>
  <c r="B532"/>
  <c r="W532" s="1"/>
  <c r="B531"/>
  <c r="W531" s="1"/>
  <c r="B530"/>
  <c r="W530" s="1"/>
  <c r="B529"/>
  <c r="W529" s="1"/>
  <c r="B528"/>
  <c r="W528" s="1"/>
  <c r="B527"/>
  <c r="W527" s="1"/>
  <c r="B526"/>
  <c r="W526" s="1"/>
  <c r="B525"/>
  <c r="W525" s="1"/>
  <c r="B524"/>
  <c r="W524" s="1"/>
  <c r="B523"/>
  <c r="W523" s="1"/>
  <c r="B522"/>
  <c r="W522" s="1"/>
  <c r="B521"/>
  <c r="W521" s="1"/>
  <c r="B520"/>
  <c r="W520" s="1"/>
  <c r="B519"/>
  <c r="W519" s="1"/>
  <c r="B518"/>
  <c r="W518" s="1"/>
  <c r="B517"/>
  <c r="W517" s="1"/>
  <c r="B516"/>
  <c r="W516" s="1"/>
  <c r="B515"/>
  <c r="W515" s="1"/>
  <c r="B514"/>
  <c r="W514" s="1"/>
  <c r="B513"/>
  <c r="W513" s="1"/>
  <c r="B512"/>
  <c r="W512" s="1"/>
  <c r="B511"/>
  <c r="W511" s="1"/>
  <c r="B510"/>
  <c r="W510" s="1"/>
  <c r="B509"/>
  <c r="W509" s="1"/>
  <c r="B508"/>
  <c r="W508" s="1"/>
  <c r="B507"/>
  <c r="W507" s="1"/>
  <c r="B506"/>
  <c r="W506" s="1"/>
  <c r="B505"/>
  <c r="W505" s="1"/>
  <c r="B504"/>
  <c r="W504" s="1"/>
  <c r="B503"/>
  <c r="W503" s="1"/>
  <c r="B502"/>
  <c r="W502" s="1"/>
  <c r="B501"/>
  <c r="W501" s="1"/>
  <c r="B500"/>
  <c r="W500" s="1"/>
  <c r="B499"/>
  <c r="W499" s="1"/>
  <c r="B498"/>
  <c r="W498" s="1"/>
  <c r="B497"/>
  <c r="W497" s="1"/>
  <c r="B496"/>
  <c r="W496" s="1"/>
  <c r="B495"/>
  <c r="W495" s="1"/>
  <c r="B494"/>
  <c r="W494" s="1"/>
  <c r="B493"/>
  <c r="W493" s="1"/>
  <c r="B492"/>
  <c r="W492" s="1"/>
  <c r="B491"/>
  <c r="W491" s="1"/>
  <c r="B490"/>
  <c r="W490" s="1"/>
  <c r="B489"/>
  <c r="W489" s="1"/>
  <c r="B488"/>
  <c r="W488" s="1"/>
  <c r="B487"/>
  <c r="W487" s="1"/>
  <c r="B486"/>
  <c r="W486" s="1"/>
  <c r="B485"/>
  <c r="W485" s="1"/>
  <c r="B484"/>
  <c r="W484" s="1"/>
  <c r="B483"/>
  <c r="W483" s="1"/>
  <c r="B482"/>
  <c r="W482" s="1"/>
  <c r="B481"/>
  <c r="W481" s="1"/>
  <c r="B480"/>
  <c r="W480" s="1"/>
  <c r="B479"/>
  <c r="W479" s="1"/>
  <c r="B478"/>
  <c r="W478" s="1"/>
  <c r="B477"/>
  <c r="W477" s="1"/>
  <c r="B476"/>
  <c r="W476" s="1"/>
  <c r="B475"/>
  <c r="W475" s="1"/>
  <c r="B474"/>
  <c r="W474" s="1"/>
  <c r="B473"/>
  <c r="W473" s="1"/>
  <c r="B472"/>
  <c r="W472" s="1"/>
  <c r="B471"/>
  <c r="W471" s="1"/>
  <c r="B470"/>
  <c r="W470" s="1"/>
  <c r="B469"/>
  <c r="W469" s="1"/>
  <c r="B468"/>
  <c r="W468" s="1"/>
  <c r="B467"/>
  <c r="W467" s="1"/>
  <c r="B466"/>
  <c r="W466" s="1"/>
  <c r="B465"/>
  <c r="W465" s="1"/>
  <c r="B464"/>
  <c r="W464" s="1"/>
  <c r="B463"/>
  <c r="W463" s="1"/>
  <c r="B462"/>
  <c r="W462" s="1"/>
  <c r="B461"/>
  <c r="W461" s="1"/>
  <c r="B460"/>
  <c r="W460" s="1"/>
  <c r="B459"/>
  <c r="W459" s="1"/>
  <c r="B458"/>
  <c r="W458" s="1"/>
  <c r="B457"/>
  <c r="W457" s="1"/>
  <c r="B456"/>
  <c r="W456" s="1"/>
  <c r="B455"/>
  <c r="W455" s="1"/>
  <c r="B454"/>
  <c r="W454" s="1"/>
  <c r="B453"/>
  <c r="W453" s="1"/>
  <c r="B452"/>
  <c r="W452" s="1"/>
  <c r="B451"/>
  <c r="W451" s="1"/>
  <c r="B450"/>
  <c r="W450" s="1"/>
  <c r="B449"/>
  <c r="W449" s="1"/>
  <c r="B448"/>
  <c r="W448" s="1"/>
  <c r="B447"/>
  <c r="W447" s="1"/>
  <c r="B446"/>
  <c r="W446" s="1"/>
  <c r="B445"/>
  <c r="W445" s="1"/>
  <c r="B444"/>
  <c r="W444" s="1"/>
  <c r="B443"/>
  <c r="W443" s="1"/>
  <c r="B442"/>
  <c r="W442" s="1"/>
  <c r="B441"/>
  <c r="W441" s="1"/>
  <c r="B440"/>
  <c r="W440" s="1"/>
  <c r="B439"/>
  <c r="W439" s="1"/>
  <c r="B438"/>
  <c r="W438" s="1"/>
  <c r="B437"/>
  <c r="W437" s="1"/>
  <c r="B436"/>
  <c r="W436" s="1"/>
  <c r="B435"/>
  <c r="W435" s="1"/>
  <c r="B434"/>
  <c r="W434" s="1"/>
  <c r="B433"/>
  <c r="W433" s="1"/>
  <c r="B432"/>
  <c r="W432" s="1"/>
  <c r="B431"/>
  <c r="W431" s="1"/>
  <c r="B430"/>
  <c r="W430" s="1"/>
  <c r="B429"/>
  <c r="W429" s="1"/>
  <c r="B428"/>
  <c r="W428" s="1"/>
  <c r="B427"/>
  <c r="W427" s="1"/>
  <c r="B426"/>
  <c r="W426" s="1"/>
  <c r="B425"/>
  <c r="W425" s="1"/>
  <c r="B424"/>
  <c r="W424" s="1"/>
  <c r="B423"/>
  <c r="W423" s="1"/>
  <c r="B422"/>
  <c r="W422" s="1"/>
  <c r="B421"/>
  <c r="W421" s="1"/>
  <c r="B420"/>
  <c r="W420" s="1"/>
  <c r="B419"/>
  <c r="W419" s="1"/>
  <c r="B418"/>
  <c r="W418" s="1"/>
  <c r="B417"/>
  <c r="W417" s="1"/>
  <c r="B416"/>
  <c r="W416" s="1"/>
  <c r="B415"/>
  <c r="W415" s="1"/>
  <c r="B414"/>
  <c r="W414" s="1"/>
  <c r="B413"/>
  <c r="W413" s="1"/>
  <c r="B412"/>
  <c r="W412" s="1"/>
  <c r="B411"/>
  <c r="W411" s="1"/>
  <c r="B410"/>
  <c r="W410" s="1"/>
  <c r="B409"/>
  <c r="W409" s="1"/>
  <c r="B408"/>
  <c r="W408" s="1"/>
  <c r="B407"/>
  <c r="W407" s="1"/>
  <c r="B406"/>
  <c r="W406" s="1"/>
  <c r="B405"/>
  <c r="W405" s="1"/>
  <c r="B404"/>
  <c r="W404" s="1"/>
  <c r="B403"/>
  <c r="W403" s="1"/>
  <c r="B402"/>
  <c r="W402" s="1"/>
  <c r="B401"/>
  <c r="W401" s="1"/>
  <c r="B400"/>
  <c r="W400" s="1"/>
  <c r="B399"/>
  <c r="W399" s="1"/>
  <c r="B398"/>
  <c r="W398" s="1"/>
  <c r="B397"/>
  <c r="W397" s="1"/>
  <c r="B396"/>
  <c r="W396" s="1"/>
  <c r="B395"/>
  <c r="W395" s="1"/>
  <c r="B394"/>
  <c r="W394" s="1"/>
  <c r="B393"/>
  <c r="W393" s="1"/>
  <c r="B392"/>
  <c r="W392" s="1"/>
  <c r="B391"/>
  <c r="W391" s="1"/>
  <c r="B390"/>
  <c r="W390" s="1"/>
  <c r="B389"/>
  <c r="W389" s="1"/>
  <c r="B388"/>
  <c r="W388" s="1"/>
  <c r="B387"/>
  <c r="W387" s="1"/>
  <c r="B386"/>
  <c r="W386" s="1"/>
  <c r="B385"/>
  <c r="W385" s="1"/>
  <c r="B384"/>
  <c r="W384" s="1"/>
  <c r="B383"/>
  <c r="W383" s="1"/>
  <c r="B382"/>
  <c r="W382" s="1"/>
  <c r="B381"/>
  <c r="W381" s="1"/>
  <c r="B380"/>
  <c r="W380" s="1"/>
  <c r="B379"/>
  <c r="W379" s="1"/>
  <c r="B378"/>
  <c r="W378" s="1"/>
  <c r="B377"/>
  <c r="W377" s="1"/>
  <c r="B376"/>
  <c r="W376" s="1"/>
  <c r="B375"/>
  <c r="W375" s="1"/>
  <c r="B374"/>
  <c r="W374" s="1"/>
  <c r="B373"/>
  <c r="W373" s="1"/>
  <c r="B372"/>
  <c r="W372" s="1"/>
  <c r="B371"/>
  <c r="W371" s="1"/>
  <c r="B370"/>
  <c r="W370" s="1"/>
  <c r="B369"/>
  <c r="W369" s="1"/>
  <c r="B368"/>
  <c r="W368" s="1"/>
  <c r="B367"/>
  <c r="W367" s="1"/>
  <c r="B366"/>
  <c r="W366" s="1"/>
  <c r="B365"/>
  <c r="W365" s="1"/>
  <c r="B364"/>
  <c r="W364" s="1"/>
  <c r="B363"/>
  <c r="W363" s="1"/>
  <c r="B362"/>
  <c r="W362" s="1"/>
  <c r="B361"/>
  <c r="W361" s="1"/>
  <c r="B360"/>
  <c r="W360" s="1"/>
  <c r="B359"/>
  <c r="W359" s="1"/>
  <c r="B358"/>
  <c r="W358" s="1"/>
  <c r="B357"/>
  <c r="W357" s="1"/>
  <c r="B356"/>
  <c r="W356" s="1"/>
  <c r="B355"/>
  <c r="W355" s="1"/>
  <c r="B354"/>
  <c r="W354" s="1"/>
  <c r="B353"/>
  <c r="W353" s="1"/>
  <c r="B352"/>
  <c r="W352" s="1"/>
  <c r="B351"/>
  <c r="W351" s="1"/>
  <c r="B350"/>
  <c r="W350" s="1"/>
  <c r="B349"/>
  <c r="W349" s="1"/>
  <c r="B348"/>
  <c r="W348" s="1"/>
  <c r="B347"/>
  <c r="W347" s="1"/>
  <c r="B346"/>
  <c r="W346" s="1"/>
  <c r="B345"/>
  <c r="W345" s="1"/>
  <c r="B344"/>
  <c r="W344" s="1"/>
  <c r="B343"/>
  <c r="W343" s="1"/>
  <c r="B342"/>
  <c r="W342" s="1"/>
  <c r="B341"/>
  <c r="W341" s="1"/>
  <c r="B340"/>
  <c r="W340" s="1"/>
  <c r="B339"/>
  <c r="W339" s="1"/>
  <c r="B338"/>
  <c r="W338" s="1"/>
  <c r="B337"/>
  <c r="W337" s="1"/>
  <c r="B336"/>
  <c r="W336" s="1"/>
  <c r="B335"/>
  <c r="W335" s="1"/>
  <c r="B334"/>
  <c r="W334" s="1"/>
  <c r="B333"/>
  <c r="W333" s="1"/>
  <c r="B332"/>
  <c r="W332" s="1"/>
  <c r="B331"/>
  <c r="W331" s="1"/>
  <c r="B330"/>
  <c r="W330" s="1"/>
  <c r="B329"/>
  <c r="W329" s="1"/>
  <c r="B328"/>
  <c r="W328" s="1"/>
  <c r="B327"/>
  <c r="W327" s="1"/>
  <c r="B326"/>
  <c r="W326" s="1"/>
  <c r="B325"/>
  <c r="W325" s="1"/>
  <c r="B324"/>
  <c r="W324" s="1"/>
  <c r="B323"/>
  <c r="W323" s="1"/>
  <c r="B322"/>
  <c r="W322" s="1"/>
  <c r="B321"/>
  <c r="W321" s="1"/>
  <c r="B320"/>
  <c r="W320" s="1"/>
  <c r="B319"/>
  <c r="W319" s="1"/>
  <c r="B318"/>
  <c r="W318" s="1"/>
  <c r="B317"/>
  <c r="W317" s="1"/>
  <c r="B316"/>
  <c r="W316" s="1"/>
  <c r="B315"/>
  <c r="W315" s="1"/>
  <c r="B314"/>
  <c r="W314" s="1"/>
  <c r="B313"/>
  <c r="W313" s="1"/>
  <c r="B312"/>
  <c r="W312" s="1"/>
  <c r="B311"/>
  <c r="W311" s="1"/>
  <c r="B310"/>
  <c r="W310" s="1"/>
  <c r="B309"/>
  <c r="W309" s="1"/>
  <c r="B308"/>
  <c r="W308" s="1"/>
  <c r="B307"/>
  <c r="W307" s="1"/>
  <c r="B306"/>
  <c r="A306"/>
  <c r="B305"/>
  <c r="A305"/>
  <c r="B304"/>
  <c r="A304"/>
  <c r="B303"/>
  <c r="A303"/>
  <c r="B302"/>
  <c r="A302"/>
  <c r="B301"/>
  <c r="A301"/>
  <c r="B300"/>
  <c r="A300"/>
  <c r="B299"/>
  <c r="A299"/>
  <c r="B298"/>
  <c r="A298"/>
  <c r="W298" s="1"/>
  <c r="B297"/>
  <c r="A297"/>
  <c r="B296"/>
  <c r="A296"/>
  <c r="B295"/>
  <c r="A295"/>
  <c r="B294"/>
  <c r="A294"/>
  <c r="W294" s="1"/>
  <c r="B293"/>
  <c r="A293"/>
  <c r="B292"/>
  <c r="A292"/>
  <c r="B291"/>
  <c r="A291"/>
  <c r="B290"/>
  <c r="A290"/>
  <c r="W290" s="1"/>
  <c r="B289"/>
  <c r="A289"/>
  <c r="B288"/>
  <c r="A288"/>
  <c r="B287"/>
  <c r="A287"/>
  <c r="B286"/>
  <c r="A286"/>
  <c r="W286" s="1"/>
  <c r="B285"/>
  <c r="A285"/>
  <c r="B284"/>
  <c r="A284"/>
  <c r="B283"/>
  <c r="A283"/>
  <c r="B282"/>
  <c r="A282"/>
  <c r="W282" s="1"/>
  <c r="B281"/>
  <c r="A281"/>
  <c r="B280"/>
  <c r="A280"/>
  <c r="B279"/>
  <c r="A279"/>
  <c r="B278"/>
  <c r="A278"/>
  <c r="W278" s="1"/>
  <c r="B277"/>
  <c r="A277"/>
  <c r="B276"/>
  <c r="A276"/>
  <c r="B275"/>
  <c r="A275"/>
  <c r="B274"/>
  <c r="A274"/>
  <c r="W274" s="1"/>
  <c r="B273"/>
  <c r="A273"/>
  <c r="B272"/>
  <c r="A272"/>
  <c r="B271"/>
  <c r="A271"/>
  <c r="B270"/>
  <c r="A270"/>
  <c r="W270" s="1"/>
  <c r="B269"/>
  <c r="A269"/>
  <c r="B268"/>
  <c r="A268"/>
  <c r="B267"/>
  <c r="A267"/>
  <c r="B266"/>
  <c r="A266"/>
  <c r="W266" s="1"/>
  <c r="B265"/>
  <c r="A265"/>
  <c r="B264"/>
  <c r="A264"/>
  <c r="B263"/>
  <c r="A263"/>
  <c r="B262"/>
  <c r="A262"/>
  <c r="W262" s="1"/>
  <c r="B261"/>
  <c r="A261"/>
  <c r="B260"/>
  <c r="A260"/>
  <c r="B259"/>
  <c r="A259"/>
  <c r="B258"/>
  <c r="A258"/>
  <c r="W258" s="1"/>
  <c r="B257"/>
  <c r="A257"/>
  <c r="B256"/>
  <c r="A256"/>
  <c r="B255"/>
  <c r="A255"/>
  <c r="B254"/>
  <c r="A254"/>
  <c r="W254" s="1"/>
  <c r="B253"/>
  <c r="A253"/>
  <c r="B252"/>
  <c r="A252"/>
  <c r="B251"/>
  <c r="A251"/>
  <c r="B250"/>
  <c r="A250"/>
  <c r="W250" s="1"/>
  <c r="B249"/>
  <c r="A249"/>
  <c r="B248"/>
  <c r="A248"/>
  <c r="B247"/>
  <c r="A247"/>
  <c r="B246"/>
  <c r="A246"/>
  <c r="W246" s="1"/>
  <c r="B245"/>
  <c r="A245"/>
  <c r="B244"/>
  <c r="A244"/>
  <c r="B243"/>
  <c r="A243"/>
  <c r="B242"/>
  <c r="A242"/>
  <c r="W242" s="1"/>
  <c r="B241"/>
  <c r="A241"/>
  <c r="B240"/>
  <c r="A240"/>
  <c r="B239"/>
  <c r="A239"/>
  <c r="B238"/>
  <c r="A238"/>
  <c r="W238" s="1"/>
  <c r="B237"/>
  <c r="A237"/>
  <c r="B236"/>
  <c r="A236"/>
  <c r="B235"/>
  <c r="A235"/>
  <c r="B234"/>
  <c r="A234"/>
  <c r="W234" s="1"/>
  <c r="B233"/>
  <c r="A233"/>
  <c r="B232"/>
  <c r="A232"/>
  <c r="B231"/>
  <c r="A231"/>
  <c r="B230"/>
  <c r="A230"/>
  <c r="W230" s="1"/>
  <c r="B229"/>
  <c r="A229"/>
  <c r="B228"/>
  <c r="A228"/>
  <c r="B227"/>
  <c r="A227"/>
  <c r="B226"/>
  <c r="A226"/>
  <c r="W226" s="1"/>
  <c r="B225"/>
  <c r="A225"/>
  <c r="B224"/>
  <c r="A224"/>
  <c r="B223"/>
  <c r="A223"/>
  <c r="B222"/>
  <c r="A222"/>
  <c r="W222" s="1"/>
  <c r="B221"/>
  <c r="A221"/>
  <c r="B220"/>
  <c r="A220"/>
  <c r="B219"/>
  <c r="A219"/>
  <c r="B218"/>
  <c r="A218"/>
  <c r="W218" s="1"/>
  <c r="B217"/>
  <c r="A217"/>
  <c r="B216"/>
  <c r="A216"/>
  <c r="B215"/>
  <c r="A215"/>
  <c r="B214"/>
  <c r="A214"/>
  <c r="W214" s="1"/>
  <c r="B213"/>
  <c r="A213"/>
  <c r="B212"/>
  <c r="A212"/>
  <c r="B211"/>
  <c r="A211"/>
  <c r="B210"/>
  <c r="A210"/>
  <c r="W210" s="1"/>
  <c r="B209"/>
  <c r="A209"/>
  <c r="B208"/>
  <c r="A208"/>
  <c r="B207"/>
  <c r="A207"/>
  <c r="B206"/>
  <c r="A206"/>
  <c r="W206" s="1"/>
  <c r="B205"/>
  <c r="A205"/>
  <c r="B204"/>
  <c r="A204"/>
  <c r="B203"/>
  <c r="A203"/>
  <c r="B202"/>
  <c r="A202"/>
  <c r="W202" s="1"/>
  <c r="B201"/>
  <c r="A201"/>
  <c r="B200"/>
  <c r="A200"/>
  <c r="B199"/>
  <c r="A199"/>
  <c r="B198"/>
  <c r="A198"/>
  <c r="W198" s="1"/>
  <c r="B197"/>
  <c r="A197"/>
  <c r="B196"/>
  <c r="A196"/>
  <c r="B195"/>
  <c r="A195"/>
  <c r="B194"/>
  <c r="A194"/>
  <c r="W194" s="1"/>
  <c r="B193"/>
  <c r="A193"/>
  <c r="B192"/>
  <c r="A192"/>
  <c r="B191"/>
  <c r="A191"/>
  <c r="B190"/>
  <c r="A190"/>
  <c r="W190" s="1"/>
  <c r="B189"/>
  <c r="A189"/>
  <c r="B188"/>
  <c r="A188"/>
  <c r="B187"/>
  <c r="A187"/>
  <c r="B186"/>
  <c r="A186"/>
  <c r="W186" s="1"/>
  <c r="B185"/>
  <c r="A185"/>
  <c r="B184"/>
  <c r="A184"/>
  <c r="B183"/>
  <c r="A183"/>
  <c r="B182"/>
  <c r="A182"/>
  <c r="W182" s="1"/>
  <c r="B181"/>
  <c r="A181"/>
  <c r="B180"/>
  <c r="A180"/>
  <c r="B179"/>
  <c r="A179"/>
  <c r="B178"/>
  <c r="A178"/>
  <c r="W178" s="1"/>
  <c r="B177"/>
  <c r="A177"/>
  <c r="B176"/>
  <c r="A176"/>
  <c r="B175"/>
  <c r="A175"/>
  <c r="B174"/>
  <c r="A174"/>
  <c r="W174" s="1"/>
  <c r="B173"/>
  <c r="A173"/>
  <c r="B172"/>
  <c r="A172"/>
  <c r="B171"/>
  <c r="A171"/>
  <c r="B170"/>
  <c r="A170"/>
  <c r="W170" s="1"/>
  <c r="B169"/>
  <c r="A169"/>
  <c r="B168"/>
  <c r="A168"/>
  <c r="B167"/>
  <c r="A167"/>
  <c r="B166"/>
  <c r="A166"/>
  <c r="W166" s="1"/>
  <c r="B165"/>
  <c r="A165"/>
  <c r="B164"/>
  <c r="A164"/>
  <c r="B163"/>
  <c r="A163"/>
  <c r="B162"/>
  <c r="A162"/>
  <c r="W162" s="1"/>
  <c r="B161"/>
  <c r="A161"/>
  <c r="B160"/>
  <c r="A160"/>
  <c r="B159"/>
  <c r="A159"/>
  <c r="W159" s="1"/>
  <c r="B158"/>
  <c r="A158"/>
  <c r="W158" s="1"/>
  <c r="B157"/>
  <c r="A157"/>
  <c r="B156"/>
  <c r="A156"/>
  <c r="B155"/>
  <c r="A155"/>
  <c r="W155" s="1"/>
  <c r="B154"/>
  <c r="A154"/>
  <c r="W154" s="1"/>
  <c r="B153"/>
  <c r="A153"/>
  <c r="B152"/>
  <c r="A152"/>
  <c r="B151"/>
  <c r="A151"/>
  <c r="W151" s="1"/>
  <c r="B150"/>
  <c r="A150"/>
  <c r="W150" s="1"/>
  <c r="B149"/>
  <c r="A149"/>
  <c r="B148"/>
  <c r="A148"/>
  <c r="W148" s="1"/>
  <c r="B147"/>
  <c r="A147"/>
  <c r="W147" s="1"/>
  <c r="B146"/>
  <c r="A146"/>
  <c r="W146" s="1"/>
  <c r="B145"/>
  <c r="A145"/>
  <c r="B144"/>
  <c r="A144"/>
  <c r="W144" s="1"/>
  <c r="B143"/>
  <c r="A143"/>
  <c r="W143" s="1"/>
  <c r="B142"/>
  <c r="A142"/>
  <c r="W142" s="1"/>
  <c r="B141"/>
  <c r="A141"/>
  <c r="B140"/>
  <c r="A140"/>
  <c r="W140" s="1"/>
  <c r="B139"/>
  <c r="A139"/>
  <c r="W139" s="1"/>
  <c r="B138"/>
  <c r="A138"/>
  <c r="W138" s="1"/>
  <c r="B137"/>
  <c r="A137"/>
  <c r="B136"/>
  <c r="A136"/>
  <c r="W136" s="1"/>
  <c r="B135"/>
  <c r="A135"/>
  <c r="W135" s="1"/>
  <c r="B134"/>
  <c r="A134"/>
  <c r="W134" s="1"/>
  <c r="B133"/>
  <c r="A133"/>
  <c r="B132"/>
  <c r="A132"/>
  <c r="W132" s="1"/>
  <c r="B131"/>
  <c r="A131"/>
  <c r="W131" s="1"/>
  <c r="B130"/>
  <c r="A130"/>
  <c r="W130" s="1"/>
  <c r="B129"/>
  <c r="A129"/>
  <c r="B128"/>
  <c r="A128"/>
  <c r="W128" s="1"/>
  <c r="B127"/>
  <c r="A127"/>
  <c r="W127" s="1"/>
  <c r="B126"/>
  <c r="A126"/>
  <c r="W126" s="1"/>
  <c r="B125"/>
  <c r="A125"/>
  <c r="W125" s="1"/>
  <c r="B124"/>
  <c r="A124"/>
  <c r="W124" s="1"/>
  <c r="B123"/>
  <c r="A123"/>
  <c r="W123" s="1"/>
  <c r="B122"/>
  <c r="A122"/>
  <c r="W122" s="1"/>
  <c r="B121"/>
  <c r="A121"/>
  <c r="W121" s="1"/>
  <c r="B120"/>
  <c r="A120"/>
  <c r="W120" s="1"/>
  <c r="B119"/>
  <c r="A119"/>
  <c r="W119" s="1"/>
  <c r="B118"/>
  <c r="A118"/>
  <c r="W118" s="1"/>
  <c r="B117"/>
  <c r="A117"/>
  <c r="W117" s="1"/>
  <c r="B116"/>
  <c r="A116"/>
  <c r="W116" s="1"/>
  <c r="B115"/>
  <c r="A115"/>
  <c r="W115" s="1"/>
  <c r="B114"/>
  <c r="A114"/>
  <c r="W114" s="1"/>
  <c r="B113"/>
  <c r="A113"/>
  <c r="W113" s="1"/>
  <c r="B112"/>
  <c r="A112"/>
  <c r="W112" s="1"/>
  <c r="B111"/>
  <c r="A111"/>
  <c r="W111" s="1"/>
  <c r="B110"/>
  <c r="A110"/>
  <c r="W110" s="1"/>
  <c r="B109"/>
  <c r="A109"/>
  <c r="W109" s="1"/>
  <c r="B108"/>
  <c r="A108"/>
  <c r="W108" s="1"/>
  <c r="B107"/>
  <c r="A107"/>
  <c r="W107" s="1"/>
  <c r="B106"/>
  <c r="A106"/>
  <c r="W106" s="1"/>
  <c r="B105"/>
  <c r="A105"/>
  <c r="W105" s="1"/>
  <c r="B104"/>
  <c r="A104"/>
  <c r="W104" s="1"/>
  <c r="B103"/>
  <c r="A103"/>
  <c r="W103" s="1"/>
  <c r="B102"/>
  <c r="A102"/>
  <c r="W102" s="1"/>
  <c r="B101"/>
  <c r="A101"/>
  <c r="W101" s="1"/>
  <c r="B100"/>
  <c r="A100"/>
  <c r="W100" s="1"/>
  <c r="B99"/>
  <c r="A99"/>
  <c r="W99" s="1"/>
  <c r="B98"/>
  <c r="A98"/>
  <c r="W98" s="1"/>
  <c r="B97"/>
  <c r="A97"/>
  <c r="W97" s="1"/>
  <c r="B96"/>
  <c r="A96"/>
  <c r="W96" s="1"/>
  <c r="B95"/>
  <c r="A95"/>
  <c r="W95" s="1"/>
  <c r="B94"/>
  <c r="A94"/>
  <c r="W94" s="1"/>
  <c r="B93"/>
  <c r="A93"/>
  <c r="W93" s="1"/>
  <c r="B92"/>
  <c r="A92"/>
  <c r="W92" s="1"/>
  <c r="B91"/>
  <c r="A91"/>
  <c r="W91" s="1"/>
  <c r="B90"/>
  <c r="A90"/>
  <c r="W90" s="1"/>
  <c r="B89"/>
  <c r="A89"/>
  <c r="W89" s="1"/>
  <c r="B88"/>
  <c r="A88"/>
  <c r="W88" s="1"/>
  <c r="B87"/>
  <c r="A87"/>
  <c r="W87" s="1"/>
  <c r="B86"/>
  <c r="A86"/>
  <c r="W86" s="1"/>
  <c r="B85"/>
  <c r="A85"/>
  <c r="W85" s="1"/>
  <c r="B84"/>
  <c r="A84"/>
  <c r="W84" s="1"/>
  <c r="B83"/>
  <c r="A83"/>
  <c r="W83" s="1"/>
  <c r="B82"/>
  <c r="A82"/>
  <c r="W82" s="1"/>
  <c r="B81"/>
  <c r="A81"/>
  <c r="W81" s="1"/>
  <c r="B80"/>
  <c r="A80"/>
  <c r="W80" s="1"/>
  <c r="B79"/>
  <c r="A79"/>
  <c r="W79" s="1"/>
  <c r="B78"/>
  <c r="A78"/>
  <c r="W78" s="1"/>
  <c r="B77"/>
  <c r="A77"/>
  <c r="W77" s="1"/>
  <c r="B76"/>
  <c r="A76"/>
  <c r="W76" s="1"/>
  <c r="B75"/>
  <c r="A75"/>
  <c r="W75" s="1"/>
  <c r="B74"/>
  <c r="A74"/>
  <c r="W74" s="1"/>
  <c r="B73"/>
  <c r="A73"/>
  <c r="W73" s="1"/>
  <c r="B72"/>
  <c r="A72"/>
  <c r="W72" s="1"/>
  <c r="B71"/>
  <c r="A71"/>
  <c r="W71" s="1"/>
  <c r="B70"/>
  <c r="A70"/>
  <c r="W70" s="1"/>
  <c r="B69"/>
  <c r="A69"/>
  <c r="W69" s="1"/>
  <c r="B68"/>
  <c r="A68"/>
  <c r="W68" s="1"/>
  <c r="B67"/>
  <c r="A67"/>
  <c r="W67" s="1"/>
  <c r="B66"/>
  <c r="A66"/>
  <c r="W66" s="1"/>
  <c r="B65"/>
  <c r="A65"/>
  <c r="W65" s="1"/>
  <c r="B64"/>
  <c r="A64"/>
  <c r="W64" s="1"/>
  <c r="B63"/>
  <c r="A63"/>
  <c r="W63" s="1"/>
  <c r="B62"/>
  <c r="A62"/>
  <c r="W62" s="1"/>
  <c r="B61"/>
  <c r="A61"/>
  <c r="W61" s="1"/>
  <c r="B60"/>
  <c r="A60"/>
  <c r="W60" s="1"/>
  <c r="B59"/>
  <c r="A59"/>
  <c r="W59" s="1"/>
  <c r="B58"/>
  <c r="A58"/>
  <c r="W58" s="1"/>
  <c r="B57"/>
  <c r="A57"/>
  <c r="W57" s="1"/>
  <c r="B56"/>
  <c r="A56"/>
  <c r="W56" s="1"/>
  <c r="B55"/>
  <c r="A55"/>
  <c r="W55" s="1"/>
  <c r="B54"/>
  <c r="A54"/>
  <c r="W54" s="1"/>
  <c r="B53"/>
  <c r="A53"/>
  <c r="W53" s="1"/>
  <c r="B52"/>
  <c r="A52"/>
  <c r="W52" s="1"/>
  <c r="B51"/>
  <c r="A51"/>
  <c r="W51" s="1"/>
  <c r="B50"/>
  <c r="A50"/>
  <c r="W50" s="1"/>
  <c r="B49"/>
  <c r="A49"/>
  <c r="W49" s="1"/>
  <c r="B48"/>
  <c r="A48"/>
  <c r="W48" s="1"/>
  <c r="B47"/>
  <c r="A47"/>
  <c r="W47" s="1"/>
  <c r="B46"/>
  <c r="A46"/>
  <c r="W46" s="1"/>
  <c r="B45"/>
  <c r="A45"/>
  <c r="W45" s="1"/>
  <c r="B44"/>
  <c r="A44"/>
  <c r="W44" s="1"/>
  <c r="B43"/>
  <c r="A43"/>
  <c r="W43" s="1"/>
  <c r="B42"/>
  <c r="A42"/>
  <c r="W42" s="1"/>
  <c r="B41"/>
  <c r="A41"/>
  <c r="W41" s="1"/>
  <c r="B40"/>
  <c r="A40"/>
  <c r="W40" s="1"/>
  <c r="B39"/>
  <c r="A39"/>
  <c r="W39" s="1"/>
  <c r="B38"/>
  <c r="A38"/>
  <c r="W38" s="1"/>
  <c r="B37"/>
  <c r="A37"/>
  <c r="W37" s="1"/>
  <c r="B36"/>
  <c r="A36"/>
  <c r="W36" s="1"/>
  <c r="B35"/>
  <c r="A35"/>
  <c r="W35" s="1"/>
  <c r="B34"/>
  <c r="A34"/>
  <c r="W34" s="1"/>
  <c r="B33"/>
  <c r="A33"/>
  <c r="W33" s="1"/>
  <c r="B32"/>
  <c r="A32"/>
  <c r="W32" s="1"/>
  <c r="B31"/>
  <c r="A31"/>
  <c r="W31" s="1"/>
  <c r="B30"/>
  <c r="A30"/>
  <c r="W30" s="1"/>
  <c r="B29"/>
  <c r="A29"/>
  <c r="W29" s="1"/>
  <c r="B28"/>
  <c r="A28"/>
  <c r="W28" s="1"/>
  <c r="B27"/>
  <c r="A27"/>
  <c r="W27" s="1"/>
  <c r="B26"/>
  <c r="A26"/>
  <c r="W26" s="1"/>
  <c r="B25"/>
  <c r="A25"/>
  <c r="W25" s="1"/>
  <c r="B24"/>
  <c r="A24"/>
  <c r="W24" s="1"/>
  <c r="B23"/>
  <c r="A23"/>
  <c r="W23" s="1"/>
  <c r="B22"/>
  <c r="A22"/>
  <c r="W22" s="1"/>
  <c r="B21"/>
  <c r="A21"/>
  <c r="W21" s="1"/>
  <c r="B20"/>
  <c r="A20"/>
  <c r="W20" s="1"/>
  <c r="B19"/>
  <c r="A19"/>
  <c r="W19" s="1"/>
  <c r="B18"/>
  <c r="A18"/>
  <c r="W18" s="1"/>
  <c r="B17"/>
  <c r="A17"/>
  <c r="W17" s="1"/>
  <c r="B16"/>
  <c r="A16"/>
  <c r="W16" s="1"/>
  <c r="B15"/>
  <c r="A15"/>
  <c r="W15" s="1"/>
  <c r="B14"/>
  <c r="A14"/>
  <c r="W14" s="1"/>
  <c r="B13"/>
  <c r="A13"/>
  <c r="W13" s="1"/>
  <c r="B12"/>
  <c r="A12"/>
  <c r="W12" s="1"/>
  <c r="B11"/>
  <c r="A11"/>
  <c r="W11" s="1"/>
  <c r="B10"/>
  <c r="A10"/>
  <c r="W10" s="1"/>
  <c r="B9"/>
  <c r="A9"/>
  <c r="W9" s="1"/>
  <c r="B8"/>
  <c r="A8"/>
  <c r="W8" s="1"/>
  <c r="B7"/>
  <c r="A7"/>
  <c r="W7" s="1"/>
  <c r="M6"/>
  <c r="B6"/>
  <c r="A6"/>
  <c r="M2"/>
  <c r="M1"/>
  <c r="U846" s="1"/>
  <c r="H6" i="5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6"/>
  <c r="K33" i="7"/>
  <c r="K32"/>
  <c r="F2" i="5"/>
  <c r="I1"/>
  <c r="F4" i="4"/>
  <c r="F6"/>
  <c r="F7" s="1"/>
  <c r="A7" i="5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6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S46" i="6"/>
  <c r="S45"/>
  <c r="S32"/>
  <c r="S33"/>
  <c r="S19"/>
  <c r="S18"/>
  <c r="Q9" i="4"/>
  <c r="P9"/>
  <c r="O9"/>
  <c r="N9"/>
  <c r="M9"/>
  <c r="L9"/>
  <c r="K9"/>
  <c r="J9"/>
  <c r="I9"/>
  <c r="H9"/>
  <c r="G9"/>
  <c r="Q6"/>
  <c r="P6"/>
  <c r="O6"/>
  <c r="N6"/>
  <c r="M6"/>
  <c r="L6"/>
  <c r="K6"/>
  <c r="J6"/>
  <c r="I6"/>
  <c r="H6"/>
  <c r="G6"/>
  <c r="G11" s="1"/>
  <c r="G12" s="1"/>
  <c r="Q4"/>
  <c r="P4"/>
  <c r="O4"/>
  <c r="N4"/>
  <c r="M4"/>
  <c r="L4"/>
  <c r="K4"/>
  <c r="J4"/>
  <c r="I4"/>
  <c r="H4"/>
  <c r="G4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F6" i="5"/>
  <c r="F1"/>
  <c r="F10" i="9" l="1"/>
  <c r="J9"/>
  <c r="K9" s="1"/>
  <c r="W163"/>
  <c r="W167"/>
  <c r="W171"/>
  <c r="W175"/>
  <c r="W179"/>
  <c r="W183"/>
  <c r="W187"/>
  <c r="W191"/>
  <c r="W195"/>
  <c r="W199"/>
  <c r="W203"/>
  <c r="W207"/>
  <c r="W211"/>
  <c r="W215"/>
  <c r="W219"/>
  <c r="W223"/>
  <c r="W227"/>
  <c r="W231"/>
  <c r="W235"/>
  <c r="W239"/>
  <c r="W243"/>
  <c r="W247"/>
  <c r="W251"/>
  <c r="W255"/>
  <c r="W259"/>
  <c r="W302"/>
  <c r="W306"/>
  <c r="W129"/>
  <c r="W133"/>
  <c r="W137"/>
  <c r="W141"/>
  <c r="W145"/>
  <c r="W149"/>
  <c r="W153"/>
  <c r="W157"/>
  <c r="W161"/>
  <c r="W165"/>
  <c r="W169"/>
  <c r="W173"/>
  <c r="W177"/>
  <c r="W181"/>
  <c r="W185"/>
  <c r="W189"/>
  <c r="W193"/>
  <c r="W197"/>
  <c r="W201"/>
  <c r="W205"/>
  <c r="W209"/>
  <c r="W213"/>
  <c r="W217"/>
  <c r="W221"/>
  <c r="W225"/>
  <c r="W229"/>
  <c r="W233"/>
  <c r="W237"/>
  <c r="W241"/>
  <c r="W245"/>
  <c r="W249"/>
  <c r="W253"/>
  <c r="W257"/>
  <c r="W261"/>
  <c r="W265"/>
  <c r="W269"/>
  <c r="W273"/>
  <c r="W277"/>
  <c r="W281"/>
  <c r="W285"/>
  <c r="W289"/>
  <c r="W293"/>
  <c r="W297"/>
  <c r="W301"/>
  <c r="W305"/>
  <c r="V743"/>
  <c r="V704"/>
  <c r="V789"/>
  <c r="V874"/>
  <c r="V715"/>
  <c r="V675"/>
  <c r="V780"/>
  <c r="V865"/>
  <c r="U735"/>
  <c r="V701"/>
  <c r="V786"/>
  <c r="V872"/>
  <c r="V707"/>
  <c r="V667"/>
  <c r="V777"/>
  <c r="V862"/>
  <c r="V784"/>
  <c r="V689"/>
  <c r="V827"/>
  <c r="V753"/>
  <c r="V838"/>
  <c r="V836"/>
  <c r="U727"/>
  <c r="V720"/>
  <c r="V869"/>
  <c r="U719"/>
  <c r="V686"/>
  <c r="V781"/>
  <c r="V866"/>
  <c r="V694"/>
  <c r="V651"/>
  <c r="V772"/>
  <c r="V878"/>
  <c r="U775"/>
  <c r="V714"/>
  <c r="V800"/>
  <c r="V885"/>
  <c r="V747"/>
  <c r="V705"/>
  <c r="V790"/>
  <c r="V876"/>
  <c r="U703"/>
  <c r="U671"/>
  <c r="V776"/>
  <c r="V861"/>
  <c r="V677"/>
  <c r="V697"/>
  <c r="V766"/>
  <c r="V852"/>
  <c r="V693"/>
  <c r="U663"/>
  <c r="V773"/>
  <c r="V858"/>
  <c r="V674"/>
  <c r="V687"/>
  <c r="V764"/>
  <c r="V849"/>
  <c r="V660"/>
  <c r="V879"/>
  <c r="V749"/>
  <c r="V834"/>
  <c r="V650"/>
  <c r="V851"/>
  <c r="V740"/>
  <c r="V825"/>
  <c r="V690"/>
  <c r="W152"/>
  <c r="W156"/>
  <c r="W160"/>
  <c r="W164"/>
  <c r="W168"/>
  <c r="W172"/>
  <c r="W176"/>
  <c r="W180"/>
  <c r="W184"/>
  <c r="W188"/>
  <c r="W192"/>
  <c r="W196"/>
  <c r="W200"/>
  <c r="W204"/>
  <c r="W208"/>
  <c r="W212"/>
  <c r="W216"/>
  <c r="W220"/>
  <c r="W224"/>
  <c r="W228"/>
  <c r="W232"/>
  <c r="W236"/>
  <c r="W240"/>
  <c r="W244"/>
  <c r="W248"/>
  <c r="W252"/>
  <c r="W256"/>
  <c r="W260"/>
  <c r="W264"/>
  <c r="W268"/>
  <c r="U743"/>
  <c r="U704"/>
  <c r="U789"/>
  <c r="U874"/>
  <c r="U715"/>
  <c r="U675"/>
  <c r="U780"/>
  <c r="U865"/>
  <c r="V735"/>
  <c r="U701"/>
  <c r="U786"/>
  <c r="U872"/>
  <c r="U707"/>
  <c r="U667"/>
  <c r="U777"/>
  <c r="U862"/>
  <c r="U784"/>
  <c r="U689"/>
  <c r="U827"/>
  <c r="U753"/>
  <c r="U838"/>
  <c r="U836"/>
  <c r="V727"/>
  <c r="U720"/>
  <c r="U869"/>
  <c r="V719"/>
  <c r="U686"/>
  <c r="U781"/>
  <c r="U866"/>
  <c r="U694"/>
  <c r="U651"/>
  <c r="U772"/>
  <c r="U878"/>
  <c r="V775"/>
  <c r="U714"/>
  <c r="U800"/>
  <c r="U885"/>
  <c r="U747"/>
  <c r="U705"/>
  <c r="U790"/>
  <c r="U876"/>
  <c r="V703"/>
  <c r="V671"/>
  <c r="U776"/>
  <c r="U861"/>
  <c r="U677"/>
  <c r="U697"/>
  <c r="U766"/>
  <c r="U852"/>
  <c r="U693"/>
  <c r="V663"/>
  <c r="U773"/>
  <c r="U858"/>
  <c r="U674"/>
  <c r="U687"/>
  <c r="U764"/>
  <c r="U849"/>
  <c r="U660"/>
  <c r="U879"/>
  <c r="U749"/>
  <c r="U834"/>
  <c r="U650"/>
  <c r="U851"/>
  <c r="U740"/>
  <c r="U825"/>
  <c r="U690"/>
  <c r="V678"/>
  <c r="U647"/>
  <c r="V768"/>
  <c r="V853"/>
  <c r="V669"/>
  <c r="V680"/>
  <c r="V758"/>
  <c r="V844"/>
  <c r="V676"/>
  <c r="V698"/>
  <c r="V765"/>
  <c r="V850"/>
  <c r="V666"/>
  <c r="V899"/>
  <c r="V756"/>
  <c r="V841"/>
  <c r="U791"/>
  <c r="V890"/>
  <c r="V763"/>
  <c r="V732"/>
  <c r="V817"/>
  <c r="V902"/>
  <c r="V673"/>
  <c r="V691"/>
  <c r="V805"/>
  <c r="V670"/>
  <c r="V681"/>
  <c r="V760"/>
  <c r="V845"/>
  <c r="V661"/>
  <c r="V883"/>
  <c r="V750"/>
  <c r="V857"/>
  <c r="U711"/>
  <c r="V684"/>
  <c r="V778"/>
  <c r="V864"/>
  <c r="V692"/>
  <c r="V643"/>
  <c r="V769"/>
  <c r="V854"/>
  <c r="V665"/>
  <c r="U895"/>
  <c r="V754"/>
  <c r="V840"/>
  <c r="V656"/>
  <c r="V867"/>
  <c r="V745"/>
  <c r="V830"/>
  <c r="V662"/>
  <c r="U887"/>
  <c r="V752"/>
  <c r="V837"/>
  <c r="V653"/>
  <c r="V859"/>
  <c r="V742"/>
  <c r="V828"/>
  <c r="U695"/>
  <c r="V815"/>
  <c r="V728"/>
  <c r="V813"/>
  <c r="V898"/>
  <c r="V787"/>
  <c r="V718"/>
  <c r="V804"/>
  <c r="V889"/>
  <c r="U678"/>
  <c r="V647"/>
  <c r="U768"/>
  <c r="U853"/>
  <c r="U669"/>
  <c r="U680"/>
  <c r="U758"/>
  <c r="U844"/>
  <c r="U676"/>
  <c r="U698"/>
  <c r="U765"/>
  <c r="U850"/>
  <c r="U666"/>
  <c r="U899"/>
  <c r="U756"/>
  <c r="U841"/>
  <c r="V791"/>
  <c r="U890"/>
  <c r="U763"/>
  <c r="U732"/>
  <c r="U817"/>
  <c r="U902"/>
  <c r="U673"/>
  <c r="U691"/>
  <c r="U805"/>
  <c r="U670"/>
  <c r="U681"/>
  <c r="U760"/>
  <c r="U845"/>
  <c r="U661"/>
  <c r="U883"/>
  <c r="U750"/>
  <c r="U857"/>
  <c r="V711"/>
  <c r="U684"/>
  <c r="U778"/>
  <c r="U864"/>
  <c r="U692"/>
  <c r="U643"/>
  <c r="U769"/>
  <c r="U854"/>
  <c r="U665"/>
  <c r="V895"/>
  <c r="U754"/>
  <c r="U840"/>
  <c r="U656"/>
  <c r="U867"/>
  <c r="U745"/>
  <c r="U830"/>
  <c r="U662"/>
  <c r="V887"/>
  <c r="U752"/>
  <c r="U837"/>
  <c r="U653"/>
  <c r="U859"/>
  <c r="U742"/>
  <c r="U828"/>
  <c r="V695"/>
  <c r="U815"/>
  <c r="U728"/>
  <c r="U813"/>
  <c r="U898"/>
  <c r="U787"/>
  <c r="U718"/>
  <c r="U804"/>
  <c r="U889"/>
  <c r="V657"/>
  <c r="V871"/>
  <c r="V746"/>
  <c r="V832"/>
  <c r="V648"/>
  <c r="V843"/>
  <c r="V737"/>
  <c r="V822"/>
  <c r="V688"/>
  <c r="V654"/>
  <c r="U863"/>
  <c r="V744"/>
  <c r="V829"/>
  <c r="V645"/>
  <c r="V835"/>
  <c r="V734"/>
  <c r="V820"/>
  <c r="V905"/>
  <c r="V848"/>
  <c r="V699"/>
  <c r="V710"/>
  <c r="V796"/>
  <c r="V881"/>
  <c r="V652"/>
  <c r="V696"/>
  <c r="V762"/>
  <c r="V649"/>
  <c r="U847"/>
  <c r="V738"/>
  <c r="V824"/>
  <c r="V679"/>
  <c r="V819"/>
  <c r="V729"/>
  <c r="V814"/>
  <c r="V668"/>
  <c r="U903"/>
  <c r="V757"/>
  <c r="V842"/>
  <c r="V658"/>
  <c r="V875"/>
  <c r="V748"/>
  <c r="V833"/>
  <c r="V644"/>
  <c r="U831"/>
  <c r="V733"/>
  <c r="V818"/>
  <c r="V904"/>
  <c r="V803"/>
  <c r="V724"/>
  <c r="V809"/>
  <c r="V894"/>
  <c r="U823"/>
  <c r="V730"/>
  <c r="V816"/>
  <c r="V901"/>
  <c r="V795"/>
  <c r="V721"/>
  <c r="V806"/>
  <c r="V892"/>
  <c r="V751"/>
  <c r="V706"/>
  <c r="V792"/>
  <c r="V877"/>
  <c r="V723"/>
  <c r="V685"/>
  <c r="V782"/>
  <c r="V868"/>
  <c r="U657"/>
  <c r="U871"/>
  <c r="U746"/>
  <c r="U832"/>
  <c r="U648"/>
  <c r="U843"/>
  <c r="U737"/>
  <c r="U822"/>
  <c r="U688"/>
  <c r="U654"/>
  <c r="V863"/>
  <c r="U744"/>
  <c r="U829"/>
  <c r="U645"/>
  <c r="U835"/>
  <c r="U734"/>
  <c r="U820"/>
  <c r="U905"/>
  <c r="U848"/>
  <c r="U699"/>
  <c r="U710"/>
  <c r="U796"/>
  <c r="U881"/>
  <c r="U652"/>
  <c r="U696"/>
  <c r="U762"/>
  <c r="U649"/>
  <c r="V847"/>
  <c r="U738"/>
  <c r="U824"/>
  <c r="U679"/>
  <c r="U819"/>
  <c r="U729"/>
  <c r="U814"/>
  <c r="U668"/>
  <c r="V903"/>
  <c r="U757"/>
  <c r="U842"/>
  <c r="U658"/>
  <c r="U875"/>
  <c r="U748"/>
  <c r="U833"/>
  <c r="U644"/>
  <c r="V831"/>
  <c r="U733"/>
  <c r="U818"/>
  <c r="U904"/>
  <c r="U803"/>
  <c r="U724"/>
  <c r="U809"/>
  <c r="U894"/>
  <c r="V823"/>
  <c r="U730"/>
  <c r="U816"/>
  <c r="U901"/>
  <c r="U795"/>
  <c r="U721"/>
  <c r="U806"/>
  <c r="U892"/>
  <c r="U751"/>
  <c r="U706"/>
  <c r="U792"/>
  <c r="U877"/>
  <c r="U723"/>
  <c r="U685"/>
  <c r="U782"/>
  <c r="U868"/>
  <c r="V807"/>
  <c r="V725"/>
  <c r="V810"/>
  <c r="V896"/>
  <c r="V779"/>
  <c r="V716"/>
  <c r="V801"/>
  <c r="V886"/>
  <c r="U799"/>
  <c r="V722"/>
  <c r="V808"/>
  <c r="V893"/>
  <c r="V771"/>
  <c r="V713"/>
  <c r="V798"/>
  <c r="V884"/>
  <c r="V826"/>
  <c r="V664"/>
  <c r="V659"/>
  <c r="V774"/>
  <c r="V860"/>
  <c r="V900"/>
  <c r="U855"/>
  <c r="V741"/>
  <c r="V891"/>
  <c r="U783"/>
  <c r="V717"/>
  <c r="V802"/>
  <c r="V888"/>
  <c r="V755"/>
  <c r="V708"/>
  <c r="V793"/>
  <c r="V646"/>
  <c r="U839"/>
  <c r="V736"/>
  <c r="V821"/>
  <c r="V906"/>
  <c r="V811"/>
  <c r="V726"/>
  <c r="V812"/>
  <c r="V897"/>
  <c r="U767"/>
  <c r="V712"/>
  <c r="V797"/>
  <c r="V882"/>
  <c r="V739"/>
  <c r="V702"/>
  <c r="V788"/>
  <c r="V873"/>
  <c r="U759"/>
  <c r="V709"/>
  <c r="V794"/>
  <c r="V880"/>
  <c r="V731"/>
  <c r="V700"/>
  <c r="V785"/>
  <c r="V870"/>
  <c r="V683"/>
  <c r="U655"/>
  <c r="V770"/>
  <c r="V856"/>
  <c r="V672"/>
  <c r="V682"/>
  <c r="V761"/>
  <c r="V846"/>
  <c r="U807"/>
  <c r="U725"/>
  <c r="U810"/>
  <c r="U896"/>
  <c r="U779"/>
  <c r="U716"/>
  <c r="U801"/>
  <c r="U886"/>
  <c r="V799"/>
  <c r="U722"/>
  <c r="U808"/>
  <c r="U893"/>
  <c r="U771"/>
  <c r="U713"/>
  <c r="U798"/>
  <c r="U884"/>
  <c r="U826"/>
  <c r="U664"/>
  <c r="U659"/>
  <c r="U774"/>
  <c r="U860"/>
  <c r="U900"/>
  <c r="V855"/>
  <c r="U741"/>
  <c r="U891"/>
  <c r="V783"/>
  <c r="U717"/>
  <c r="U802"/>
  <c r="U888"/>
  <c r="U755"/>
  <c r="U708"/>
  <c r="U793"/>
  <c r="U646"/>
  <c r="V839"/>
  <c r="U736"/>
  <c r="U821"/>
  <c r="U906"/>
  <c r="U811"/>
  <c r="U726"/>
  <c r="U812"/>
  <c r="U897"/>
  <c r="V767"/>
  <c r="U712"/>
  <c r="U797"/>
  <c r="U882"/>
  <c r="U739"/>
  <c r="U702"/>
  <c r="U788"/>
  <c r="U873"/>
  <c r="V759"/>
  <c r="U709"/>
  <c r="U794"/>
  <c r="U880"/>
  <c r="U731"/>
  <c r="U700"/>
  <c r="U785"/>
  <c r="U870"/>
  <c r="U683"/>
  <c r="V655"/>
  <c r="U770"/>
  <c r="U856"/>
  <c r="U672"/>
  <c r="U682"/>
  <c r="U761"/>
  <c r="L10" i="5"/>
  <c r="M9"/>
  <c r="W10"/>
  <c r="X9"/>
  <c r="AH9"/>
  <c r="AI8"/>
  <c r="AS11"/>
  <c r="AT10"/>
  <c r="BD9"/>
  <c r="BE8"/>
  <c r="BO12"/>
  <c r="BP11"/>
  <c r="CK10"/>
  <c r="CL9"/>
  <c r="CZ274"/>
  <c r="CZ202"/>
  <c r="CZ130"/>
  <c r="CZ82"/>
  <c r="CZ18"/>
  <c r="CZ637"/>
  <c r="CZ581"/>
  <c r="CZ549"/>
  <c r="CZ517"/>
  <c r="CZ485"/>
  <c r="CZ461"/>
  <c r="CZ421"/>
  <c r="CZ381"/>
  <c r="CZ365"/>
  <c r="CZ341"/>
  <c r="CZ333"/>
  <c r="CZ325"/>
  <c r="CZ317"/>
  <c r="CZ309"/>
  <c r="CZ266"/>
  <c r="CZ210"/>
  <c r="CZ154"/>
  <c r="CZ106"/>
  <c r="CZ42"/>
  <c r="CZ10"/>
  <c r="CZ629"/>
  <c r="CZ589"/>
  <c r="CZ557"/>
  <c r="CZ525"/>
  <c r="CZ501"/>
  <c r="CZ477"/>
  <c r="CZ453"/>
  <c r="CZ397"/>
  <c r="CZ349"/>
  <c r="CZ6"/>
  <c r="CZ299"/>
  <c r="CZ291"/>
  <c r="CZ283"/>
  <c r="CZ275"/>
  <c r="CZ267"/>
  <c r="CZ259"/>
  <c r="CZ251"/>
  <c r="CZ243"/>
  <c r="CZ235"/>
  <c r="CZ227"/>
  <c r="CZ219"/>
  <c r="CZ211"/>
  <c r="CZ203"/>
  <c r="CZ195"/>
  <c r="CZ187"/>
  <c r="CZ179"/>
  <c r="CZ171"/>
  <c r="CZ163"/>
  <c r="CZ155"/>
  <c r="CZ147"/>
  <c r="CZ139"/>
  <c r="CZ131"/>
  <c r="CZ123"/>
  <c r="CZ115"/>
  <c r="CZ107"/>
  <c r="CZ99"/>
  <c r="CZ91"/>
  <c r="CZ83"/>
  <c r="CZ75"/>
  <c r="CZ67"/>
  <c r="CZ59"/>
  <c r="CZ51"/>
  <c r="CZ43"/>
  <c r="CZ35"/>
  <c r="CZ27"/>
  <c r="CZ19"/>
  <c r="CZ11"/>
  <c r="CZ638"/>
  <c r="CZ630"/>
  <c r="CZ622"/>
  <c r="CZ614"/>
  <c r="CZ606"/>
  <c r="CZ598"/>
  <c r="CZ590"/>
  <c r="CZ582"/>
  <c r="CZ574"/>
  <c r="CZ566"/>
  <c r="CZ558"/>
  <c r="CZ550"/>
  <c r="CZ542"/>
  <c r="CZ534"/>
  <c r="CZ526"/>
  <c r="CZ518"/>
  <c r="CZ510"/>
  <c r="CZ502"/>
  <c r="CZ494"/>
  <c r="CZ486"/>
  <c r="CZ478"/>
  <c r="CZ470"/>
  <c r="CZ462"/>
  <c r="CZ454"/>
  <c r="CZ446"/>
  <c r="CZ438"/>
  <c r="CZ430"/>
  <c r="CZ422"/>
  <c r="CZ414"/>
  <c r="CZ406"/>
  <c r="CZ398"/>
  <c r="CZ390"/>
  <c r="CZ382"/>
  <c r="CZ374"/>
  <c r="CZ366"/>
  <c r="CZ358"/>
  <c r="CZ350"/>
  <c r="CZ342"/>
  <c r="CZ334"/>
  <c r="CZ326"/>
  <c r="CZ318"/>
  <c r="CZ310"/>
  <c r="CZ290"/>
  <c r="CZ234"/>
  <c r="CZ186"/>
  <c r="CZ138"/>
  <c r="CZ98"/>
  <c r="CZ58"/>
  <c r="CZ34"/>
  <c r="CZ605"/>
  <c r="CZ573"/>
  <c r="CZ541"/>
  <c r="CZ509"/>
  <c r="CZ469"/>
  <c r="CZ413"/>
  <c r="CZ357"/>
  <c r="CZ300"/>
  <c r="CZ292"/>
  <c r="CZ284"/>
  <c r="CZ276"/>
  <c r="CZ268"/>
  <c r="CZ260"/>
  <c r="CZ252"/>
  <c r="CZ244"/>
  <c r="CZ236"/>
  <c r="CZ228"/>
  <c r="CZ220"/>
  <c r="CZ212"/>
  <c r="CZ204"/>
  <c r="CZ196"/>
  <c r="CZ188"/>
  <c r="CZ180"/>
  <c r="CZ172"/>
  <c r="CZ164"/>
  <c r="CZ156"/>
  <c r="CZ148"/>
  <c r="CZ140"/>
  <c r="CZ132"/>
  <c r="CZ124"/>
  <c r="CZ116"/>
  <c r="CZ108"/>
  <c r="CZ100"/>
  <c r="CZ92"/>
  <c r="CZ84"/>
  <c r="CZ76"/>
  <c r="CZ68"/>
  <c r="CZ60"/>
  <c r="CZ52"/>
  <c r="CZ44"/>
  <c r="CZ36"/>
  <c r="CZ28"/>
  <c r="CZ20"/>
  <c r="CZ12"/>
  <c r="CZ639"/>
  <c r="CZ631"/>
  <c r="CZ623"/>
  <c r="CZ615"/>
  <c r="CZ607"/>
  <c r="CZ599"/>
  <c r="CZ591"/>
  <c r="CZ583"/>
  <c r="CZ575"/>
  <c r="CZ567"/>
  <c r="CZ559"/>
  <c r="CZ551"/>
  <c r="CZ543"/>
  <c r="CZ535"/>
  <c r="CZ527"/>
  <c r="CZ519"/>
  <c r="CZ511"/>
  <c r="CZ503"/>
  <c r="CZ495"/>
  <c r="CZ487"/>
  <c r="CZ479"/>
  <c r="CZ471"/>
  <c r="CZ463"/>
  <c r="CZ455"/>
  <c r="CZ447"/>
  <c r="CZ439"/>
  <c r="CZ431"/>
  <c r="CZ423"/>
  <c r="CZ415"/>
  <c r="CZ407"/>
  <c r="CZ399"/>
  <c r="CZ391"/>
  <c r="CZ383"/>
  <c r="CZ375"/>
  <c r="CZ367"/>
  <c r="CZ359"/>
  <c r="CZ351"/>
  <c r="CZ343"/>
  <c r="CZ335"/>
  <c r="CZ327"/>
  <c r="CZ319"/>
  <c r="CZ311"/>
  <c r="CS643"/>
  <c r="CS641"/>
  <c r="CS639"/>
  <c r="CS637"/>
  <c r="CS635"/>
  <c r="CS633"/>
  <c r="CS631"/>
  <c r="CS629"/>
  <c r="CS627"/>
  <c r="CS625"/>
  <c r="CS623"/>
  <c r="CS621"/>
  <c r="CS619"/>
  <c r="CS617"/>
  <c r="CS615"/>
  <c r="CS613"/>
  <c r="CS611"/>
  <c r="CS609"/>
  <c r="CS607"/>
  <c r="CS605"/>
  <c r="CS603"/>
  <c r="CS601"/>
  <c r="CS599"/>
  <c r="CS597"/>
  <c r="CS595"/>
  <c r="CS593"/>
  <c r="CS591"/>
  <c r="CS589"/>
  <c r="CS587"/>
  <c r="CS585"/>
  <c r="CS583"/>
  <c r="CS581"/>
  <c r="CS579"/>
  <c r="CS577"/>
  <c r="CS575"/>
  <c r="CS573"/>
  <c r="CS571"/>
  <c r="CS569"/>
  <c r="CS567"/>
  <c r="CS565"/>
  <c r="CS563"/>
  <c r="CS561"/>
  <c r="CS559"/>
  <c r="CS557"/>
  <c r="CS555"/>
  <c r="CS553"/>
  <c r="CS551"/>
  <c r="CS549"/>
  <c r="CS547"/>
  <c r="CS545"/>
  <c r="CS543"/>
  <c r="CS541"/>
  <c r="CS539"/>
  <c r="CS537"/>
  <c r="CS535"/>
  <c r="CS533"/>
  <c r="CS531"/>
  <c r="CS529"/>
  <c r="CS527"/>
  <c r="CS525"/>
  <c r="CS523"/>
  <c r="CS521"/>
  <c r="CS519"/>
  <c r="CS517"/>
  <c r="CS515"/>
  <c r="CS513"/>
  <c r="CS511"/>
  <c r="CS509"/>
  <c r="CS507"/>
  <c r="CS505"/>
  <c r="CS503"/>
  <c r="CS501"/>
  <c r="CS499"/>
  <c r="CS497"/>
  <c r="CS495"/>
  <c r="CS493"/>
  <c r="CS491"/>
  <c r="CS489"/>
  <c r="CS487"/>
  <c r="CS485"/>
  <c r="CS483"/>
  <c r="CS481"/>
  <c r="CS479"/>
  <c r="CS477"/>
  <c r="CS475"/>
  <c r="CS473"/>
  <c r="CS471"/>
  <c r="CS469"/>
  <c r="CS467"/>
  <c r="CS465"/>
  <c r="CS463"/>
  <c r="CS461"/>
  <c r="CS459"/>
  <c r="CS457"/>
  <c r="CS455"/>
  <c r="CS453"/>
  <c r="CS451"/>
  <c r="CS449"/>
  <c r="CS447"/>
  <c r="CS445"/>
  <c r="CS443"/>
  <c r="CS441"/>
  <c r="CS439"/>
  <c r="CS437"/>
  <c r="CS435"/>
  <c r="CS433"/>
  <c r="CS431"/>
  <c r="CS429"/>
  <c r="CS427"/>
  <c r="CS425"/>
  <c r="CS423"/>
  <c r="CS421"/>
  <c r="CS419"/>
  <c r="CS417"/>
  <c r="CS415"/>
  <c r="CS413"/>
  <c r="CS411"/>
  <c r="CS409"/>
  <c r="CS407"/>
  <c r="CS405"/>
  <c r="CS403"/>
  <c r="CS401"/>
  <c r="CS399"/>
  <c r="CS397"/>
  <c r="CS395"/>
  <c r="CS393"/>
  <c r="CS391"/>
  <c r="CS389"/>
  <c r="CS387"/>
  <c r="CS385"/>
  <c r="CS383"/>
  <c r="CS381"/>
  <c r="CS379"/>
  <c r="CS377"/>
  <c r="CS375"/>
  <c r="CS373"/>
  <c r="CS371"/>
  <c r="CS369"/>
  <c r="CS367"/>
  <c r="CS365"/>
  <c r="CS363"/>
  <c r="CS361"/>
  <c r="CS359"/>
  <c r="CS357"/>
  <c r="CS355"/>
  <c r="CS353"/>
  <c r="CS351"/>
  <c r="CS349"/>
  <c r="CS347"/>
  <c r="CS345"/>
  <c r="CS343"/>
  <c r="CS341"/>
  <c r="CS339"/>
  <c r="CS337"/>
  <c r="CS335"/>
  <c r="CS333"/>
  <c r="CS331"/>
  <c r="CS329"/>
  <c r="CS327"/>
  <c r="CS325"/>
  <c r="CS323"/>
  <c r="CS321"/>
  <c r="CS319"/>
  <c r="CS317"/>
  <c r="CS315"/>
  <c r="CS313"/>
  <c r="CS311"/>
  <c r="CS309"/>
  <c r="CS307"/>
  <c r="CS305"/>
  <c r="CS303"/>
  <c r="CS301"/>
  <c r="CS299"/>
  <c r="CS14"/>
  <c r="CS642"/>
  <c r="CS640"/>
  <c r="CS638"/>
  <c r="CS636"/>
  <c r="CS634"/>
  <c r="CS632"/>
  <c r="CS630"/>
  <c r="CS628"/>
  <c r="CS626"/>
  <c r="CS624"/>
  <c r="CS622"/>
  <c r="CS620"/>
  <c r="CS618"/>
  <c r="CS616"/>
  <c r="CS614"/>
  <c r="CS612"/>
  <c r="CS610"/>
  <c r="CS608"/>
  <c r="CS606"/>
  <c r="CS604"/>
  <c r="CS602"/>
  <c r="CS600"/>
  <c r="CS598"/>
  <c r="CS596"/>
  <c r="CS594"/>
  <c r="CS592"/>
  <c r="CS590"/>
  <c r="CS588"/>
  <c r="CS586"/>
  <c r="CS584"/>
  <c r="CS582"/>
  <c r="CS580"/>
  <c r="CS578"/>
  <c r="CS576"/>
  <c r="CS574"/>
  <c r="CS572"/>
  <c r="CS570"/>
  <c r="CS568"/>
  <c r="CS566"/>
  <c r="CS564"/>
  <c r="CS562"/>
  <c r="CS560"/>
  <c r="CS558"/>
  <c r="CS556"/>
  <c r="CS554"/>
  <c r="CS552"/>
  <c r="CS550"/>
  <c r="CS548"/>
  <c r="CS546"/>
  <c r="CS544"/>
  <c r="CS542"/>
  <c r="CS540"/>
  <c r="CS538"/>
  <c r="CS536"/>
  <c r="CS534"/>
  <c r="CS532"/>
  <c r="CS530"/>
  <c r="CS528"/>
  <c r="CS526"/>
  <c r="CS524"/>
  <c r="CS522"/>
  <c r="CS520"/>
  <c r="CS518"/>
  <c r="CS516"/>
  <c r="CS514"/>
  <c r="CS512"/>
  <c r="CS510"/>
  <c r="CS508"/>
  <c r="CS506"/>
  <c r="CS504"/>
  <c r="CS502"/>
  <c r="CS500"/>
  <c r="CS498"/>
  <c r="CS496"/>
  <c r="CS494"/>
  <c r="CS492"/>
  <c r="CS490"/>
  <c r="CS488"/>
  <c r="CS486"/>
  <c r="CS484"/>
  <c r="CS482"/>
  <c r="CS480"/>
  <c r="CS478"/>
  <c r="CS476"/>
  <c r="CS474"/>
  <c r="CS472"/>
  <c r="CS470"/>
  <c r="CS468"/>
  <c r="CS466"/>
  <c r="CS464"/>
  <c r="CS462"/>
  <c r="CS460"/>
  <c r="CS458"/>
  <c r="CS456"/>
  <c r="CS454"/>
  <c r="CS452"/>
  <c r="CS450"/>
  <c r="CS448"/>
  <c r="CS446"/>
  <c r="CS444"/>
  <c r="CS442"/>
  <c r="CS440"/>
  <c r="CS438"/>
  <c r="CS436"/>
  <c r="CS434"/>
  <c r="CS432"/>
  <c r="CS430"/>
  <c r="CS428"/>
  <c r="CS426"/>
  <c r="CS424"/>
  <c r="CS422"/>
  <c r="CS420"/>
  <c r="CS418"/>
  <c r="CS416"/>
  <c r="CS414"/>
  <c r="CS412"/>
  <c r="CS410"/>
  <c r="CS408"/>
  <c r="CS406"/>
  <c r="CS404"/>
  <c r="CS402"/>
  <c r="CS400"/>
  <c r="CS398"/>
  <c r="CS396"/>
  <c r="CS394"/>
  <c r="CS392"/>
  <c r="CS390"/>
  <c r="CS388"/>
  <c r="CS386"/>
  <c r="CS384"/>
  <c r="CS382"/>
  <c r="CS380"/>
  <c r="CS378"/>
  <c r="CS376"/>
  <c r="CS374"/>
  <c r="CS372"/>
  <c r="CS370"/>
  <c r="CS368"/>
  <c r="CS366"/>
  <c r="CS364"/>
  <c r="CS362"/>
  <c r="CS360"/>
  <c r="CS358"/>
  <c r="CS356"/>
  <c r="CS354"/>
  <c r="CS352"/>
  <c r="CS350"/>
  <c r="CS348"/>
  <c r="CS346"/>
  <c r="CS344"/>
  <c r="CS342"/>
  <c r="CS340"/>
  <c r="CS338"/>
  <c r="CS336"/>
  <c r="CS334"/>
  <c r="CS332"/>
  <c r="CS330"/>
  <c r="CS328"/>
  <c r="CS326"/>
  <c r="CS324"/>
  <c r="CS322"/>
  <c r="CS320"/>
  <c r="CS318"/>
  <c r="CS316"/>
  <c r="CS314"/>
  <c r="CS312"/>
  <c r="CS310"/>
  <c r="CS308"/>
  <c r="CS306"/>
  <c r="CS304"/>
  <c r="CS302"/>
  <c r="CS300"/>
  <c r="CS297"/>
  <c r="CS295"/>
  <c r="CS293"/>
  <c r="CS291"/>
  <c r="CS289"/>
  <c r="CS287"/>
  <c r="CS285"/>
  <c r="CS283"/>
  <c r="CS281"/>
  <c r="CS279"/>
  <c r="CS277"/>
  <c r="CS275"/>
  <c r="CS273"/>
  <c r="CS271"/>
  <c r="CS269"/>
  <c r="CS267"/>
  <c r="CS265"/>
  <c r="CS263"/>
  <c r="CS261"/>
  <c r="CS259"/>
  <c r="CS257"/>
  <c r="CS255"/>
  <c r="CS253"/>
  <c r="CS251"/>
  <c r="CS249"/>
  <c r="CS247"/>
  <c r="CS245"/>
  <c r="CS243"/>
  <c r="CS241"/>
  <c r="CS239"/>
  <c r="CS237"/>
  <c r="CS235"/>
  <c r="CS233"/>
  <c r="CS231"/>
  <c r="CS229"/>
  <c r="CS227"/>
  <c r="CS225"/>
  <c r="CS223"/>
  <c r="CS221"/>
  <c r="CS219"/>
  <c r="CS217"/>
  <c r="CS215"/>
  <c r="CS213"/>
  <c r="CS211"/>
  <c r="CS209"/>
  <c r="CS207"/>
  <c r="CS205"/>
  <c r="CS203"/>
  <c r="CS201"/>
  <c r="CS199"/>
  <c r="CS197"/>
  <c r="CS195"/>
  <c r="CS193"/>
  <c r="CS191"/>
  <c r="CS189"/>
  <c r="CS187"/>
  <c r="CS185"/>
  <c r="CS183"/>
  <c r="CS181"/>
  <c r="CS179"/>
  <c r="CS177"/>
  <c r="CS175"/>
  <c r="CS173"/>
  <c r="CS171"/>
  <c r="CS169"/>
  <c r="CS167"/>
  <c r="CS165"/>
  <c r="CS163"/>
  <c r="CS161"/>
  <c r="CS159"/>
  <c r="CS157"/>
  <c r="CS155"/>
  <c r="CS153"/>
  <c r="CS151"/>
  <c r="CS149"/>
  <c r="CS147"/>
  <c r="CS145"/>
  <c r="CS143"/>
  <c r="CS141"/>
  <c r="CS139"/>
  <c r="CS137"/>
  <c r="CS135"/>
  <c r="CS133"/>
  <c r="CS131"/>
  <c r="CS129"/>
  <c r="CS127"/>
  <c r="CS125"/>
  <c r="CS123"/>
  <c r="CS121"/>
  <c r="CS119"/>
  <c r="CS117"/>
  <c r="CS115"/>
  <c r="CS113"/>
  <c r="CS111"/>
  <c r="CS109"/>
  <c r="CS107"/>
  <c r="CS105"/>
  <c r="CS103"/>
  <c r="CS101"/>
  <c r="CS99"/>
  <c r="CS97"/>
  <c r="CS95"/>
  <c r="CS93"/>
  <c r="CS91"/>
  <c r="CS89"/>
  <c r="CS87"/>
  <c r="CS85"/>
  <c r="CS83"/>
  <c r="CS81"/>
  <c r="CS79"/>
  <c r="CS77"/>
  <c r="CS75"/>
  <c r="CS73"/>
  <c r="CS71"/>
  <c r="CS69"/>
  <c r="CS67"/>
  <c r="CS65"/>
  <c r="CS63"/>
  <c r="CS61"/>
  <c r="CS59"/>
  <c r="CS57"/>
  <c r="CS55"/>
  <c r="CS53"/>
  <c r="CS51"/>
  <c r="CS49"/>
  <c r="CS47"/>
  <c r="CS45"/>
  <c r="CS43"/>
  <c r="CS41"/>
  <c r="CS39"/>
  <c r="CS37"/>
  <c r="CS35"/>
  <c r="CS33"/>
  <c r="CS31"/>
  <c r="CS29"/>
  <c r="CS27"/>
  <c r="CS25"/>
  <c r="CS23"/>
  <c r="CS21"/>
  <c r="CS19"/>
  <c r="CS17"/>
  <c r="CS15"/>
  <c r="CS13"/>
  <c r="CS11"/>
  <c r="CS9"/>
  <c r="CS7"/>
  <c r="CS298"/>
  <c r="CS296"/>
  <c r="CS294"/>
  <c r="CS292"/>
  <c r="CS290"/>
  <c r="CS288"/>
  <c r="CS286"/>
  <c r="CS284"/>
  <c r="CS282"/>
  <c r="CS280"/>
  <c r="CS278"/>
  <c r="CS276"/>
  <c r="CS274"/>
  <c r="CS272"/>
  <c r="CS270"/>
  <c r="CS268"/>
  <c r="CS266"/>
  <c r="CS264"/>
  <c r="CS262"/>
  <c r="CS260"/>
  <c r="CS258"/>
  <c r="CS256"/>
  <c r="CS254"/>
  <c r="CS252"/>
  <c r="CS250"/>
  <c r="CS248"/>
  <c r="CS246"/>
  <c r="CS244"/>
  <c r="CS242"/>
  <c r="CS240"/>
  <c r="CS238"/>
  <c r="CS236"/>
  <c r="CS234"/>
  <c r="CS232"/>
  <c r="CS230"/>
  <c r="CS228"/>
  <c r="CS226"/>
  <c r="CS224"/>
  <c r="CS222"/>
  <c r="CS220"/>
  <c r="CS218"/>
  <c r="CS216"/>
  <c r="CS214"/>
  <c r="CS212"/>
  <c r="CS210"/>
  <c r="CS208"/>
  <c r="CS206"/>
  <c r="CS204"/>
  <c r="CS202"/>
  <c r="CS200"/>
  <c r="CS198"/>
  <c r="CS196"/>
  <c r="CS194"/>
  <c r="CS192"/>
  <c r="CS190"/>
  <c r="CS188"/>
  <c r="CS186"/>
  <c r="CS184"/>
  <c r="CS182"/>
  <c r="CS180"/>
  <c r="CS178"/>
  <c r="CS176"/>
  <c r="CS174"/>
  <c r="CS172"/>
  <c r="CS170"/>
  <c r="CS168"/>
  <c r="CS166"/>
  <c r="CS164"/>
  <c r="CS162"/>
  <c r="CS160"/>
  <c r="CS158"/>
  <c r="CS156"/>
  <c r="CS154"/>
  <c r="CS152"/>
  <c r="CS150"/>
  <c r="CS148"/>
  <c r="CS146"/>
  <c r="CS144"/>
  <c r="CS142"/>
  <c r="CS140"/>
  <c r="CS138"/>
  <c r="CS136"/>
  <c r="CS134"/>
  <c r="CS132"/>
  <c r="CS130"/>
  <c r="CS128"/>
  <c r="CS126"/>
  <c r="CS124"/>
  <c r="CS122"/>
  <c r="CS120"/>
  <c r="CS118"/>
  <c r="CS116"/>
  <c r="CS114"/>
  <c r="CS112"/>
  <c r="CS110"/>
  <c r="CS108"/>
  <c r="CS106"/>
  <c r="CS104"/>
  <c r="CS102"/>
  <c r="CS100"/>
  <c r="CS98"/>
  <c r="CS96"/>
  <c r="CS94"/>
  <c r="CS92"/>
  <c r="CS90"/>
  <c r="CS88"/>
  <c r="CS86"/>
  <c r="CS84"/>
  <c r="CS82"/>
  <c r="CS80"/>
  <c r="CS78"/>
  <c r="CS76"/>
  <c r="CS74"/>
  <c r="CS72"/>
  <c r="CS70"/>
  <c r="CS68"/>
  <c r="CS66"/>
  <c r="CS64"/>
  <c r="CS62"/>
  <c r="CS60"/>
  <c r="CS58"/>
  <c r="CS56"/>
  <c r="CS54"/>
  <c r="CS52"/>
  <c r="CS50"/>
  <c r="CS48"/>
  <c r="CS46"/>
  <c r="CS44"/>
  <c r="CS42"/>
  <c r="CS40"/>
  <c r="CS38"/>
  <c r="CS36"/>
  <c r="CS34"/>
  <c r="CS32"/>
  <c r="CS30"/>
  <c r="CS28"/>
  <c r="CS26"/>
  <c r="CS24"/>
  <c r="CS22"/>
  <c r="CS20"/>
  <c r="CS18"/>
  <c r="CS16"/>
  <c r="CS12"/>
  <c r="CS10"/>
  <c r="CS8"/>
  <c r="CZ250"/>
  <c r="CZ178"/>
  <c r="CZ90"/>
  <c r="CZ429"/>
  <c r="CZ301"/>
  <c r="CZ293"/>
  <c r="CZ285"/>
  <c r="CZ277"/>
  <c r="CZ269"/>
  <c r="CZ261"/>
  <c r="CZ253"/>
  <c r="CZ245"/>
  <c r="CZ237"/>
  <c r="CZ229"/>
  <c r="CZ221"/>
  <c r="CZ213"/>
  <c r="CZ205"/>
  <c r="CZ197"/>
  <c r="CZ189"/>
  <c r="CZ181"/>
  <c r="CZ173"/>
  <c r="CZ165"/>
  <c r="CZ157"/>
  <c r="CZ149"/>
  <c r="CZ141"/>
  <c r="CZ133"/>
  <c r="CZ125"/>
  <c r="CZ117"/>
  <c r="CZ109"/>
  <c r="CZ101"/>
  <c r="CZ93"/>
  <c r="CZ85"/>
  <c r="CZ77"/>
  <c r="CZ69"/>
  <c r="CZ61"/>
  <c r="CZ53"/>
  <c r="CZ45"/>
  <c r="CZ37"/>
  <c r="CZ29"/>
  <c r="CZ21"/>
  <c r="CZ13"/>
  <c r="CZ640"/>
  <c r="CZ632"/>
  <c r="CZ624"/>
  <c r="CZ616"/>
  <c r="CZ608"/>
  <c r="CZ600"/>
  <c r="CZ592"/>
  <c r="CZ584"/>
  <c r="CZ576"/>
  <c r="CZ568"/>
  <c r="CZ560"/>
  <c r="CZ552"/>
  <c r="CZ544"/>
  <c r="CZ536"/>
  <c r="CZ528"/>
  <c r="CZ520"/>
  <c r="CZ512"/>
  <c r="CZ504"/>
  <c r="CZ496"/>
  <c r="CZ488"/>
  <c r="CZ480"/>
  <c r="CZ472"/>
  <c r="CZ464"/>
  <c r="CZ456"/>
  <c r="CZ448"/>
  <c r="CZ440"/>
  <c r="CZ432"/>
  <c r="CZ424"/>
  <c r="CZ416"/>
  <c r="CZ408"/>
  <c r="CZ400"/>
  <c r="CZ392"/>
  <c r="CZ384"/>
  <c r="CZ376"/>
  <c r="CZ368"/>
  <c r="CZ360"/>
  <c r="CZ352"/>
  <c r="CZ344"/>
  <c r="CZ336"/>
  <c r="CZ328"/>
  <c r="CZ320"/>
  <c r="CZ312"/>
  <c r="CZ306"/>
  <c r="CZ242"/>
  <c r="CZ170"/>
  <c r="CZ74"/>
  <c r="CZ621"/>
  <c r="CZ405"/>
  <c r="CZ302"/>
  <c r="CZ294"/>
  <c r="CZ286"/>
  <c r="CZ278"/>
  <c r="CZ270"/>
  <c r="CZ262"/>
  <c r="CZ254"/>
  <c r="CZ246"/>
  <c r="CZ238"/>
  <c r="CZ230"/>
  <c r="CZ222"/>
  <c r="CZ214"/>
  <c r="CZ206"/>
  <c r="CZ198"/>
  <c r="CZ190"/>
  <c r="CZ182"/>
  <c r="CZ174"/>
  <c r="CZ166"/>
  <c r="CZ158"/>
  <c r="CZ150"/>
  <c r="CZ142"/>
  <c r="CZ134"/>
  <c r="CZ126"/>
  <c r="CZ118"/>
  <c r="CZ110"/>
  <c r="CZ102"/>
  <c r="CZ94"/>
  <c r="CZ86"/>
  <c r="CZ78"/>
  <c r="CZ70"/>
  <c r="CZ62"/>
  <c r="CZ54"/>
  <c r="CZ46"/>
  <c r="CZ38"/>
  <c r="CZ30"/>
  <c r="CZ22"/>
  <c r="CZ14"/>
  <c r="CZ641"/>
  <c r="CZ633"/>
  <c r="CZ625"/>
  <c r="CZ617"/>
  <c r="CZ609"/>
  <c r="CZ601"/>
  <c r="CZ593"/>
  <c r="CZ585"/>
  <c r="CZ577"/>
  <c r="CZ569"/>
  <c r="CZ561"/>
  <c r="CZ553"/>
  <c r="CZ545"/>
  <c r="CZ537"/>
  <c r="CZ529"/>
  <c r="CZ521"/>
  <c r="CZ513"/>
  <c r="CZ505"/>
  <c r="CZ497"/>
  <c r="CZ489"/>
  <c r="CZ481"/>
  <c r="CZ473"/>
  <c r="CZ465"/>
  <c r="CZ457"/>
  <c r="CZ449"/>
  <c r="CZ441"/>
  <c r="CZ433"/>
  <c r="CZ425"/>
  <c r="CZ417"/>
  <c r="CZ409"/>
  <c r="CZ401"/>
  <c r="CZ393"/>
  <c r="CZ385"/>
  <c r="CZ377"/>
  <c r="CZ369"/>
  <c r="CZ361"/>
  <c r="CZ353"/>
  <c r="CZ345"/>
  <c r="CZ337"/>
  <c r="CZ329"/>
  <c r="CZ321"/>
  <c r="CZ313"/>
  <c r="CZ258"/>
  <c r="CZ218"/>
  <c r="CZ162"/>
  <c r="CZ122"/>
  <c r="CZ66"/>
  <c r="CZ26"/>
  <c r="CZ613"/>
  <c r="CZ565"/>
  <c r="CZ533"/>
  <c r="CZ493"/>
  <c r="CZ445"/>
  <c r="CZ373"/>
  <c r="CZ303"/>
  <c r="CZ295"/>
  <c r="CZ287"/>
  <c r="CZ279"/>
  <c r="CZ271"/>
  <c r="CZ263"/>
  <c r="CZ255"/>
  <c r="CZ247"/>
  <c r="CZ239"/>
  <c r="CZ231"/>
  <c r="CZ223"/>
  <c r="CZ215"/>
  <c r="CZ207"/>
  <c r="CZ199"/>
  <c r="CZ191"/>
  <c r="CZ183"/>
  <c r="CZ175"/>
  <c r="CZ167"/>
  <c r="CZ159"/>
  <c r="CZ151"/>
  <c r="CZ143"/>
  <c r="CZ135"/>
  <c r="CZ127"/>
  <c r="CZ119"/>
  <c r="CZ111"/>
  <c r="CZ103"/>
  <c r="CZ95"/>
  <c r="CZ87"/>
  <c r="CZ79"/>
  <c r="CZ71"/>
  <c r="CZ63"/>
  <c r="CZ55"/>
  <c r="CZ47"/>
  <c r="CZ39"/>
  <c r="CZ31"/>
  <c r="CZ23"/>
  <c r="CZ15"/>
  <c r="CZ7"/>
  <c r="CZ642"/>
  <c r="CZ634"/>
  <c r="CZ626"/>
  <c r="CZ618"/>
  <c r="CZ610"/>
  <c r="CZ602"/>
  <c r="CZ594"/>
  <c r="CZ586"/>
  <c r="CZ578"/>
  <c r="CZ570"/>
  <c r="CZ562"/>
  <c r="CZ554"/>
  <c r="CZ546"/>
  <c r="CZ538"/>
  <c r="CZ530"/>
  <c r="CZ522"/>
  <c r="CZ514"/>
  <c r="CZ506"/>
  <c r="CZ498"/>
  <c r="CZ490"/>
  <c r="CZ482"/>
  <c r="CZ474"/>
  <c r="CZ466"/>
  <c r="CZ458"/>
  <c r="CZ450"/>
  <c r="CZ442"/>
  <c r="CZ434"/>
  <c r="CZ426"/>
  <c r="CZ418"/>
  <c r="CZ410"/>
  <c r="CZ402"/>
  <c r="CZ394"/>
  <c r="CZ386"/>
  <c r="CZ378"/>
  <c r="CZ370"/>
  <c r="CZ362"/>
  <c r="CZ354"/>
  <c r="CZ346"/>
  <c r="CZ338"/>
  <c r="CZ330"/>
  <c r="CZ322"/>
  <c r="CZ314"/>
  <c r="CZ282"/>
  <c r="CZ194"/>
  <c r="CZ114"/>
  <c r="CZ437"/>
  <c r="CZ304"/>
  <c r="CZ296"/>
  <c r="CZ288"/>
  <c r="CZ280"/>
  <c r="CZ272"/>
  <c r="CZ264"/>
  <c r="CZ256"/>
  <c r="CZ248"/>
  <c r="CZ240"/>
  <c r="CZ232"/>
  <c r="CZ224"/>
  <c r="CZ216"/>
  <c r="CZ208"/>
  <c r="CZ200"/>
  <c r="CZ192"/>
  <c r="CZ184"/>
  <c r="CZ176"/>
  <c r="CZ168"/>
  <c r="CZ160"/>
  <c r="CZ152"/>
  <c r="CZ144"/>
  <c r="CZ136"/>
  <c r="CZ128"/>
  <c r="CZ120"/>
  <c r="CZ112"/>
  <c r="CZ104"/>
  <c r="CZ96"/>
  <c r="CZ88"/>
  <c r="CZ80"/>
  <c r="CZ72"/>
  <c r="CZ64"/>
  <c r="CZ56"/>
  <c r="CZ48"/>
  <c r="CZ40"/>
  <c r="CZ32"/>
  <c r="CZ24"/>
  <c r="CZ16"/>
  <c r="CZ8"/>
  <c r="CZ643"/>
  <c r="CZ635"/>
  <c r="CZ627"/>
  <c r="CZ619"/>
  <c r="CZ611"/>
  <c r="CZ603"/>
  <c r="CZ595"/>
  <c r="CZ587"/>
  <c r="CZ579"/>
  <c r="CZ571"/>
  <c r="CZ563"/>
  <c r="CZ555"/>
  <c r="CZ547"/>
  <c r="CZ539"/>
  <c r="CZ531"/>
  <c r="CZ523"/>
  <c r="CZ515"/>
  <c r="CZ507"/>
  <c r="CZ499"/>
  <c r="CZ491"/>
  <c r="CZ483"/>
  <c r="CZ475"/>
  <c r="CZ467"/>
  <c r="CZ459"/>
  <c r="CZ451"/>
  <c r="CZ443"/>
  <c r="CZ435"/>
  <c r="CZ427"/>
  <c r="CZ419"/>
  <c r="CZ411"/>
  <c r="CZ403"/>
  <c r="CZ395"/>
  <c r="CZ387"/>
  <c r="CZ379"/>
  <c r="CZ371"/>
  <c r="CZ363"/>
  <c r="CZ355"/>
  <c r="CZ347"/>
  <c r="CZ339"/>
  <c r="CZ331"/>
  <c r="CZ323"/>
  <c r="CZ315"/>
  <c r="CZ307"/>
  <c r="CZ298"/>
  <c r="CZ226"/>
  <c r="CZ146"/>
  <c r="CZ50"/>
  <c r="CZ597"/>
  <c r="CZ389"/>
  <c r="CZ305"/>
  <c r="CZ297"/>
  <c r="CZ289"/>
  <c r="CZ281"/>
  <c r="CZ273"/>
  <c r="CZ265"/>
  <c r="CZ257"/>
  <c r="CZ249"/>
  <c r="CZ241"/>
  <c r="CZ233"/>
  <c r="CZ225"/>
  <c r="CZ217"/>
  <c r="CZ209"/>
  <c r="CZ201"/>
  <c r="CZ193"/>
  <c r="CZ185"/>
  <c r="CZ177"/>
  <c r="CZ169"/>
  <c r="CZ161"/>
  <c r="CZ153"/>
  <c r="CZ145"/>
  <c r="CZ137"/>
  <c r="CZ129"/>
  <c r="CZ121"/>
  <c r="CZ113"/>
  <c r="CZ105"/>
  <c r="CZ97"/>
  <c r="CZ89"/>
  <c r="CZ81"/>
  <c r="CZ73"/>
  <c r="CZ65"/>
  <c r="CZ57"/>
  <c r="CZ49"/>
  <c r="CZ41"/>
  <c r="CZ33"/>
  <c r="CZ25"/>
  <c r="CZ17"/>
  <c r="CZ9"/>
  <c r="CZ636"/>
  <c r="CZ628"/>
  <c r="CZ620"/>
  <c r="CZ612"/>
  <c r="CZ604"/>
  <c r="CZ596"/>
  <c r="CZ588"/>
  <c r="CZ580"/>
  <c r="CZ572"/>
  <c r="CZ564"/>
  <c r="CZ556"/>
  <c r="CZ548"/>
  <c r="CZ540"/>
  <c r="CZ532"/>
  <c r="CZ524"/>
  <c r="CZ516"/>
  <c r="CZ508"/>
  <c r="CZ500"/>
  <c r="CZ492"/>
  <c r="CZ484"/>
  <c r="CZ476"/>
  <c r="CZ468"/>
  <c r="CZ460"/>
  <c r="CZ452"/>
  <c r="CZ444"/>
  <c r="CZ436"/>
  <c r="CZ428"/>
  <c r="CZ420"/>
  <c r="CZ412"/>
  <c r="CZ404"/>
  <c r="CZ396"/>
  <c r="CZ388"/>
  <c r="CZ380"/>
  <c r="CZ372"/>
  <c r="CZ364"/>
  <c r="CZ356"/>
  <c r="CZ348"/>
  <c r="CZ340"/>
  <c r="CZ332"/>
  <c r="CZ324"/>
  <c r="CZ316"/>
  <c r="CZ308"/>
  <c r="CV12"/>
  <c r="CW11"/>
  <c r="BZ14"/>
  <c r="E6" i="9"/>
  <c r="W263"/>
  <c r="W267"/>
  <c r="W271"/>
  <c r="W275"/>
  <c r="W279"/>
  <c r="W283"/>
  <c r="W287"/>
  <c r="W291"/>
  <c r="W295"/>
  <c r="W299"/>
  <c r="W303"/>
  <c r="W6"/>
  <c r="L167"/>
  <c r="M167" s="1"/>
  <c r="W272"/>
  <c r="W276"/>
  <c r="W280"/>
  <c r="W284"/>
  <c r="W288"/>
  <c r="W292"/>
  <c r="W296"/>
  <c r="W300"/>
  <c r="W304"/>
  <c r="S11"/>
  <c r="R33" i="4"/>
  <c r="R34" s="1"/>
  <c r="H29"/>
  <c r="I29"/>
  <c r="J29" s="1"/>
  <c r="K29" s="1"/>
  <c r="L29" s="1"/>
  <c r="M29" s="1"/>
  <c r="N29" s="1"/>
  <c r="O29" s="1"/>
  <c r="P29" s="1"/>
  <c r="Q29" s="1"/>
  <c r="O35" s="1"/>
  <c r="O36" s="1"/>
  <c r="L59" i="9"/>
  <c r="L63"/>
  <c r="L67"/>
  <c r="L71"/>
  <c r="L75"/>
  <c r="L79"/>
  <c r="L82"/>
  <c r="L90"/>
  <c r="L98"/>
  <c r="L106"/>
  <c r="L142"/>
  <c r="L153"/>
  <c r="L159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85"/>
  <c r="L93"/>
  <c r="L101"/>
  <c r="L107"/>
  <c r="L111"/>
  <c r="L115"/>
  <c r="L119"/>
  <c r="L123"/>
  <c r="L127"/>
  <c r="L131"/>
  <c r="L146"/>
  <c r="L157"/>
  <c r="L163"/>
  <c r="L60"/>
  <c r="L64"/>
  <c r="L68"/>
  <c r="L72"/>
  <c r="L76"/>
  <c r="L80"/>
  <c r="L88"/>
  <c r="L96"/>
  <c r="L104"/>
  <c r="L135"/>
  <c r="L150"/>
  <c r="L161"/>
  <c r="L905"/>
  <c r="L901"/>
  <c r="L897"/>
  <c r="L893"/>
  <c r="L889"/>
  <c r="L885"/>
  <c r="L881"/>
  <c r="L877"/>
  <c r="L873"/>
  <c r="L869"/>
  <c r="L865"/>
  <c r="L861"/>
  <c r="L857"/>
  <c r="L853"/>
  <c r="L849"/>
  <c r="L845"/>
  <c r="L841"/>
  <c r="L837"/>
  <c r="L833"/>
  <c r="L829"/>
  <c r="L825"/>
  <c r="L821"/>
  <c r="L817"/>
  <c r="L813"/>
  <c r="L809"/>
  <c r="L805"/>
  <c r="L801"/>
  <c r="L797"/>
  <c r="L793"/>
  <c r="L789"/>
  <c r="L785"/>
  <c r="L781"/>
  <c r="L777"/>
  <c r="L773"/>
  <c r="L769"/>
  <c r="L765"/>
  <c r="L761"/>
  <c r="L757"/>
  <c r="L753"/>
  <c r="L749"/>
  <c r="L745"/>
  <c r="L741"/>
  <c r="L737"/>
  <c r="L733"/>
  <c r="L729"/>
  <c r="L725"/>
  <c r="L721"/>
  <c r="L717"/>
  <c r="L713"/>
  <c r="L709"/>
  <c r="L705"/>
  <c r="L701"/>
  <c r="L697"/>
  <c r="L693"/>
  <c r="L689"/>
  <c r="L685"/>
  <c r="L681"/>
  <c r="L677"/>
  <c r="L673"/>
  <c r="L669"/>
  <c r="L665"/>
  <c r="L661"/>
  <c r="L657"/>
  <c r="L653"/>
  <c r="L649"/>
  <c r="L645"/>
  <c r="L638"/>
  <c r="L630"/>
  <c r="L622"/>
  <c r="L614"/>
  <c r="L606"/>
  <c r="L598"/>
  <c r="L590"/>
  <c r="L582"/>
  <c r="L574"/>
  <c r="L566"/>
  <c r="L558"/>
  <c r="L550"/>
  <c r="L637"/>
  <c r="L629"/>
  <c r="L621"/>
  <c r="L613"/>
  <c r="L605"/>
  <c r="L597"/>
  <c r="L589"/>
  <c r="L904"/>
  <c r="L900"/>
  <c r="L896"/>
  <c r="L892"/>
  <c r="L888"/>
  <c r="L884"/>
  <c r="L880"/>
  <c r="L876"/>
  <c r="L872"/>
  <c r="L868"/>
  <c r="L864"/>
  <c r="L860"/>
  <c r="L856"/>
  <c r="L852"/>
  <c r="L848"/>
  <c r="L844"/>
  <c r="L840"/>
  <c r="L836"/>
  <c r="L832"/>
  <c r="L828"/>
  <c r="L824"/>
  <c r="L820"/>
  <c r="L816"/>
  <c r="L812"/>
  <c r="L808"/>
  <c r="L804"/>
  <c r="L800"/>
  <c r="L796"/>
  <c r="L792"/>
  <c r="L788"/>
  <c r="L784"/>
  <c r="L780"/>
  <c r="L776"/>
  <c r="L772"/>
  <c r="L768"/>
  <c r="L764"/>
  <c r="L760"/>
  <c r="L756"/>
  <c r="L752"/>
  <c r="L748"/>
  <c r="L744"/>
  <c r="L740"/>
  <c r="L736"/>
  <c r="L732"/>
  <c r="L728"/>
  <c r="L724"/>
  <c r="L720"/>
  <c r="L716"/>
  <c r="L712"/>
  <c r="L708"/>
  <c r="L704"/>
  <c r="L700"/>
  <c r="L696"/>
  <c r="L692"/>
  <c r="L688"/>
  <c r="L684"/>
  <c r="L680"/>
  <c r="L676"/>
  <c r="L672"/>
  <c r="L668"/>
  <c r="L664"/>
  <c r="L660"/>
  <c r="L656"/>
  <c r="L652"/>
  <c r="L648"/>
  <c r="L644"/>
  <c r="L636"/>
  <c r="L628"/>
  <c r="L620"/>
  <c r="L612"/>
  <c r="L604"/>
  <c r="L596"/>
  <c r="L588"/>
  <c r="L580"/>
  <c r="L572"/>
  <c r="L564"/>
  <c r="L556"/>
  <c r="L643"/>
  <c r="L635"/>
  <c r="L627"/>
  <c r="L619"/>
  <c r="L611"/>
  <c r="L903"/>
  <c r="L899"/>
  <c r="L895"/>
  <c r="L891"/>
  <c r="L887"/>
  <c r="L883"/>
  <c r="L879"/>
  <c r="L875"/>
  <c r="L871"/>
  <c r="L867"/>
  <c r="L863"/>
  <c r="L859"/>
  <c r="L855"/>
  <c r="L851"/>
  <c r="L847"/>
  <c r="L843"/>
  <c r="L839"/>
  <c r="L835"/>
  <c r="L831"/>
  <c r="L827"/>
  <c r="L823"/>
  <c r="L819"/>
  <c r="L815"/>
  <c r="L811"/>
  <c r="L807"/>
  <c r="L803"/>
  <c r="L799"/>
  <c r="L795"/>
  <c r="L791"/>
  <c r="L787"/>
  <c r="L783"/>
  <c r="L779"/>
  <c r="L775"/>
  <c r="L771"/>
  <c r="L767"/>
  <c r="L763"/>
  <c r="L759"/>
  <c r="L755"/>
  <c r="L751"/>
  <c r="L747"/>
  <c r="L743"/>
  <c r="L739"/>
  <c r="L735"/>
  <c r="L731"/>
  <c r="L727"/>
  <c r="L723"/>
  <c r="L719"/>
  <c r="L715"/>
  <c r="L711"/>
  <c r="L707"/>
  <c r="L703"/>
  <c r="L699"/>
  <c r="L695"/>
  <c r="L691"/>
  <c r="L687"/>
  <c r="L683"/>
  <c r="L679"/>
  <c r="L675"/>
  <c r="L671"/>
  <c r="L667"/>
  <c r="L663"/>
  <c r="L659"/>
  <c r="L655"/>
  <c r="L651"/>
  <c r="L647"/>
  <c r="L642"/>
  <c r="L634"/>
  <c r="L626"/>
  <c r="L618"/>
  <c r="L610"/>
  <c r="L602"/>
  <c r="L594"/>
  <c r="L586"/>
  <c r="L578"/>
  <c r="L570"/>
  <c r="L562"/>
  <c r="L554"/>
  <c r="L641"/>
  <c r="L633"/>
  <c r="L625"/>
  <c r="L617"/>
  <c r="L609"/>
  <c r="L601"/>
  <c r="L593"/>
  <c r="L585"/>
  <c r="L577"/>
  <c r="L906"/>
  <c r="L902"/>
  <c r="L898"/>
  <c r="L894"/>
  <c r="L890"/>
  <c r="L886"/>
  <c r="L882"/>
  <c r="L878"/>
  <c r="L874"/>
  <c r="L870"/>
  <c r="L866"/>
  <c r="L862"/>
  <c r="L858"/>
  <c r="L854"/>
  <c r="L850"/>
  <c r="L846"/>
  <c r="L842"/>
  <c r="L838"/>
  <c r="L834"/>
  <c r="L830"/>
  <c r="L826"/>
  <c r="L822"/>
  <c r="L818"/>
  <c r="L814"/>
  <c r="L810"/>
  <c r="L806"/>
  <c r="L802"/>
  <c r="L798"/>
  <c r="L794"/>
  <c r="L790"/>
  <c r="L786"/>
  <c r="L782"/>
  <c r="L778"/>
  <c r="L774"/>
  <c r="L770"/>
  <c r="L766"/>
  <c r="L762"/>
  <c r="L758"/>
  <c r="L754"/>
  <c r="L750"/>
  <c r="L746"/>
  <c r="L742"/>
  <c r="L738"/>
  <c r="L734"/>
  <c r="L730"/>
  <c r="L726"/>
  <c r="L722"/>
  <c r="L718"/>
  <c r="L714"/>
  <c r="L710"/>
  <c r="L706"/>
  <c r="L702"/>
  <c r="L698"/>
  <c r="L694"/>
  <c r="L690"/>
  <c r="L686"/>
  <c r="L682"/>
  <c r="L678"/>
  <c r="L674"/>
  <c r="L670"/>
  <c r="L666"/>
  <c r="L662"/>
  <c r="L658"/>
  <c r="L654"/>
  <c r="L650"/>
  <c r="L646"/>
  <c r="L640"/>
  <c r="L632"/>
  <c r="L624"/>
  <c r="L616"/>
  <c r="L608"/>
  <c r="L600"/>
  <c r="L592"/>
  <c r="L584"/>
  <c r="L576"/>
  <c r="L568"/>
  <c r="L639"/>
  <c r="L631"/>
  <c r="L623"/>
  <c r="L615"/>
  <c r="L607"/>
  <c r="L599"/>
  <c r="L591"/>
  <c r="L583"/>
  <c r="L575"/>
  <c r="L567"/>
  <c r="L559"/>
  <c r="L546"/>
  <c r="L538"/>
  <c r="L530"/>
  <c r="L522"/>
  <c r="L514"/>
  <c r="L506"/>
  <c r="L498"/>
  <c r="L490"/>
  <c r="L482"/>
  <c r="L474"/>
  <c r="L545"/>
  <c r="L537"/>
  <c r="L529"/>
  <c r="L521"/>
  <c r="L513"/>
  <c r="L557"/>
  <c r="L549"/>
  <c r="L544"/>
  <c r="L536"/>
  <c r="L528"/>
  <c r="L520"/>
  <c r="L512"/>
  <c r="L504"/>
  <c r="L603"/>
  <c r="L563"/>
  <c r="L553"/>
  <c r="L551"/>
  <c r="L543"/>
  <c r="L535"/>
  <c r="L527"/>
  <c r="L519"/>
  <c r="L511"/>
  <c r="L503"/>
  <c r="L495"/>
  <c r="L487"/>
  <c r="L479"/>
  <c r="L471"/>
  <c r="L463"/>
  <c r="L455"/>
  <c r="L447"/>
  <c r="L439"/>
  <c r="L431"/>
  <c r="L423"/>
  <c r="L415"/>
  <c r="L407"/>
  <c r="L399"/>
  <c r="L391"/>
  <c r="L383"/>
  <c r="L581"/>
  <c r="L542"/>
  <c r="L534"/>
  <c r="L526"/>
  <c r="L518"/>
  <c r="L510"/>
  <c r="L595"/>
  <c r="L579"/>
  <c r="L573"/>
  <c r="L541"/>
  <c r="L533"/>
  <c r="L525"/>
  <c r="L517"/>
  <c r="L509"/>
  <c r="L501"/>
  <c r="L493"/>
  <c r="L485"/>
  <c r="L477"/>
  <c r="L571"/>
  <c r="L565"/>
  <c r="L560"/>
  <c r="L548"/>
  <c r="L540"/>
  <c r="L532"/>
  <c r="L524"/>
  <c r="L516"/>
  <c r="L508"/>
  <c r="L587"/>
  <c r="L569"/>
  <c r="L561"/>
  <c r="L555"/>
  <c r="L552"/>
  <c r="L547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500"/>
  <c r="L489"/>
  <c r="L484"/>
  <c r="L473"/>
  <c r="L470"/>
  <c r="L468"/>
  <c r="L453"/>
  <c r="L438"/>
  <c r="L436"/>
  <c r="L421"/>
  <c r="L457"/>
  <c r="L442"/>
  <c r="L440"/>
  <c r="L425"/>
  <c r="L502"/>
  <c r="L461"/>
  <c r="L446"/>
  <c r="L444"/>
  <c r="L496"/>
  <c r="L486"/>
  <c r="L480"/>
  <c r="L465"/>
  <c r="L450"/>
  <c r="L448"/>
  <c r="L433"/>
  <c r="L418"/>
  <c r="L416"/>
  <c r="L497"/>
  <c r="L492"/>
  <c r="L481"/>
  <c r="L476"/>
  <c r="L469"/>
  <c r="L454"/>
  <c r="L452"/>
  <c r="L437"/>
  <c r="L422"/>
  <c r="L420"/>
  <c r="L458"/>
  <c r="L456"/>
  <c r="L441"/>
  <c r="L426"/>
  <c r="L424"/>
  <c r="L409"/>
  <c r="L394"/>
  <c r="L392"/>
  <c r="L373"/>
  <c r="L365"/>
  <c r="L357"/>
  <c r="L349"/>
  <c r="L341"/>
  <c r="L333"/>
  <c r="L325"/>
  <c r="L317"/>
  <c r="L309"/>
  <c r="L462"/>
  <c r="L460"/>
  <c r="L445"/>
  <c r="L505"/>
  <c r="L494"/>
  <c r="L488"/>
  <c r="L478"/>
  <c r="L472"/>
  <c r="L466"/>
  <c r="L464"/>
  <c r="L449"/>
  <c r="L434"/>
  <c r="L432"/>
  <c r="L417"/>
  <c r="L402"/>
  <c r="L400"/>
  <c r="L385"/>
  <c r="L371"/>
  <c r="L363"/>
  <c r="L355"/>
  <c r="L347"/>
  <c r="L339"/>
  <c r="L331"/>
  <c r="L323"/>
  <c r="L315"/>
  <c r="L307"/>
  <c r="L428"/>
  <c r="L412"/>
  <c r="L406"/>
  <c r="L388"/>
  <c r="L384"/>
  <c r="L380"/>
  <c r="L374"/>
  <c r="L372"/>
  <c r="L370"/>
  <c r="L359"/>
  <c r="L353"/>
  <c r="L342"/>
  <c r="L340"/>
  <c r="L338"/>
  <c r="L327"/>
  <c r="L321"/>
  <c r="L310"/>
  <c r="L308"/>
  <c r="L306"/>
  <c r="L298"/>
  <c r="L290"/>
  <c r="L282"/>
  <c r="L396"/>
  <c r="L381"/>
  <c r="L376"/>
  <c r="L344"/>
  <c r="L312"/>
  <c r="L303"/>
  <c r="L295"/>
  <c r="L287"/>
  <c r="L389"/>
  <c r="L378"/>
  <c r="L367"/>
  <c r="L361"/>
  <c r="L350"/>
  <c r="L348"/>
  <c r="L346"/>
  <c r="L335"/>
  <c r="L329"/>
  <c r="L318"/>
  <c r="L316"/>
  <c r="L314"/>
  <c r="L300"/>
  <c r="L292"/>
  <c r="L284"/>
  <c r="L393"/>
  <c r="L386"/>
  <c r="L382"/>
  <c r="L352"/>
  <c r="L320"/>
  <c r="L305"/>
  <c r="L297"/>
  <c r="L289"/>
  <c r="L281"/>
  <c r="L404"/>
  <c r="L397"/>
  <c r="L390"/>
  <c r="L375"/>
  <c r="L369"/>
  <c r="L358"/>
  <c r="L356"/>
  <c r="L354"/>
  <c r="L343"/>
  <c r="L337"/>
  <c r="L326"/>
  <c r="L324"/>
  <c r="L322"/>
  <c r="L311"/>
  <c r="L302"/>
  <c r="L294"/>
  <c r="L286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408"/>
  <c r="L401"/>
  <c r="L360"/>
  <c r="L328"/>
  <c r="L299"/>
  <c r="L291"/>
  <c r="L283"/>
  <c r="L430"/>
  <c r="L405"/>
  <c r="L398"/>
  <c r="L377"/>
  <c r="L366"/>
  <c r="L364"/>
  <c r="L362"/>
  <c r="L351"/>
  <c r="L345"/>
  <c r="L334"/>
  <c r="L332"/>
  <c r="L330"/>
  <c r="L319"/>
  <c r="L313"/>
  <c r="L304"/>
  <c r="L296"/>
  <c r="L288"/>
  <c r="L429"/>
  <c r="L414"/>
  <c r="L413"/>
  <c r="L410"/>
  <c r="L368"/>
  <c r="L336"/>
  <c r="L301"/>
  <c r="L293"/>
  <c r="L285"/>
  <c r="L215"/>
  <c r="L211"/>
  <c r="L207"/>
  <c r="L203"/>
  <c r="L199"/>
  <c r="L195"/>
  <c r="L191"/>
  <c r="L187"/>
  <c r="L183"/>
  <c r="L179"/>
  <c r="L175"/>
  <c r="L171"/>
  <c r="L218"/>
  <c r="L214"/>
  <c r="L210"/>
  <c r="L206"/>
  <c r="L202"/>
  <c r="L198"/>
  <c r="L194"/>
  <c r="L190"/>
  <c r="L186"/>
  <c r="L182"/>
  <c r="L178"/>
  <c r="L174"/>
  <c r="L170"/>
  <c r="L217"/>
  <c r="L213"/>
  <c r="L209"/>
  <c r="L205"/>
  <c r="L201"/>
  <c r="L197"/>
  <c r="L193"/>
  <c r="L189"/>
  <c r="L185"/>
  <c r="L181"/>
  <c r="L177"/>
  <c r="L173"/>
  <c r="L216"/>
  <c r="L212"/>
  <c r="L208"/>
  <c r="L204"/>
  <c r="L200"/>
  <c r="L196"/>
  <c r="L192"/>
  <c r="L188"/>
  <c r="L184"/>
  <c r="L180"/>
  <c r="L176"/>
  <c r="L172"/>
  <c r="L168"/>
  <c r="L164"/>
  <c r="L160"/>
  <c r="L156"/>
  <c r="L152"/>
  <c r="L148"/>
  <c r="L144"/>
  <c r="L140"/>
  <c r="L136"/>
  <c r="L132"/>
  <c r="L56"/>
  <c r="L83"/>
  <c r="L91"/>
  <c r="L99"/>
  <c r="L108"/>
  <c r="L112"/>
  <c r="L116"/>
  <c r="L120"/>
  <c r="L124"/>
  <c r="L128"/>
  <c r="L133"/>
  <c r="L139"/>
  <c r="L154"/>
  <c r="L165"/>
  <c r="L57"/>
  <c r="L61"/>
  <c r="L65"/>
  <c r="L69"/>
  <c r="L73"/>
  <c r="L77"/>
  <c r="L86"/>
  <c r="L94"/>
  <c r="L102"/>
  <c r="L137"/>
  <c r="L143"/>
  <c r="L158"/>
  <c r="L169"/>
  <c r="L81"/>
  <c r="L89"/>
  <c r="L97"/>
  <c r="L105"/>
  <c r="L109"/>
  <c r="L113"/>
  <c r="L117"/>
  <c r="L121"/>
  <c r="L125"/>
  <c r="L129"/>
  <c r="L141"/>
  <c r="L147"/>
  <c r="L162"/>
  <c r="L58"/>
  <c r="L62"/>
  <c r="L66"/>
  <c r="L70"/>
  <c r="L74"/>
  <c r="L78"/>
  <c r="L84"/>
  <c r="L92"/>
  <c r="L100"/>
  <c r="L134"/>
  <c r="L145"/>
  <c r="L151"/>
  <c r="L166"/>
  <c r="L87"/>
  <c r="L95"/>
  <c r="L103"/>
  <c r="L110"/>
  <c r="L114"/>
  <c r="L118"/>
  <c r="L122"/>
  <c r="L126"/>
  <c r="L130"/>
  <c r="L138"/>
  <c r="L149"/>
  <c r="L155"/>
  <c r="I21" i="5"/>
  <c r="I636"/>
  <c r="I640"/>
  <c r="I610"/>
  <c r="I618"/>
  <c r="I627"/>
  <c r="I634"/>
  <c r="I593"/>
  <c r="I600"/>
  <c r="I563"/>
  <c r="I570"/>
  <c r="I577"/>
  <c r="I523"/>
  <c r="I530"/>
  <c r="I531"/>
  <c r="I539"/>
  <c r="I547"/>
  <c r="I611"/>
  <c r="I619"/>
  <c r="I635"/>
  <c r="I592"/>
  <c r="I599"/>
  <c r="I549"/>
  <c r="I556"/>
  <c r="I571"/>
  <c r="I578"/>
  <c r="I532"/>
  <c r="I540"/>
  <c r="I548"/>
  <c r="I637"/>
  <c r="I641"/>
  <c r="I628"/>
  <c r="I582"/>
  <c r="I591"/>
  <c r="I598"/>
  <c r="I607"/>
  <c r="I550"/>
  <c r="I557"/>
  <c r="I564"/>
  <c r="I579"/>
  <c r="I524"/>
  <c r="I533"/>
  <c r="I541"/>
  <c r="I497"/>
  <c r="I612"/>
  <c r="I620"/>
  <c r="I621"/>
  <c r="I622"/>
  <c r="I629"/>
  <c r="I583"/>
  <c r="I584"/>
  <c r="I585"/>
  <c r="I586"/>
  <c r="I587"/>
  <c r="I590"/>
  <c r="I597"/>
  <c r="I606"/>
  <c r="I551"/>
  <c r="I558"/>
  <c r="I565"/>
  <c r="I572"/>
  <c r="I525"/>
  <c r="I534"/>
  <c r="I542"/>
  <c r="I498"/>
  <c r="I638"/>
  <c r="I642"/>
  <c r="I613"/>
  <c r="I623"/>
  <c r="I630"/>
  <c r="I588"/>
  <c r="I589"/>
  <c r="I605"/>
  <c r="I552"/>
  <c r="I559"/>
  <c r="I566"/>
  <c r="I573"/>
  <c r="I580"/>
  <c r="I526"/>
  <c r="I535"/>
  <c r="I543"/>
  <c r="I499"/>
  <c r="I643"/>
  <c r="I614"/>
  <c r="I624"/>
  <c r="I631"/>
  <c r="I595"/>
  <c r="I596"/>
  <c r="I603"/>
  <c r="I604"/>
  <c r="I553"/>
  <c r="I560"/>
  <c r="I567"/>
  <c r="I574"/>
  <c r="I581"/>
  <c r="I527"/>
  <c r="I536"/>
  <c r="I544"/>
  <c r="I500"/>
  <c r="I639"/>
  <c r="I608"/>
  <c r="I615"/>
  <c r="I625"/>
  <c r="I632"/>
  <c r="I594"/>
  <c r="I602"/>
  <c r="I554"/>
  <c r="I561"/>
  <c r="I568"/>
  <c r="I575"/>
  <c r="I521"/>
  <c r="I528"/>
  <c r="I537"/>
  <c r="I545"/>
  <c r="I501"/>
  <c r="I609"/>
  <c r="I616"/>
  <c r="I617"/>
  <c r="I626"/>
  <c r="I633"/>
  <c r="I601"/>
  <c r="I555"/>
  <c r="I562"/>
  <c r="I569"/>
  <c r="I576"/>
  <c r="I522"/>
  <c r="I529"/>
  <c r="I538"/>
  <c r="I546"/>
  <c r="I502"/>
  <c r="I508"/>
  <c r="I516"/>
  <c r="I480"/>
  <c r="I489"/>
  <c r="I410"/>
  <c r="I417"/>
  <c r="I424"/>
  <c r="I431"/>
  <c r="I438"/>
  <c r="I509"/>
  <c r="I517"/>
  <c r="I479"/>
  <c r="I488"/>
  <c r="I443"/>
  <c r="I411"/>
  <c r="I418"/>
  <c r="I425"/>
  <c r="I432"/>
  <c r="I439"/>
  <c r="I510"/>
  <c r="I518"/>
  <c r="I478"/>
  <c r="I487"/>
  <c r="I496"/>
  <c r="I419"/>
  <c r="I426"/>
  <c r="I433"/>
  <c r="I440"/>
  <c r="I503"/>
  <c r="I511"/>
  <c r="I519"/>
  <c r="I477"/>
  <c r="I486"/>
  <c r="I495"/>
  <c r="I444"/>
  <c r="I445"/>
  <c r="I446"/>
  <c r="I447"/>
  <c r="I448"/>
  <c r="I449"/>
  <c r="I450"/>
  <c r="I451"/>
  <c r="I412"/>
  <c r="I427"/>
  <c r="I434"/>
  <c r="I441"/>
  <c r="I390"/>
  <c r="I398"/>
  <c r="I405"/>
  <c r="I504"/>
  <c r="I512"/>
  <c r="I520"/>
  <c r="I475"/>
  <c r="I476"/>
  <c r="I485"/>
  <c r="I494"/>
  <c r="I452"/>
  <c r="I453"/>
  <c r="I454"/>
  <c r="I455"/>
  <c r="I456"/>
  <c r="I457"/>
  <c r="I458"/>
  <c r="I459"/>
  <c r="I413"/>
  <c r="I420"/>
  <c r="I435"/>
  <c r="I442"/>
  <c r="I505"/>
  <c r="I513"/>
  <c r="I472"/>
  <c r="I474"/>
  <c r="I483"/>
  <c r="I484"/>
  <c r="I493"/>
  <c r="I460"/>
  <c r="I461"/>
  <c r="I462"/>
  <c r="I463"/>
  <c r="I464"/>
  <c r="I465"/>
  <c r="I466"/>
  <c r="I467"/>
  <c r="I414"/>
  <c r="I421"/>
  <c r="I428"/>
  <c r="I384"/>
  <c r="I506"/>
  <c r="I514"/>
  <c r="I473"/>
  <c r="I482"/>
  <c r="I491"/>
  <c r="I492"/>
  <c r="I468"/>
  <c r="I469"/>
  <c r="I470"/>
  <c r="I471"/>
  <c r="I408"/>
  <c r="I415"/>
  <c r="I422"/>
  <c r="I429"/>
  <c r="I436"/>
  <c r="I385"/>
  <c r="I507"/>
  <c r="I515"/>
  <c r="I481"/>
  <c r="I490"/>
  <c r="I409"/>
  <c r="I416"/>
  <c r="I423"/>
  <c r="I430"/>
  <c r="I437"/>
  <c r="I386"/>
  <c r="I394"/>
  <c r="I402"/>
  <c r="I391"/>
  <c r="I396"/>
  <c r="I401"/>
  <c r="I406"/>
  <c r="I355"/>
  <c r="I362"/>
  <c r="I369"/>
  <c r="I376"/>
  <c r="I383"/>
  <c r="I403"/>
  <c r="I348"/>
  <c r="I363"/>
  <c r="I370"/>
  <c r="I377"/>
  <c r="I320"/>
  <c r="I388"/>
  <c r="I393"/>
  <c r="I343"/>
  <c r="I349"/>
  <c r="I356"/>
  <c r="I371"/>
  <c r="I378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95"/>
  <c r="I400"/>
  <c r="I350"/>
  <c r="I357"/>
  <c r="I364"/>
  <c r="I379"/>
  <c r="I344"/>
  <c r="I351"/>
  <c r="I358"/>
  <c r="I365"/>
  <c r="I372"/>
  <c r="I387"/>
  <c r="I392"/>
  <c r="I397"/>
  <c r="I407"/>
  <c r="I345"/>
  <c r="I352"/>
  <c r="I359"/>
  <c r="I366"/>
  <c r="I373"/>
  <c r="I380"/>
  <c r="I399"/>
  <c r="I346"/>
  <c r="I353"/>
  <c r="I360"/>
  <c r="I367"/>
  <c r="I374"/>
  <c r="I381"/>
  <c r="I389"/>
  <c r="I404"/>
  <c r="I347"/>
  <c r="I354"/>
  <c r="I361"/>
  <c r="I368"/>
  <c r="I375"/>
  <c r="I382"/>
  <c r="I7"/>
  <c r="I15"/>
  <c r="I25"/>
  <c r="I8"/>
  <c r="I16"/>
  <c r="I24"/>
  <c r="I9"/>
  <c r="I17"/>
  <c r="I23"/>
  <c r="I10"/>
  <c r="I18"/>
  <c r="I22"/>
  <c r="I11"/>
  <c r="I19"/>
  <c r="I319"/>
  <c r="I311"/>
  <c r="I303"/>
  <c r="I295"/>
  <c r="I287"/>
  <c r="I279"/>
  <c r="I271"/>
  <c r="I263"/>
  <c r="I255"/>
  <c r="I247"/>
  <c r="I239"/>
  <c r="I231"/>
  <c r="I223"/>
  <c r="I215"/>
  <c r="I207"/>
  <c r="I199"/>
  <c r="I191"/>
  <c r="I183"/>
  <c r="I175"/>
  <c r="I167"/>
  <c r="I159"/>
  <c r="I151"/>
  <c r="I143"/>
  <c r="I135"/>
  <c r="I127"/>
  <c r="I112"/>
  <c r="I104"/>
  <c r="I96"/>
  <c r="I88"/>
  <c r="I80"/>
  <c r="I72"/>
  <c r="I65"/>
  <c r="I57"/>
  <c r="I49"/>
  <c r="I41"/>
  <c r="I33"/>
  <c r="I312"/>
  <c r="I304"/>
  <c r="I296"/>
  <c r="I288"/>
  <c r="I280"/>
  <c r="I272"/>
  <c r="I264"/>
  <c r="I256"/>
  <c r="I248"/>
  <c r="I240"/>
  <c r="I232"/>
  <c r="I224"/>
  <c r="I216"/>
  <c r="I208"/>
  <c r="I200"/>
  <c r="I192"/>
  <c r="I184"/>
  <c r="I176"/>
  <c r="I168"/>
  <c r="I160"/>
  <c r="I152"/>
  <c r="I144"/>
  <c r="I136"/>
  <c r="I128"/>
  <c r="I120"/>
  <c r="I113"/>
  <c r="I105"/>
  <c r="I97"/>
  <c r="I89"/>
  <c r="I81"/>
  <c r="I73"/>
  <c r="I66"/>
  <c r="I58"/>
  <c r="I50"/>
  <c r="I42"/>
  <c r="I34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4"/>
  <c r="I106"/>
  <c r="I98"/>
  <c r="I90"/>
  <c r="I82"/>
  <c r="I74"/>
  <c r="I67"/>
  <c r="I59"/>
  <c r="I51"/>
  <c r="I43"/>
  <c r="I35"/>
  <c r="I314"/>
  <c r="I306"/>
  <c r="I298"/>
  <c r="I290"/>
  <c r="I282"/>
  <c r="I274"/>
  <c r="I266"/>
  <c r="I258"/>
  <c r="I250"/>
  <c r="I242"/>
  <c r="I234"/>
  <c r="I226"/>
  <c r="I218"/>
  <c r="I210"/>
  <c r="I202"/>
  <c r="I194"/>
  <c r="I186"/>
  <c r="I178"/>
  <c r="I170"/>
  <c r="I162"/>
  <c r="I154"/>
  <c r="I146"/>
  <c r="I138"/>
  <c r="I130"/>
  <c r="I122"/>
  <c r="I115"/>
  <c r="I107"/>
  <c r="I99"/>
  <c r="I91"/>
  <c r="I83"/>
  <c r="I75"/>
  <c r="I68"/>
  <c r="I60"/>
  <c r="I52"/>
  <c r="I44"/>
  <c r="I36"/>
  <c r="I315"/>
  <c r="I307"/>
  <c r="I299"/>
  <c r="I291"/>
  <c r="I283"/>
  <c r="I275"/>
  <c r="I267"/>
  <c r="I259"/>
  <c r="I251"/>
  <c r="I243"/>
  <c r="I235"/>
  <c r="I227"/>
  <c r="I219"/>
  <c r="I211"/>
  <c r="I203"/>
  <c r="I195"/>
  <c r="I187"/>
  <c r="I179"/>
  <c r="I171"/>
  <c r="I163"/>
  <c r="I155"/>
  <c r="I147"/>
  <c r="I139"/>
  <c r="I131"/>
  <c r="I123"/>
  <c r="I116"/>
  <c r="I108"/>
  <c r="I100"/>
  <c r="I92"/>
  <c r="I84"/>
  <c r="I76"/>
  <c r="I69"/>
  <c r="I61"/>
  <c r="I53"/>
  <c r="I45"/>
  <c r="I37"/>
  <c r="I29"/>
  <c r="I316"/>
  <c r="I308"/>
  <c r="I300"/>
  <c r="I292"/>
  <c r="I284"/>
  <c r="I276"/>
  <c r="I268"/>
  <c r="I260"/>
  <c r="I252"/>
  <c r="I244"/>
  <c r="I236"/>
  <c r="I228"/>
  <c r="I220"/>
  <c r="I212"/>
  <c r="I204"/>
  <c r="I196"/>
  <c r="I188"/>
  <c r="I180"/>
  <c r="I172"/>
  <c r="I164"/>
  <c r="I156"/>
  <c r="I148"/>
  <c r="I140"/>
  <c r="I132"/>
  <c r="I124"/>
  <c r="I117"/>
  <c r="I109"/>
  <c r="I101"/>
  <c r="I93"/>
  <c r="I85"/>
  <c r="I77"/>
  <c r="I62"/>
  <c r="I54"/>
  <c r="I46"/>
  <c r="I38"/>
  <c r="I30"/>
  <c r="I317"/>
  <c r="I309"/>
  <c r="I301"/>
  <c r="I293"/>
  <c r="I285"/>
  <c r="I277"/>
  <c r="I269"/>
  <c r="I261"/>
  <c r="I253"/>
  <c r="I245"/>
  <c r="I237"/>
  <c r="I229"/>
  <c r="I221"/>
  <c r="I213"/>
  <c r="I205"/>
  <c r="I197"/>
  <c r="I189"/>
  <c r="I181"/>
  <c r="I173"/>
  <c r="I165"/>
  <c r="I157"/>
  <c r="I149"/>
  <c r="I141"/>
  <c r="I133"/>
  <c r="I125"/>
  <c r="I118"/>
  <c r="I110"/>
  <c r="I102"/>
  <c r="I94"/>
  <c r="I86"/>
  <c r="I78"/>
  <c r="I70"/>
  <c r="I63"/>
  <c r="I55"/>
  <c r="I47"/>
  <c r="I39"/>
  <c r="I31"/>
  <c r="I318"/>
  <c r="I310"/>
  <c r="I302"/>
  <c r="I294"/>
  <c r="I286"/>
  <c r="I278"/>
  <c r="I270"/>
  <c r="I262"/>
  <c r="I254"/>
  <c r="I246"/>
  <c r="I238"/>
  <c r="I230"/>
  <c r="I222"/>
  <c r="I214"/>
  <c r="I206"/>
  <c r="I198"/>
  <c r="I190"/>
  <c r="I182"/>
  <c r="I174"/>
  <c r="I166"/>
  <c r="I158"/>
  <c r="I150"/>
  <c r="I142"/>
  <c r="I134"/>
  <c r="I126"/>
  <c r="I119"/>
  <c r="I111"/>
  <c r="I103"/>
  <c r="I95"/>
  <c r="I87"/>
  <c r="I79"/>
  <c r="I71"/>
  <c r="I64"/>
  <c r="I56"/>
  <c r="I48"/>
  <c r="I40"/>
  <c r="I32"/>
  <c r="I12"/>
  <c r="I20"/>
  <c r="I28"/>
  <c r="I13"/>
  <c r="I27"/>
  <c r="I6"/>
  <c r="I14"/>
  <c r="I26"/>
  <c r="E639"/>
  <c r="E637"/>
  <c r="E635"/>
  <c r="E626"/>
  <c r="E617"/>
  <c r="E608"/>
  <c r="E606"/>
  <c r="E604"/>
  <c r="E575"/>
  <c r="E573"/>
  <c r="E571"/>
  <c r="E562"/>
  <c r="E553"/>
  <c r="E697"/>
  <c r="F697" s="1"/>
  <c r="E693"/>
  <c r="F693" s="1"/>
  <c r="E691"/>
  <c r="F691" s="1"/>
  <c r="E678"/>
  <c r="F678" s="1"/>
  <c r="E676"/>
  <c r="F676" s="1"/>
  <c r="E665"/>
  <c r="F665" s="1"/>
  <c r="E661"/>
  <c r="F661" s="1"/>
  <c r="E659"/>
  <c r="F659" s="1"/>
  <c r="E646"/>
  <c r="F646" s="1"/>
  <c r="E644"/>
  <c r="F644" s="1"/>
  <c r="E901"/>
  <c r="F901" s="1"/>
  <c r="E893"/>
  <c r="F893" s="1"/>
  <c r="E875"/>
  <c r="F875" s="1"/>
  <c r="E867"/>
  <c r="F867" s="1"/>
  <c r="E850"/>
  <c r="F850" s="1"/>
  <c r="E844"/>
  <c r="F844" s="1"/>
  <c r="E840"/>
  <c r="F840" s="1"/>
  <c r="E838"/>
  <c r="F838" s="1"/>
  <c r="E819"/>
  <c r="F819" s="1"/>
  <c r="E813"/>
  <c r="F813" s="1"/>
  <c r="E809"/>
  <c r="F809" s="1"/>
  <c r="E807"/>
  <c r="F807" s="1"/>
  <c r="E788"/>
  <c r="F788" s="1"/>
  <c r="E784"/>
  <c r="F784" s="1"/>
  <c r="E782"/>
  <c r="F782" s="1"/>
  <c r="E769"/>
  <c r="F769" s="1"/>
  <c r="E767"/>
  <c r="F767" s="1"/>
  <c r="E756"/>
  <c r="F756" s="1"/>
  <c r="E752"/>
  <c r="F752" s="1"/>
  <c r="E750"/>
  <c r="F750" s="1"/>
  <c r="E737"/>
  <c r="F737" s="1"/>
  <c r="E735"/>
  <c r="F735" s="1"/>
  <c r="E724"/>
  <c r="F724" s="1"/>
  <c r="E720"/>
  <c r="F720" s="1"/>
  <c r="E718"/>
  <c r="F718" s="1"/>
  <c r="E705"/>
  <c r="F705" s="1"/>
  <c r="E703"/>
  <c r="F703" s="1"/>
  <c r="E615"/>
  <c r="E613"/>
  <c r="E611"/>
  <c r="E602"/>
  <c r="E593"/>
  <c r="E584"/>
  <c r="E582"/>
  <c r="E580"/>
  <c r="E551"/>
  <c r="E549"/>
  <c r="E547"/>
  <c r="E695"/>
  <c r="F695" s="1"/>
  <c r="E680"/>
  <c r="F680" s="1"/>
  <c r="E674"/>
  <c r="F674" s="1"/>
  <c r="E663"/>
  <c r="F663" s="1"/>
  <c r="E648"/>
  <c r="F648" s="1"/>
  <c r="E642"/>
  <c r="E904"/>
  <c r="F904" s="1"/>
  <c r="E896"/>
  <c r="F896" s="1"/>
  <c r="E888"/>
  <c r="F888" s="1"/>
  <c r="E883"/>
  <c r="F883" s="1"/>
  <c r="E878"/>
  <c r="F878" s="1"/>
  <c r="E870"/>
  <c r="F870" s="1"/>
  <c r="E865"/>
  <c r="F865" s="1"/>
  <c r="E863"/>
  <c r="F863" s="1"/>
  <c r="E842"/>
  <c r="F842" s="1"/>
  <c r="E836"/>
  <c r="F836" s="1"/>
  <c r="E832"/>
  <c r="F832" s="1"/>
  <c r="E830"/>
  <c r="F830" s="1"/>
  <c r="E811"/>
  <c r="F811" s="1"/>
  <c r="E805"/>
  <c r="F805" s="1"/>
  <c r="E801"/>
  <c r="F801" s="1"/>
  <c r="E799"/>
  <c r="F799" s="1"/>
  <c r="E786"/>
  <c r="F786" s="1"/>
  <c r="E771"/>
  <c r="F771" s="1"/>
  <c r="E765"/>
  <c r="F765" s="1"/>
  <c r="E754"/>
  <c r="F754" s="1"/>
  <c r="E739"/>
  <c r="F739" s="1"/>
  <c r="E733"/>
  <c r="F733" s="1"/>
  <c r="E722"/>
  <c r="F722" s="1"/>
  <c r="E707"/>
  <c r="F707" s="1"/>
  <c r="E701"/>
  <c r="F701" s="1"/>
  <c r="E633"/>
  <c r="E624"/>
  <c r="E622"/>
  <c r="E620"/>
  <c r="E591"/>
  <c r="E589"/>
  <c r="E587"/>
  <c r="E578"/>
  <c r="E569"/>
  <c r="E560"/>
  <c r="E558"/>
  <c r="E556"/>
  <c r="E689"/>
  <c r="F689" s="1"/>
  <c r="E685"/>
  <c r="F685" s="1"/>
  <c r="E683"/>
  <c r="F683" s="1"/>
  <c r="E670"/>
  <c r="F670" s="1"/>
  <c r="E668"/>
  <c r="F668" s="1"/>
  <c r="E657"/>
  <c r="F657" s="1"/>
  <c r="E653"/>
  <c r="F653" s="1"/>
  <c r="E651"/>
  <c r="F651" s="1"/>
  <c r="E899"/>
  <c r="F899" s="1"/>
  <c r="E891"/>
  <c r="F891" s="1"/>
  <c r="E886"/>
  <c r="F886" s="1"/>
  <c r="E873"/>
  <c r="F873" s="1"/>
  <c r="E861"/>
  <c r="F861" s="1"/>
  <c r="E857"/>
  <c r="F857" s="1"/>
  <c r="E855"/>
  <c r="F855" s="1"/>
  <c r="E834"/>
  <c r="F834" s="1"/>
  <c r="E828"/>
  <c r="F828" s="1"/>
  <c r="E824"/>
  <c r="F824" s="1"/>
  <c r="E822"/>
  <c r="F822" s="1"/>
  <c r="E803"/>
  <c r="F803" s="1"/>
  <c r="E797"/>
  <c r="F797" s="1"/>
  <c r="E793"/>
  <c r="F793" s="1"/>
  <c r="E791"/>
  <c r="F791" s="1"/>
  <c r="E780"/>
  <c r="F780" s="1"/>
  <c r="E776"/>
  <c r="F776" s="1"/>
  <c r="E774"/>
  <c r="F774" s="1"/>
  <c r="E761"/>
  <c r="F761" s="1"/>
  <c r="E759"/>
  <c r="F759" s="1"/>
  <c r="E748"/>
  <c r="F748" s="1"/>
  <c r="E744"/>
  <c r="F744" s="1"/>
  <c r="E742"/>
  <c r="F742" s="1"/>
  <c r="E729"/>
  <c r="F729" s="1"/>
  <c r="E727"/>
  <c r="F727" s="1"/>
  <c r="E716"/>
  <c r="F716" s="1"/>
  <c r="E712"/>
  <c r="F712" s="1"/>
  <c r="E710"/>
  <c r="F710" s="1"/>
  <c r="E631"/>
  <c r="E629"/>
  <c r="E627"/>
  <c r="E618"/>
  <c r="E609"/>
  <c r="E600"/>
  <c r="E598"/>
  <c r="E596"/>
  <c r="E567"/>
  <c r="E565"/>
  <c r="E563"/>
  <c r="E554"/>
  <c r="E698"/>
  <c r="F698" s="1"/>
  <c r="E687"/>
  <c r="F687" s="1"/>
  <c r="E672"/>
  <c r="F672" s="1"/>
  <c r="E666"/>
  <c r="F666" s="1"/>
  <c r="E655"/>
  <c r="F655" s="1"/>
  <c r="E640"/>
  <c r="E902"/>
  <c r="F902" s="1"/>
  <c r="E894"/>
  <c r="F894" s="1"/>
  <c r="E881"/>
  <c r="F881" s="1"/>
  <c r="E876"/>
  <c r="F876" s="1"/>
  <c r="E868"/>
  <c r="F868" s="1"/>
  <c r="E859"/>
  <c r="F859" s="1"/>
  <c r="E853"/>
  <c r="F853" s="1"/>
  <c r="E849"/>
  <c r="F849" s="1"/>
  <c r="E847"/>
  <c r="F847" s="1"/>
  <c r="E826"/>
  <c r="F826" s="1"/>
  <c r="E820"/>
  <c r="F820" s="1"/>
  <c r="E816"/>
  <c r="F816" s="1"/>
  <c r="E814"/>
  <c r="F814" s="1"/>
  <c r="E795"/>
  <c r="F795" s="1"/>
  <c r="E789"/>
  <c r="F789" s="1"/>
  <c r="E778"/>
  <c r="F778" s="1"/>
  <c r="E763"/>
  <c r="F763" s="1"/>
  <c r="E757"/>
  <c r="F757" s="1"/>
  <c r="E746"/>
  <c r="F746" s="1"/>
  <c r="E731"/>
  <c r="F731" s="1"/>
  <c r="E725"/>
  <c r="F725" s="1"/>
  <c r="E714"/>
  <c r="F714" s="1"/>
  <c r="E699"/>
  <c r="F699" s="1"/>
  <c r="E638"/>
  <c r="E636"/>
  <c r="E607"/>
  <c r="E605"/>
  <c r="E603"/>
  <c r="E594"/>
  <c r="E585"/>
  <c r="E576"/>
  <c r="E574"/>
  <c r="E572"/>
  <c r="E694"/>
  <c r="F694" s="1"/>
  <c r="E692"/>
  <c r="F692" s="1"/>
  <c r="E681"/>
  <c r="F681" s="1"/>
  <c r="E677"/>
  <c r="F677" s="1"/>
  <c r="E675"/>
  <c r="F675" s="1"/>
  <c r="E662"/>
  <c r="F662" s="1"/>
  <c r="E660"/>
  <c r="F660" s="1"/>
  <c r="E649"/>
  <c r="F649" s="1"/>
  <c r="E645"/>
  <c r="F645" s="1"/>
  <c r="E643"/>
  <c r="E905"/>
  <c r="F905" s="1"/>
  <c r="E897"/>
  <c r="F897" s="1"/>
  <c r="E889"/>
  <c r="F889" s="1"/>
  <c r="E884"/>
  <c r="F884" s="1"/>
  <c r="E879"/>
  <c r="F879" s="1"/>
  <c r="E871"/>
  <c r="F871" s="1"/>
  <c r="E851"/>
  <c r="F851" s="1"/>
  <c r="E845"/>
  <c r="F845" s="1"/>
  <c r="E841"/>
  <c r="F841" s="1"/>
  <c r="E839"/>
  <c r="F839" s="1"/>
  <c r="E818"/>
  <c r="F818" s="1"/>
  <c r="E812"/>
  <c r="F812" s="1"/>
  <c r="E808"/>
  <c r="F808" s="1"/>
  <c r="E806"/>
  <c r="F806" s="1"/>
  <c r="E785"/>
  <c r="F785" s="1"/>
  <c r="E783"/>
  <c r="F783" s="1"/>
  <c r="E772"/>
  <c r="F772" s="1"/>
  <c r="E768"/>
  <c r="F768" s="1"/>
  <c r="E766"/>
  <c r="F766" s="1"/>
  <c r="E753"/>
  <c r="F753" s="1"/>
  <c r="E751"/>
  <c r="F751" s="1"/>
  <c r="E740"/>
  <c r="F740" s="1"/>
  <c r="E736"/>
  <c r="F736" s="1"/>
  <c r="E734"/>
  <c r="F734" s="1"/>
  <c r="E721"/>
  <c r="F721" s="1"/>
  <c r="E719"/>
  <c r="F719" s="1"/>
  <c r="E708"/>
  <c r="F708" s="1"/>
  <c r="E704"/>
  <c r="F704" s="1"/>
  <c r="E702"/>
  <c r="F702" s="1"/>
  <c r="E634"/>
  <c r="E625"/>
  <c r="E616"/>
  <c r="E614"/>
  <c r="E612"/>
  <c r="E583"/>
  <c r="E581"/>
  <c r="E579"/>
  <c r="E570"/>
  <c r="E561"/>
  <c r="E552"/>
  <c r="E550"/>
  <c r="E548"/>
  <c r="E696"/>
  <c r="F696" s="1"/>
  <c r="E690"/>
  <c r="F690" s="1"/>
  <c r="E679"/>
  <c r="F679" s="1"/>
  <c r="E664"/>
  <c r="F664" s="1"/>
  <c r="E658"/>
  <c r="F658" s="1"/>
  <c r="E647"/>
  <c r="F647" s="1"/>
  <c r="E900"/>
  <c r="F900" s="1"/>
  <c r="E892"/>
  <c r="F892" s="1"/>
  <c r="E874"/>
  <c r="F874" s="1"/>
  <c r="E866"/>
  <c r="F866" s="1"/>
  <c r="E864"/>
  <c r="F864" s="1"/>
  <c r="E862"/>
  <c r="F862" s="1"/>
  <c r="E843"/>
  <c r="F843" s="1"/>
  <c r="E837"/>
  <c r="F837" s="1"/>
  <c r="E833"/>
  <c r="F833" s="1"/>
  <c r="E831"/>
  <c r="F831" s="1"/>
  <c r="E810"/>
  <c r="F810" s="1"/>
  <c r="E804"/>
  <c r="F804" s="1"/>
  <c r="E800"/>
  <c r="F800" s="1"/>
  <c r="E798"/>
  <c r="F798" s="1"/>
  <c r="E787"/>
  <c r="F787" s="1"/>
  <c r="E781"/>
  <c r="F781" s="1"/>
  <c r="E770"/>
  <c r="F770" s="1"/>
  <c r="E755"/>
  <c r="F755" s="1"/>
  <c r="E749"/>
  <c r="F749" s="1"/>
  <c r="E738"/>
  <c r="F738" s="1"/>
  <c r="E723"/>
  <c r="F723" s="1"/>
  <c r="E717"/>
  <c r="F717" s="1"/>
  <c r="E706"/>
  <c r="F706" s="1"/>
  <c r="E623"/>
  <c r="E621"/>
  <c r="E619"/>
  <c r="E610"/>
  <c r="E601"/>
  <c r="E592"/>
  <c r="E590"/>
  <c r="E588"/>
  <c r="E559"/>
  <c r="E557"/>
  <c r="E555"/>
  <c r="E546"/>
  <c r="E686"/>
  <c r="F686" s="1"/>
  <c r="E684"/>
  <c r="F684" s="1"/>
  <c r="E673"/>
  <c r="F673" s="1"/>
  <c r="E669"/>
  <c r="F669" s="1"/>
  <c r="E667"/>
  <c r="F667" s="1"/>
  <c r="E654"/>
  <c r="F654" s="1"/>
  <c r="E652"/>
  <c r="F652" s="1"/>
  <c r="E641"/>
  <c r="E903"/>
  <c r="F903" s="1"/>
  <c r="E895"/>
  <c r="F895" s="1"/>
  <c r="E887"/>
  <c r="F887" s="1"/>
  <c r="E882"/>
  <c r="F882" s="1"/>
  <c r="E877"/>
  <c r="F877" s="1"/>
  <c r="E869"/>
  <c r="F869" s="1"/>
  <c r="E860"/>
  <c r="F860" s="1"/>
  <c r="E856"/>
  <c r="F856" s="1"/>
  <c r="E854"/>
  <c r="F854" s="1"/>
  <c r="E835"/>
  <c r="F835" s="1"/>
  <c r="E829"/>
  <c r="F829" s="1"/>
  <c r="E825"/>
  <c r="F825" s="1"/>
  <c r="E823"/>
  <c r="F823" s="1"/>
  <c r="E802"/>
  <c r="F802" s="1"/>
  <c r="E796"/>
  <c r="F796" s="1"/>
  <c r="E792"/>
  <c r="F792" s="1"/>
  <c r="E790"/>
  <c r="F790" s="1"/>
  <c r="E777"/>
  <c r="F777" s="1"/>
  <c r="E775"/>
  <c r="F775" s="1"/>
  <c r="E764"/>
  <c r="F764" s="1"/>
  <c r="E760"/>
  <c r="F760" s="1"/>
  <c r="E758"/>
  <c r="F758" s="1"/>
  <c r="E745"/>
  <c r="F745" s="1"/>
  <c r="E743"/>
  <c r="F743" s="1"/>
  <c r="E732"/>
  <c r="F732" s="1"/>
  <c r="E728"/>
  <c r="F728" s="1"/>
  <c r="E726"/>
  <c r="F726" s="1"/>
  <c r="E713"/>
  <c r="F713" s="1"/>
  <c r="E711"/>
  <c r="F711" s="1"/>
  <c r="E700"/>
  <c r="F700" s="1"/>
  <c r="E632"/>
  <c r="E630"/>
  <c r="E628"/>
  <c r="E599"/>
  <c r="E597"/>
  <c r="E595"/>
  <c r="E586"/>
  <c r="E577"/>
  <c r="E568"/>
  <c r="E566"/>
  <c r="E564"/>
  <c r="E688"/>
  <c r="F688" s="1"/>
  <c r="E682"/>
  <c r="F682" s="1"/>
  <c r="E671"/>
  <c r="F671" s="1"/>
  <c r="E656"/>
  <c r="F656" s="1"/>
  <c r="E650"/>
  <c r="F650" s="1"/>
  <c r="E906"/>
  <c r="F906" s="1"/>
  <c r="E898"/>
  <c r="F898" s="1"/>
  <c r="E890"/>
  <c r="F890" s="1"/>
  <c r="E885"/>
  <c r="F885" s="1"/>
  <c r="E880"/>
  <c r="F880" s="1"/>
  <c r="E872"/>
  <c r="F872" s="1"/>
  <c r="E858"/>
  <c r="F858" s="1"/>
  <c r="E852"/>
  <c r="F852" s="1"/>
  <c r="E848"/>
  <c r="F848" s="1"/>
  <c r="E846"/>
  <c r="F846" s="1"/>
  <c r="E827"/>
  <c r="F827" s="1"/>
  <c r="E821"/>
  <c r="F821" s="1"/>
  <c r="E817"/>
  <c r="F817" s="1"/>
  <c r="E815"/>
  <c r="F815" s="1"/>
  <c r="E794"/>
  <c r="F794" s="1"/>
  <c r="E779"/>
  <c r="F779" s="1"/>
  <c r="E773"/>
  <c r="F773" s="1"/>
  <c r="E762"/>
  <c r="F762" s="1"/>
  <c r="E747"/>
  <c r="F747" s="1"/>
  <c r="E741"/>
  <c r="F741" s="1"/>
  <c r="E730"/>
  <c r="F730" s="1"/>
  <c r="E715"/>
  <c r="F715" s="1"/>
  <c r="E709"/>
  <c r="F709" s="1"/>
  <c r="E15"/>
  <c r="G7" i="4"/>
  <c r="H7" s="1"/>
  <c r="I7" s="1"/>
  <c r="J7" s="1"/>
  <c r="K7" s="1"/>
  <c r="L7" s="1"/>
  <c r="M7" s="1"/>
  <c r="N7" s="1"/>
  <c r="O7" s="1"/>
  <c r="P7" s="1"/>
  <c r="Q7" s="1"/>
  <c r="E528" i="5"/>
  <c r="E464"/>
  <c r="E400"/>
  <c r="E336"/>
  <c r="E272"/>
  <c r="E208"/>
  <c r="E144"/>
  <c r="E80"/>
  <c r="E536"/>
  <c r="E472"/>
  <c r="E408"/>
  <c r="E344"/>
  <c r="E280"/>
  <c r="E216"/>
  <c r="E152"/>
  <c r="E88"/>
  <c r="E544"/>
  <c r="E480"/>
  <c r="E416"/>
  <c r="E352"/>
  <c r="E288"/>
  <c r="E224"/>
  <c r="E160"/>
  <c r="E96"/>
  <c r="E488"/>
  <c r="E424"/>
  <c r="E360"/>
  <c r="E296"/>
  <c r="E232"/>
  <c r="E168"/>
  <c r="E104"/>
  <c r="E40"/>
  <c r="E496"/>
  <c r="E432"/>
  <c r="E368"/>
  <c r="E304"/>
  <c r="E240"/>
  <c r="E176"/>
  <c r="E112"/>
  <c r="E48"/>
  <c r="E504"/>
  <c r="E440"/>
  <c r="E376"/>
  <c r="E312"/>
  <c r="E248"/>
  <c r="E184"/>
  <c r="E120"/>
  <c r="E56"/>
  <c r="E512"/>
  <c r="E448"/>
  <c r="E384"/>
  <c r="E320"/>
  <c r="E256"/>
  <c r="E192"/>
  <c r="E128"/>
  <c r="E64"/>
  <c r="E520"/>
  <c r="E456"/>
  <c r="E392"/>
  <c r="E328"/>
  <c r="E264"/>
  <c r="E200"/>
  <c r="E136"/>
  <c r="E72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E32" i="5"/>
  <c r="E24"/>
  <c r="E16"/>
  <c r="E545"/>
  <c r="E537"/>
  <c r="E529"/>
  <c r="E521"/>
  <c r="E513"/>
  <c r="E505"/>
  <c r="E497"/>
  <c r="E489"/>
  <c r="E481"/>
  <c r="E473"/>
  <c r="E465"/>
  <c r="E457"/>
  <c r="E449"/>
  <c r="E441"/>
  <c r="E433"/>
  <c r="E425"/>
  <c r="E417"/>
  <c r="E409"/>
  <c r="E401"/>
  <c r="E393"/>
  <c r="E385"/>
  <c r="E377"/>
  <c r="E369"/>
  <c r="E361"/>
  <c r="E353"/>
  <c r="E345"/>
  <c r="E337"/>
  <c r="E329"/>
  <c r="E321"/>
  <c r="E313"/>
  <c r="E305"/>
  <c r="E297"/>
  <c r="E289"/>
  <c r="E281"/>
  <c r="E273"/>
  <c r="E265"/>
  <c r="E257"/>
  <c r="E249"/>
  <c r="E241"/>
  <c r="E233"/>
  <c r="E225"/>
  <c r="E217"/>
  <c r="E209"/>
  <c r="E201"/>
  <c r="E193"/>
  <c r="E185"/>
  <c r="E177"/>
  <c r="E169"/>
  <c r="E161"/>
  <c r="E153"/>
  <c r="E145"/>
  <c r="E137"/>
  <c r="E129"/>
  <c r="E121"/>
  <c r="E113"/>
  <c r="E105"/>
  <c r="E97"/>
  <c r="E89"/>
  <c r="E81"/>
  <c r="E73"/>
  <c r="E65"/>
  <c r="E57"/>
  <c r="E49"/>
  <c r="E41"/>
  <c r="E33"/>
  <c r="E25"/>
  <c r="E17"/>
  <c r="E9"/>
  <c r="E7"/>
  <c r="E538"/>
  <c r="E530"/>
  <c r="E522"/>
  <c r="E514"/>
  <c r="E506"/>
  <c r="E498"/>
  <c r="E490"/>
  <c r="E482"/>
  <c r="E474"/>
  <c r="E466"/>
  <c r="E458"/>
  <c r="E450"/>
  <c r="E442"/>
  <c r="E434"/>
  <c r="E426"/>
  <c r="E418"/>
  <c r="E410"/>
  <c r="E402"/>
  <c r="E394"/>
  <c r="E386"/>
  <c r="E378"/>
  <c r="E370"/>
  <c r="E362"/>
  <c r="E354"/>
  <c r="E346"/>
  <c r="E338"/>
  <c r="E330"/>
  <c r="E322"/>
  <c r="E314"/>
  <c r="E306"/>
  <c r="E298"/>
  <c r="E290"/>
  <c r="E282"/>
  <c r="E274"/>
  <c r="E266"/>
  <c r="E258"/>
  <c r="E250"/>
  <c r="E242"/>
  <c r="E234"/>
  <c r="E226"/>
  <c r="E218"/>
  <c r="E210"/>
  <c r="E202"/>
  <c r="E194"/>
  <c r="E186"/>
  <c r="E178"/>
  <c r="E170"/>
  <c r="E162"/>
  <c r="E154"/>
  <c r="E146"/>
  <c r="E138"/>
  <c r="E130"/>
  <c r="E122"/>
  <c r="E114"/>
  <c r="E106"/>
  <c r="E98"/>
  <c r="E90"/>
  <c r="E82"/>
  <c r="E74"/>
  <c r="E66"/>
  <c r="E58"/>
  <c r="E50"/>
  <c r="E42"/>
  <c r="E34"/>
  <c r="E26"/>
  <c r="E18"/>
  <c r="E10"/>
  <c r="E8"/>
  <c r="E539"/>
  <c r="E531"/>
  <c r="E523"/>
  <c r="E515"/>
  <c r="E507"/>
  <c r="E499"/>
  <c r="E491"/>
  <c r="E483"/>
  <c r="E475"/>
  <c r="E467"/>
  <c r="E459"/>
  <c r="E451"/>
  <c r="E443"/>
  <c r="E435"/>
  <c r="E427"/>
  <c r="E419"/>
  <c r="E411"/>
  <c r="E403"/>
  <c r="E395"/>
  <c r="E387"/>
  <c r="E379"/>
  <c r="E371"/>
  <c r="E363"/>
  <c r="E355"/>
  <c r="E347"/>
  <c r="E339"/>
  <c r="E331"/>
  <c r="E323"/>
  <c r="E315"/>
  <c r="E307"/>
  <c r="E299"/>
  <c r="E291"/>
  <c r="E283"/>
  <c r="E275"/>
  <c r="E267"/>
  <c r="E259"/>
  <c r="E251"/>
  <c r="E243"/>
  <c r="E235"/>
  <c r="E227"/>
  <c r="E219"/>
  <c r="E211"/>
  <c r="E203"/>
  <c r="E195"/>
  <c r="E187"/>
  <c r="E179"/>
  <c r="E171"/>
  <c r="E163"/>
  <c r="E155"/>
  <c r="E147"/>
  <c r="E139"/>
  <c r="E131"/>
  <c r="E123"/>
  <c r="E115"/>
  <c r="E107"/>
  <c r="E99"/>
  <c r="E91"/>
  <c r="E83"/>
  <c r="E75"/>
  <c r="E67"/>
  <c r="E59"/>
  <c r="E51"/>
  <c r="E43"/>
  <c r="E35"/>
  <c r="E27"/>
  <c r="E19"/>
  <c r="E11"/>
  <c r="E540"/>
  <c r="E532"/>
  <c r="E524"/>
  <c r="E516"/>
  <c r="E508"/>
  <c r="E500"/>
  <c r="E492"/>
  <c r="E484"/>
  <c r="E476"/>
  <c r="E468"/>
  <c r="E460"/>
  <c r="E452"/>
  <c r="E444"/>
  <c r="E436"/>
  <c r="E428"/>
  <c r="E420"/>
  <c r="E412"/>
  <c r="E404"/>
  <c r="E396"/>
  <c r="E388"/>
  <c r="E380"/>
  <c r="E372"/>
  <c r="E364"/>
  <c r="E356"/>
  <c r="E348"/>
  <c r="E340"/>
  <c r="E332"/>
  <c r="E324"/>
  <c r="E316"/>
  <c r="E308"/>
  <c r="E300"/>
  <c r="E292"/>
  <c r="E284"/>
  <c r="E276"/>
  <c r="E268"/>
  <c r="E260"/>
  <c r="E252"/>
  <c r="E244"/>
  <c r="E236"/>
  <c r="E228"/>
  <c r="E220"/>
  <c r="E212"/>
  <c r="E204"/>
  <c r="E196"/>
  <c r="E188"/>
  <c r="E180"/>
  <c r="E172"/>
  <c r="E164"/>
  <c r="E156"/>
  <c r="E148"/>
  <c r="E140"/>
  <c r="E132"/>
  <c r="E124"/>
  <c r="E116"/>
  <c r="E108"/>
  <c r="E100"/>
  <c r="E92"/>
  <c r="E84"/>
  <c r="E76"/>
  <c r="E68"/>
  <c r="E60"/>
  <c r="E52"/>
  <c r="E44"/>
  <c r="E36"/>
  <c r="E28"/>
  <c r="E20"/>
  <c r="E12"/>
  <c r="E541"/>
  <c r="E533"/>
  <c r="E525"/>
  <c r="E517"/>
  <c r="E509"/>
  <c r="E501"/>
  <c r="E493"/>
  <c r="E485"/>
  <c r="E477"/>
  <c r="E469"/>
  <c r="E461"/>
  <c r="E453"/>
  <c r="E445"/>
  <c r="E437"/>
  <c r="E429"/>
  <c r="E421"/>
  <c r="E413"/>
  <c r="E405"/>
  <c r="E397"/>
  <c r="E389"/>
  <c r="E381"/>
  <c r="E373"/>
  <c r="E365"/>
  <c r="E357"/>
  <c r="E349"/>
  <c r="E341"/>
  <c r="E333"/>
  <c r="E325"/>
  <c r="E317"/>
  <c r="E309"/>
  <c r="E301"/>
  <c r="E293"/>
  <c r="E285"/>
  <c r="E277"/>
  <c r="E269"/>
  <c r="E261"/>
  <c r="E253"/>
  <c r="E245"/>
  <c r="E237"/>
  <c r="E229"/>
  <c r="E221"/>
  <c r="E213"/>
  <c r="E205"/>
  <c r="E197"/>
  <c r="E189"/>
  <c r="E181"/>
  <c r="E173"/>
  <c r="E165"/>
  <c r="E157"/>
  <c r="E149"/>
  <c r="E141"/>
  <c r="E133"/>
  <c r="E125"/>
  <c r="E117"/>
  <c r="E109"/>
  <c r="E101"/>
  <c r="E93"/>
  <c r="E85"/>
  <c r="E77"/>
  <c r="E69"/>
  <c r="E61"/>
  <c r="E53"/>
  <c r="E45"/>
  <c r="E37"/>
  <c r="E29"/>
  <c r="E21"/>
  <c r="E13"/>
  <c r="E542"/>
  <c r="E534"/>
  <c r="E526"/>
  <c r="E518"/>
  <c r="E510"/>
  <c r="E502"/>
  <c r="E494"/>
  <c r="E486"/>
  <c r="E478"/>
  <c r="E470"/>
  <c r="E462"/>
  <c r="E454"/>
  <c r="E446"/>
  <c r="E438"/>
  <c r="E430"/>
  <c r="E422"/>
  <c r="E414"/>
  <c r="E406"/>
  <c r="E398"/>
  <c r="E390"/>
  <c r="E382"/>
  <c r="E374"/>
  <c r="E366"/>
  <c r="E358"/>
  <c r="E350"/>
  <c r="E342"/>
  <c r="E334"/>
  <c r="E326"/>
  <c r="E318"/>
  <c r="E310"/>
  <c r="E302"/>
  <c r="E294"/>
  <c r="E286"/>
  <c r="E278"/>
  <c r="E270"/>
  <c r="E262"/>
  <c r="E254"/>
  <c r="E246"/>
  <c r="E238"/>
  <c r="E230"/>
  <c r="E222"/>
  <c r="E214"/>
  <c r="E206"/>
  <c r="E198"/>
  <c r="E190"/>
  <c r="E182"/>
  <c r="E174"/>
  <c r="E166"/>
  <c r="E158"/>
  <c r="E150"/>
  <c r="E142"/>
  <c r="E134"/>
  <c r="E126"/>
  <c r="E118"/>
  <c r="E110"/>
  <c r="E102"/>
  <c r="E94"/>
  <c r="E86"/>
  <c r="E78"/>
  <c r="E70"/>
  <c r="E62"/>
  <c r="E54"/>
  <c r="E46"/>
  <c r="E38"/>
  <c r="E30"/>
  <c r="E22"/>
  <c r="E14"/>
  <c r="E543"/>
  <c r="E535"/>
  <c r="E527"/>
  <c r="E519"/>
  <c r="E511"/>
  <c r="E503"/>
  <c r="E495"/>
  <c r="E487"/>
  <c r="E479"/>
  <c r="E471"/>
  <c r="E463"/>
  <c r="E455"/>
  <c r="E447"/>
  <c r="E439"/>
  <c r="E431"/>
  <c r="E423"/>
  <c r="E415"/>
  <c r="E407"/>
  <c r="E399"/>
  <c r="E391"/>
  <c r="E383"/>
  <c r="E375"/>
  <c r="E367"/>
  <c r="E359"/>
  <c r="E351"/>
  <c r="E343"/>
  <c r="E335"/>
  <c r="E327"/>
  <c r="E319"/>
  <c r="E311"/>
  <c r="E303"/>
  <c r="E295"/>
  <c r="E287"/>
  <c r="E279"/>
  <c r="E271"/>
  <c r="E263"/>
  <c r="E255"/>
  <c r="E247"/>
  <c r="E239"/>
  <c r="E231"/>
  <c r="E223"/>
  <c r="E215"/>
  <c r="E207"/>
  <c r="E199"/>
  <c r="E191"/>
  <c r="E183"/>
  <c r="E175"/>
  <c r="E167"/>
  <c r="E159"/>
  <c r="E151"/>
  <c r="E143"/>
  <c r="E135"/>
  <c r="E127"/>
  <c r="E119"/>
  <c r="E111"/>
  <c r="E103"/>
  <c r="E95"/>
  <c r="E87"/>
  <c r="E79"/>
  <c r="E71"/>
  <c r="E63"/>
  <c r="E55"/>
  <c r="E47"/>
  <c r="E39"/>
  <c r="E31"/>
  <c r="E23"/>
  <c r="F11" i="9" l="1"/>
  <c r="J10"/>
  <c r="K10" s="1"/>
  <c r="L11" i="5"/>
  <c r="M10"/>
  <c r="W11"/>
  <c r="X10"/>
  <c r="AH10"/>
  <c r="AI9"/>
  <c r="AS12"/>
  <c r="AT11"/>
  <c r="BE9"/>
  <c r="BD10"/>
  <c r="BP12"/>
  <c r="BO13"/>
  <c r="CL10"/>
  <c r="CK11"/>
  <c r="DA3"/>
  <c r="CV13"/>
  <c r="CW12"/>
  <c r="BZ15"/>
  <c r="M650" i="9"/>
  <c r="M682"/>
  <c r="M714"/>
  <c r="M746"/>
  <c r="M778"/>
  <c r="M810"/>
  <c r="M842"/>
  <c r="M874"/>
  <c r="M906"/>
  <c r="M655"/>
  <c r="M687"/>
  <c r="M719"/>
  <c r="M751"/>
  <c r="M783"/>
  <c r="M815"/>
  <c r="M847"/>
  <c r="M879"/>
  <c r="M648"/>
  <c r="M680"/>
  <c r="M712"/>
  <c r="M744"/>
  <c r="M776"/>
  <c r="M808"/>
  <c r="M840"/>
  <c r="M872"/>
  <c r="M904"/>
  <c r="M661"/>
  <c r="M693"/>
  <c r="M725"/>
  <c r="M757"/>
  <c r="M789"/>
  <c r="M821"/>
  <c r="M853"/>
  <c r="M885"/>
  <c r="E8"/>
  <c r="M646"/>
  <c r="M678"/>
  <c r="M710"/>
  <c r="M742"/>
  <c r="M774"/>
  <c r="M806"/>
  <c r="M838"/>
  <c r="M870"/>
  <c r="M902"/>
  <c r="M651"/>
  <c r="M683"/>
  <c r="M715"/>
  <c r="M747"/>
  <c r="M779"/>
  <c r="M811"/>
  <c r="M843"/>
  <c r="M875"/>
  <c r="M644"/>
  <c r="M676"/>
  <c r="M708"/>
  <c r="M740"/>
  <c r="M772"/>
  <c r="M804"/>
  <c r="M836"/>
  <c r="M868"/>
  <c r="M900"/>
  <c r="M657"/>
  <c r="M689"/>
  <c r="M721"/>
  <c r="M753"/>
  <c r="M785"/>
  <c r="M817"/>
  <c r="M849"/>
  <c r="M881"/>
  <c r="E7"/>
  <c r="M674"/>
  <c r="M706"/>
  <c r="M738"/>
  <c r="M770"/>
  <c r="M802"/>
  <c r="M834"/>
  <c r="M866"/>
  <c r="M898"/>
  <c r="M647"/>
  <c r="M679"/>
  <c r="M711"/>
  <c r="M743"/>
  <c r="M775"/>
  <c r="M807"/>
  <c r="M839"/>
  <c r="M871"/>
  <c r="M903"/>
  <c r="M672"/>
  <c r="M704"/>
  <c r="M736"/>
  <c r="M768"/>
  <c r="M800"/>
  <c r="M832"/>
  <c r="M864"/>
  <c r="M896"/>
  <c r="M653"/>
  <c r="M685"/>
  <c r="M717"/>
  <c r="M749"/>
  <c r="M781"/>
  <c r="M813"/>
  <c r="M845"/>
  <c r="M877"/>
  <c r="M670"/>
  <c r="M702"/>
  <c r="M734"/>
  <c r="M766"/>
  <c r="M798"/>
  <c r="M830"/>
  <c r="M862"/>
  <c r="M894"/>
  <c r="M675"/>
  <c r="M707"/>
  <c r="M739"/>
  <c r="M771"/>
  <c r="M803"/>
  <c r="M835"/>
  <c r="M867"/>
  <c r="M899"/>
  <c r="M668"/>
  <c r="M700"/>
  <c r="M732"/>
  <c r="M764"/>
  <c r="M796"/>
  <c r="M828"/>
  <c r="M860"/>
  <c r="M892"/>
  <c r="M649"/>
  <c r="M681"/>
  <c r="M713"/>
  <c r="M745"/>
  <c r="M777"/>
  <c r="M809"/>
  <c r="M841"/>
  <c r="M873"/>
  <c r="M905"/>
  <c r="M666"/>
  <c r="M698"/>
  <c r="M730"/>
  <c r="M762"/>
  <c r="M794"/>
  <c r="M826"/>
  <c r="M858"/>
  <c r="M890"/>
  <c r="M671"/>
  <c r="M703"/>
  <c r="M735"/>
  <c r="M767"/>
  <c r="M799"/>
  <c r="M831"/>
  <c r="M863"/>
  <c r="M895"/>
  <c r="M664"/>
  <c r="M696"/>
  <c r="M728"/>
  <c r="M760"/>
  <c r="M792"/>
  <c r="M824"/>
  <c r="M856"/>
  <c r="M888"/>
  <c r="M645"/>
  <c r="M677"/>
  <c r="M709"/>
  <c r="M741"/>
  <c r="M773"/>
  <c r="M805"/>
  <c r="M837"/>
  <c r="M869"/>
  <c r="M901"/>
  <c r="M662"/>
  <c r="M694"/>
  <c r="M726"/>
  <c r="M758"/>
  <c r="M790"/>
  <c r="M822"/>
  <c r="M854"/>
  <c r="M886"/>
  <c r="M667"/>
  <c r="M699"/>
  <c r="M731"/>
  <c r="M763"/>
  <c r="M795"/>
  <c r="M827"/>
  <c r="M859"/>
  <c r="M891"/>
  <c r="M660"/>
  <c r="M692"/>
  <c r="M724"/>
  <c r="M756"/>
  <c r="M788"/>
  <c r="M820"/>
  <c r="M852"/>
  <c r="M884"/>
  <c r="M673"/>
  <c r="M705"/>
  <c r="M737"/>
  <c r="M769"/>
  <c r="M801"/>
  <c r="M833"/>
  <c r="M865"/>
  <c r="M897"/>
  <c r="M658"/>
  <c r="M690"/>
  <c r="M722"/>
  <c r="M754"/>
  <c r="M786"/>
  <c r="M818"/>
  <c r="M850"/>
  <c r="M882"/>
  <c r="M663"/>
  <c r="M695"/>
  <c r="M727"/>
  <c r="M759"/>
  <c r="M791"/>
  <c r="M823"/>
  <c r="M855"/>
  <c r="M887"/>
  <c r="M656"/>
  <c r="M688"/>
  <c r="M720"/>
  <c r="M752"/>
  <c r="M784"/>
  <c r="M816"/>
  <c r="M848"/>
  <c r="M880"/>
  <c r="M669"/>
  <c r="M701"/>
  <c r="M733"/>
  <c r="M765"/>
  <c r="M797"/>
  <c r="M829"/>
  <c r="M861"/>
  <c r="M893"/>
  <c r="M654"/>
  <c r="M686"/>
  <c r="M718"/>
  <c r="M750"/>
  <c r="M782"/>
  <c r="M814"/>
  <c r="M846"/>
  <c r="M878"/>
  <c r="M659"/>
  <c r="M691"/>
  <c r="M723"/>
  <c r="M755"/>
  <c r="M787"/>
  <c r="M819"/>
  <c r="M851"/>
  <c r="M883"/>
  <c r="M652"/>
  <c r="M684"/>
  <c r="M716"/>
  <c r="M748"/>
  <c r="M780"/>
  <c r="M812"/>
  <c r="M844"/>
  <c r="M876"/>
  <c r="M665"/>
  <c r="M697"/>
  <c r="M729"/>
  <c r="M761"/>
  <c r="M793"/>
  <c r="M825"/>
  <c r="M857"/>
  <c r="M889"/>
  <c r="P200"/>
  <c r="P624"/>
  <c r="P592"/>
  <c r="P560"/>
  <c r="P528"/>
  <c r="P496"/>
  <c r="P464"/>
  <c r="P432"/>
  <c r="P400"/>
  <c r="P621"/>
  <c r="P589"/>
  <c r="P557"/>
  <c r="P525"/>
  <c r="P493"/>
  <c r="P461"/>
  <c r="P429"/>
  <c r="P397"/>
  <c r="P618"/>
  <c r="P586"/>
  <c r="P554"/>
  <c r="P522"/>
  <c r="P490"/>
  <c r="P458"/>
  <c r="P426"/>
  <c r="P394"/>
  <c r="P619"/>
  <c r="P587"/>
  <c r="P555"/>
  <c r="P523"/>
  <c r="P491"/>
  <c r="P459"/>
  <c r="P427"/>
  <c r="P395"/>
  <c r="P368"/>
  <c r="P336"/>
  <c r="P304"/>
  <c r="P272"/>
  <c r="P240"/>
  <c r="P208"/>
  <c r="P361"/>
  <c r="P329"/>
  <c r="P297"/>
  <c r="P265"/>
  <c r="P233"/>
  <c r="P201"/>
  <c r="P370"/>
  <c r="P338"/>
  <c r="P306"/>
  <c r="P274"/>
  <c r="P242"/>
  <c r="P210"/>
  <c r="P367"/>
  <c r="P335"/>
  <c r="P303"/>
  <c r="P271"/>
  <c r="P239"/>
  <c r="P207"/>
  <c r="P175"/>
  <c r="P16"/>
  <c r="P48"/>
  <c r="P80"/>
  <c r="P112"/>
  <c r="P144"/>
  <c r="P31"/>
  <c r="P95"/>
  <c r="P127"/>
  <c r="P156"/>
  <c r="P186"/>
  <c r="P10"/>
  <c r="P74"/>
  <c r="P138"/>
  <c r="P29"/>
  <c r="P125"/>
  <c r="P108"/>
  <c r="P27"/>
  <c r="P123"/>
  <c r="P134"/>
  <c r="P89"/>
  <c r="P628"/>
  <c r="P596"/>
  <c r="P564"/>
  <c r="P532"/>
  <c r="P500"/>
  <c r="P468"/>
  <c r="P436"/>
  <c r="P404"/>
  <c r="P625"/>
  <c r="P593"/>
  <c r="P561"/>
  <c r="P529"/>
  <c r="P497"/>
  <c r="P465"/>
  <c r="P433"/>
  <c r="P401"/>
  <c r="P622"/>
  <c r="P590"/>
  <c r="P558"/>
  <c r="P526"/>
  <c r="P494"/>
  <c r="P462"/>
  <c r="P430"/>
  <c r="P398"/>
  <c r="P623"/>
  <c r="P591"/>
  <c r="P559"/>
  <c r="P527"/>
  <c r="P495"/>
  <c r="P463"/>
  <c r="P431"/>
  <c r="P399"/>
  <c r="P372"/>
  <c r="P340"/>
  <c r="P308"/>
  <c r="P276"/>
  <c r="P244"/>
  <c r="P212"/>
  <c r="P365"/>
  <c r="P333"/>
  <c r="P301"/>
  <c r="P269"/>
  <c r="P237"/>
  <c r="P205"/>
  <c r="P374"/>
  <c r="P342"/>
  <c r="P310"/>
  <c r="P278"/>
  <c r="P246"/>
  <c r="P214"/>
  <c r="P371"/>
  <c r="P339"/>
  <c r="P307"/>
  <c r="P275"/>
  <c r="P243"/>
  <c r="P179"/>
  <c r="P12"/>
  <c r="P44"/>
  <c r="P76"/>
  <c r="P91"/>
  <c r="P38"/>
  <c r="P188"/>
  <c r="P632"/>
  <c r="P600"/>
  <c r="P568"/>
  <c r="P536"/>
  <c r="P504"/>
  <c r="P472"/>
  <c r="P440"/>
  <c r="P408"/>
  <c r="P629"/>
  <c r="P597"/>
  <c r="P565"/>
  <c r="P533"/>
  <c r="P501"/>
  <c r="P469"/>
  <c r="P437"/>
  <c r="P405"/>
  <c r="P626"/>
  <c r="P594"/>
  <c r="P562"/>
  <c r="P530"/>
  <c r="P498"/>
  <c r="P466"/>
  <c r="P434"/>
  <c r="P402"/>
  <c r="P627"/>
  <c r="P595"/>
  <c r="P563"/>
  <c r="P531"/>
  <c r="P499"/>
  <c r="P467"/>
  <c r="P435"/>
  <c r="P403"/>
  <c r="P376"/>
  <c r="P344"/>
  <c r="P312"/>
  <c r="P280"/>
  <c r="P248"/>
  <c r="P216"/>
  <c r="P369"/>
  <c r="P337"/>
  <c r="P305"/>
  <c r="P273"/>
  <c r="P241"/>
  <c r="P209"/>
  <c r="P378"/>
  <c r="P346"/>
  <c r="P314"/>
  <c r="P282"/>
  <c r="P250"/>
  <c r="P218"/>
  <c r="P375"/>
  <c r="P343"/>
  <c r="P311"/>
  <c r="P279"/>
  <c r="P247"/>
  <c r="P215"/>
  <c r="P183"/>
  <c r="P8"/>
  <c r="P40"/>
  <c r="P72"/>
  <c r="P104"/>
  <c r="P136"/>
  <c r="P158"/>
  <c r="P166"/>
  <c r="P174"/>
  <c r="P182"/>
  <c r="P23"/>
  <c r="P55"/>
  <c r="P87"/>
  <c r="P119"/>
  <c r="P151"/>
  <c r="P180"/>
  <c r="P34"/>
  <c r="P66"/>
  <c r="P98"/>
  <c r="P130"/>
  <c r="P21"/>
  <c r="P53"/>
  <c r="P85"/>
  <c r="P117"/>
  <c r="P149"/>
  <c r="P13"/>
  <c r="P636"/>
  <c r="P604"/>
  <c r="P572"/>
  <c r="P540"/>
  <c r="P508"/>
  <c r="P476"/>
  <c r="P444"/>
  <c r="P412"/>
  <c r="P633"/>
  <c r="P601"/>
  <c r="P569"/>
  <c r="P537"/>
  <c r="P505"/>
  <c r="P473"/>
  <c r="P441"/>
  <c r="P409"/>
  <c r="P630"/>
  <c r="P598"/>
  <c r="P566"/>
  <c r="P534"/>
  <c r="P502"/>
  <c r="P470"/>
  <c r="P438"/>
  <c r="P406"/>
  <c r="P631"/>
  <c r="P599"/>
  <c r="P567"/>
  <c r="P535"/>
  <c r="P503"/>
  <c r="P471"/>
  <c r="P439"/>
  <c r="P407"/>
  <c r="P380"/>
  <c r="P348"/>
  <c r="P316"/>
  <c r="P284"/>
  <c r="P252"/>
  <c r="P220"/>
  <c r="P373"/>
  <c r="P341"/>
  <c r="P309"/>
  <c r="P277"/>
  <c r="P245"/>
  <c r="P213"/>
  <c r="P382"/>
  <c r="P350"/>
  <c r="P318"/>
  <c r="P286"/>
  <c r="P254"/>
  <c r="P222"/>
  <c r="P379"/>
  <c r="P347"/>
  <c r="P315"/>
  <c r="P283"/>
  <c r="P251"/>
  <c r="P219"/>
  <c r="P187"/>
  <c r="P155"/>
  <c r="P36"/>
  <c r="P68"/>
  <c r="P100"/>
  <c r="P132"/>
  <c r="P157"/>
  <c r="P165"/>
  <c r="P173"/>
  <c r="P181"/>
  <c r="P19"/>
  <c r="P51"/>
  <c r="P83"/>
  <c r="P115"/>
  <c r="P147"/>
  <c r="P176"/>
  <c r="P30"/>
  <c r="P62"/>
  <c r="P94"/>
  <c r="P126"/>
  <c r="P17"/>
  <c r="P49"/>
  <c r="P81"/>
  <c r="P113"/>
  <c r="P145"/>
  <c r="P544"/>
  <c r="P288"/>
  <c r="P386"/>
  <c r="P258"/>
  <c r="P351"/>
  <c r="P287"/>
  <c r="P223"/>
  <c r="P32"/>
  <c r="P96"/>
  <c r="P128"/>
  <c r="P15"/>
  <c r="P79"/>
  <c r="P143"/>
  <c r="P172"/>
  <c r="P26"/>
  <c r="P90"/>
  <c r="P77"/>
  <c r="P640"/>
  <c r="P608"/>
  <c r="P576"/>
  <c r="P512"/>
  <c r="P480"/>
  <c r="P448"/>
  <c r="P416"/>
  <c r="P637"/>
  <c r="P605"/>
  <c r="P573"/>
  <c r="P541"/>
  <c r="P509"/>
  <c r="P477"/>
  <c r="P445"/>
  <c r="P413"/>
  <c r="P634"/>
  <c r="P602"/>
  <c r="P570"/>
  <c r="P538"/>
  <c r="P506"/>
  <c r="P474"/>
  <c r="P442"/>
  <c r="P410"/>
  <c r="P635"/>
  <c r="P603"/>
  <c r="P571"/>
  <c r="P539"/>
  <c r="P507"/>
  <c r="P475"/>
  <c r="P443"/>
  <c r="P411"/>
  <c r="P384"/>
  <c r="P352"/>
  <c r="P320"/>
  <c r="P256"/>
  <c r="P224"/>
  <c r="P377"/>
  <c r="P345"/>
  <c r="P313"/>
  <c r="P281"/>
  <c r="P249"/>
  <c r="P217"/>
  <c r="P354"/>
  <c r="P322"/>
  <c r="P290"/>
  <c r="P226"/>
  <c r="P383"/>
  <c r="P319"/>
  <c r="P255"/>
  <c r="P191"/>
  <c r="P159"/>
  <c r="P64"/>
  <c r="P47"/>
  <c r="P111"/>
  <c r="P58"/>
  <c r="P122"/>
  <c r="P45"/>
  <c r="P612"/>
  <c r="P580"/>
  <c r="P548"/>
  <c r="P516"/>
  <c r="P484"/>
  <c r="P452"/>
  <c r="P420"/>
  <c r="P641"/>
  <c r="P609"/>
  <c r="P577"/>
  <c r="P545"/>
  <c r="P513"/>
  <c r="P481"/>
  <c r="P449"/>
  <c r="P417"/>
  <c r="P638"/>
  <c r="P606"/>
  <c r="P574"/>
  <c r="P542"/>
  <c r="P510"/>
  <c r="P478"/>
  <c r="P446"/>
  <c r="P414"/>
  <c r="P639"/>
  <c r="P607"/>
  <c r="P575"/>
  <c r="P543"/>
  <c r="P511"/>
  <c r="P479"/>
  <c r="P447"/>
  <c r="P415"/>
  <c r="P388"/>
  <c r="P356"/>
  <c r="P324"/>
  <c r="P292"/>
  <c r="P260"/>
  <c r="P228"/>
  <c r="P381"/>
  <c r="P349"/>
  <c r="P317"/>
  <c r="P285"/>
  <c r="P253"/>
  <c r="P221"/>
  <c r="P189"/>
  <c r="P358"/>
  <c r="P326"/>
  <c r="P294"/>
  <c r="P262"/>
  <c r="P230"/>
  <c r="P387"/>
  <c r="P355"/>
  <c r="P323"/>
  <c r="P291"/>
  <c r="P259"/>
  <c r="P227"/>
  <c r="P195"/>
  <c r="P163"/>
  <c r="P28"/>
  <c r="P60"/>
  <c r="P92"/>
  <c r="P124"/>
  <c r="P11"/>
  <c r="P43"/>
  <c r="P75"/>
  <c r="P107"/>
  <c r="P139"/>
  <c r="P168"/>
  <c r="P198"/>
  <c r="P22"/>
  <c r="P54"/>
  <c r="P86"/>
  <c r="P118"/>
  <c r="P150"/>
  <c r="P9"/>
  <c r="P41"/>
  <c r="P73"/>
  <c r="P105"/>
  <c r="P137"/>
  <c r="P109"/>
  <c r="P616"/>
  <c r="P584"/>
  <c r="P552"/>
  <c r="P520"/>
  <c r="P488"/>
  <c r="P456"/>
  <c r="P424"/>
  <c r="P392"/>
  <c r="P613"/>
  <c r="P581"/>
  <c r="P549"/>
  <c r="P517"/>
  <c r="P485"/>
  <c r="P453"/>
  <c r="P421"/>
  <c r="P642"/>
  <c r="P610"/>
  <c r="P578"/>
  <c r="P546"/>
  <c r="P514"/>
  <c r="P482"/>
  <c r="P450"/>
  <c r="P418"/>
  <c r="P611"/>
  <c r="P579"/>
  <c r="P547"/>
  <c r="P515"/>
  <c r="P483"/>
  <c r="P451"/>
  <c r="P419"/>
  <c r="P389"/>
  <c r="P360"/>
  <c r="P328"/>
  <c r="P296"/>
  <c r="P264"/>
  <c r="P232"/>
  <c r="P385"/>
  <c r="P353"/>
  <c r="P321"/>
  <c r="P289"/>
  <c r="P257"/>
  <c r="P225"/>
  <c r="P193"/>
  <c r="P362"/>
  <c r="P330"/>
  <c r="P298"/>
  <c r="P266"/>
  <c r="P234"/>
  <c r="P202"/>
  <c r="P359"/>
  <c r="P327"/>
  <c r="P295"/>
  <c r="P263"/>
  <c r="P231"/>
  <c r="P199"/>
  <c r="P167"/>
  <c r="P24"/>
  <c r="P56"/>
  <c r="P88"/>
  <c r="P120"/>
  <c r="P154"/>
  <c r="P162"/>
  <c r="P170"/>
  <c r="P178"/>
  <c r="P7"/>
  <c r="P39"/>
  <c r="P71"/>
  <c r="P103"/>
  <c r="P135"/>
  <c r="P164"/>
  <c r="P194"/>
  <c r="P18"/>
  <c r="P50"/>
  <c r="P82"/>
  <c r="P114"/>
  <c r="P146"/>
  <c r="P37"/>
  <c r="P69"/>
  <c r="P101"/>
  <c r="P133"/>
  <c r="P140"/>
  <c r="P59"/>
  <c r="P184"/>
  <c r="P102"/>
  <c r="P25"/>
  <c r="P121"/>
  <c r="P620"/>
  <c r="P588"/>
  <c r="P556"/>
  <c r="P524"/>
  <c r="P492"/>
  <c r="P460"/>
  <c r="P428"/>
  <c r="P396"/>
  <c r="P617"/>
  <c r="P585"/>
  <c r="P553"/>
  <c r="P521"/>
  <c r="P489"/>
  <c r="P457"/>
  <c r="P425"/>
  <c r="P393"/>
  <c r="P614"/>
  <c r="P582"/>
  <c r="P550"/>
  <c r="P518"/>
  <c r="P486"/>
  <c r="P454"/>
  <c r="P422"/>
  <c r="P390"/>
  <c r="P615"/>
  <c r="P583"/>
  <c r="P551"/>
  <c r="P519"/>
  <c r="P487"/>
  <c r="P455"/>
  <c r="P423"/>
  <c r="P391"/>
  <c r="P364"/>
  <c r="P332"/>
  <c r="P300"/>
  <c r="P268"/>
  <c r="P236"/>
  <c r="P204"/>
  <c r="P357"/>
  <c r="P325"/>
  <c r="P293"/>
  <c r="P261"/>
  <c r="P229"/>
  <c r="P197"/>
  <c r="P366"/>
  <c r="P334"/>
  <c r="P302"/>
  <c r="P270"/>
  <c r="P238"/>
  <c r="P206"/>
  <c r="P363"/>
  <c r="P331"/>
  <c r="P299"/>
  <c r="P267"/>
  <c r="P235"/>
  <c r="P203"/>
  <c r="P171"/>
  <c r="P20"/>
  <c r="P52"/>
  <c r="P84"/>
  <c r="P116"/>
  <c r="P148"/>
  <c r="P153"/>
  <c r="P161"/>
  <c r="P169"/>
  <c r="P177"/>
  <c r="P185"/>
  <c r="P6"/>
  <c r="P35"/>
  <c r="P67"/>
  <c r="P99"/>
  <c r="P131"/>
  <c r="P160"/>
  <c r="P190"/>
  <c r="P14"/>
  <c r="P46"/>
  <c r="P78"/>
  <c r="P110"/>
  <c r="P142"/>
  <c r="P33"/>
  <c r="P65"/>
  <c r="P97"/>
  <c r="P129"/>
  <c r="P196"/>
  <c r="P63"/>
  <c r="P42"/>
  <c r="P106"/>
  <c r="P61"/>
  <c r="P93"/>
  <c r="P192"/>
  <c r="P211"/>
  <c r="P152"/>
  <c r="P70"/>
  <c r="P57"/>
  <c r="P141"/>
  <c r="T9"/>
  <c r="T8"/>
  <c r="T11"/>
  <c r="T10"/>
  <c r="T7"/>
  <c r="T6"/>
  <c r="S12"/>
  <c r="P35" i="4"/>
  <c r="P36" s="1"/>
  <c r="Q35"/>
  <c r="Q36" s="1"/>
  <c r="O13"/>
  <c r="O14" s="1"/>
  <c r="P13"/>
  <c r="P14" s="1"/>
  <c r="Q13"/>
  <c r="Q14" s="1"/>
  <c r="M149" i="9"/>
  <c r="M126"/>
  <c r="M110"/>
  <c r="M84"/>
  <c r="M147"/>
  <c r="M125"/>
  <c r="M109"/>
  <c r="M81"/>
  <c r="M120"/>
  <c r="M99"/>
  <c r="M148"/>
  <c r="M180"/>
  <c r="M212"/>
  <c r="M197"/>
  <c r="M178"/>
  <c r="M210"/>
  <c r="M191"/>
  <c r="M293"/>
  <c r="M288"/>
  <c r="M345"/>
  <c r="M430"/>
  <c r="M219"/>
  <c r="M227"/>
  <c r="M235"/>
  <c r="M243"/>
  <c r="M251"/>
  <c r="M259"/>
  <c r="M267"/>
  <c r="M275"/>
  <c r="M302"/>
  <c r="M356"/>
  <c r="M289"/>
  <c r="M284"/>
  <c r="M346"/>
  <c r="M295"/>
  <c r="M290"/>
  <c r="M340"/>
  <c r="M384"/>
  <c r="M331"/>
  <c r="M402"/>
  <c r="M478"/>
  <c r="M317"/>
  <c r="M392"/>
  <c r="M420"/>
  <c r="M492"/>
  <c r="M480"/>
  <c r="M440"/>
  <c r="M470"/>
  <c r="M403"/>
  <c r="M467"/>
  <c r="M531"/>
  <c r="M508"/>
  <c r="M571"/>
  <c r="M533"/>
  <c r="M534"/>
  <c r="M423"/>
  <c r="M487"/>
  <c r="M551"/>
  <c r="M536"/>
  <c r="M545"/>
  <c r="M530"/>
  <c r="M599"/>
  <c r="M584"/>
  <c r="M625"/>
  <c r="M594"/>
  <c r="M611"/>
  <c r="M580"/>
  <c r="M637"/>
  <c r="M606"/>
  <c r="M146"/>
  <c r="M51"/>
  <c r="M43"/>
  <c r="M35"/>
  <c r="M27"/>
  <c r="M19"/>
  <c r="M11"/>
  <c r="M82"/>
  <c r="M87"/>
  <c r="M145"/>
  <c r="M102"/>
  <c r="M73"/>
  <c r="M154"/>
  <c r="M144"/>
  <c r="M176"/>
  <c r="M208"/>
  <c r="M193"/>
  <c r="M174"/>
  <c r="M206"/>
  <c r="M187"/>
  <c r="M285"/>
  <c r="M429"/>
  <c r="M334"/>
  <c r="M405"/>
  <c r="M408"/>
  <c r="M226"/>
  <c r="M234"/>
  <c r="M242"/>
  <c r="M250"/>
  <c r="M258"/>
  <c r="M266"/>
  <c r="M274"/>
  <c r="M294"/>
  <c r="M354"/>
  <c r="M281"/>
  <c r="M393"/>
  <c r="M335"/>
  <c r="M287"/>
  <c r="M282"/>
  <c r="M338"/>
  <c r="M380"/>
  <c r="M323"/>
  <c r="M400"/>
  <c r="M472"/>
  <c r="M309"/>
  <c r="M373"/>
  <c r="M458"/>
  <c r="M481"/>
  <c r="M465"/>
  <c r="M425"/>
  <c r="M468"/>
  <c r="M395"/>
  <c r="M459"/>
  <c r="M523"/>
  <c r="M587"/>
  <c r="M565"/>
  <c r="M525"/>
  <c r="M526"/>
  <c r="M415"/>
  <c r="M479"/>
  <c r="M543"/>
  <c r="M528"/>
  <c r="M537"/>
  <c r="M522"/>
  <c r="M591"/>
  <c r="M576"/>
  <c r="M640"/>
  <c r="M617"/>
  <c r="M586"/>
  <c r="M572"/>
  <c r="M636"/>
  <c r="M629"/>
  <c r="M598"/>
  <c r="M161"/>
  <c r="M104"/>
  <c r="M76"/>
  <c r="M60"/>
  <c r="M123"/>
  <c r="M107"/>
  <c r="M52"/>
  <c r="M44"/>
  <c r="M36"/>
  <c r="M28"/>
  <c r="M20"/>
  <c r="M12"/>
  <c r="M155"/>
  <c r="M130"/>
  <c r="M114"/>
  <c r="M151"/>
  <c r="M92"/>
  <c r="M58"/>
  <c r="M162"/>
  <c r="M129"/>
  <c r="M113"/>
  <c r="M89"/>
  <c r="M137"/>
  <c r="M124"/>
  <c r="M108"/>
  <c r="M140"/>
  <c r="M172"/>
  <c r="M204"/>
  <c r="M189"/>
  <c r="M170"/>
  <c r="M202"/>
  <c r="M183"/>
  <c r="M215"/>
  <c r="M414"/>
  <c r="M332"/>
  <c r="M398"/>
  <c r="M401"/>
  <c r="M225"/>
  <c r="M233"/>
  <c r="M241"/>
  <c r="M249"/>
  <c r="M257"/>
  <c r="M265"/>
  <c r="M273"/>
  <c r="M286"/>
  <c r="M343"/>
  <c r="M404"/>
  <c r="M386"/>
  <c r="M329"/>
  <c r="M389"/>
  <c r="M396"/>
  <c r="M327"/>
  <c r="M374"/>
  <c r="M315"/>
  <c r="M385"/>
  <c r="M466"/>
  <c r="M462"/>
  <c r="M365"/>
  <c r="M456"/>
  <c r="M476"/>
  <c r="M450"/>
  <c r="M502"/>
  <c r="M453"/>
  <c r="M387"/>
  <c r="M451"/>
  <c r="M515"/>
  <c r="M569"/>
  <c r="M560"/>
  <c r="M517"/>
  <c r="M518"/>
  <c r="M407"/>
  <c r="M471"/>
  <c r="M535"/>
  <c r="M520"/>
  <c r="M529"/>
  <c r="M514"/>
  <c r="M583"/>
  <c r="M568"/>
  <c r="M632"/>
  <c r="M609"/>
  <c r="M578"/>
  <c r="M642"/>
  <c r="M564"/>
  <c r="M628"/>
  <c r="M621"/>
  <c r="M590"/>
  <c r="M135"/>
  <c r="M53"/>
  <c r="M45"/>
  <c r="M37"/>
  <c r="M29"/>
  <c r="M21"/>
  <c r="M13"/>
  <c r="M153"/>
  <c r="M90"/>
  <c r="M59"/>
  <c r="M95"/>
  <c r="M62"/>
  <c r="M169"/>
  <c r="M77"/>
  <c r="M57"/>
  <c r="M136"/>
  <c r="M168"/>
  <c r="M200"/>
  <c r="M185"/>
  <c r="M217"/>
  <c r="M198"/>
  <c r="M179"/>
  <c r="M211"/>
  <c r="M413"/>
  <c r="M330"/>
  <c r="M377"/>
  <c r="M360"/>
  <c r="M224"/>
  <c r="M232"/>
  <c r="M240"/>
  <c r="M248"/>
  <c r="M256"/>
  <c r="M264"/>
  <c r="M272"/>
  <c r="M280"/>
  <c r="M337"/>
  <c r="M397"/>
  <c r="M382"/>
  <c r="M318"/>
  <c r="M378"/>
  <c r="M381"/>
  <c r="M321"/>
  <c r="M372"/>
  <c r="M307"/>
  <c r="M371"/>
  <c r="M464"/>
  <c r="M460"/>
  <c r="M357"/>
  <c r="M441"/>
  <c r="M469"/>
  <c r="M448"/>
  <c r="M461"/>
  <c r="M438"/>
  <c r="M379"/>
  <c r="M443"/>
  <c r="M507"/>
  <c r="M561"/>
  <c r="M548"/>
  <c r="M509"/>
  <c r="M510"/>
  <c r="M399"/>
  <c r="M463"/>
  <c r="M527"/>
  <c r="M512"/>
  <c r="M521"/>
  <c r="M506"/>
  <c r="M575"/>
  <c r="M639"/>
  <c r="M624"/>
  <c r="M601"/>
  <c r="M570"/>
  <c r="M634"/>
  <c r="M556"/>
  <c r="M620"/>
  <c r="M613"/>
  <c r="M582"/>
  <c r="M80"/>
  <c r="M64"/>
  <c r="M127"/>
  <c r="M111"/>
  <c r="M85"/>
  <c r="M54"/>
  <c r="M46"/>
  <c r="M38"/>
  <c r="M30"/>
  <c r="M22"/>
  <c r="M14"/>
  <c r="M159"/>
  <c r="M63"/>
  <c r="M138"/>
  <c r="M118"/>
  <c r="M166"/>
  <c r="M100"/>
  <c r="M66"/>
  <c r="M117"/>
  <c r="M97"/>
  <c r="M143"/>
  <c r="M61"/>
  <c r="M128"/>
  <c r="M112"/>
  <c r="M83"/>
  <c r="M132"/>
  <c r="M164"/>
  <c r="M196"/>
  <c r="M181"/>
  <c r="M213"/>
  <c r="M194"/>
  <c r="M175"/>
  <c r="M207"/>
  <c r="M410"/>
  <c r="M319"/>
  <c r="M366"/>
  <c r="M328"/>
  <c r="M223"/>
  <c r="M231"/>
  <c r="M239"/>
  <c r="M247"/>
  <c r="M255"/>
  <c r="M263"/>
  <c r="M271"/>
  <c r="M279"/>
  <c r="M326"/>
  <c r="M390"/>
  <c r="M352"/>
  <c r="M316"/>
  <c r="M367"/>
  <c r="M376"/>
  <c r="M310"/>
  <c r="M370"/>
  <c r="M428"/>
  <c r="M363"/>
  <c r="M449"/>
  <c r="M445"/>
  <c r="M349"/>
  <c r="M426"/>
  <c r="M454"/>
  <c r="M433"/>
  <c r="M446"/>
  <c r="M436"/>
  <c r="M500"/>
  <c r="M435"/>
  <c r="M499"/>
  <c r="M555"/>
  <c r="M540"/>
  <c r="M501"/>
  <c r="M595"/>
  <c r="M391"/>
  <c r="M455"/>
  <c r="M519"/>
  <c r="M504"/>
  <c r="M513"/>
  <c r="M498"/>
  <c r="M567"/>
  <c r="M631"/>
  <c r="M616"/>
  <c r="M593"/>
  <c r="M562"/>
  <c r="M626"/>
  <c r="M643"/>
  <c r="M612"/>
  <c r="M605"/>
  <c r="M574"/>
  <c r="M638"/>
  <c r="M157"/>
  <c r="M55"/>
  <c r="M47"/>
  <c r="M39"/>
  <c r="M31"/>
  <c r="M23"/>
  <c r="M15"/>
  <c r="M7"/>
  <c r="M98"/>
  <c r="M67"/>
  <c r="M103"/>
  <c r="M134"/>
  <c r="M70"/>
  <c r="M86"/>
  <c r="M65"/>
  <c r="M165"/>
  <c r="M56"/>
  <c r="M160"/>
  <c r="M192"/>
  <c r="M177"/>
  <c r="M209"/>
  <c r="M190"/>
  <c r="M171"/>
  <c r="M203"/>
  <c r="M368"/>
  <c r="M313"/>
  <c r="M364"/>
  <c r="M299"/>
  <c r="M222"/>
  <c r="M230"/>
  <c r="M238"/>
  <c r="M246"/>
  <c r="M254"/>
  <c r="M262"/>
  <c r="M270"/>
  <c r="M278"/>
  <c r="M324"/>
  <c r="M375"/>
  <c r="M320"/>
  <c r="M314"/>
  <c r="M361"/>
  <c r="M344"/>
  <c r="M308"/>
  <c r="M359"/>
  <c r="M412"/>
  <c r="M355"/>
  <c r="M434"/>
  <c r="M505"/>
  <c r="M341"/>
  <c r="M424"/>
  <c r="M452"/>
  <c r="M418"/>
  <c r="M444"/>
  <c r="M421"/>
  <c r="M489"/>
  <c r="M427"/>
  <c r="M491"/>
  <c r="M552"/>
  <c r="M532"/>
  <c r="M493"/>
  <c r="M579"/>
  <c r="M383"/>
  <c r="M447"/>
  <c r="M511"/>
  <c r="M603"/>
  <c r="M557"/>
  <c r="M490"/>
  <c r="M559"/>
  <c r="M623"/>
  <c r="M608"/>
  <c r="M585"/>
  <c r="M554"/>
  <c r="M618"/>
  <c r="M635"/>
  <c r="M604"/>
  <c r="M597"/>
  <c r="M566"/>
  <c r="M630"/>
  <c r="M150"/>
  <c r="M88"/>
  <c r="M68"/>
  <c r="M131"/>
  <c r="M115"/>
  <c r="M93"/>
  <c r="M48"/>
  <c r="M40"/>
  <c r="M32"/>
  <c r="M24"/>
  <c r="M16"/>
  <c r="M8"/>
  <c r="M71"/>
  <c r="M122"/>
  <c r="M74"/>
  <c r="M121"/>
  <c r="M105"/>
  <c r="M133"/>
  <c r="M116"/>
  <c r="M91"/>
  <c r="M156"/>
  <c r="M188"/>
  <c r="M173"/>
  <c r="M205"/>
  <c r="M186"/>
  <c r="M218"/>
  <c r="M199"/>
  <c r="M336"/>
  <c r="M304"/>
  <c r="M362"/>
  <c r="M291"/>
  <c r="M221"/>
  <c r="M229"/>
  <c r="M237"/>
  <c r="M245"/>
  <c r="M253"/>
  <c r="M261"/>
  <c r="M269"/>
  <c r="M277"/>
  <c r="M322"/>
  <c r="M369"/>
  <c r="M305"/>
  <c r="M300"/>
  <c r="M350"/>
  <c r="M312"/>
  <c r="M306"/>
  <c r="M353"/>
  <c r="M406"/>
  <c r="M347"/>
  <c r="M432"/>
  <c r="M494"/>
  <c r="M333"/>
  <c r="M409"/>
  <c r="M437"/>
  <c r="M416"/>
  <c r="M496"/>
  <c r="M457"/>
  <c r="M484"/>
  <c r="M419"/>
  <c r="M483"/>
  <c r="M547"/>
  <c r="M524"/>
  <c r="M485"/>
  <c r="M573"/>
  <c r="M581"/>
  <c r="M439"/>
  <c r="M503"/>
  <c r="M563"/>
  <c r="M549"/>
  <c r="M482"/>
  <c r="M546"/>
  <c r="M615"/>
  <c r="M600"/>
  <c r="M577"/>
  <c r="M641"/>
  <c r="M610"/>
  <c r="M627"/>
  <c r="M596"/>
  <c r="M589"/>
  <c r="M558"/>
  <c r="M622"/>
  <c r="M163"/>
  <c r="M49"/>
  <c r="M41"/>
  <c r="M33"/>
  <c r="M25"/>
  <c r="M17"/>
  <c r="M9"/>
  <c r="M142"/>
  <c r="M106"/>
  <c r="M75"/>
  <c r="M78"/>
  <c r="M141"/>
  <c r="M158"/>
  <c r="M94"/>
  <c r="M69"/>
  <c r="M139"/>
  <c r="M152"/>
  <c r="M184"/>
  <c r="M216"/>
  <c r="M201"/>
  <c r="M182"/>
  <c r="M214"/>
  <c r="M195"/>
  <c r="M301"/>
  <c r="M296"/>
  <c r="M351"/>
  <c r="M283"/>
  <c r="M220"/>
  <c r="M228"/>
  <c r="M236"/>
  <c r="M244"/>
  <c r="M252"/>
  <c r="M260"/>
  <c r="M268"/>
  <c r="M276"/>
  <c r="M311"/>
  <c r="M358"/>
  <c r="M297"/>
  <c r="M292"/>
  <c r="M348"/>
  <c r="M303"/>
  <c r="M298"/>
  <c r="M342"/>
  <c r="M388"/>
  <c r="M339"/>
  <c r="M417"/>
  <c r="M488"/>
  <c r="M325"/>
  <c r="M394"/>
  <c r="M422"/>
  <c r="M497"/>
  <c r="M486"/>
  <c r="M442"/>
  <c r="M473"/>
  <c r="M411"/>
  <c r="M475"/>
  <c r="M539"/>
  <c r="M516"/>
  <c r="M477"/>
  <c r="M541"/>
  <c r="M542"/>
  <c r="M431"/>
  <c r="M495"/>
  <c r="M553"/>
  <c r="M544"/>
  <c r="M474"/>
  <c r="M538"/>
  <c r="M607"/>
  <c r="M592"/>
  <c r="M633"/>
  <c r="M602"/>
  <c r="M619"/>
  <c r="M588"/>
  <c r="M550"/>
  <c r="M614"/>
  <c r="M96"/>
  <c r="M72"/>
  <c r="M119"/>
  <c r="M101"/>
  <c r="M50"/>
  <c r="M42"/>
  <c r="M34"/>
  <c r="M26"/>
  <c r="M18"/>
  <c r="M10"/>
  <c r="M79"/>
  <c r="F359" i="5"/>
  <c r="F373"/>
  <c r="F348"/>
  <c r="F504"/>
  <c r="F351"/>
  <c r="F415"/>
  <c r="F479"/>
  <c r="F543"/>
  <c r="F326"/>
  <c r="F390"/>
  <c r="F454"/>
  <c r="F518"/>
  <c r="F365"/>
  <c r="F429"/>
  <c r="F493"/>
  <c r="F340"/>
  <c r="F404"/>
  <c r="F468"/>
  <c r="F532"/>
  <c r="F379"/>
  <c r="F443"/>
  <c r="F507"/>
  <c r="F410"/>
  <c r="F474"/>
  <c r="F538"/>
  <c r="F377"/>
  <c r="F441"/>
  <c r="F505"/>
  <c r="F456"/>
  <c r="F448"/>
  <c r="F440"/>
  <c r="F432"/>
  <c r="F424"/>
  <c r="F480"/>
  <c r="F472"/>
  <c r="F464"/>
  <c r="F577"/>
  <c r="F590"/>
  <c r="F550"/>
  <c r="F581"/>
  <c r="F625"/>
  <c r="F585"/>
  <c r="F578"/>
  <c r="F624"/>
  <c r="F551"/>
  <c r="F615"/>
  <c r="F562"/>
  <c r="F462"/>
  <c r="F437"/>
  <c r="F385"/>
  <c r="F512"/>
  <c r="F343"/>
  <c r="F407"/>
  <c r="F471"/>
  <c r="F535"/>
  <c r="F382"/>
  <c r="F446"/>
  <c r="F510"/>
  <c r="F357"/>
  <c r="F421"/>
  <c r="F485"/>
  <c r="F332"/>
  <c r="F396"/>
  <c r="F460"/>
  <c r="F524"/>
  <c r="F371"/>
  <c r="F435"/>
  <c r="F499"/>
  <c r="F338"/>
  <c r="F402"/>
  <c r="F466"/>
  <c r="F530"/>
  <c r="F369"/>
  <c r="F433"/>
  <c r="F497"/>
  <c r="F392"/>
  <c r="F384"/>
  <c r="F376"/>
  <c r="F368"/>
  <c r="F360"/>
  <c r="F416"/>
  <c r="F408"/>
  <c r="F400"/>
  <c r="F568"/>
  <c r="F599"/>
  <c r="F588"/>
  <c r="F548"/>
  <c r="F579"/>
  <c r="F616"/>
  <c r="F576"/>
  <c r="F567"/>
  <c r="F618"/>
  <c r="F622"/>
  <c r="F642"/>
  <c r="F549"/>
  <c r="F613"/>
  <c r="F553"/>
  <c r="F617"/>
  <c r="F423"/>
  <c r="F334"/>
  <c r="F515"/>
  <c r="F482"/>
  <c r="F449"/>
  <c r="F488"/>
  <c r="F335"/>
  <c r="F399"/>
  <c r="F463"/>
  <c r="F527"/>
  <c r="F374"/>
  <c r="F438"/>
  <c r="F502"/>
  <c r="F349"/>
  <c r="F413"/>
  <c r="F477"/>
  <c r="F541"/>
  <c r="F324"/>
  <c r="F388"/>
  <c r="F452"/>
  <c r="F516"/>
  <c r="F363"/>
  <c r="F427"/>
  <c r="F491"/>
  <c r="F330"/>
  <c r="F394"/>
  <c r="F458"/>
  <c r="F522"/>
  <c r="F361"/>
  <c r="F425"/>
  <c r="F489"/>
  <c r="F328"/>
  <c r="F352"/>
  <c r="F336"/>
  <c r="F566"/>
  <c r="F597"/>
  <c r="F559"/>
  <c r="F623"/>
  <c r="F614"/>
  <c r="F574"/>
  <c r="F638"/>
  <c r="F565"/>
  <c r="F620"/>
  <c r="F547"/>
  <c r="F611"/>
  <c r="F608"/>
  <c r="F639"/>
  <c r="F487"/>
  <c r="F526"/>
  <c r="F476"/>
  <c r="F387"/>
  <c r="F418"/>
  <c r="F321"/>
  <c r="F544"/>
  <c r="F327"/>
  <c r="F391"/>
  <c r="F455"/>
  <c r="F519"/>
  <c r="F366"/>
  <c r="F430"/>
  <c r="F494"/>
  <c r="F341"/>
  <c r="F405"/>
  <c r="F469"/>
  <c r="F533"/>
  <c r="F380"/>
  <c r="F444"/>
  <c r="F508"/>
  <c r="F355"/>
  <c r="F419"/>
  <c r="F483"/>
  <c r="F322"/>
  <c r="F386"/>
  <c r="F450"/>
  <c r="F514"/>
  <c r="F353"/>
  <c r="F417"/>
  <c r="F481"/>
  <c r="F545"/>
  <c r="F564"/>
  <c r="F595"/>
  <c r="F557"/>
  <c r="F621"/>
  <c r="F570"/>
  <c r="F612"/>
  <c r="F572"/>
  <c r="F636"/>
  <c r="F563"/>
  <c r="F569"/>
  <c r="F602"/>
  <c r="F606"/>
  <c r="F637"/>
  <c r="F323"/>
  <c r="F496"/>
  <c r="F383"/>
  <c r="F447"/>
  <c r="F511"/>
  <c r="F358"/>
  <c r="F422"/>
  <c r="F486"/>
  <c r="F333"/>
  <c r="F397"/>
  <c r="F461"/>
  <c r="F525"/>
  <c r="F372"/>
  <c r="F436"/>
  <c r="F500"/>
  <c r="F347"/>
  <c r="F411"/>
  <c r="F475"/>
  <c r="F539"/>
  <c r="F378"/>
  <c r="F442"/>
  <c r="F506"/>
  <c r="F345"/>
  <c r="F409"/>
  <c r="F473"/>
  <c r="F537"/>
  <c r="F632"/>
  <c r="F555"/>
  <c r="F619"/>
  <c r="F607"/>
  <c r="F609"/>
  <c r="F560"/>
  <c r="F591"/>
  <c r="F593"/>
  <c r="F604"/>
  <c r="F635"/>
  <c r="F398"/>
  <c r="F540"/>
  <c r="F451"/>
  <c r="F354"/>
  <c r="F536"/>
  <c r="F580"/>
  <c r="F375"/>
  <c r="F439"/>
  <c r="F503"/>
  <c r="F350"/>
  <c r="F414"/>
  <c r="F478"/>
  <c r="F542"/>
  <c r="F325"/>
  <c r="F389"/>
  <c r="F453"/>
  <c r="F517"/>
  <c r="F364"/>
  <c r="F428"/>
  <c r="F492"/>
  <c r="F339"/>
  <c r="F403"/>
  <c r="F467"/>
  <c r="F531"/>
  <c r="F370"/>
  <c r="F434"/>
  <c r="F498"/>
  <c r="F337"/>
  <c r="F401"/>
  <c r="F465"/>
  <c r="F529"/>
  <c r="F586"/>
  <c r="F630"/>
  <c r="F641"/>
  <c r="F546"/>
  <c r="F610"/>
  <c r="F634"/>
  <c r="F643"/>
  <c r="F605"/>
  <c r="F640"/>
  <c r="F554"/>
  <c r="F600"/>
  <c r="F631"/>
  <c r="F558"/>
  <c r="F589"/>
  <c r="F584"/>
  <c r="F575"/>
  <c r="F528"/>
  <c r="F367"/>
  <c r="F431"/>
  <c r="F495"/>
  <c r="F342"/>
  <c r="F406"/>
  <c r="F470"/>
  <c r="F534"/>
  <c r="F381"/>
  <c r="F445"/>
  <c r="F509"/>
  <c r="F356"/>
  <c r="F420"/>
  <c r="F484"/>
  <c r="F331"/>
  <c r="F395"/>
  <c r="F459"/>
  <c r="F523"/>
  <c r="F362"/>
  <c r="F426"/>
  <c r="F490"/>
  <c r="F329"/>
  <c r="F393"/>
  <c r="F457"/>
  <c r="F521"/>
  <c r="F628"/>
  <c r="F601"/>
  <c r="F561"/>
  <c r="F603"/>
  <c r="F598"/>
  <c r="F629"/>
  <c r="F556"/>
  <c r="F587"/>
  <c r="F582"/>
  <c r="F573"/>
  <c r="F626"/>
  <c r="F501"/>
  <c r="F412"/>
  <c r="F513"/>
  <c r="F520"/>
  <c r="F592"/>
  <c r="F552"/>
  <c r="F583"/>
  <c r="F594"/>
  <c r="F596"/>
  <c r="F627"/>
  <c r="F633"/>
  <c r="F571"/>
  <c r="F20"/>
  <c r="F12"/>
  <c r="F10"/>
  <c r="F16"/>
  <c r="F8"/>
  <c r="F13"/>
  <c r="F19"/>
  <c r="F17"/>
  <c r="F15"/>
  <c r="F18"/>
  <c r="F11"/>
  <c r="F9"/>
  <c r="F14"/>
  <c r="F7"/>
  <c r="F87"/>
  <c r="F126"/>
  <c r="F37"/>
  <c r="F229"/>
  <c r="F76"/>
  <c r="F268"/>
  <c r="F51"/>
  <c r="F307"/>
  <c r="F49"/>
  <c r="F79"/>
  <c r="F143"/>
  <c r="F207"/>
  <c r="F271"/>
  <c r="F54"/>
  <c r="F118"/>
  <c r="F182"/>
  <c r="F310"/>
  <c r="F29"/>
  <c r="F93"/>
  <c r="F157"/>
  <c r="F221"/>
  <c r="F285"/>
  <c r="F68"/>
  <c r="F132"/>
  <c r="F196"/>
  <c r="F171"/>
  <c r="F299"/>
  <c r="F74"/>
  <c r="F138"/>
  <c r="F202"/>
  <c r="F266"/>
  <c r="F41"/>
  <c r="F105"/>
  <c r="F169"/>
  <c r="F233"/>
  <c r="F297"/>
  <c r="F312"/>
  <c r="F304"/>
  <c r="F296"/>
  <c r="F190"/>
  <c r="F305"/>
  <c r="F135"/>
  <c r="F199"/>
  <c r="F263"/>
  <c r="F46"/>
  <c r="F110"/>
  <c r="F174"/>
  <c r="F302"/>
  <c r="F85"/>
  <c r="F149"/>
  <c r="F213"/>
  <c r="F277"/>
  <c r="F124"/>
  <c r="F188"/>
  <c r="F252"/>
  <c r="F316"/>
  <c r="F35"/>
  <c r="F99"/>
  <c r="F163"/>
  <c r="F227"/>
  <c r="F66"/>
  <c r="F130"/>
  <c r="F194"/>
  <c r="F258"/>
  <c r="F33"/>
  <c r="F97"/>
  <c r="F161"/>
  <c r="F225"/>
  <c r="F264"/>
  <c r="F256"/>
  <c r="F248"/>
  <c r="F232"/>
  <c r="F288"/>
  <c r="F272"/>
  <c r="F279"/>
  <c r="F177"/>
  <c r="F63"/>
  <c r="F127"/>
  <c r="F191"/>
  <c r="F255"/>
  <c r="F319"/>
  <c r="F38"/>
  <c r="F166"/>
  <c r="F230"/>
  <c r="F294"/>
  <c r="F77"/>
  <c r="F141"/>
  <c r="F205"/>
  <c r="F269"/>
  <c r="F52"/>
  <c r="F116"/>
  <c r="F244"/>
  <c r="F308"/>
  <c r="F27"/>
  <c r="F91"/>
  <c r="F155"/>
  <c r="F219"/>
  <c r="F283"/>
  <c r="F122"/>
  <c r="F186"/>
  <c r="F250"/>
  <c r="F314"/>
  <c r="F25"/>
  <c r="F89"/>
  <c r="F153"/>
  <c r="F217"/>
  <c r="F281"/>
  <c r="F192"/>
  <c r="F184"/>
  <c r="F176"/>
  <c r="F168"/>
  <c r="F224"/>
  <c r="F216"/>
  <c r="F208"/>
  <c r="F215"/>
  <c r="F62"/>
  <c r="F243"/>
  <c r="F146"/>
  <c r="F55"/>
  <c r="F119"/>
  <c r="F183"/>
  <c r="F247"/>
  <c r="F311"/>
  <c r="F30"/>
  <c r="F94"/>
  <c r="F158"/>
  <c r="F222"/>
  <c r="F133"/>
  <c r="F197"/>
  <c r="F261"/>
  <c r="F44"/>
  <c r="F108"/>
  <c r="F236"/>
  <c r="F83"/>
  <c r="F147"/>
  <c r="F211"/>
  <c r="F275"/>
  <c r="F50"/>
  <c r="F114"/>
  <c r="F178"/>
  <c r="F242"/>
  <c r="F306"/>
  <c r="F81"/>
  <c r="F209"/>
  <c r="F273"/>
  <c r="F136"/>
  <c r="F128"/>
  <c r="F112"/>
  <c r="F104"/>
  <c r="F152"/>
  <c r="F144"/>
  <c r="F23"/>
  <c r="F318"/>
  <c r="F165"/>
  <c r="F115"/>
  <c r="F274"/>
  <c r="F113"/>
  <c r="F24"/>
  <c r="F47"/>
  <c r="F111"/>
  <c r="F175"/>
  <c r="F239"/>
  <c r="F303"/>
  <c r="F22"/>
  <c r="F86"/>
  <c r="F150"/>
  <c r="F214"/>
  <c r="F278"/>
  <c r="F61"/>
  <c r="F125"/>
  <c r="F189"/>
  <c r="F253"/>
  <c r="F317"/>
  <c r="F36"/>
  <c r="F164"/>
  <c r="F228"/>
  <c r="F292"/>
  <c r="F75"/>
  <c r="F139"/>
  <c r="F203"/>
  <c r="F267"/>
  <c r="F42"/>
  <c r="F106"/>
  <c r="F170"/>
  <c r="F234"/>
  <c r="F298"/>
  <c r="F73"/>
  <c r="F137"/>
  <c r="F201"/>
  <c r="F265"/>
  <c r="F72"/>
  <c r="F64"/>
  <c r="F56"/>
  <c r="F48"/>
  <c r="F96"/>
  <c r="F88"/>
  <c r="F151"/>
  <c r="F254"/>
  <c r="F293"/>
  <c r="F204"/>
  <c r="F179"/>
  <c r="F82"/>
  <c r="F39"/>
  <c r="F103"/>
  <c r="F167"/>
  <c r="F231"/>
  <c r="F295"/>
  <c r="F78"/>
  <c r="F142"/>
  <c r="F206"/>
  <c r="F270"/>
  <c r="F53"/>
  <c r="F117"/>
  <c r="F181"/>
  <c r="F245"/>
  <c r="F309"/>
  <c r="F28"/>
  <c r="F92"/>
  <c r="F156"/>
  <c r="F284"/>
  <c r="F67"/>
  <c r="F131"/>
  <c r="F195"/>
  <c r="F259"/>
  <c r="F34"/>
  <c r="F98"/>
  <c r="F162"/>
  <c r="F226"/>
  <c r="F290"/>
  <c r="F65"/>
  <c r="F129"/>
  <c r="F257"/>
  <c r="F241"/>
  <c r="F95"/>
  <c r="F159"/>
  <c r="F223"/>
  <c r="F287"/>
  <c r="F70"/>
  <c r="F134"/>
  <c r="F198"/>
  <c r="F262"/>
  <c r="F45"/>
  <c r="F109"/>
  <c r="F173"/>
  <c r="F237"/>
  <c r="F301"/>
  <c r="F212"/>
  <c r="F276"/>
  <c r="F59"/>
  <c r="F123"/>
  <c r="F251"/>
  <c r="F315"/>
  <c r="F26"/>
  <c r="F90"/>
  <c r="F154"/>
  <c r="F218"/>
  <c r="F282"/>
  <c r="F57"/>
  <c r="F121"/>
  <c r="F185"/>
  <c r="F249"/>
  <c r="F313"/>
  <c r="F32"/>
  <c r="F220"/>
  <c r="F280"/>
  <c r="F260"/>
  <c r="F320"/>
  <c r="F240"/>
  <c r="F60"/>
  <c r="F180"/>
  <c r="F200"/>
  <c r="F120"/>
  <c r="F160"/>
  <c r="F80"/>
  <c r="F300"/>
  <c r="F100"/>
  <c r="F40"/>
  <c r="F71"/>
  <c r="F238"/>
  <c r="F289"/>
  <c r="F193"/>
  <c r="F344"/>
  <c r="F148"/>
  <c r="F101"/>
  <c r="F187"/>
  <c r="F346"/>
  <c r="F235"/>
  <c r="F286"/>
  <c r="F145"/>
  <c r="F102"/>
  <c r="F69"/>
  <c r="F43"/>
  <c r="F21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F246" i="5"/>
  <c r="F172"/>
  <c r="F210"/>
  <c r="F107"/>
  <c r="F84"/>
  <c r="F291"/>
  <c r="F31"/>
  <c r="F140"/>
  <c r="F58"/>
  <c r="J11" i="9" l="1"/>
  <c r="K11" s="1"/>
  <c r="F12"/>
  <c r="V61"/>
  <c r="U61"/>
  <c r="U33"/>
  <c r="V33"/>
  <c r="V131"/>
  <c r="U131"/>
  <c r="U161"/>
  <c r="V161"/>
  <c r="V203"/>
  <c r="U203"/>
  <c r="V270"/>
  <c r="U270"/>
  <c r="V325"/>
  <c r="U325"/>
  <c r="U391"/>
  <c r="V391"/>
  <c r="V390"/>
  <c r="U390"/>
  <c r="V393"/>
  <c r="U393"/>
  <c r="V396"/>
  <c r="U396"/>
  <c r="U121"/>
  <c r="V121"/>
  <c r="V69"/>
  <c r="U69"/>
  <c r="V164"/>
  <c r="U164"/>
  <c r="V162"/>
  <c r="U162"/>
  <c r="U231"/>
  <c r="V231"/>
  <c r="V298"/>
  <c r="U298"/>
  <c r="V353"/>
  <c r="U353"/>
  <c r="V419"/>
  <c r="U419"/>
  <c r="V450"/>
  <c r="U450"/>
  <c r="V453"/>
  <c r="U453"/>
  <c r="V456"/>
  <c r="U456"/>
  <c r="U105"/>
  <c r="V105"/>
  <c r="V22"/>
  <c r="U22"/>
  <c r="V124"/>
  <c r="U124"/>
  <c r="V291"/>
  <c r="U291"/>
  <c r="V358"/>
  <c r="U358"/>
  <c r="V228"/>
  <c r="U228"/>
  <c r="U479"/>
  <c r="V479"/>
  <c r="V478"/>
  <c r="U478"/>
  <c r="V481"/>
  <c r="U481"/>
  <c r="V484"/>
  <c r="U484"/>
  <c r="U111"/>
  <c r="V111"/>
  <c r="V226"/>
  <c r="U226"/>
  <c r="V345"/>
  <c r="U345"/>
  <c r="V443"/>
  <c r="U443"/>
  <c r="V442"/>
  <c r="U442"/>
  <c r="V445"/>
  <c r="U445"/>
  <c r="V448"/>
  <c r="U448"/>
  <c r="V26"/>
  <c r="U26"/>
  <c r="U223"/>
  <c r="V223"/>
  <c r="U113"/>
  <c r="V113"/>
  <c r="U176"/>
  <c r="V176"/>
  <c r="V165"/>
  <c r="U165"/>
  <c r="V219"/>
  <c r="U219"/>
  <c r="V286"/>
  <c r="U286"/>
  <c r="V341"/>
  <c r="U341"/>
  <c r="U407"/>
  <c r="V407"/>
  <c r="V406"/>
  <c r="U406"/>
  <c r="V409"/>
  <c r="U409"/>
  <c r="V412"/>
  <c r="U412"/>
  <c r="V13"/>
  <c r="U13"/>
  <c r="V66"/>
  <c r="U66"/>
  <c r="V182"/>
  <c r="U182"/>
  <c r="U8"/>
  <c r="V8"/>
  <c r="V218"/>
  <c r="U218"/>
  <c r="V273"/>
  <c r="U273"/>
  <c r="V344"/>
  <c r="U344"/>
  <c r="V595"/>
  <c r="U595"/>
  <c r="V594"/>
  <c r="U594"/>
  <c r="V597"/>
  <c r="U597"/>
  <c r="V600"/>
  <c r="U600"/>
  <c r="V179"/>
  <c r="U179"/>
  <c r="V278"/>
  <c r="U278"/>
  <c r="V333"/>
  <c r="U333"/>
  <c r="U399"/>
  <c r="V399"/>
  <c r="V398"/>
  <c r="U398"/>
  <c r="V401"/>
  <c r="U401"/>
  <c r="V404"/>
  <c r="U404"/>
  <c r="U89"/>
  <c r="V89"/>
  <c r="V74"/>
  <c r="U74"/>
  <c r="U112"/>
  <c r="V112"/>
  <c r="V303"/>
  <c r="U303"/>
  <c r="V370"/>
  <c r="U370"/>
  <c r="V240"/>
  <c r="U240"/>
  <c r="V491"/>
  <c r="U491"/>
  <c r="V490"/>
  <c r="U490"/>
  <c r="V493"/>
  <c r="U493"/>
  <c r="V496"/>
  <c r="U496"/>
  <c r="V93"/>
  <c r="U93"/>
  <c r="U65"/>
  <c r="V65"/>
  <c r="U160"/>
  <c r="V160"/>
  <c r="U169"/>
  <c r="V169"/>
  <c r="V171"/>
  <c r="U171"/>
  <c r="V238"/>
  <c r="U238"/>
  <c r="V293"/>
  <c r="U293"/>
  <c r="V364"/>
  <c r="U364"/>
  <c r="V615"/>
  <c r="U615"/>
  <c r="V614"/>
  <c r="U614"/>
  <c r="V617"/>
  <c r="U617"/>
  <c r="V620"/>
  <c r="U620"/>
  <c r="V101"/>
  <c r="U101"/>
  <c r="V194"/>
  <c r="U194"/>
  <c r="V170"/>
  <c r="U170"/>
  <c r="U199"/>
  <c r="V199"/>
  <c r="V266"/>
  <c r="U266"/>
  <c r="V321"/>
  <c r="U321"/>
  <c r="V389"/>
  <c r="U389"/>
  <c r="V418"/>
  <c r="U418"/>
  <c r="V421"/>
  <c r="U421"/>
  <c r="V424"/>
  <c r="U424"/>
  <c r="U137"/>
  <c r="V137"/>
  <c r="V54"/>
  <c r="U54"/>
  <c r="V11"/>
  <c r="U11"/>
  <c r="V259"/>
  <c r="U259"/>
  <c r="V326"/>
  <c r="U326"/>
  <c r="V381"/>
  <c r="U381"/>
  <c r="U447"/>
  <c r="V447"/>
  <c r="V446"/>
  <c r="U446"/>
  <c r="V449"/>
  <c r="U449"/>
  <c r="V452"/>
  <c r="U452"/>
  <c r="V58"/>
  <c r="U58"/>
  <c r="U383"/>
  <c r="V383"/>
  <c r="V313"/>
  <c r="U313"/>
  <c r="V411"/>
  <c r="U411"/>
  <c r="V410"/>
  <c r="U410"/>
  <c r="V413"/>
  <c r="U413"/>
  <c r="V416"/>
  <c r="U416"/>
  <c r="V90"/>
  <c r="U90"/>
  <c r="U32"/>
  <c r="V32"/>
  <c r="U145"/>
  <c r="V145"/>
  <c r="V30"/>
  <c r="U30"/>
  <c r="V173"/>
  <c r="U173"/>
  <c r="V187"/>
  <c r="U187"/>
  <c r="V254"/>
  <c r="U254"/>
  <c r="V309"/>
  <c r="U309"/>
  <c r="V380"/>
  <c r="U380"/>
  <c r="V631"/>
  <c r="U631"/>
  <c r="V630"/>
  <c r="U630"/>
  <c r="V633"/>
  <c r="U633"/>
  <c r="V636"/>
  <c r="U636"/>
  <c r="V98"/>
  <c r="U98"/>
  <c r="U23"/>
  <c r="V23"/>
  <c r="U40"/>
  <c r="V40"/>
  <c r="V375"/>
  <c r="U375"/>
  <c r="V241"/>
  <c r="U241"/>
  <c r="V312"/>
  <c r="U312"/>
  <c r="V563"/>
  <c r="U563"/>
  <c r="V562"/>
  <c r="U562"/>
  <c r="V565"/>
  <c r="U565"/>
  <c r="V568"/>
  <c r="U568"/>
  <c r="V12"/>
  <c r="U12"/>
  <c r="V246"/>
  <c r="U246"/>
  <c r="V301"/>
  <c r="U301"/>
  <c r="V372"/>
  <c r="U372"/>
  <c r="V623"/>
  <c r="U623"/>
  <c r="V622"/>
  <c r="U622"/>
  <c r="V625"/>
  <c r="U625"/>
  <c r="V628"/>
  <c r="U628"/>
  <c r="V138"/>
  <c r="U138"/>
  <c r="U144"/>
  <c r="V144"/>
  <c r="U271"/>
  <c r="V271"/>
  <c r="V338"/>
  <c r="U338"/>
  <c r="U208"/>
  <c r="V208"/>
  <c r="V459"/>
  <c r="U459"/>
  <c r="V458"/>
  <c r="U458"/>
  <c r="V461"/>
  <c r="U461"/>
  <c r="V464"/>
  <c r="U464"/>
  <c r="U192"/>
  <c r="V192"/>
  <c r="U97"/>
  <c r="V97"/>
  <c r="V190"/>
  <c r="U190"/>
  <c r="U177"/>
  <c r="V177"/>
  <c r="V20"/>
  <c r="U20"/>
  <c r="V206"/>
  <c r="U206"/>
  <c r="V261"/>
  <c r="U261"/>
  <c r="V332"/>
  <c r="U332"/>
  <c r="U583"/>
  <c r="V583"/>
  <c r="V582"/>
  <c r="U582"/>
  <c r="V585"/>
  <c r="U585"/>
  <c r="V588"/>
  <c r="U588"/>
  <c r="V133"/>
  <c r="U133"/>
  <c r="V18"/>
  <c r="U18"/>
  <c r="V178"/>
  <c r="U178"/>
  <c r="U167"/>
  <c r="V167"/>
  <c r="V234"/>
  <c r="U234"/>
  <c r="V289"/>
  <c r="U289"/>
  <c r="V360"/>
  <c r="U360"/>
  <c r="V611"/>
  <c r="U611"/>
  <c r="V642"/>
  <c r="U642"/>
  <c r="V392"/>
  <c r="U392"/>
  <c r="V109"/>
  <c r="U109"/>
  <c r="V86"/>
  <c r="U86"/>
  <c r="V43"/>
  <c r="U43"/>
  <c r="V227"/>
  <c r="U227"/>
  <c r="V294"/>
  <c r="U294"/>
  <c r="V349"/>
  <c r="U349"/>
  <c r="U415"/>
  <c r="V415"/>
  <c r="V414"/>
  <c r="U414"/>
  <c r="V417"/>
  <c r="U417"/>
  <c r="V420"/>
  <c r="U420"/>
  <c r="V122"/>
  <c r="U122"/>
  <c r="U319"/>
  <c r="V319"/>
  <c r="V281"/>
  <c r="U281"/>
  <c r="V384"/>
  <c r="U384"/>
  <c r="V635"/>
  <c r="U635"/>
  <c r="V634"/>
  <c r="U634"/>
  <c r="V637"/>
  <c r="U637"/>
  <c r="V77"/>
  <c r="U77"/>
  <c r="U96"/>
  <c r="V96"/>
  <c r="V544"/>
  <c r="U544"/>
  <c r="V62"/>
  <c r="U62"/>
  <c r="V181"/>
  <c r="U181"/>
  <c r="V155"/>
  <c r="U155"/>
  <c r="V222"/>
  <c r="U222"/>
  <c r="V277"/>
  <c r="U277"/>
  <c r="V348"/>
  <c r="U348"/>
  <c r="U599"/>
  <c r="V599"/>
  <c r="V598"/>
  <c r="U598"/>
  <c r="V601"/>
  <c r="U601"/>
  <c r="V604"/>
  <c r="U604"/>
  <c r="V130"/>
  <c r="U130"/>
  <c r="U55"/>
  <c r="V55"/>
  <c r="U72"/>
  <c r="V72"/>
  <c r="U343"/>
  <c r="V343"/>
  <c r="U209"/>
  <c r="V209"/>
  <c r="V280"/>
  <c r="U280"/>
  <c r="V531"/>
  <c r="U531"/>
  <c r="V530"/>
  <c r="U530"/>
  <c r="V533"/>
  <c r="U533"/>
  <c r="V536"/>
  <c r="U536"/>
  <c r="V44"/>
  <c r="U44"/>
  <c r="V214"/>
  <c r="U214"/>
  <c r="V269"/>
  <c r="U269"/>
  <c r="V340"/>
  <c r="U340"/>
  <c r="U591"/>
  <c r="V591"/>
  <c r="V590"/>
  <c r="U590"/>
  <c r="V593"/>
  <c r="U593"/>
  <c r="V596"/>
  <c r="U596"/>
  <c r="V29"/>
  <c r="U29"/>
  <c r="U31"/>
  <c r="V31"/>
  <c r="V239"/>
  <c r="U239"/>
  <c r="V306"/>
  <c r="U306"/>
  <c r="V361"/>
  <c r="U361"/>
  <c r="V427"/>
  <c r="U427"/>
  <c r="V426"/>
  <c r="U426"/>
  <c r="V429"/>
  <c r="U429"/>
  <c r="V432"/>
  <c r="U432"/>
  <c r="V211"/>
  <c r="U211"/>
  <c r="U129"/>
  <c r="V129"/>
  <c r="V14"/>
  <c r="U14"/>
  <c r="U185"/>
  <c r="V185"/>
  <c r="V52"/>
  <c r="U52"/>
  <c r="V363"/>
  <c r="U363"/>
  <c r="V229"/>
  <c r="U229"/>
  <c r="V300"/>
  <c r="U300"/>
  <c r="V551"/>
  <c r="U551"/>
  <c r="V550"/>
  <c r="U550"/>
  <c r="V553"/>
  <c r="U553"/>
  <c r="V556"/>
  <c r="U556"/>
  <c r="V140"/>
  <c r="U140"/>
  <c r="V50"/>
  <c r="U50"/>
  <c r="U7"/>
  <c r="V7"/>
  <c r="U24"/>
  <c r="V24"/>
  <c r="V202"/>
  <c r="U202"/>
  <c r="V257"/>
  <c r="U257"/>
  <c r="V328"/>
  <c r="U328"/>
  <c r="V579"/>
  <c r="U579"/>
  <c r="V610"/>
  <c r="U610"/>
  <c r="V613"/>
  <c r="U613"/>
  <c r="V616"/>
  <c r="U616"/>
  <c r="V118"/>
  <c r="U118"/>
  <c r="V75"/>
  <c r="U75"/>
  <c r="V195"/>
  <c r="U195"/>
  <c r="V262"/>
  <c r="U262"/>
  <c r="V317"/>
  <c r="U317"/>
  <c r="V388"/>
  <c r="U388"/>
  <c r="U639"/>
  <c r="V639"/>
  <c r="V638"/>
  <c r="U638"/>
  <c r="V641"/>
  <c r="U641"/>
  <c r="V45"/>
  <c r="U45"/>
  <c r="U255"/>
  <c r="V255"/>
  <c r="V249"/>
  <c r="U249"/>
  <c r="V352"/>
  <c r="U352"/>
  <c r="V603"/>
  <c r="U603"/>
  <c r="V602"/>
  <c r="U602"/>
  <c r="V605"/>
  <c r="U605"/>
  <c r="V640"/>
  <c r="U640"/>
  <c r="U128"/>
  <c r="V128"/>
  <c r="V288"/>
  <c r="U288"/>
  <c r="V94"/>
  <c r="U94"/>
  <c r="V19"/>
  <c r="U19"/>
  <c r="V36"/>
  <c r="U36"/>
  <c r="V379"/>
  <c r="U379"/>
  <c r="V245"/>
  <c r="U245"/>
  <c r="V316"/>
  <c r="U316"/>
  <c r="U567"/>
  <c r="V567"/>
  <c r="V566"/>
  <c r="U566"/>
  <c r="V569"/>
  <c r="U569"/>
  <c r="V572"/>
  <c r="U572"/>
  <c r="V21"/>
  <c r="U21"/>
  <c r="U87"/>
  <c r="V87"/>
  <c r="U104"/>
  <c r="V104"/>
  <c r="U311"/>
  <c r="V311"/>
  <c r="V378"/>
  <c r="U378"/>
  <c r="V248"/>
  <c r="U248"/>
  <c r="V499"/>
  <c r="U499"/>
  <c r="V498"/>
  <c r="U498"/>
  <c r="V501"/>
  <c r="U501"/>
  <c r="V504"/>
  <c r="U504"/>
  <c r="V76"/>
  <c r="U76"/>
  <c r="V371"/>
  <c r="U371"/>
  <c r="V237"/>
  <c r="U237"/>
  <c r="V308"/>
  <c r="U308"/>
  <c r="V559"/>
  <c r="U559"/>
  <c r="V558"/>
  <c r="U558"/>
  <c r="V561"/>
  <c r="U561"/>
  <c r="V564"/>
  <c r="U564"/>
  <c r="V125"/>
  <c r="U125"/>
  <c r="U95"/>
  <c r="V95"/>
  <c r="U207"/>
  <c r="V207"/>
  <c r="V274"/>
  <c r="U274"/>
  <c r="V329"/>
  <c r="U329"/>
  <c r="V395"/>
  <c r="U395"/>
  <c r="V394"/>
  <c r="U394"/>
  <c r="V397"/>
  <c r="U397"/>
  <c r="V400"/>
  <c r="U400"/>
  <c r="U200"/>
  <c r="V200"/>
  <c r="U152"/>
  <c r="V152"/>
  <c r="V196"/>
  <c r="U196"/>
  <c r="V46"/>
  <c r="U46"/>
  <c r="V6"/>
  <c r="U6"/>
  <c r="V84"/>
  <c r="U84"/>
  <c r="V331"/>
  <c r="U331"/>
  <c r="V197"/>
  <c r="U197"/>
  <c r="V268"/>
  <c r="U268"/>
  <c r="U519"/>
  <c r="V519"/>
  <c r="V518"/>
  <c r="U518"/>
  <c r="V521"/>
  <c r="U521"/>
  <c r="V524"/>
  <c r="U524"/>
  <c r="V59"/>
  <c r="U59"/>
  <c r="V82"/>
  <c r="U82"/>
  <c r="U39"/>
  <c r="V39"/>
  <c r="U56"/>
  <c r="V56"/>
  <c r="V359"/>
  <c r="U359"/>
  <c r="U225"/>
  <c r="V225"/>
  <c r="V296"/>
  <c r="U296"/>
  <c r="V547"/>
  <c r="U547"/>
  <c r="V578"/>
  <c r="U578"/>
  <c r="V581"/>
  <c r="U581"/>
  <c r="V584"/>
  <c r="U584"/>
  <c r="V150"/>
  <c r="U150"/>
  <c r="V107"/>
  <c r="U107"/>
  <c r="V163"/>
  <c r="U163"/>
  <c r="V230"/>
  <c r="U230"/>
  <c r="V285"/>
  <c r="U285"/>
  <c r="V356"/>
  <c r="U356"/>
  <c r="U607"/>
  <c r="V607"/>
  <c r="V606"/>
  <c r="U606"/>
  <c r="V609"/>
  <c r="U609"/>
  <c r="V612"/>
  <c r="U612"/>
  <c r="U191"/>
  <c r="V191"/>
  <c r="U217"/>
  <c r="V217"/>
  <c r="V320"/>
  <c r="U320"/>
  <c r="V571"/>
  <c r="U571"/>
  <c r="V570"/>
  <c r="U570"/>
  <c r="V573"/>
  <c r="U573"/>
  <c r="V608"/>
  <c r="U608"/>
  <c r="U15"/>
  <c r="V15"/>
  <c r="V386"/>
  <c r="U386"/>
  <c r="V126"/>
  <c r="U126"/>
  <c r="V51"/>
  <c r="U51"/>
  <c r="V68"/>
  <c r="U68"/>
  <c r="V347"/>
  <c r="U347"/>
  <c r="V213"/>
  <c r="U213"/>
  <c r="V284"/>
  <c r="U284"/>
  <c r="U535"/>
  <c r="V535"/>
  <c r="V534"/>
  <c r="U534"/>
  <c r="V537"/>
  <c r="U537"/>
  <c r="V540"/>
  <c r="U540"/>
  <c r="V53"/>
  <c r="U53"/>
  <c r="U119"/>
  <c r="V119"/>
  <c r="U136"/>
  <c r="V136"/>
  <c r="U279"/>
  <c r="V279"/>
  <c r="V346"/>
  <c r="U346"/>
  <c r="U216"/>
  <c r="V216"/>
  <c r="V467"/>
  <c r="U467"/>
  <c r="V466"/>
  <c r="U466"/>
  <c r="V469"/>
  <c r="U469"/>
  <c r="V472"/>
  <c r="U472"/>
  <c r="V91"/>
  <c r="U91"/>
  <c r="V339"/>
  <c r="U339"/>
  <c r="V205"/>
  <c r="U205"/>
  <c r="V276"/>
  <c r="U276"/>
  <c r="U527"/>
  <c r="V527"/>
  <c r="V526"/>
  <c r="U526"/>
  <c r="V529"/>
  <c r="U529"/>
  <c r="V532"/>
  <c r="U532"/>
  <c r="V108"/>
  <c r="U108"/>
  <c r="U127"/>
  <c r="V127"/>
  <c r="U175"/>
  <c r="V175"/>
  <c r="V242"/>
  <c r="U242"/>
  <c r="V297"/>
  <c r="U297"/>
  <c r="V368"/>
  <c r="U368"/>
  <c r="V619"/>
  <c r="U619"/>
  <c r="V618"/>
  <c r="U618"/>
  <c r="V621"/>
  <c r="U621"/>
  <c r="V624"/>
  <c r="U624"/>
  <c r="V70"/>
  <c r="U70"/>
  <c r="U63"/>
  <c r="V63"/>
  <c r="V78"/>
  <c r="U78"/>
  <c r="V35"/>
  <c r="U35"/>
  <c r="V116"/>
  <c r="U116"/>
  <c r="V299"/>
  <c r="U299"/>
  <c r="V366"/>
  <c r="U366"/>
  <c r="V236"/>
  <c r="U236"/>
  <c r="V487"/>
  <c r="U487"/>
  <c r="V486"/>
  <c r="U486"/>
  <c r="V489"/>
  <c r="U489"/>
  <c r="V492"/>
  <c r="U492"/>
  <c r="U184"/>
  <c r="V184"/>
  <c r="V114"/>
  <c r="U114"/>
  <c r="U71"/>
  <c r="V71"/>
  <c r="U88"/>
  <c r="V88"/>
  <c r="U327"/>
  <c r="V327"/>
  <c r="U193"/>
  <c r="V193"/>
  <c r="V264"/>
  <c r="U264"/>
  <c r="V515"/>
  <c r="U515"/>
  <c r="V546"/>
  <c r="U546"/>
  <c r="V549"/>
  <c r="U549"/>
  <c r="V552"/>
  <c r="U552"/>
  <c r="U9"/>
  <c r="V9"/>
  <c r="V139"/>
  <c r="U139"/>
  <c r="V28"/>
  <c r="U28"/>
  <c r="V387"/>
  <c r="U387"/>
  <c r="V253"/>
  <c r="U253"/>
  <c r="V324"/>
  <c r="U324"/>
  <c r="U575"/>
  <c r="V575"/>
  <c r="V574"/>
  <c r="U574"/>
  <c r="V577"/>
  <c r="U577"/>
  <c r="V580"/>
  <c r="U580"/>
  <c r="U159"/>
  <c r="V159"/>
  <c r="V354"/>
  <c r="U354"/>
  <c r="V256"/>
  <c r="U256"/>
  <c r="V539"/>
  <c r="U539"/>
  <c r="V538"/>
  <c r="U538"/>
  <c r="V541"/>
  <c r="U541"/>
  <c r="V576"/>
  <c r="U576"/>
  <c r="U79"/>
  <c r="V79"/>
  <c r="V258"/>
  <c r="U258"/>
  <c r="U17"/>
  <c r="V17"/>
  <c r="V83"/>
  <c r="U83"/>
  <c r="V100"/>
  <c r="U100"/>
  <c r="V315"/>
  <c r="U315"/>
  <c r="V382"/>
  <c r="U382"/>
  <c r="V252"/>
  <c r="U252"/>
  <c r="U503"/>
  <c r="V503"/>
  <c r="V502"/>
  <c r="U502"/>
  <c r="V505"/>
  <c r="U505"/>
  <c r="V508"/>
  <c r="U508"/>
  <c r="V85"/>
  <c r="U85"/>
  <c r="U151"/>
  <c r="V151"/>
  <c r="V158"/>
  <c r="U158"/>
  <c r="U247"/>
  <c r="V247"/>
  <c r="V314"/>
  <c r="U314"/>
  <c r="V369"/>
  <c r="U369"/>
  <c r="V435"/>
  <c r="U435"/>
  <c r="V434"/>
  <c r="U434"/>
  <c r="V437"/>
  <c r="U437"/>
  <c r="V440"/>
  <c r="U440"/>
  <c r="V38"/>
  <c r="U38"/>
  <c r="V307"/>
  <c r="U307"/>
  <c r="V374"/>
  <c r="U374"/>
  <c r="V244"/>
  <c r="U244"/>
  <c r="V495"/>
  <c r="U495"/>
  <c r="V494"/>
  <c r="U494"/>
  <c r="V497"/>
  <c r="U497"/>
  <c r="V500"/>
  <c r="U500"/>
  <c r="V27"/>
  <c r="U27"/>
  <c r="V156"/>
  <c r="U156"/>
  <c r="U16"/>
  <c r="V16"/>
  <c r="V210"/>
  <c r="U210"/>
  <c r="V265"/>
  <c r="U265"/>
  <c r="V336"/>
  <c r="U336"/>
  <c r="V587"/>
  <c r="U587"/>
  <c r="V586"/>
  <c r="U586"/>
  <c r="V589"/>
  <c r="U589"/>
  <c r="V592"/>
  <c r="U592"/>
  <c r="U57"/>
  <c r="V57"/>
  <c r="V42"/>
  <c r="U42"/>
  <c r="V110"/>
  <c r="U110"/>
  <c r="V67"/>
  <c r="U67"/>
  <c r="V148"/>
  <c r="U148"/>
  <c r="V267"/>
  <c r="U267"/>
  <c r="V334"/>
  <c r="U334"/>
  <c r="V204"/>
  <c r="U204"/>
  <c r="U455"/>
  <c r="V455"/>
  <c r="V454"/>
  <c r="U454"/>
  <c r="V457"/>
  <c r="U457"/>
  <c r="V460"/>
  <c r="U460"/>
  <c r="V102"/>
  <c r="U102"/>
  <c r="V146"/>
  <c r="U146"/>
  <c r="U103"/>
  <c r="V103"/>
  <c r="U120"/>
  <c r="V120"/>
  <c r="V295"/>
  <c r="U295"/>
  <c r="V362"/>
  <c r="U362"/>
  <c r="U232"/>
  <c r="V232"/>
  <c r="V483"/>
  <c r="U483"/>
  <c r="V514"/>
  <c r="U514"/>
  <c r="V517"/>
  <c r="U517"/>
  <c r="V520"/>
  <c r="U520"/>
  <c r="U41"/>
  <c r="V41"/>
  <c r="U168"/>
  <c r="V168"/>
  <c r="V60"/>
  <c r="U60"/>
  <c r="V355"/>
  <c r="U355"/>
  <c r="V221"/>
  <c r="U221"/>
  <c r="V292"/>
  <c r="U292"/>
  <c r="U543"/>
  <c r="V543"/>
  <c r="V542"/>
  <c r="U542"/>
  <c r="V545"/>
  <c r="U545"/>
  <c r="V548"/>
  <c r="U548"/>
  <c r="U64"/>
  <c r="V64"/>
  <c r="V322"/>
  <c r="U322"/>
  <c r="U224"/>
  <c r="V224"/>
  <c r="V507"/>
  <c r="U507"/>
  <c r="V506"/>
  <c r="U506"/>
  <c r="V509"/>
  <c r="U509"/>
  <c r="V512"/>
  <c r="U512"/>
  <c r="U143"/>
  <c r="V143"/>
  <c r="U351"/>
  <c r="V351"/>
  <c r="U49"/>
  <c r="V49"/>
  <c r="V115"/>
  <c r="U115"/>
  <c r="V132"/>
  <c r="U132"/>
  <c r="V283"/>
  <c r="U283"/>
  <c r="V350"/>
  <c r="U350"/>
  <c r="V220"/>
  <c r="U220"/>
  <c r="U471"/>
  <c r="V471"/>
  <c r="V470"/>
  <c r="U470"/>
  <c r="V473"/>
  <c r="U473"/>
  <c r="V476"/>
  <c r="U476"/>
  <c r="V117"/>
  <c r="U117"/>
  <c r="V180"/>
  <c r="U180"/>
  <c r="V166"/>
  <c r="U166"/>
  <c r="U215"/>
  <c r="V215"/>
  <c r="V282"/>
  <c r="U282"/>
  <c r="V337"/>
  <c r="U337"/>
  <c r="V403"/>
  <c r="U403"/>
  <c r="V402"/>
  <c r="U402"/>
  <c r="V405"/>
  <c r="U405"/>
  <c r="V408"/>
  <c r="U408"/>
  <c r="V188"/>
  <c r="U188"/>
  <c r="V275"/>
  <c r="U275"/>
  <c r="V342"/>
  <c r="U342"/>
  <c r="V212"/>
  <c r="U212"/>
  <c r="U463"/>
  <c r="V463"/>
  <c r="V462"/>
  <c r="U462"/>
  <c r="V465"/>
  <c r="U465"/>
  <c r="V468"/>
  <c r="U468"/>
  <c r="V123"/>
  <c r="U123"/>
  <c r="V186"/>
  <c r="U186"/>
  <c r="U48"/>
  <c r="V48"/>
  <c r="V367"/>
  <c r="U367"/>
  <c r="U233"/>
  <c r="V233"/>
  <c r="V304"/>
  <c r="U304"/>
  <c r="V555"/>
  <c r="U555"/>
  <c r="V554"/>
  <c r="U554"/>
  <c r="V557"/>
  <c r="U557"/>
  <c r="V560"/>
  <c r="U560"/>
  <c r="V141"/>
  <c r="U141"/>
  <c r="V106"/>
  <c r="U106"/>
  <c r="V142"/>
  <c r="U142"/>
  <c r="V99"/>
  <c r="U99"/>
  <c r="U153"/>
  <c r="V153"/>
  <c r="V235"/>
  <c r="U235"/>
  <c r="V302"/>
  <c r="U302"/>
  <c r="V357"/>
  <c r="U357"/>
  <c r="V423"/>
  <c r="U423"/>
  <c r="V422"/>
  <c r="U422"/>
  <c r="V425"/>
  <c r="U425"/>
  <c r="V428"/>
  <c r="U428"/>
  <c r="U25"/>
  <c r="V25"/>
  <c r="V37"/>
  <c r="U37"/>
  <c r="U135"/>
  <c r="V135"/>
  <c r="V154"/>
  <c r="U154"/>
  <c r="U263"/>
  <c r="V263"/>
  <c r="V330"/>
  <c r="U330"/>
  <c r="V385"/>
  <c r="U385"/>
  <c r="V451"/>
  <c r="U451"/>
  <c r="V482"/>
  <c r="U482"/>
  <c r="V485"/>
  <c r="U485"/>
  <c r="V488"/>
  <c r="U488"/>
  <c r="U73"/>
  <c r="V73"/>
  <c r="V198"/>
  <c r="U198"/>
  <c r="V92"/>
  <c r="U92"/>
  <c r="V323"/>
  <c r="U323"/>
  <c r="V189"/>
  <c r="U189"/>
  <c r="V260"/>
  <c r="U260"/>
  <c r="U511"/>
  <c r="V511"/>
  <c r="V510"/>
  <c r="U510"/>
  <c r="V513"/>
  <c r="U513"/>
  <c r="V516"/>
  <c r="U516"/>
  <c r="U47"/>
  <c r="V47"/>
  <c r="V290"/>
  <c r="U290"/>
  <c r="V377"/>
  <c r="U377"/>
  <c r="V475"/>
  <c r="U475"/>
  <c r="V474"/>
  <c r="U474"/>
  <c r="V477"/>
  <c r="U477"/>
  <c r="V480"/>
  <c r="U480"/>
  <c r="V172"/>
  <c r="U172"/>
  <c r="U287"/>
  <c r="V287"/>
  <c r="U81"/>
  <c r="V81"/>
  <c r="V147"/>
  <c r="U147"/>
  <c r="V157"/>
  <c r="U157"/>
  <c r="V251"/>
  <c r="U251"/>
  <c r="V318"/>
  <c r="U318"/>
  <c r="V373"/>
  <c r="U373"/>
  <c r="U439"/>
  <c r="V439"/>
  <c r="V438"/>
  <c r="U438"/>
  <c r="V441"/>
  <c r="U441"/>
  <c r="V444"/>
  <c r="U444"/>
  <c r="V149"/>
  <c r="U149"/>
  <c r="V34"/>
  <c r="U34"/>
  <c r="V174"/>
  <c r="U174"/>
  <c r="U183"/>
  <c r="V183"/>
  <c r="V250"/>
  <c r="U250"/>
  <c r="V305"/>
  <c r="U305"/>
  <c r="V376"/>
  <c r="U376"/>
  <c r="V627"/>
  <c r="U627"/>
  <c r="V626"/>
  <c r="U626"/>
  <c r="V629"/>
  <c r="U629"/>
  <c r="V632"/>
  <c r="U632"/>
  <c r="V243"/>
  <c r="U243"/>
  <c r="V310"/>
  <c r="U310"/>
  <c r="V365"/>
  <c r="U365"/>
  <c r="V431"/>
  <c r="U431"/>
  <c r="V430"/>
  <c r="U430"/>
  <c r="V433"/>
  <c r="U433"/>
  <c r="V436"/>
  <c r="U436"/>
  <c r="V134"/>
  <c r="U134"/>
  <c r="V10"/>
  <c r="U10"/>
  <c r="U80"/>
  <c r="V80"/>
  <c r="U335"/>
  <c r="V335"/>
  <c r="U201"/>
  <c r="V201"/>
  <c r="V272"/>
  <c r="U272"/>
  <c r="V523"/>
  <c r="U523"/>
  <c r="V522"/>
  <c r="U522"/>
  <c r="V525"/>
  <c r="U525"/>
  <c r="V528"/>
  <c r="U528"/>
  <c r="M11" i="5"/>
  <c r="L12"/>
  <c r="X11"/>
  <c r="W12"/>
  <c r="AI10"/>
  <c r="AH11"/>
  <c r="AS13"/>
  <c r="AT12"/>
  <c r="BD11"/>
  <c r="BE10"/>
  <c r="BO14"/>
  <c r="BP13"/>
  <c r="CK12"/>
  <c r="CL11"/>
  <c r="T12" i="9"/>
  <c r="CV14" i="5"/>
  <c r="CW13"/>
  <c r="BZ16"/>
  <c r="E9" i="9"/>
  <c r="X7"/>
  <c r="Y7" s="1"/>
  <c r="X9"/>
  <c r="Y9" s="1"/>
  <c r="X8"/>
  <c r="Y8" s="1"/>
  <c r="S13"/>
  <c r="T13" s="1"/>
  <c r="W8" i="6"/>
  <c r="X8"/>
  <c r="R12"/>
  <c r="W9"/>
  <c r="P9"/>
  <c r="Q9" s="1"/>
  <c r="I9"/>
  <c r="H10"/>
  <c r="C11"/>
  <c r="N10"/>
  <c r="O10" s="1"/>
  <c r="K10"/>
  <c r="L10" s="1"/>
  <c r="V10"/>
  <c r="F13" i="9" l="1"/>
  <c r="J12"/>
  <c r="K12" s="1"/>
  <c r="L13" i="5"/>
  <c r="M12"/>
  <c r="X12"/>
  <c r="W13"/>
  <c r="AI11"/>
  <c r="AH12"/>
  <c r="AT13"/>
  <c r="AS14"/>
  <c r="BD12"/>
  <c r="BE11"/>
  <c r="BO15"/>
  <c r="BP14"/>
  <c r="CK13"/>
  <c r="CL12"/>
  <c r="CW14"/>
  <c r="CV15"/>
  <c r="BZ17"/>
  <c r="E10" i="9"/>
  <c r="X10"/>
  <c r="Y10" s="1"/>
  <c r="S14"/>
  <c r="T14" s="1"/>
  <c r="W10" i="6"/>
  <c r="X10"/>
  <c r="R13"/>
  <c r="P10"/>
  <c r="Q10" s="1"/>
  <c r="I10"/>
  <c r="H11"/>
  <c r="C12"/>
  <c r="N11"/>
  <c r="O11" s="1"/>
  <c r="K11"/>
  <c r="L11" s="1"/>
  <c r="V11"/>
  <c r="F14" i="9" l="1"/>
  <c r="J13"/>
  <c r="K13" s="1"/>
  <c r="L14" i="5"/>
  <c r="M13"/>
  <c r="W14"/>
  <c r="X13"/>
  <c r="AH13"/>
  <c r="AI12"/>
  <c r="AS15"/>
  <c r="AT14"/>
  <c r="BE12"/>
  <c r="BD13"/>
  <c r="BP15"/>
  <c r="BO16"/>
  <c r="CL13"/>
  <c r="CK14"/>
  <c r="CV16"/>
  <c r="CW15"/>
  <c r="BZ18"/>
  <c r="E11" i="9"/>
  <c r="X11"/>
  <c r="Y11" s="1"/>
  <c r="S15"/>
  <c r="T15" s="1"/>
  <c r="W11" i="6"/>
  <c r="X11"/>
  <c r="R14"/>
  <c r="P11"/>
  <c r="Q11" s="1"/>
  <c r="I11"/>
  <c r="C13"/>
  <c r="N12"/>
  <c r="O12" s="1"/>
  <c r="K12"/>
  <c r="L12" s="1"/>
  <c r="H12"/>
  <c r="V12"/>
  <c r="F15" i="9" l="1"/>
  <c r="J14"/>
  <c r="K14" s="1"/>
  <c r="L15" i="5"/>
  <c r="M14"/>
  <c r="W15"/>
  <c r="X14"/>
  <c r="AH14"/>
  <c r="AI13"/>
  <c r="AS16"/>
  <c r="AT15"/>
  <c r="BD14"/>
  <c r="BE13"/>
  <c r="BO17"/>
  <c r="BP16"/>
  <c r="CK15"/>
  <c r="CL14"/>
  <c r="CV17"/>
  <c r="CW16"/>
  <c r="BZ19"/>
  <c r="E12" i="9"/>
  <c r="X12"/>
  <c r="Y12" s="1"/>
  <c r="S16"/>
  <c r="T16" s="1"/>
  <c r="W12" i="6"/>
  <c r="X12"/>
  <c r="R15"/>
  <c r="N13"/>
  <c r="O13" s="1"/>
  <c r="K13"/>
  <c r="L13" s="1"/>
  <c r="H13"/>
  <c r="C14"/>
  <c r="P12"/>
  <c r="Q12" s="1"/>
  <c r="I12"/>
  <c r="V13"/>
  <c r="J15" i="9" l="1"/>
  <c r="K15" s="1"/>
  <c r="F16"/>
  <c r="M15" i="5"/>
  <c r="L16"/>
  <c r="X15"/>
  <c r="W16"/>
  <c r="AI14"/>
  <c r="AH15"/>
  <c r="AS17"/>
  <c r="AT16"/>
  <c r="BE14"/>
  <c r="BD15"/>
  <c r="BP17"/>
  <c r="BO18"/>
  <c r="CL15"/>
  <c r="CK16"/>
  <c r="CV18"/>
  <c r="CW17"/>
  <c r="BZ20"/>
  <c r="E13" i="9"/>
  <c r="X13"/>
  <c r="Y13" s="1"/>
  <c r="S17"/>
  <c r="T17" s="1"/>
  <c r="W13" i="6"/>
  <c r="X13"/>
  <c r="R16"/>
  <c r="P13"/>
  <c r="Q13" s="1"/>
  <c r="I13"/>
  <c r="K14"/>
  <c r="L14" s="1"/>
  <c r="H14"/>
  <c r="C15"/>
  <c r="N14"/>
  <c r="O14" s="1"/>
  <c r="V14"/>
  <c r="F17" i="9" l="1"/>
  <c r="J16"/>
  <c r="K16" s="1"/>
  <c r="L17" i="5"/>
  <c r="M16"/>
  <c r="X16"/>
  <c r="W17"/>
  <c r="AI15"/>
  <c r="AH16"/>
  <c r="AT17"/>
  <c r="AS18"/>
  <c r="BE15"/>
  <c r="BD16"/>
  <c r="BP18"/>
  <c r="BO19"/>
  <c r="CL16"/>
  <c r="CK17"/>
  <c r="CV19"/>
  <c r="CW18"/>
  <c r="BZ21"/>
  <c r="E14" i="9"/>
  <c r="X14"/>
  <c r="Y14" s="1"/>
  <c r="S18"/>
  <c r="T18" s="1"/>
  <c r="W14" i="6"/>
  <c r="X14"/>
  <c r="R17"/>
  <c r="P14"/>
  <c r="Q14" s="1"/>
  <c r="I14"/>
  <c r="K15"/>
  <c r="L15" s="1"/>
  <c r="H15"/>
  <c r="C16"/>
  <c r="N15"/>
  <c r="O15" s="1"/>
  <c r="V15"/>
  <c r="F18" i="9" l="1"/>
  <c r="J17"/>
  <c r="K17" s="1"/>
  <c r="L18" i="5"/>
  <c r="M17"/>
  <c r="Q17" s="1"/>
  <c r="W18"/>
  <c r="X17"/>
  <c r="AH17"/>
  <c r="AI16"/>
  <c r="AS19"/>
  <c r="AT18"/>
  <c r="BD17"/>
  <c r="BE16"/>
  <c r="BO20"/>
  <c r="BP19"/>
  <c r="CK18"/>
  <c r="CL17"/>
  <c r="CW19"/>
  <c r="CV20"/>
  <c r="BZ22"/>
  <c r="E15" i="9"/>
  <c r="X15"/>
  <c r="Y15" s="1"/>
  <c r="S19"/>
  <c r="T19" s="1"/>
  <c r="W15" i="6"/>
  <c r="X15"/>
  <c r="R18"/>
  <c r="P15"/>
  <c r="Q15" s="1"/>
  <c r="I15"/>
  <c r="K16"/>
  <c r="L16" s="1"/>
  <c r="H16"/>
  <c r="C17"/>
  <c r="N16"/>
  <c r="O16" s="1"/>
  <c r="V16"/>
  <c r="F19" i="9" l="1"/>
  <c r="J18"/>
  <c r="K18" s="1"/>
  <c r="L19" i="5"/>
  <c r="M18"/>
  <c r="Q18" s="1"/>
  <c r="W19"/>
  <c r="X18"/>
  <c r="AH18"/>
  <c r="AI17"/>
  <c r="AS20"/>
  <c r="AT19"/>
  <c r="BE17"/>
  <c r="BD18"/>
  <c r="BP20"/>
  <c r="BO21"/>
  <c r="CL18"/>
  <c r="CK19"/>
  <c r="CV21"/>
  <c r="CW20"/>
  <c r="BZ23"/>
  <c r="E16" i="9"/>
  <c r="X16"/>
  <c r="Y16" s="1"/>
  <c r="S20"/>
  <c r="T20" s="1"/>
  <c r="W16" i="6"/>
  <c r="X16"/>
  <c r="R19"/>
  <c r="I16"/>
  <c r="P16"/>
  <c r="Q16" s="1"/>
  <c r="H17"/>
  <c r="C18"/>
  <c r="N17"/>
  <c r="O17" s="1"/>
  <c r="K17"/>
  <c r="L17" s="1"/>
  <c r="V17"/>
  <c r="J19" i="9" l="1"/>
  <c r="K19" s="1"/>
  <c r="F20"/>
  <c r="L20" i="5"/>
  <c r="M19"/>
  <c r="Q19" s="1"/>
  <c r="X19"/>
  <c r="W20"/>
  <c r="AI18"/>
  <c r="AH19"/>
  <c r="AS21"/>
  <c r="AT20"/>
  <c r="BD19"/>
  <c r="BE18"/>
  <c r="BO22"/>
  <c r="BP21"/>
  <c r="CK20"/>
  <c r="CL19"/>
  <c r="CW21"/>
  <c r="CV22"/>
  <c r="BZ24"/>
  <c r="E17" i="9"/>
  <c r="X17"/>
  <c r="Y17" s="1"/>
  <c r="S21"/>
  <c r="T21" s="1"/>
  <c r="W17" i="6"/>
  <c r="X17"/>
  <c r="R20"/>
  <c r="P17"/>
  <c r="Q17" s="1"/>
  <c r="I17"/>
  <c r="H18"/>
  <c r="C19"/>
  <c r="N18"/>
  <c r="O18" s="1"/>
  <c r="K18"/>
  <c r="L18" s="1"/>
  <c r="V18"/>
  <c r="F21" i="9" l="1"/>
  <c r="J20"/>
  <c r="K20" s="1"/>
  <c r="L21" i="5"/>
  <c r="M20"/>
  <c r="Q20" s="1"/>
  <c r="X20"/>
  <c r="W21"/>
  <c r="AI19"/>
  <c r="AH20"/>
  <c r="AT21"/>
  <c r="AS22"/>
  <c r="BD20"/>
  <c r="BE19"/>
  <c r="BO23"/>
  <c r="BP22"/>
  <c r="CK21"/>
  <c r="CL20"/>
  <c r="CV23"/>
  <c r="CW22"/>
  <c r="BZ25"/>
  <c r="E18" i="9"/>
  <c r="X18"/>
  <c r="Y18" s="1"/>
  <c r="S22"/>
  <c r="T22" s="1"/>
  <c r="W18" i="6"/>
  <c r="X18"/>
  <c r="R21"/>
  <c r="P18"/>
  <c r="Q18" s="1"/>
  <c r="I18"/>
  <c r="H19"/>
  <c r="C20"/>
  <c r="N19"/>
  <c r="O19" s="1"/>
  <c r="K19"/>
  <c r="L19" s="1"/>
  <c r="V19"/>
  <c r="F22" i="9" l="1"/>
  <c r="J21"/>
  <c r="K21" s="1"/>
  <c r="M21" i="5"/>
  <c r="Q21" s="1"/>
  <c r="L22"/>
  <c r="W22"/>
  <c r="X21"/>
  <c r="AH21"/>
  <c r="AI20"/>
  <c r="AS23"/>
  <c r="AT22"/>
  <c r="BE20"/>
  <c r="BD21"/>
  <c r="BP23"/>
  <c r="BO24"/>
  <c r="CL21"/>
  <c r="CK22"/>
  <c r="CW23"/>
  <c r="CV24"/>
  <c r="BZ26"/>
  <c r="E19" i="9"/>
  <c r="X19"/>
  <c r="Y19" s="1"/>
  <c r="S23"/>
  <c r="T23" s="1"/>
  <c r="W19" i="6"/>
  <c r="X19"/>
  <c r="R22"/>
  <c r="P19"/>
  <c r="Q19" s="1"/>
  <c r="I19"/>
  <c r="C21"/>
  <c r="N20"/>
  <c r="K20"/>
  <c r="L20" s="1"/>
  <c r="H20"/>
  <c r="V20"/>
  <c r="F23" i="9" l="1"/>
  <c r="J22"/>
  <c r="K22" s="1"/>
  <c r="M22" i="5"/>
  <c r="Q22" s="1"/>
  <c r="L23"/>
  <c r="W23"/>
  <c r="X22"/>
  <c r="AH22"/>
  <c r="AI21"/>
  <c r="AS24"/>
  <c r="AT23"/>
  <c r="BD22"/>
  <c r="BE21"/>
  <c r="BO25"/>
  <c r="BP24"/>
  <c r="CK23"/>
  <c r="CL22"/>
  <c r="CV25"/>
  <c r="CW24"/>
  <c r="BZ27"/>
  <c r="E20" i="9"/>
  <c r="X20"/>
  <c r="Y20" s="1"/>
  <c r="S24"/>
  <c r="T24" s="1"/>
  <c r="W20" i="6"/>
  <c r="X20"/>
  <c r="R23"/>
  <c r="N21"/>
  <c r="O21" s="1"/>
  <c r="K21"/>
  <c r="L21" s="1"/>
  <c r="H21"/>
  <c r="C22"/>
  <c r="O20"/>
  <c r="P20"/>
  <c r="Q20" s="1"/>
  <c r="I20"/>
  <c r="V21"/>
  <c r="J23" i="9" l="1"/>
  <c r="K23" s="1"/>
  <c r="F24"/>
  <c r="L24" i="5"/>
  <c r="M23"/>
  <c r="Q23" s="1"/>
  <c r="X23"/>
  <c r="W24"/>
  <c r="AI22"/>
  <c r="AH23"/>
  <c r="AS25"/>
  <c r="AT24"/>
  <c r="BE22"/>
  <c r="BD23"/>
  <c r="BP25"/>
  <c r="BO26"/>
  <c r="CL23"/>
  <c r="CK24"/>
  <c r="CV26"/>
  <c r="CW25"/>
  <c r="BZ28"/>
  <c r="E21" i="9"/>
  <c r="X21"/>
  <c r="Y21" s="1"/>
  <c r="S25"/>
  <c r="T25" s="1"/>
  <c r="W21" i="6"/>
  <c r="X21"/>
  <c r="R24"/>
  <c r="P21"/>
  <c r="Q21" s="1"/>
  <c r="I21"/>
  <c r="K22"/>
  <c r="L22" s="1"/>
  <c r="H22"/>
  <c r="C23"/>
  <c r="N22"/>
  <c r="O22" s="1"/>
  <c r="V22"/>
  <c r="F25" i="9" l="1"/>
  <c r="J24"/>
  <c r="K24" s="1"/>
  <c r="L25" i="5"/>
  <c r="M24"/>
  <c r="Q24" s="1"/>
  <c r="X24"/>
  <c r="W25"/>
  <c r="AI23"/>
  <c r="AH24"/>
  <c r="AT25"/>
  <c r="AS26"/>
  <c r="BE23"/>
  <c r="BD24"/>
  <c r="BP26"/>
  <c r="BO27"/>
  <c r="CL24"/>
  <c r="CK25"/>
  <c r="CV27"/>
  <c r="CW26"/>
  <c r="BZ29"/>
  <c r="E22" i="9"/>
  <c r="X22"/>
  <c r="Y22" s="1"/>
  <c r="S26"/>
  <c r="T26" s="1"/>
  <c r="W22" i="6"/>
  <c r="X22"/>
  <c r="R25"/>
  <c r="P22"/>
  <c r="Q22" s="1"/>
  <c r="I22"/>
  <c r="K23"/>
  <c r="L23" s="1"/>
  <c r="H23"/>
  <c r="C24"/>
  <c r="N23"/>
  <c r="O23" s="1"/>
  <c r="V23"/>
  <c r="F26" i="9" l="1"/>
  <c r="J25"/>
  <c r="K25" s="1"/>
  <c r="L26" i="5"/>
  <c r="M25"/>
  <c r="Q25" s="1"/>
  <c r="W26"/>
  <c r="X25"/>
  <c r="AH25"/>
  <c r="AI24"/>
  <c r="AS27"/>
  <c r="AT26"/>
  <c r="BD25"/>
  <c r="BE24"/>
  <c r="BO28"/>
  <c r="BP27"/>
  <c r="CK26"/>
  <c r="CL25"/>
  <c r="CV28"/>
  <c r="CW27"/>
  <c r="BZ30"/>
  <c r="E23" i="9"/>
  <c r="X23"/>
  <c r="Y23" s="1"/>
  <c r="S27"/>
  <c r="T27" s="1"/>
  <c r="W23" i="6"/>
  <c r="X23"/>
  <c r="R26"/>
  <c r="P23"/>
  <c r="Q23" s="1"/>
  <c r="I23"/>
  <c r="K24"/>
  <c r="L24" s="1"/>
  <c r="H24"/>
  <c r="C25"/>
  <c r="N24"/>
  <c r="O24" s="1"/>
  <c r="V24"/>
  <c r="F27" i="9" l="1"/>
  <c r="J26"/>
  <c r="K26" s="1"/>
  <c r="L27" i="5"/>
  <c r="M26"/>
  <c r="Q26" s="1"/>
  <c r="W27"/>
  <c r="X26"/>
  <c r="AH26"/>
  <c r="AI25"/>
  <c r="AS28"/>
  <c r="AT27"/>
  <c r="BE25"/>
  <c r="BD26"/>
  <c r="BP28"/>
  <c r="BO29"/>
  <c r="CL26"/>
  <c r="CK27"/>
  <c r="CV29"/>
  <c r="CW28"/>
  <c r="BZ31"/>
  <c r="E24" i="9"/>
  <c r="X24"/>
  <c r="Y24" s="1"/>
  <c r="S28"/>
  <c r="T28" s="1"/>
  <c r="W24" i="6"/>
  <c r="X24"/>
  <c r="R27"/>
  <c r="I24"/>
  <c r="P24"/>
  <c r="Q24" s="1"/>
  <c r="H25"/>
  <c r="C26"/>
  <c r="N25"/>
  <c r="O25" s="1"/>
  <c r="K25"/>
  <c r="L25" s="1"/>
  <c r="V25"/>
  <c r="J27" i="9" l="1"/>
  <c r="K27" s="1"/>
  <c r="F28"/>
  <c r="L28" i="5"/>
  <c r="M27"/>
  <c r="Q27" s="1"/>
  <c r="X27"/>
  <c r="W28"/>
  <c r="AI26"/>
  <c r="AH27"/>
  <c r="AS29"/>
  <c r="AT28"/>
  <c r="BD27"/>
  <c r="BE26"/>
  <c r="BO30"/>
  <c r="BP29"/>
  <c r="CK28"/>
  <c r="CL27"/>
  <c r="CV30"/>
  <c r="CW29"/>
  <c r="BZ32"/>
  <c r="E25" i="9"/>
  <c r="X25"/>
  <c r="Y25" s="1"/>
  <c r="S29"/>
  <c r="T29" s="1"/>
  <c r="W25" i="6"/>
  <c r="X25"/>
  <c r="R28"/>
  <c r="P25"/>
  <c r="Q25" s="1"/>
  <c r="I25"/>
  <c r="H26"/>
  <c r="C27"/>
  <c r="N26"/>
  <c r="O26" s="1"/>
  <c r="K26"/>
  <c r="L26" s="1"/>
  <c r="V26"/>
  <c r="F29" i="9" l="1"/>
  <c r="J28"/>
  <c r="K28" s="1"/>
  <c r="L29" i="5"/>
  <c r="M28"/>
  <c r="Q28" s="1"/>
  <c r="X28"/>
  <c r="W29"/>
  <c r="AI27"/>
  <c r="AH28"/>
  <c r="AT29"/>
  <c r="AS30"/>
  <c r="BD28"/>
  <c r="BE27"/>
  <c r="BO31"/>
  <c r="BP30"/>
  <c r="CK29"/>
  <c r="CL28"/>
  <c r="CW30"/>
  <c r="CV31"/>
  <c r="BZ33"/>
  <c r="E26" i="9"/>
  <c r="X26"/>
  <c r="Y26" s="1"/>
  <c r="S30"/>
  <c r="T30" s="1"/>
  <c r="W26" i="6"/>
  <c r="X26"/>
  <c r="R29"/>
  <c r="P26"/>
  <c r="Q26" s="1"/>
  <c r="I26"/>
  <c r="H27"/>
  <c r="C28"/>
  <c r="N27"/>
  <c r="O27" s="1"/>
  <c r="K27"/>
  <c r="L27" s="1"/>
  <c r="V27"/>
  <c r="F30" i="9" l="1"/>
  <c r="J29"/>
  <c r="K29" s="1"/>
  <c r="M29" i="5"/>
  <c r="Q29" s="1"/>
  <c r="L30"/>
  <c r="W30"/>
  <c r="X29"/>
  <c r="AH29"/>
  <c r="AI28"/>
  <c r="AS31"/>
  <c r="AT30"/>
  <c r="BE28"/>
  <c r="BD29"/>
  <c r="BP31"/>
  <c r="BO32"/>
  <c r="CL29"/>
  <c r="CK30"/>
  <c r="CV32"/>
  <c r="CW31"/>
  <c r="BZ34"/>
  <c r="E27" i="9"/>
  <c r="X27"/>
  <c r="Y27" s="1"/>
  <c r="S31"/>
  <c r="T31" s="1"/>
  <c r="W27" i="6"/>
  <c r="X27"/>
  <c r="R30"/>
  <c r="P27"/>
  <c r="Q27" s="1"/>
  <c r="I27"/>
  <c r="C29"/>
  <c r="N28"/>
  <c r="O28" s="1"/>
  <c r="K28"/>
  <c r="L28" s="1"/>
  <c r="H28"/>
  <c r="V28"/>
  <c r="F31" i="9" l="1"/>
  <c r="J30"/>
  <c r="K30" s="1"/>
  <c r="M30" i="5"/>
  <c r="Q30" s="1"/>
  <c r="L31"/>
  <c r="W31"/>
  <c r="X30"/>
  <c r="AH30"/>
  <c r="AI29"/>
  <c r="AS32"/>
  <c r="AT31"/>
  <c r="BD30"/>
  <c r="BE29"/>
  <c r="BO33"/>
  <c r="BP32"/>
  <c r="CK31"/>
  <c r="CL30"/>
  <c r="CV33"/>
  <c r="CW32"/>
  <c r="BZ35"/>
  <c r="E28" i="9"/>
  <c r="X28"/>
  <c r="Y28" s="1"/>
  <c r="S32"/>
  <c r="T32" s="1"/>
  <c r="W28" i="6"/>
  <c r="X28"/>
  <c r="R31"/>
  <c r="P28"/>
  <c r="Q28" s="1"/>
  <c r="I28"/>
  <c r="N29"/>
  <c r="O29" s="1"/>
  <c r="K29"/>
  <c r="L29" s="1"/>
  <c r="H29"/>
  <c r="C30"/>
  <c r="V29"/>
  <c r="J31" i="9" l="1"/>
  <c r="K31" s="1"/>
  <c r="F32"/>
  <c r="L32" i="5"/>
  <c r="M31"/>
  <c r="Q31" s="1"/>
  <c r="X31"/>
  <c r="W32"/>
  <c r="AI30"/>
  <c r="AH31"/>
  <c r="AS33"/>
  <c r="AT32"/>
  <c r="BE30"/>
  <c r="BD31"/>
  <c r="BP33"/>
  <c r="BO34"/>
  <c r="CL31"/>
  <c r="CK32"/>
  <c r="CW33"/>
  <c r="CV34"/>
  <c r="BZ36"/>
  <c r="E29" i="9"/>
  <c r="X29"/>
  <c r="Y29" s="1"/>
  <c r="S33"/>
  <c r="T33" s="1"/>
  <c r="W29" i="6"/>
  <c r="X29"/>
  <c r="R32"/>
  <c r="K30"/>
  <c r="L30" s="1"/>
  <c r="H30"/>
  <c r="C31"/>
  <c r="N30"/>
  <c r="O30" s="1"/>
  <c r="P29"/>
  <c r="Q29" s="1"/>
  <c r="I29"/>
  <c r="V30"/>
  <c r="F33" i="9" l="1"/>
  <c r="J32"/>
  <c r="K32" s="1"/>
  <c r="L33" i="5"/>
  <c r="M32"/>
  <c r="Q32" s="1"/>
  <c r="X32"/>
  <c r="W33"/>
  <c r="AI31"/>
  <c r="AH32"/>
  <c r="AT33"/>
  <c r="AS34"/>
  <c r="BE31"/>
  <c r="BD32"/>
  <c r="BP34"/>
  <c r="BO35"/>
  <c r="CL32"/>
  <c r="CK33"/>
  <c r="CV35"/>
  <c r="CW34"/>
  <c r="BZ37"/>
  <c r="E30" i="9"/>
  <c r="X30"/>
  <c r="Y30" s="1"/>
  <c r="S34"/>
  <c r="T34" s="1"/>
  <c r="W30" i="6"/>
  <c r="X30"/>
  <c r="R33"/>
  <c r="P30"/>
  <c r="Q30" s="1"/>
  <c r="I30"/>
  <c r="K31"/>
  <c r="L31" s="1"/>
  <c r="H31"/>
  <c r="C32"/>
  <c r="N31"/>
  <c r="O31" s="1"/>
  <c r="V31"/>
  <c r="F34" i="9" l="1"/>
  <c r="J33"/>
  <c r="K33" s="1"/>
  <c r="L34" i="5"/>
  <c r="M33"/>
  <c r="Q33" s="1"/>
  <c r="W34"/>
  <c r="X33"/>
  <c r="AH33"/>
  <c r="AI32"/>
  <c r="AS35"/>
  <c r="AT34"/>
  <c r="BD33"/>
  <c r="BE32"/>
  <c r="BO36"/>
  <c r="BP35"/>
  <c r="CK34"/>
  <c r="CL33"/>
  <c r="CW35"/>
  <c r="CV36"/>
  <c r="BZ38"/>
  <c r="E31" i="9"/>
  <c r="X31"/>
  <c r="Y31" s="1"/>
  <c r="S35"/>
  <c r="T35" s="1"/>
  <c r="W31" i="6"/>
  <c r="X31"/>
  <c r="R34"/>
  <c r="V34" s="1"/>
  <c r="P31"/>
  <c r="Q31" s="1"/>
  <c r="I31"/>
  <c r="K32"/>
  <c r="L32" s="1"/>
  <c r="H32"/>
  <c r="C33"/>
  <c r="N32"/>
  <c r="O32" s="1"/>
  <c r="V32"/>
  <c r="F35" i="9" l="1"/>
  <c r="J34"/>
  <c r="K34" s="1"/>
  <c r="L35" i="5"/>
  <c r="M34"/>
  <c r="Q34" s="1"/>
  <c r="W35"/>
  <c r="X34"/>
  <c r="AH34"/>
  <c r="AI33"/>
  <c r="AS36"/>
  <c r="AT35"/>
  <c r="BE33"/>
  <c r="BD34"/>
  <c r="BP36"/>
  <c r="BO37"/>
  <c r="CL34"/>
  <c r="CK35"/>
  <c r="CV37"/>
  <c r="CW36"/>
  <c r="BZ39"/>
  <c r="E32" i="9"/>
  <c r="X32"/>
  <c r="Y32" s="1"/>
  <c r="S36"/>
  <c r="T36" s="1"/>
  <c r="W32" i="6"/>
  <c r="X32"/>
  <c r="R35"/>
  <c r="I32"/>
  <c r="P32"/>
  <c r="Q32" s="1"/>
  <c r="H33"/>
  <c r="C34"/>
  <c r="N33"/>
  <c r="O33" s="1"/>
  <c r="K33"/>
  <c r="L33" s="1"/>
  <c r="V33"/>
  <c r="J35" i="9" l="1"/>
  <c r="K35" s="1"/>
  <c r="F36"/>
  <c r="L36" i="5"/>
  <c r="M35"/>
  <c r="Q35" s="1"/>
  <c r="X35"/>
  <c r="W36"/>
  <c r="AI34"/>
  <c r="AH35"/>
  <c r="AS37"/>
  <c r="AT36"/>
  <c r="BD35"/>
  <c r="BE34"/>
  <c r="BO38"/>
  <c r="BP37"/>
  <c r="CK36"/>
  <c r="CL35"/>
  <c r="CW37"/>
  <c r="CV38"/>
  <c r="BZ40"/>
  <c r="E33" i="9"/>
  <c r="X33"/>
  <c r="Y33" s="1"/>
  <c r="S37"/>
  <c r="T37" s="1"/>
  <c r="W33" i="6"/>
  <c r="X33"/>
  <c r="R36"/>
  <c r="P33"/>
  <c r="Q33" s="1"/>
  <c r="I33"/>
  <c r="H34"/>
  <c r="C35"/>
  <c r="N34"/>
  <c r="O34" s="1"/>
  <c r="K34"/>
  <c r="L34" s="1"/>
  <c r="F37" i="9" l="1"/>
  <c r="J36"/>
  <c r="K36" s="1"/>
  <c r="L37" i="5"/>
  <c r="M36"/>
  <c r="Q36" s="1"/>
  <c r="X36"/>
  <c r="W37"/>
  <c r="AI35"/>
  <c r="AH36"/>
  <c r="AT37"/>
  <c r="AS38"/>
  <c r="BD36"/>
  <c r="BE35"/>
  <c r="BO39"/>
  <c r="BP38"/>
  <c r="CK37"/>
  <c r="CL36"/>
  <c r="CV39"/>
  <c r="CW38"/>
  <c r="BZ41"/>
  <c r="E34" i="9"/>
  <c r="X34"/>
  <c r="Y34" s="1"/>
  <c r="S38"/>
  <c r="T38" s="1"/>
  <c r="W34" i="6"/>
  <c r="X34"/>
  <c r="R37"/>
  <c r="P34"/>
  <c r="Q34" s="1"/>
  <c r="I34"/>
  <c r="H35"/>
  <c r="C36"/>
  <c r="N35"/>
  <c r="O35" s="1"/>
  <c r="K35"/>
  <c r="L35" s="1"/>
  <c r="V35"/>
  <c r="F38" i="9" l="1"/>
  <c r="J37"/>
  <c r="K37" s="1"/>
  <c r="M37" i="5"/>
  <c r="Q37" s="1"/>
  <c r="L38"/>
  <c r="W38"/>
  <c r="X37"/>
  <c r="AH37"/>
  <c r="AI36"/>
  <c r="AS39"/>
  <c r="AT38"/>
  <c r="BE36"/>
  <c r="BD37"/>
  <c r="BP39"/>
  <c r="BO40"/>
  <c r="CL37"/>
  <c r="CK38"/>
  <c r="CW39"/>
  <c r="CV40"/>
  <c r="BZ42"/>
  <c r="E35" i="9"/>
  <c r="X35"/>
  <c r="Y35" s="1"/>
  <c r="S39"/>
  <c r="T39" s="1"/>
  <c r="W35" i="6"/>
  <c r="X35"/>
  <c r="R38"/>
  <c r="P35"/>
  <c r="Q35" s="1"/>
  <c r="I35"/>
  <c r="C37"/>
  <c r="N36"/>
  <c r="K36"/>
  <c r="L36" s="1"/>
  <c r="H36"/>
  <c r="V36"/>
  <c r="F39" i="9" l="1"/>
  <c r="J38"/>
  <c r="K38" s="1"/>
  <c r="M38" i="5"/>
  <c r="Q38" s="1"/>
  <c r="L39"/>
  <c r="W39"/>
  <c r="X38"/>
  <c r="AH38"/>
  <c r="AI37"/>
  <c r="AS40"/>
  <c r="AT39"/>
  <c r="BD38"/>
  <c r="BE37"/>
  <c r="BO41"/>
  <c r="BP40"/>
  <c r="CK39"/>
  <c r="CL38"/>
  <c r="CV41"/>
  <c r="CW40"/>
  <c r="BZ43"/>
  <c r="E36" i="9"/>
  <c r="X36"/>
  <c r="Y36" s="1"/>
  <c r="S40"/>
  <c r="T40" s="1"/>
  <c r="W36" i="6"/>
  <c r="X36"/>
  <c r="R39"/>
  <c r="P36"/>
  <c r="Q36" s="1"/>
  <c r="I36"/>
  <c r="N37"/>
  <c r="O37" s="1"/>
  <c r="K37"/>
  <c r="L37" s="1"/>
  <c r="H37"/>
  <c r="C38"/>
  <c r="O36"/>
  <c r="V37"/>
  <c r="J39" i="9" l="1"/>
  <c r="K39" s="1"/>
  <c r="F40"/>
  <c r="L40" i="5"/>
  <c r="M39"/>
  <c r="Q39" s="1"/>
  <c r="X39"/>
  <c r="W40"/>
  <c r="AI38"/>
  <c r="AH39"/>
  <c r="AS41"/>
  <c r="AT40"/>
  <c r="BE38"/>
  <c r="BD39"/>
  <c r="BP41"/>
  <c r="BO42"/>
  <c r="CL39"/>
  <c r="CK40"/>
  <c r="CV42"/>
  <c r="CW41"/>
  <c r="BZ44"/>
  <c r="E37" i="9"/>
  <c r="X37"/>
  <c r="Y37" s="1"/>
  <c r="S41"/>
  <c r="T41" s="1"/>
  <c r="W37" i="6"/>
  <c r="X37"/>
  <c r="R40"/>
  <c r="K38"/>
  <c r="L38" s="1"/>
  <c r="H38"/>
  <c r="C39"/>
  <c r="N38"/>
  <c r="O38" s="1"/>
  <c r="P37"/>
  <c r="Q37" s="1"/>
  <c r="I37"/>
  <c r="V38"/>
  <c r="F41" i="9" l="1"/>
  <c r="J40"/>
  <c r="K40" s="1"/>
  <c r="L41" i="5"/>
  <c r="M40"/>
  <c r="Q40" s="1"/>
  <c r="X40"/>
  <c r="W41"/>
  <c r="AI39"/>
  <c r="AH40"/>
  <c r="AT41"/>
  <c r="AS42"/>
  <c r="BE39"/>
  <c r="BD40"/>
  <c r="BP42"/>
  <c r="BO43"/>
  <c r="CL40"/>
  <c r="CK41"/>
  <c r="CV43"/>
  <c r="CW42"/>
  <c r="BZ45"/>
  <c r="E38" i="9"/>
  <c r="X38"/>
  <c r="Y38" s="1"/>
  <c r="S42"/>
  <c r="T42" s="1"/>
  <c r="W38" i="6"/>
  <c r="X38"/>
  <c r="R41"/>
  <c r="K39"/>
  <c r="L39" s="1"/>
  <c r="H39"/>
  <c r="C40"/>
  <c r="N39"/>
  <c r="O39" s="1"/>
  <c r="P38"/>
  <c r="Q38" s="1"/>
  <c r="I38"/>
  <c r="V39"/>
  <c r="F42" i="9" l="1"/>
  <c r="J41"/>
  <c r="K41" s="1"/>
  <c r="L42" i="5"/>
  <c r="M41"/>
  <c r="Q41" s="1"/>
  <c r="W42"/>
  <c r="X41"/>
  <c r="AH41"/>
  <c r="AI40"/>
  <c r="AS43"/>
  <c r="AT42"/>
  <c r="BD41"/>
  <c r="BE40"/>
  <c r="BO44"/>
  <c r="BP43"/>
  <c r="CK42"/>
  <c r="CL41"/>
  <c r="CV44"/>
  <c r="CW43"/>
  <c r="BZ46"/>
  <c r="E39" i="9"/>
  <c r="X39"/>
  <c r="Y39" s="1"/>
  <c r="S43"/>
  <c r="T43" s="1"/>
  <c r="W39" i="6"/>
  <c r="X39"/>
  <c r="R42"/>
  <c r="P39"/>
  <c r="Q39" s="1"/>
  <c r="I39"/>
  <c r="K40"/>
  <c r="L40" s="1"/>
  <c r="H40"/>
  <c r="C41"/>
  <c r="N40"/>
  <c r="O40" s="1"/>
  <c r="V40"/>
  <c r="F43" i="9" l="1"/>
  <c r="J42"/>
  <c r="K42" s="1"/>
  <c r="L43" i="5"/>
  <c r="M42"/>
  <c r="Q42" s="1"/>
  <c r="W43"/>
  <c r="X42"/>
  <c r="AB42" s="1"/>
  <c r="AH42"/>
  <c r="AI41"/>
  <c r="AS44"/>
  <c r="AT43"/>
  <c r="BE41"/>
  <c r="BD42"/>
  <c r="BP44"/>
  <c r="BO45"/>
  <c r="CL42"/>
  <c r="CK43"/>
  <c r="CV45"/>
  <c r="CW44"/>
  <c r="BZ47"/>
  <c r="E40" i="9"/>
  <c r="X40"/>
  <c r="Y40" s="1"/>
  <c r="S44"/>
  <c r="T44" s="1"/>
  <c r="W40" i="6"/>
  <c r="X40"/>
  <c r="R43"/>
  <c r="I40"/>
  <c r="P40"/>
  <c r="Q40" s="1"/>
  <c r="H41"/>
  <c r="C42"/>
  <c r="N41"/>
  <c r="O41" s="1"/>
  <c r="K41"/>
  <c r="L41" s="1"/>
  <c r="V41"/>
  <c r="J43" i="9" l="1"/>
  <c r="K43" s="1"/>
  <c r="F44"/>
  <c r="L44" i="5"/>
  <c r="M43"/>
  <c r="Q43" s="1"/>
  <c r="W44"/>
  <c r="X43"/>
  <c r="AB43" s="1"/>
  <c r="AI42"/>
  <c r="AH43"/>
  <c r="AS45"/>
  <c r="AT44"/>
  <c r="BD43"/>
  <c r="BE42"/>
  <c r="BO46"/>
  <c r="BP45"/>
  <c r="CK44"/>
  <c r="CL43"/>
  <c r="CV46"/>
  <c r="CW45"/>
  <c r="BZ48"/>
  <c r="E41" i="9"/>
  <c r="X41"/>
  <c r="Y41" s="1"/>
  <c r="S45"/>
  <c r="T45" s="1"/>
  <c r="W41" i="6"/>
  <c r="X41"/>
  <c r="R44"/>
  <c r="P41"/>
  <c r="Q41" s="1"/>
  <c r="I41"/>
  <c r="H42"/>
  <c r="C43"/>
  <c r="N42"/>
  <c r="O42" s="1"/>
  <c r="K42"/>
  <c r="L42" s="1"/>
  <c r="V42"/>
  <c r="F45" i="9" l="1"/>
  <c r="J44"/>
  <c r="K44" s="1"/>
  <c r="L45" i="5"/>
  <c r="M44"/>
  <c r="Q44" s="1"/>
  <c r="W45"/>
  <c r="X44"/>
  <c r="AB44" s="1"/>
  <c r="AI43"/>
  <c r="AH44"/>
  <c r="AT45"/>
  <c r="AS46"/>
  <c r="BD44"/>
  <c r="BE43"/>
  <c r="BO47"/>
  <c r="BP46"/>
  <c r="CK45"/>
  <c r="CL44"/>
  <c r="CW46"/>
  <c r="CV47"/>
  <c r="BZ49"/>
  <c r="E42" i="9"/>
  <c r="X42"/>
  <c r="Y42" s="1"/>
  <c r="S46"/>
  <c r="T46" s="1"/>
  <c r="W42" i="6"/>
  <c r="X42"/>
  <c r="R45"/>
  <c r="P42"/>
  <c r="Q42" s="1"/>
  <c r="I42"/>
  <c r="H43"/>
  <c r="C44"/>
  <c r="N43"/>
  <c r="O43" s="1"/>
  <c r="K43"/>
  <c r="L43" s="1"/>
  <c r="V43"/>
  <c r="F46" i="9" l="1"/>
  <c r="J45"/>
  <c r="K45" s="1"/>
  <c r="M45" i="5"/>
  <c r="Q45" s="1"/>
  <c r="L46"/>
  <c r="X45"/>
  <c r="AB45" s="1"/>
  <c r="W46"/>
  <c r="AH45"/>
  <c r="AI44"/>
  <c r="AS47"/>
  <c r="AT46"/>
  <c r="BE44"/>
  <c r="BD45"/>
  <c r="BP47"/>
  <c r="BO48"/>
  <c r="CL45"/>
  <c r="CK46"/>
  <c r="CV48"/>
  <c r="CW47"/>
  <c r="BZ50"/>
  <c r="E43" i="9"/>
  <c r="X43"/>
  <c r="Y43" s="1"/>
  <c r="S47"/>
  <c r="T47" s="1"/>
  <c r="W43" i="6"/>
  <c r="X43"/>
  <c r="R46"/>
  <c r="P43"/>
  <c r="Q43" s="1"/>
  <c r="I43"/>
  <c r="C45"/>
  <c r="N44"/>
  <c r="K44"/>
  <c r="L44" s="1"/>
  <c r="H44"/>
  <c r="V44"/>
  <c r="F47" i="9" l="1"/>
  <c r="J46"/>
  <c r="K46" s="1"/>
  <c r="M46" i="5"/>
  <c r="Q46" s="1"/>
  <c r="L47"/>
  <c r="X46"/>
  <c r="AB46" s="1"/>
  <c r="W47"/>
  <c r="AH46"/>
  <c r="AI45"/>
  <c r="AS48"/>
  <c r="AT47"/>
  <c r="BD46"/>
  <c r="BE45"/>
  <c r="BO49"/>
  <c r="BP48"/>
  <c r="CK47"/>
  <c r="CL46"/>
  <c r="CV49"/>
  <c r="CW48"/>
  <c r="BZ51"/>
  <c r="E44" i="9"/>
  <c r="X44"/>
  <c r="Y44" s="1"/>
  <c r="S48"/>
  <c r="T48" s="1"/>
  <c r="W44" i="6"/>
  <c r="X44"/>
  <c r="R47"/>
  <c r="N45"/>
  <c r="O45" s="1"/>
  <c r="H45"/>
  <c r="K45"/>
  <c r="L45" s="1"/>
  <c r="C46"/>
  <c r="O44"/>
  <c r="P44"/>
  <c r="Q44" s="1"/>
  <c r="I44"/>
  <c r="V45"/>
  <c r="J47" i="9" l="1"/>
  <c r="K47" s="1"/>
  <c r="F48"/>
  <c r="L48" i="5"/>
  <c r="M47"/>
  <c r="Q47" s="1"/>
  <c r="W48"/>
  <c r="X47"/>
  <c r="AB47" s="1"/>
  <c r="AI46"/>
  <c r="AH47"/>
  <c r="AS49"/>
  <c r="AT48"/>
  <c r="BE46"/>
  <c r="BD47"/>
  <c r="BP49"/>
  <c r="BO50"/>
  <c r="CL47"/>
  <c r="CK48"/>
  <c r="CW49"/>
  <c r="CV50"/>
  <c r="BZ52"/>
  <c r="E45" i="9"/>
  <c r="X45"/>
  <c r="Y45" s="1"/>
  <c r="S49"/>
  <c r="T49" s="1"/>
  <c r="W45" i="6"/>
  <c r="X45"/>
  <c r="R48"/>
  <c r="P45"/>
  <c r="Q45" s="1"/>
  <c r="I45"/>
  <c r="K46"/>
  <c r="L46" s="1"/>
  <c r="C47"/>
  <c r="N46"/>
  <c r="O46" s="1"/>
  <c r="H46"/>
  <c r="V46"/>
  <c r="F49" i="9" l="1"/>
  <c r="J48"/>
  <c r="K48" s="1"/>
  <c r="L49" i="5"/>
  <c r="M48"/>
  <c r="Q48" s="1"/>
  <c r="W49"/>
  <c r="X48"/>
  <c r="AB48" s="1"/>
  <c r="AI47"/>
  <c r="AH48"/>
  <c r="AT49"/>
  <c r="AS50"/>
  <c r="BE47"/>
  <c r="BD48"/>
  <c r="BP50"/>
  <c r="BO51"/>
  <c r="CL48"/>
  <c r="CK49"/>
  <c r="CV51"/>
  <c r="CW50"/>
  <c r="BZ53"/>
  <c r="E46" i="9"/>
  <c r="X46"/>
  <c r="Y46" s="1"/>
  <c r="S50"/>
  <c r="T50" s="1"/>
  <c r="W46" i="6"/>
  <c r="X46"/>
  <c r="R49"/>
  <c r="K47"/>
  <c r="L47" s="1"/>
  <c r="C48"/>
  <c r="N47"/>
  <c r="O47" s="1"/>
  <c r="H47"/>
  <c r="P46"/>
  <c r="Q46" s="1"/>
  <c r="I46"/>
  <c r="V47"/>
  <c r="F50" i="9" l="1"/>
  <c r="J49"/>
  <c r="K49" s="1"/>
  <c r="L50" i="5"/>
  <c r="M49"/>
  <c r="Q49" s="1"/>
  <c r="W50"/>
  <c r="X49"/>
  <c r="AB49" s="1"/>
  <c r="AH49"/>
  <c r="AI48"/>
  <c r="AS51"/>
  <c r="AT50"/>
  <c r="BD49"/>
  <c r="BE48"/>
  <c r="BO52"/>
  <c r="BP51"/>
  <c r="CK50"/>
  <c r="CL49"/>
  <c r="CW51"/>
  <c r="CV52"/>
  <c r="BZ54"/>
  <c r="E47" i="9"/>
  <c r="X47"/>
  <c r="Y47" s="1"/>
  <c r="S51"/>
  <c r="T51" s="1"/>
  <c r="W47" i="6"/>
  <c r="X47"/>
  <c r="R50"/>
  <c r="K48"/>
  <c r="L48" s="1"/>
  <c r="C49"/>
  <c r="N48"/>
  <c r="O48" s="1"/>
  <c r="H48"/>
  <c r="P47"/>
  <c r="Q47" s="1"/>
  <c r="I47"/>
  <c r="V48"/>
  <c r="F51" i="9" l="1"/>
  <c r="J50"/>
  <c r="K50" s="1"/>
  <c r="L51" i="5"/>
  <c r="M50"/>
  <c r="Q50" s="1"/>
  <c r="W51"/>
  <c r="X50"/>
  <c r="AB50" s="1"/>
  <c r="AH50"/>
  <c r="AI49"/>
  <c r="AS52"/>
  <c r="AT51"/>
  <c r="BE49"/>
  <c r="BD50"/>
  <c r="BP52"/>
  <c r="BO53"/>
  <c r="CL50"/>
  <c r="CK51"/>
  <c r="CV53"/>
  <c r="CW52"/>
  <c r="BZ55"/>
  <c r="E48" i="9"/>
  <c r="X48"/>
  <c r="Y48" s="1"/>
  <c r="S52"/>
  <c r="T52" s="1"/>
  <c r="W48" i="6"/>
  <c r="X48"/>
  <c r="R51"/>
  <c r="C50"/>
  <c r="N49"/>
  <c r="O49" s="1"/>
  <c r="H49"/>
  <c r="K49"/>
  <c r="L49" s="1"/>
  <c r="P48"/>
  <c r="Q48" s="1"/>
  <c r="I48"/>
  <c r="V49"/>
  <c r="J51" i="9" l="1"/>
  <c r="K51" s="1"/>
  <c r="F52"/>
  <c r="L52" i="5"/>
  <c r="M51"/>
  <c r="Q51" s="1"/>
  <c r="W52"/>
  <c r="X51"/>
  <c r="AB51" s="1"/>
  <c r="AI50"/>
  <c r="AH51"/>
  <c r="AS53"/>
  <c r="AT52"/>
  <c r="BD51"/>
  <c r="BE50"/>
  <c r="BO54"/>
  <c r="BP53"/>
  <c r="CK52"/>
  <c r="CL51"/>
  <c r="CW53"/>
  <c r="CV54"/>
  <c r="BZ56"/>
  <c r="E49" i="9"/>
  <c r="X49"/>
  <c r="Y49" s="1"/>
  <c r="S53"/>
  <c r="T53" s="1"/>
  <c r="W49" i="6"/>
  <c r="X49"/>
  <c r="R52"/>
  <c r="C51"/>
  <c r="N50"/>
  <c r="O50" s="1"/>
  <c r="H50"/>
  <c r="K50"/>
  <c r="L50" s="1"/>
  <c r="P49"/>
  <c r="Q49" s="1"/>
  <c r="I49"/>
  <c r="V50"/>
  <c r="F53" i="9" l="1"/>
  <c r="J52"/>
  <c r="K52" s="1"/>
  <c r="L53" i="5"/>
  <c r="M52"/>
  <c r="Q52" s="1"/>
  <c r="W53"/>
  <c r="X52"/>
  <c r="AB52" s="1"/>
  <c r="AI51"/>
  <c r="AH52"/>
  <c r="AT53"/>
  <c r="AS54"/>
  <c r="BD52"/>
  <c r="BE51"/>
  <c r="BP54"/>
  <c r="BO55"/>
  <c r="CK53"/>
  <c r="CL52"/>
  <c r="CV55"/>
  <c r="CW54"/>
  <c r="BZ57"/>
  <c r="E50" i="9"/>
  <c r="X50"/>
  <c r="Y50" s="1"/>
  <c r="S54"/>
  <c r="T54" s="1"/>
  <c r="W50" i="6"/>
  <c r="X50"/>
  <c r="R53"/>
  <c r="C52"/>
  <c r="N51"/>
  <c r="O51" s="1"/>
  <c r="H51"/>
  <c r="K51"/>
  <c r="L51" s="1"/>
  <c r="P50"/>
  <c r="Q50" s="1"/>
  <c r="I50"/>
  <c r="V51"/>
  <c r="F54" i="9" l="1"/>
  <c r="J53"/>
  <c r="K53" s="1"/>
  <c r="M53" i="5"/>
  <c r="Q53" s="1"/>
  <c r="L54"/>
  <c r="X53"/>
  <c r="AB53" s="1"/>
  <c r="W54"/>
  <c r="AH53"/>
  <c r="AI52"/>
  <c r="AS55"/>
  <c r="AT54"/>
  <c r="BE52"/>
  <c r="BD53"/>
  <c r="BO56"/>
  <c r="BP55"/>
  <c r="CL53"/>
  <c r="CK54"/>
  <c r="CW55"/>
  <c r="CV56"/>
  <c r="BZ58"/>
  <c r="E51" i="9"/>
  <c r="X51"/>
  <c r="Y51" s="1"/>
  <c r="S55"/>
  <c r="T55" s="1"/>
  <c r="W51" i="6"/>
  <c r="X51"/>
  <c r="R54"/>
  <c r="C53"/>
  <c r="N52"/>
  <c r="O52" s="1"/>
  <c r="H52"/>
  <c r="K52"/>
  <c r="L52" s="1"/>
  <c r="I51"/>
  <c r="P51"/>
  <c r="Q51" s="1"/>
  <c r="V52"/>
  <c r="F55" i="9" l="1"/>
  <c r="J54"/>
  <c r="K54" s="1"/>
  <c r="M54" i="5"/>
  <c r="Q54" s="1"/>
  <c r="L55"/>
  <c r="X54"/>
  <c r="AB54" s="1"/>
  <c r="W55"/>
  <c r="AH54"/>
  <c r="AI53"/>
  <c r="AS56"/>
  <c r="AT55"/>
  <c r="BD54"/>
  <c r="BE53"/>
  <c r="BO57"/>
  <c r="BP56"/>
  <c r="CK55"/>
  <c r="CL54"/>
  <c r="CV57"/>
  <c r="CW56"/>
  <c r="BZ59"/>
  <c r="E52" i="9"/>
  <c r="X52"/>
  <c r="Y52" s="1"/>
  <c r="S56"/>
  <c r="T56" s="1"/>
  <c r="W52" i="6"/>
  <c r="X52"/>
  <c r="R55"/>
  <c r="P52"/>
  <c r="Q52" s="1"/>
  <c r="I52"/>
  <c r="N53"/>
  <c r="O53" s="1"/>
  <c r="H53"/>
  <c r="K53"/>
  <c r="L53" s="1"/>
  <c r="C54"/>
  <c r="V53"/>
  <c r="J55" i="9" l="1"/>
  <c r="K55" s="1"/>
  <c r="F56"/>
  <c r="L56" i="5"/>
  <c r="M55"/>
  <c r="Q55" s="1"/>
  <c r="W56"/>
  <c r="X55"/>
  <c r="AB55" s="1"/>
  <c r="AI54"/>
  <c r="AH55"/>
  <c r="AS57"/>
  <c r="AT56"/>
  <c r="BE54"/>
  <c r="BD55"/>
  <c r="BO58"/>
  <c r="BP57"/>
  <c r="CL55"/>
  <c r="CK56"/>
  <c r="CV58"/>
  <c r="CW57"/>
  <c r="BZ60"/>
  <c r="E53" i="9"/>
  <c r="X53"/>
  <c r="Y53" s="1"/>
  <c r="S57"/>
  <c r="T57" s="1"/>
  <c r="W53" i="6"/>
  <c r="X53"/>
  <c r="R56"/>
  <c r="P53"/>
  <c r="Q53" s="1"/>
  <c r="I53"/>
  <c r="K54"/>
  <c r="L54" s="1"/>
  <c r="C55"/>
  <c r="N54"/>
  <c r="O54" s="1"/>
  <c r="H54"/>
  <c r="V54"/>
  <c r="F57" i="9" l="1"/>
  <c r="J56"/>
  <c r="K56" s="1"/>
  <c r="L57" i="5"/>
  <c r="M56"/>
  <c r="Q56" s="1"/>
  <c r="W57"/>
  <c r="X56"/>
  <c r="AB56" s="1"/>
  <c r="AI55"/>
  <c r="AH56"/>
  <c r="AT57"/>
  <c r="AS58"/>
  <c r="BE55"/>
  <c r="BD56"/>
  <c r="BO59"/>
  <c r="BP58"/>
  <c r="CL56"/>
  <c r="CK57"/>
  <c r="CV59"/>
  <c r="CW58"/>
  <c r="BZ61"/>
  <c r="E54" i="9"/>
  <c r="X54"/>
  <c r="Y54" s="1"/>
  <c r="S58"/>
  <c r="T58" s="1"/>
  <c r="W54" i="6"/>
  <c r="X54"/>
  <c r="R57"/>
  <c r="P54"/>
  <c r="Q54" s="1"/>
  <c r="I54"/>
  <c r="K55"/>
  <c r="L55" s="1"/>
  <c r="C56"/>
  <c r="N55"/>
  <c r="O55" s="1"/>
  <c r="H55"/>
  <c r="V55"/>
  <c r="F58" i="9" l="1"/>
  <c r="J57"/>
  <c r="K57" s="1"/>
  <c r="L58" i="5"/>
  <c r="M57"/>
  <c r="Q57" s="1"/>
  <c r="W58"/>
  <c r="X57"/>
  <c r="AB57" s="1"/>
  <c r="AH57"/>
  <c r="AI56"/>
  <c r="AS59"/>
  <c r="AT58"/>
  <c r="BD57"/>
  <c r="BE56"/>
  <c r="BP59"/>
  <c r="BO60"/>
  <c r="CK58"/>
  <c r="CL57"/>
  <c r="CV60"/>
  <c r="CW59"/>
  <c r="BZ62"/>
  <c r="E55" i="9"/>
  <c r="X55"/>
  <c r="Y55" s="1"/>
  <c r="S59"/>
  <c r="T59" s="1"/>
  <c r="W55" i="6"/>
  <c r="X55"/>
  <c r="R58"/>
  <c r="K56"/>
  <c r="L56" s="1"/>
  <c r="C57"/>
  <c r="N56"/>
  <c r="O56" s="1"/>
  <c r="H56"/>
  <c r="I55"/>
  <c r="P55"/>
  <c r="V56"/>
  <c r="F59" i="9" l="1"/>
  <c r="J58"/>
  <c r="K58" s="1"/>
  <c r="L59" i="5"/>
  <c r="M58"/>
  <c r="Q58" s="1"/>
  <c r="W59"/>
  <c r="X58"/>
  <c r="AB58" s="1"/>
  <c r="AH58"/>
  <c r="AI57"/>
  <c r="AS60"/>
  <c r="AT59"/>
  <c r="BE57"/>
  <c r="BD58"/>
  <c r="BP60"/>
  <c r="BO61"/>
  <c r="CL58"/>
  <c r="CK59"/>
  <c r="CV61"/>
  <c r="CW60"/>
  <c r="BZ63"/>
  <c r="E56" i="9"/>
  <c r="X56"/>
  <c r="Y56" s="1"/>
  <c r="S60"/>
  <c r="T60" s="1"/>
  <c r="W56" i="6"/>
  <c r="X56"/>
  <c r="R59"/>
  <c r="C58"/>
  <c r="N57"/>
  <c r="O57" s="1"/>
  <c r="H57"/>
  <c r="K57"/>
  <c r="L57" s="1"/>
  <c r="P56"/>
  <c r="Q56" s="1"/>
  <c r="I56"/>
  <c r="Q55"/>
  <c r="V57"/>
  <c r="J59" i="9" l="1"/>
  <c r="K59" s="1"/>
  <c r="F60"/>
  <c r="L60" i="5"/>
  <c r="M59"/>
  <c r="Q59" s="1"/>
  <c r="W60"/>
  <c r="X59"/>
  <c r="AB59" s="1"/>
  <c r="AI58"/>
  <c r="AH59"/>
  <c r="AS61"/>
  <c r="AT60"/>
  <c r="BD59"/>
  <c r="BE58"/>
  <c r="BP61"/>
  <c r="BO62"/>
  <c r="CK60"/>
  <c r="CL59"/>
  <c r="CV62"/>
  <c r="CW61"/>
  <c r="BZ64"/>
  <c r="E57" i="9"/>
  <c r="X57"/>
  <c r="Y57" s="1"/>
  <c r="S61"/>
  <c r="T61" s="1"/>
  <c r="W57" i="6"/>
  <c r="X57"/>
  <c r="R60"/>
  <c r="C59"/>
  <c r="N58"/>
  <c r="O58" s="1"/>
  <c r="H58"/>
  <c r="K58"/>
  <c r="L58" s="1"/>
  <c r="I57"/>
  <c r="P57"/>
  <c r="Q57" s="1"/>
  <c r="V58"/>
  <c r="F61" i="9" l="1"/>
  <c r="J60"/>
  <c r="K60" s="1"/>
  <c r="L61" i="5"/>
  <c r="M60"/>
  <c r="Q60" s="1"/>
  <c r="W61"/>
  <c r="X60"/>
  <c r="AB60" s="1"/>
  <c r="AI59"/>
  <c r="AH60"/>
  <c r="AT61"/>
  <c r="AS62"/>
  <c r="BD60"/>
  <c r="BE59"/>
  <c r="BO63"/>
  <c r="BP62"/>
  <c r="CK61"/>
  <c r="CL60"/>
  <c r="CW62"/>
  <c r="CV63"/>
  <c r="BZ65"/>
  <c r="E58" i="9"/>
  <c r="X58"/>
  <c r="Y58" s="1"/>
  <c r="S62"/>
  <c r="T62" s="1"/>
  <c r="W58" i="6"/>
  <c r="X58"/>
  <c r="R61"/>
  <c r="P58"/>
  <c r="Q58" s="1"/>
  <c r="I58"/>
  <c r="C60"/>
  <c r="N59"/>
  <c r="O59" s="1"/>
  <c r="H59"/>
  <c r="K59"/>
  <c r="L59" s="1"/>
  <c r="V59"/>
  <c r="F62" i="9" l="1"/>
  <c r="J61"/>
  <c r="K61" s="1"/>
  <c r="M61" i="5"/>
  <c r="Q61" s="1"/>
  <c r="L62"/>
  <c r="X61"/>
  <c r="AB61" s="1"/>
  <c r="W62"/>
  <c r="AH61"/>
  <c r="AI60"/>
  <c r="AS63"/>
  <c r="AT62"/>
  <c r="BE60"/>
  <c r="BD61"/>
  <c r="BP63"/>
  <c r="BO64"/>
  <c r="CL61"/>
  <c r="CK62"/>
  <c r="CV64"/>
  <c r="CW63"/>
  <c r="BZ66"/>
  <c r="E59" i="9"/>
  <c r="X59"/>
  <c r="Y59" s="1"/>
  <c r="S63"/>
  <c r="T63" s="1"/>
  <c r="W59" i="6"/>
  <c r="X59"/>
  <c r="R62"/>
  <c r="C61"/>
  <c r="N60"/>
  <c r="O60" s="1"/>
  <c r="H60"/>
  <c r="K60"/>
  <c r="L60" s="1"/>
  <c r="P59"/>
  <c r="Q59" s="1"/>
  <c r="I59"/>
  <c r="V60"/>
  <c r="F63" i="9" l="1"/>
  <c r="J62"/>
  <c r="K62" s="1"/>
  <c r="M62" i="5"/>
  <c r="Q62" s="1"/>
  <c r="L63"/>
  <c r="X62"/>
  <c r="AB62" s="1"/>
  <c r="W63"/>
  <c r="AH62"/>
  <c r="AI61"/>
  <c r="AM61" s="1"/>
  <c r="AS64"/>
  <c r="AT63"/>
  <c r="BD62"/>
  <c r="BE61"/>
  <c r="BO65"/>
  <c r="BP64"/>
  <c r="CK63"/>
  <c r="CL62"/>
  <c r="CV65"/>
  <c r="CW64"/>
  <c r="BZ67"/>
  <c r="E60" i="9"/>
  <c r="X60"/>
  <c r="Y60" s="1"/>
  <c r="S64"/>
  <c r="T64" s="1"/>
  <c r="W60" i="6"/>
  <c r="X60"/>
  <c r="R63"/>
  <c r="N61"/>
  <c r="O61" s="1"/>
  <c r="H61"/>
  <c r="K61"/>
  <c r="L61" s="1"/>
  <c r="C62"/>
  <c r="P60"/>
  <c r="Q60" s="1"/>
  <c r="I60"/>
  <c r="V61"/>
  <c r="J63" i="9" l="1"/>
  <c r="K63" s="1"/>
  <c r="F64"/>
  <c r="L64" i="5"/>
  <c r="M63"/>
  <c r="Q63" s="1"/>
  <c r="W64"/>
  <c r="X63"/>
  <c r="AB63" s="1"/>
  <c r="AI62"/>
  <c r="AM62" s="1"/>
  <c r="AH63"/>
  <c r="AS65"/>
  <c r="AT64"/>
  <c r="BE62"/>
  <c r="BD63"/>
  <c r="BP65"/>
  <c r="BO66"/>
  <c r="CL63"/>
  <c r="CK64"/>
  <c r="CV66"/>
  <c r="CW65"/>
  <c r="BZ68"/>
  <c r="E61" i="9"/>
  <c r="X61"/>
  <c r="Y61" s="1"/>
  <c r="S65"/>
  <c r="T65" s="1"/>
  <c r="W61" i="6"/>
  <c r="X61"/>
  <c r="R64"/>
  <c r="P61"/>
  <c r="Q61" s="1"/>
  <c r="I61"/>
  <c r="K62"/>
  <c r="L62" s="1"/>
  <c r="C63"/>
  <c r="N62"/>
  <c r="O62" s="1"/>
  <c r="H62"/>
  <c r="V62"/>
  <c r="F65" i="9" l="1"/>
  <c r="J64"/>
  <c r="K64" s="1"/>
  <c r="L65" i="5"/>
  <c r="M64"/>
  <c r="Q64" s="1"/>
  <c r="W65"/>
  <c r="X64"/>
  <c r="AB64" s="1"/>
  <c r="AI63"/>
  <c r="AM63" s="1"/>
  <c r="AH64"/>
  <c r="AT65"/>
  <c r="AS66"/>
  <c r="BE63"/>
  <c r="BD64"/>
  <c r="BP66"/>
  <c r="BO67"/>
  <c r="CL64"/>
  <c r="CK65"/>
  <c r="CV67"/>
  <c r="CW66"/>
  <c r="BZ69"/>
  <c r="E62" i="9"/>
  <c r="X62"/>
  <c r="Y62" s="1"/>
  <c r="S66"/>
  <c r="T66" s="1"/>
  <c r="W62" i="6"/>
  <c r="X62"/>
  <c r="R65"/>
  <c r="P62"/>
  <c r="Q62" s="1"/>
  <c r="I62"/>
  <c r="K63"/>
  <c r="L63" s="1"/>
  <c r="C64"/>
  <c r="N63"/>
  <c r="O63" s="1"/>
  <c r="H63"/>
  <c r="V63"/>
  <c r="F66" i="9" l="1"/>
  <c r="J65"/>
  <c r="K65" s="1"/>
  <c r="L66" i="5"/>
  <c r="M65"/>
  <c r="Q65" s="1"/>
  <c r="W66"/>
  <c r="X65"/>
  <c r="AB65" s="1"/>
  <c r="AH65"/>
  <c r="AI64"/>
  <c r="AM64" s="1"/>
  <c r="AS67"/>
  <c r="AT66"/>
  <c r="BD65"/>
  <c r="BE64"/>
  <c r="BO68"/>
  <c r="BP67"/>
  <c r="CK66"/>
  <c r="CL65"/>
  <c r="CW67"/>
  <c r="CV68"/>
  <c r="BZ70"/>
  <c r="E63" i="9"/>
  <c r="X63"/>
  <c r="Y63" s="1"/>
  <c r="S67"/>
  <c r="T67" s="1"/>
  <c r="W63" i="6"/>
  <c r="X63"/>
  <c r="R66"/>
  <c r="K64"/>
  <c r="C65"/>
  <c r="N64"/>
  <c r="O64" s="1"/>
  <c r="H64"/>
  <c r="I63"/>
  <c r="P63"/>
  <c r="V64"/>
  <c r="F67" i="9" l="1"/>
  <c r="J66"/>
  <c r="K66" s="1"/>
  <c r="L67" i="5"/>
  <c r="M66"/>
  <c r="Q66" s="1"/>
  <c r="W67"/>
  <c r="X66"/>
  <c r="AB66" s="1"/>
  <c r="AH66"/>
  <c r="AI65"/>
  <c r="AM65" s="1"/>
  <c r="AS68"/>
  <c r="AT67"/>
  <c r="BE65"/>
  <c r="BD66"/>
  <c r="BP68"/>
  <c r="BO69"/>
  <c r="CL66"/>
  <c r="CK67"/>
  <c r="CV69"/>
  <c r="CW68"/>
  <c r="BZ71"/>
  <c r="E64" i="9"/>
  <c r="X64"/>
  <c r="Y64" s="1"/>
  <c r="S68"/>
  <c r="T68" s="1"/>
  <c r="W64" i="6"/>
  <c r="X64"/>
  <c r="R67"/>
  <c r="C66"/>
  <c r="N65"/>
  <c r="O65" s="1"/>
  <c r="H65"/>
  <c r="K65"/>
  <c r="L65" s="1"/>
  <c r="Q63"/>
  <c r="L64"/>
  <c r="P64"/>
  <c r="Q64" s="1"/>
  <c r="I64"/>
  <c r="V65"/>
  <c r="J67" i="9" l="1"/>
  <c r="K67" s="1"/>
  <c r="F68"/>
  <c r="L68" i="5"/>
  <c r="M67"/>
  <c r="Q67" s="1"/>
  <c r="W68"/>
  <c r="X67"/>
  <c r="AB67" s="1"/>
  <c r="AI66"/>
  <c r="AM66" s="1"/>
  <c r="AH67"/>
  <c r="AS69"/>
  <c r="AT68"/>
  <c r="BD67"/>
  <c r="BE66"/>
  <c r="BO70"/>
  <c r="BP69"/>
  <c r="CK68"/>
  <c r="CL67"/>
  <c r="CW69"/>
  <c r="CV70"/>
  <c r="BZ72"/>
  <c r="E65" i="9"/>
  <c r="X65"/>
  <c r="Y65" s="1"/>
  <c r="S69"/>
  <c r="T69" s="1"/>
  <c r="W65" i="6"/>
  <c r="X65"/>
  <c r="R68"/>
  <c r="C67"/>
  <c r="N66"/>
  <c r="O66" s="1"/>
  <c r="H66"/>
  <c r="K66"/>
  <c r="L66" s="1"/>
  <c r="P65"/>
  <c r="Q65" s="1"/>
  <c r="I65"/>
  <c r="V66"/>
  <c r="F69" i="9" l="1"/>
  <c r="J68"/>
  <c r="K68" s="1"/>
  <c r="L69" i="5"/>
  <c r="M68"/>
  <c r="Q68" s="1"/>
  <c r="W69"/>
  <c r="X68"/>
  <c r="AB68" s="1"/>
  <c r="AI67"/>
  <c r="AM67" s="1"/>
  <c r="AH68"/>
  <c r="AT69"/>
  <c r="AS70"/>
  <c r="BD68"/>
  <c r="BE67"/>
  <c r="BP70"/>
  <c r="BO71"/>
  <c r="CK69"/>
  <c r="CL68"/>
  <c r="CV71"/>
  <c r="CW70"/>
  <c r="BZ73"/>
  <c r="E66" i="9"/>
  <c r="X66"/>
  <c r="Y66" s="1"/>
  <c r="S70"/>
  <c r="T70" s="1"/>
  <c r="W66" i="6"/>
  <c r="X66"/>
  <c r="R69"/>
  <c r="C68"/>
  <c r="N67"/>
  <c r="O67" s="1"/>
  <c r="H67"/>
  <c r="K67"/>
  <c r="L67" s="1"/>
  <c r="I66"/>
  <c r="P66"/>
  <c r="Q66" s="1"/>
  <c r="V67"/>
  <c r="F70" i="9" l="1"/>
  <c r="J69"/>
  <c r="K69" s="1"/>
  <c r="M69" i="5"/>
  <c r="Q69" s="1"/>
  <c r="L70"/>
  <c r="X69"/>
  <c r="AB69" s="1"/>
  <c r="W70"/>
  <c r="AH69"/>
  <c r="AI68"/>
  <c r="AM68" s="1"/>
  <c r="AS71"/>
  <c r="AT70"/>
  <c r="BE68"/>
  <c r="BD69"/>
  <c r="BO72"/>
  <c r="BP71"/>
  <c r="CL69"/>
  <c r="CK70"/>
  <c r="CW71"/>
  <c r="CV72"/>
  <c r="BZ74"/>
  <c r="E67" i="9"/>
  <c r="X67"/>
  <c r="Y67" s="1"/>
  <c r="S71"/>
  <c r="T71" s="1"/>
  <c r="W67" i="6"/>
  <c r="X67"/>
  <c r="R70"/>
  <c r="C69"/>
  <c r="N68"/>
  <c r="O68" s="1"/>
  <c r="H68"/>
  <c r="K68"/>
  <c r="L68" s="1"/>
  <c r="P67"/>
  <c r="Q67" s="1"/>
  <c r="I67"/>
  <c r="V68"/>
  <c r="F71" i="9" l="1"/>
  <c r="J70"/>
  <c r="K70" s="1"/>
  <c r="M70" i="5"/>
  <c r="Q70" s="1"/>
  <c r="L71"/>
  <c r="X70"/>
  <c r="AB70" s="1"/>
  <c r="W71"/>
  <c r="AH70"/>
  <c r="AI69"/>
  <c r="AM69" s="1"/>
  <c r="AS72"/>
  <c r="AT71"/>
  <c r="BD70"/>
  <c r="BE69"/>
  <c r="BO73"/>
  <c r="BP72"/>
  <c r="CK71"/>
  <c r="CL70"/>
  <c r="CV73"/>
  <c r="CW72"/>
  <c r="BZ75"/>
  <c r="E68" i="9"/>
  <c r="X68"/>
  <c r="Y68" s="1"/>
  <c r="S72"/>
  <c r="T72" s="1"/>
  <c r="W68" i="6"/>
  <c r="X68"/>
  <c r="R71"/>
  <c r="I68"/>
  <c r="P68"/>
  <c r="Q68" s="1"/>
  <c r="N69"/>
  <c r="O69" s="1"/>
  <c r="H69"/>
  <c r="K69"/>
  <c r="L69" s="1"/>
  <c r="C70"/>
  <c r="V69"/>
  <c r="J71" i="9" l="1"/>
  <c r="K71" s="1"/>
  <c r="F72"/>
  <c r="L72" i="5"/>
  <c r="M71"/>
  <c r="Q71" s="1"/>
  <c r="W72"/>
  <c r="X71"/>
  <c r="AB71" s="1"/>
  <c r="AI70"/>
  <c r="AM70" s="1"/>
  <c r="AH71"/>
  <c r="AS73"/>
  <c r="AT72"/>
  <c r="BE70"/>
  <c r="BD71"/>
  <c r="BO74"/>
  <c r="BP73"/>
  <c r="CL71"/>
  <c r="CK72"/>
  <c r="CW73"/>
  <c r="CV74"/>
  <c r="BZ76"/>
  <c r="E69" i="9"/>
  <c r="X69"/>
  <c r="Y69" s="1"/>
  <c r="S73"/>
  <c r="T73" s="1"/>
  <c r="W69" i="6"/>
  <c r="X69"/>
  <c r="R72"/>
  <c r="K70"/>
  <c r="L70" s="1"/>
  <c r="C71"/>
  <c r="N70"/>
  <c r="O70" s="1"/>
  <c r="H70"/>
  <c r="P69"/>
  <c r="Q69" s="1"/>
  <c r="I69"/>
  <c r="V70"/>
  <c r="F73" i="9" l="1"/>
  <c r="J72"/>
  <c r="K72" s="1"/>
  <c r="L73" i="5"/>
  <c r="M72"/>
  <c r="Q72" s="1"/>
  <c r="W73"/>
  <c r="X72"/>
  <c r="AB72" s="1"/>
  <c r="AI71"/>
  <c r="AM71" s="1"/>
  <c r="AH72"/>
  <c r="AT73"/>
  <c r="AS74"/>
  <c r="BE71"/>
  <c r="BD72"/>
  <c r="BO75"/>
  <c r="BP74"/>
  <c r="CL72"/>
  <c r="CK73"/>
  <c r="CV75"/>
  <c r="CW74"/>
  <c r="BZ77"/>
  <c r="E70" i="9"/>
  <c r="X70"/>
  <c r="Y70" s="1"/>
  <c r="S74"/>
  <c r="T74" s="1"/>
  <c r="W70" i="6"/>
  <c r="X70"/>
  <c r="R73"/>
  <c r="K71"/>
  <c r="L71" s="1"/>
  <c r="C72"/>
  <c r="N71"/>
  <c r="O71" s="1"/>
  <c r="H71"/>
  <c r="I70"/>
  <c r="P70"/>
  <c r="Q70" s="1"/>
  <c r="V71"/>
  <c r="F74" i="9" l="1"/>
  <c r="J73"/>
  <c r="K73" s="1"/>
  <c r="L74" i="5"/>
  <c r="M73"/>
  <c r="Q73" s="1"/>
  <c r="W74"/>
  <c r="X73"/>
  <c r="AB73" s="1"/>
  <c r="AH73"/>
  <c r="AI72"/>
  <c r="AM72" s="1"/>
  <c r="AS75"/>
  <c r="AT74"/>
  <c r="BD73"/>
  <c r="BE72"/>
  <c r="BP75"/>
  <c r="BO76"/>
  <c r="CK74"/>
  <c r="CL73"/>
  <c r="CV76"/>
  <c r="CW75"/>
  <c r="BZ78"/>
  <c r="E71" i="9"/>
  <c r="X71"/>
  <c r="Y71" s="1"/>
  <c r="S75"/>
  <c r="T75" s="1"/>
  <c r="W71" i="6"/>
  <c r="X71"/>
  <c r="R74"/>
  <c r="K72"/>
  <c r="C73"/>
  <c r="N72"/>
  <c r="O72" s="1"/>
  <c r="H72"/>
  <c r="I71"/>
  <c r="P71"/>
  <c r="V72"/>
  <c r="F75" i="9" l="1"/>
  <c r="J74"/>
  <c r="K74" s="1"/>
  <c r="L75" i="5"/>
  <c r="M74"/>
  <c r="Q74" s="1"/>
  <c r="W75"/>
  <c r="X74"/>
  <c r="AB74" s="1"/>
  <c r="AH74"/>
  <c r="AI73"/>
  <c r="AM73" s="1"/>
  <c r="AS76"/>
  <c r="AT75"/>
  <c r="BE73"/>
  <c r="BD74"/>
  <c r="BP76"/>
  <c r="BO77"/>
  <c r="CL74"/>
  <c r="CK75"/>
  <c r="CV77"/>
  <c r="CW76"/>
  <c r="BZ79"/>
  <c r="E72" i="9"/>
  <c r="X72"/>
  <c r="Y72" s="1"/>
  <c r="S76"/>
  <c r="T76" s="1"/>
  <c r="W72" i="6"/>
  <c r="X72"/>
  <c r="R75"/>
  <c r="C74"/>
  <c r="N73"/>
  <c r="O73" s="1"/>
  <c r="H73"/>
  <c r="K73"/>
  <c r="L73" s="1"/>
  <c r="L72"/>
  <c r="P72"/>
  <c r="I72"/>
  <c r="Q72"/>
  <c r="Q71"/>
  <c r="V73"/>
  <c r="J75" i="9" l="1"/>
  <c r="K75" s="1"/>
  <c r="F76"/>
  <c r="L76" i="5"/>
  <c r="M75"/>
  <c r="Q75" s="1"/>
  <c r="W76"/>
  <c r="X75"/>
  <c r="AB75" s="1"/>
  <c r="AH75"/>
  <c r="AI74"/>
  <c r="AM74" s="1"/>
  <c r="AS77"/>
  <c r="AT76"/>
  <c r="BD75"/>
  <c r="BE74"/>
  <c r="BP77"/>
  <c r="BO78"/>
  <c r="CK76"/>
  <c r="CL75"/>
  <c r="CV78"/>
  <c r="CW77"/>
  <c r="BZ80"/>
  <c r="E73" i="9"/>
  <c r="X73"/>
  <c r="Y73" s="1"/>
  <c r="S77"/>
  <c r="T77" s="1"/>
  <c r="W73" i="6"/>
  <c r="X73"/>
  <c r="R76"/>
  <c r="C75"/>
  <c r="N74"/>
  <c r="O74" s="1"/>
  <c r="H74"/>
  <c r="K74"/>
  <c r="L74" s="1"/>
  <c r="P73"/>
  <c r="Q73" s="1"/>
  <c r="I73"/>
  <c r="V74"/>
  <c r="F77" i="9" l="1"/>
  <c r="J76"/>
  <c r="K76" s="1"/>
  <c r="L77" i="5"/>
  <c r="M76"/>
  <c r="Q76" s="1"/>
  <c r="W77"/>
  <c r="X76"/>
  <c r="AB76" s="1"/>
  <c r="AH76"/>
  <c r="AI75"/>
  <c r="AM75" s="1"/>
  <c r="AT77"/>
  <c r="AS78"/>
  <c r="BD76"/>
  <c r="BE75"/>
  <c r="BO79"/>
  <c r="BP78"/>
  <c r="CK77"/>
  <c r="CL76"/>
  <c r="CW78"/>
  <c r="CV79"/>
  <c r="BZ81"/>
  <c r="E74" i="9"/>
  <c r="X74"/>
  <c r="Y74" s="1"/>
  <c r="S78"/>
  <c r="T78" s="1"/>
  <c r="W74" i="6"/>
  <c r="X74"/>
  <c r="R77"/>
  <c r="P74"/>
  <c r="Q74" s="1"/>
  <c r="I74"/>
  <c r="C76"/>
  <c r="N75"/>
  <c r="O75" s="1"/>
  <c r="H75"/>
  <c r="K75"/>
  <c r="L75" s="1"/>
  <c r="V75"/>
  <c r="F78" i="9" l="1"/>
  <c r="J77"/>
  <c r="K77" s="1"/>
  <c r="M77" i="5"/>
  <c r="Q77" s="1"/>
  <c r="L78"/>
  <c r="X77"/>
  <c r="AB77" s="1"/>
  <c r="W78"/>
  <c r="AH77"/>
  <c r="AI76"/>
  <c r="AM76" s="1"/>
  <c r="AS79"/>
  <c r="AT78"/>
  <c r="BE76"/>
  <c r="BD77"/>
  <c r="BP79"/>
  <c r="BO80"/>
  <c r="CL77"/>
  <c r="CK78"/>
  <c r="CV80"/>
  <c r="CW79"/>
  <c r="BZ82"/>
  <c r="E75" i="9"/>
  <c r="X75"/>
  <c r="Y75" s="1"/>
  <c r="S79"/>
  <c r="T79" s="1"/>
  <c r="W75" i="6"/>
  <c r="X75"/>
  <c r="R78"/>
  <c r="C77"/>
  <c r="N76"/>
  <c r="H76"/>
  <c r="K76"/>
  <c r="L76" s="1"/>
  <c r="P75"/>
  <c r="Q75" s="1"/>
  <c r="I75"/>
  <c r="V76"/>
  <c r="F79" i="9" l="1"/>
  <c r="J78"/>
  <c r="K78" s="1"/>
  <c r="M78" i="5"/>
  <c r="Q78" s="1"/>
  <c r="L79"/>
  <c r="X78"/>
  <c r="AB78" s="1"/>
  <c r="W79"/>
  <c r="AI77"/>
  <c r="AM77" s="1"/>
  <c r="AH78"/>
  <c r="AS80"/>
  <c r="AT79"/>
  <c r="BD78"/>
  <c r="BE77"/>
  <c r="BO81"/>
  <c r="BP80"/>
  <c r="CK79"/>
  <c r="CL78"/>
  <c r="CV81"/>
  <c r="CW80"/>
  <c r="BZ83"/>
  <c r="E76" i="9"/>
  <c r="X76"/>
  <c r="Y76" s="1"/>
  <c r="S80"/>
  <c r="T80" s="1"/>
  <c r="W76" i="6"/>
  <c r="X76"/>
  <c r="R79"/>
  <c r="I76"/>
  <c r="P76"/>
  <c r="Q76" s="1"/>
  <c r="N77"/>
  <c r="O77" s="1"/>
  <c r="H77"/>
  <c r="K77"/>
  <c r="L77" s="1"/>
  <c r="C78"/>
  <c r="O76"/>
  <c r="V77"/>
  <c r="J79" i="9" l="1"/>
  <c r="K79" s="1"/>
  <c r="F80"/>
  <c r="L80" i="5"/>
  <c r="M79"/>
  <c r="Q79" s="1"/>
  <c r="W80"/>
  <c r="X79"/>
  <c r="AB79" s="1"/>
  <c r="AI78"/>
  <c r="AM78" s="1"/>
  <c r="AH79"/>
  <c r="AS81"/>
  <c r="AT80"/>
  <c r="BE78"/>
  <c r="BD79"/>
  <c r="BP81"/>
  <c r="BO82"/>
  <c r="CL79"/>
  <c r="CK80"/>
  <c r="CV82"/>
  <c r="CW81"/>
  <c r="BZ84"/>
  <c r="E77" i="9"/>
  <c r="X77"/>
  <c r="Y77" s="1"/>
  <c r="S81"/>
  <c r="T81" s="1"/>
  <c r="W77" i="6"/>
  <c r="X77"/>
  <c r="R80"/>
  <c r="K78"/>
  <c r="L78" s="1"/>
  <c r="C79"/>
  <c r="N78"/>
  <c r="O78" s="1"/>
  <c r="H78"/>
  <c r="P77"/>
  <c r="Q77" s="1"/>
  <c r="I77"/>
  <c r="V78"/>
  <c r="F81" i="9" l="1"/>
  <c r="J80"/>
  <c r="K80" s="1"/>
  <c r="L81" i="5"/>
  <c r="M80"/>
  <c r="Q80" s="1"/>
  <c r="W81"/>
  <c r="X80"/>
  <c r="AB80" s="1"/>
  <c r="AH80"/>
  <c r="AI79"/>
  <c r="AM79" s="1"/>
  <c r="AT81"/>
  <c r="AS82"/>
  <c r="BE79"/>
  <c r="BD80"/>
  <c r="BP82"/>
  <c r="BO83"/>
  <c r="CL80"/>
  <c r="CK81"/>
  <c r="CV83"/>
  <c r="CW82"/>
  <c r="BZ85"/>
  <c r="E78" i="9"/>
  <c r="X78"/>
  <c r="Y78" s="1"/>
  <c r="S82"/>
  <c r="T82" s="1"/>
  <c r="W78" i="6"/>
  <c r="X78"/>
  <c r="R81"/>
  <c r="K79"/>
  <c r="L79" s="1"/>
  <c r="C80"/>
  <c r="N79"/>
  <c r="O79" s="1"/>
  <c r="H79"/>
  <c r="I78"/>
  <c r="P78"/>
  <c r="Q78" s="1"/>
  <c r="V79"/>
  <c r="F82" i="9" l="1"/>
  <c r="J81"/>
  <c r="K81" s="1"/>
  <c r="L82" i="5"/>
  <c r="M81"/>
  <c r="Q81" s="1"/>
  <c r="W82"/>
  <c r="X81"/>
  <c r="AB81" s="1"/>
  <c r="AH81"/>
  <c r="AI80"/>
  <c r="AM80" s="1"/>
  <c r="AS83"/>
  <c r="AT82"/>
  <c r="BD81"/>
  <c r="BE80"/>
  <c r="BO84"/>
  <c r="BP83"/>
  <c r="CK82"/>
  <c r="CL81"/>
  <c r="CW83"/>
  <c r="CV84"/>
  <c r="BZ86"/>
  <c r="E79" i="9"/>
  <c r="X79"/>
  <c r="Y79" s="1"/>
  <c r="S83"/>
  <c r="T83" s="1"/>
  <c r="W79" i="6"/>
  <c r="X79"/>
  <c r="R82"/>
  <c r="I79"/>
  <c r="P79"/>
  <c r="Q79" s="1"/>
  <c r="K80"/>
  <c r="C81"/>
  <c r="N80"/>
  <c r="O80" s="1"/>
  <c r="H80"/>
  <c r="V80"/>
  <c r="F83" i="9" l="1"/>
  <c r="J82"/>
  <c r="K82" s="1"/>
  <c r="L83" i="5"/>
  <c r="M82"/>
  <c r="Q82" s="1"/>
  <c r="W83"/>
  <c r="X82"/>
  <c r="AB82" s="1"/>
  <c r="AH82"/>
  <c r="AI81"/>
  <c r="AM81" s="1"/>
  <c r="AS84"/>
  <c r="AT83"/>
  <c r="BE81"/>
  <c r="BD82"/>
  <c r="BP84"/>
  <c r="BO85"/>
  <c r="CL82"/>
  <c r="CK83"/>
  <c r="CV85"/>
  <c r="CW84"/>
  <c r="BZ87"/>
  <c r="E80" i="9"/>
  <c r="X80"/>
  <c r="Y80" s="1"/>
  <c r="S84"/>
  <c r="T84" s="1"/>
  <c r="W80" i="6"/>
  <c r="X80"/>
  <c r="R83"/>
  <c r="L81"/>
  <c r="L80"/>
  <c r="C82"/>
  <c r="N81"/>
  <c r="O81" s="1"/>
  <c r="H81"/>
  <c r="K81"/>
  <c r="I80"/>
  <c r="P80"/>
  <c r="Q80" s="1"/>
  <c r="V81"/>
  <c r="J83" i="9" l="1"/>
  <c r="K83" s="1"/>
  <c r="F84"/>
  <c r="L84" i="5"/>
  <c r="M83"/>
  <c r="Q83" s="1"/>
  <c r="W84"/>
  <c r="X83"/>
  <c r="AB83" s="1"/>
  <c r="AH83"/>
  <c r="AI82"/>
  <c r="AM82" s="1"/>
  <c r="AS85"/>
  <c r="AT84"/>
  <c r="BD83"/>
  <c r="BE82"/>
  <c r="BO86"/>
  <c r="BP85"/>
  <c r="CK84"/>
  <c r="CL83"/>
  <c r="CW85"/>
  <c r="CV86"/>
  <c r="BZ88"/>
  <c r="E81" i="9"/>
  <c r="X81"/>
  <c r="Y81" s="1"/>
  <c r="S85"/>
  <c r="T85" s="1"/>
  <c r="W81" i="6"/>
  <c r="X81"/>
  <c r="R84"/>
  <c r="I81"/>
  <c r="P81"/>
  <c r="Q81" s="1"/>
  <c r="C83"/>
  <c r="N82"/>
  <c r="O82" s="1"/>
  <c r="H82"/>
  <c r="K82"/>
  <c r="L82" s="1"/>
  <c r="V82"/>
  <c r="F85" i="9" l="1"/>
  <c r="J84"/>
  <c r="K84" s="1"/>
  <c r="L85" i="5"/>
  <c r="M84"/>
  <c r="Q84" s="1"/>
  <c r="W85"/>
  <c r="X84"/>
  <c r="AB84" s="1"/>
  <c r="AH84"/>
  <c r="AI83"/>
  <c r="AM83" s="1"/>
  <c r="AT85"/>
  <c r="AS86"/>
  <c r="BD84"/>
  <c r="BE83"/>
  <c r="BP86"/>
  <c r="BO87"/>
  <c r="CK85"/>
  <c r="CL84"/>
  <c r="CV87"/>
  <c r="CW86"/>
  <c r="BZ89"/>
  <c r="E82" i="9"/>
  <c r="X82"/>
  <c r="Y82" s="1"/>
  <c r="S86"/>
  <c r="T86" s="1"/>
  <c r="W82" i="6"/>
  <c r="X82"/>
  <c r="R85"/>
  <c r="C84"/>
  <c r="N83"/>
  <c r="O83" s="1"/>
  <c r="H83"/>
  <c r="K83"/>
  <c r="L83" s="1"/>
  <c r="I82"/>
  <c r="P82"/>
  <c r="Q82" s="1"/>
  <c r="V83"/>
  <c r="F86" i="9" l="1"/>
  <c r="J85"/>
  <c r="K85" s="1"/>
  <c r="M85" i="5"/>
  <c r="Q85" s="1"/>
  <c r="L86"/>
  <c r="X85"/>
  <c r="AB85" s="1"/>
  <c r="W86"/>
  <c r="AH85"/>
  <c r="AI84"/>
  <c r="AM84" s="1"/>
  <c r="AS87"/>
  <c r="AT86"/>
  <c r="BE84"/>
  <c r="BD85"/>
  <c r="BO88"/>
  <c r="BP87"/>
  <c r="CL85"/>
  <c r="CK86"/>
  <c r="CV88"/>
  <c r="CW87"/>
  <c r="BZ90"/>
  <c r="E83" i="9"/>
  <c r="X83"/>
  <c r="Y83" s="1"/>
  <c r="S87"/>
  <c r="T87" s="1"/>
  <c r="W83" i="6"/>
  <c r="X83"/>
  <c r="R86"/>
  <c r="C85"/>
  <c r="N84"/>
  <c r="O84" s="1"/>
  <c r="H84"/>
  <c r="K84"/>
  <c r="L84" s="1"/>
  <c r="P83"/>
  <c r="Q83" s="1"/>
  <c r="I83"/>
  <c r="V84"/>
  <c r="F87" i="9" l="1"/>
  <c r="J86"/>
  <c r="K86" s="1"/>
  <c r="M86" i="5"/>
  <c r="Q86" s="1"/>
  <c r="L87"/>
  <c r="X86"/>
  <c r="AB86" s="1"/>
  <c r="W87"/>
  <c r="AI85"/>
  <c r="AM85" s="1"/>
  <c r="AH86"/>
  <c r="AS88"/>
  <c r="AT87"/>
  <c r="BD86"/>
  <c r="BE85"/>
  <c r="BO89"/>
  <c r="BP88"/>
  <c r="CK87"/>
  <c r="CL86"/>
  <c r="CV89"/>
  <c r="CW88"/>
  <c r="BZ91"/>
  <c r="E84" i="9"/>
  <c r="X84"/>
  <c r="Y84" s="1"/>
  <c r="S88"/>
  <c r="T88" s="1"/>
  <c r="W84" i="6"/>
  <c r="X84"/>
  <c r="R87"/>
  <c r="N85"/>
  <c r="O85" s="1"/>
  <c r="H85"/>
  <c r="K85"/>
  <c r="L85" s="1"/>
  <c r="C86"/>
  <c r="P84"/>
  <c r="Q84" s="1"/>
  <c r="I84"/>
  <c r="V85"/>
  <c r="J87" i="9" l="1"/>
  <c r="K87" s="1"/>
  <c r="F88"/>
  <c r="L88" i="5"/>
  <c r="M87"/>
  <c r="Q87" s="1"/>
  <c r="W88"/>
  <c r="X87"/>
  <c r="AB87" s="1"/>
  <c r="AI86"/>
  <c r="AM86" s="1"/>
  <c r="AH87"/>
  <c r="AS89"/>
  <c r="AT88"/>
  <c r="BE86"/>
  <c r="BD87"/>
  <c r="BO90"/>
  <c r="BP89"/>
  <c r="CL87"/>
  <c r="CK88"/>
  <c r="CW89"/>
  <c r="CV90"/>
  <c r="BZ92"/>
  <c r="E85" i="9"/>
  <c r="X85"/>
  <c r="Y85" s="1"/>
  <c r="S89"/>
  <c r="T89" s="1"/>
  <c r="W85" i="6"/>
  <c r="X85"/>
  <c r="R88"/>
  <c r="P85"/>
  <c r="Q85" s="1"/>
  <c r="I85"/>
  <c r="K86"/>
  <c r="L86" s="1"/>
  <c r="C87"/>
  <c r="N86"/>
  <c r="O86" s="1"/>
  <c r="H86"/>
  <c r="V86"/>
  <c r="F89" i="9" l="1"/>
  <c r="J88"/>
  <c r="K88" s="1"/>
  <c r="L89" i="5"/>
  <c r="M88"/>
  <c r="Q88" s="1"/>
  <c r="W89"/>
  <c r="X88"/>
  <c r="AB88" s="1"/>
  <c r="AH88"/>
  <c r="AI87"/>
  <c r="AM87" s="1"/>
  <c r="AT89"/>
  <c r="AS90"/>
  <c r="BE87"/>
  <c r="BD88"/>
  <c r="BO91"/>
  <c r="BP90"/>
  <c r="CL88"/>
  <c r="CK89"/>
  <c r="CW90"/>
  <c r="CV91"/>
  <c r="BZ93"/>
  <c r="E86" i="9"/>
  <c r="X86"/>
  <c r="Y86" s="1"/>
  <c r="S90"/>
  <c r="T90" s="1"/>
  <c r="W86" i="6"/>
  <c r="X86"/>
  <c r="R89"/>
  <c r="K87"/>
  <c r="L87" s="1"/>
  <c r="C88"/>
  <c r="N87"/>
  <c r="O87" s="1"/>
  <c r="H87"/>
  <c r="I86"/>
  <c r="P86"/>
  <c r="Q86" s="1"/>
  <c r="V87"/>
  <c r="F90" i="9" l="1"/>
  <c r="J89"/>
  <c r="K89" s="1"/>
  <c r="L90" i="5"/>
  <c r="M89"/>
  <c r="Q89" s="1"/>
  <c r="W90"/>
  <c r="X89"/>
  <c r="AB89" s="1"/>
  <c r="AH89"/>
  <c r="AI88"/>
  <c r="AM88" s="1"/>
  <c r="AS91"/>
  <c r="AT90"/>
  <c r="BD89"/>
  <c r="BE88"/>
  <c r="BP91"/>
  <c r="BO92"/>
  <c r="CK90"/>
  <c r="CL89"/>
  <c r="CV92"/>
  <c r="CW91"/>
  <c r="BZ94"/>
  <c r="E87" i="9"/>
  <c r="X87"/>
  <c r="Y87" s="1"/>
  <c r="S91"/>
  <c r="T91" s="1"/>
  <c r="W87" i="6"/>
  <c r="X87"/>
  <c r="R90"/>
  <c r="K88"/>
  <c r="L88" s="1"/>
  <c r="C89"/>
  <c r="N88"/>
  <c r="O88" s="1"/>
  <c r="H88"/>
  <c r="P87"/>
  <c r="I87"/>
  <c r="V88"/>
  <c r="F91" i="9" l="1"/>
  <c r="J90"/>
  <c r="K90" s="1"/>
  <c r="L91" i="5"/>
  <c r="M90"/>
  <c r="Q90" s="1"/>
  <c r="W91"/>
  <c r="X90"/>
  <c r="AB90" s="1"/>
  <c r="AH90"/>
  <c r="AI89"/>
  <c r="AM89" s="1"/>
  <c r="AS92"/>
  <c r="AT91"/>
  <c r="AX91" s="1"/>
  <c r="BE89"/>
  <c r="BD90"/>
  <c r="BP92"/>
  <c r="BO93"/>
  <c r="CL90"/>
  <c r="CK91"/>
  <c r="CV93"/>
  <c r="CW92"/>
  <c r="BZ95"/>
  <c r="E88" i="9"/>
  <c r="X88"/>
  <c r="Y88" s="1"/>
  <c r="S92"/>
  <c r="T92" s="1"/>
  <c r="W88" i="6"/>
  <c r="X88"/>
  <c r="R91"/>
  <c r="C90"/>
  <c r="N89"/>
  <c r="O89" s="1"/>
  <c r="H89"/>
  <c r="K89"/>
  <c r="L89" s="1"/>
  <c r="P88"/>
  <c r="Q88" s="1"/>
  <c r="I88"/>
  <c r="Q87"/>
  <c r="V89"/>
  <c r="J91" i="9" l="1"/>
  <c r="K91" s="1"/>
  <c r="F92"/>
  <c r="L92" i="5"/>
  <c r="M91"/>
  <c r="Q91" s="1"/>
  <c r="W92"/>
  <c r="X91"/>
  <c r="AB91" s="1"/>
  <c r="AH91"/>
  <c r="AI90"/>
  <c r="AM90" s="1"/>
  <c r="AS93"/>
  <c r="AT92"/>
  <c r="AX92" s="1"/>
  <c r="BD91"/>
  <c r="BE90"/>
  <c r="BP93"/>
  <c r="BO94"/>
  <c r="CK92"/>
  <c r="CL91"/>
  <c r="CW93"/>
  <c r="CV94"/>
  <c r="BZ96"/>
  <c r="E89" i="9"/>
  <c r="X89"/>
  <c r="Y89" s="1"/>
  <c r="S93"/>
  <c r="T93" s="1"/>
  <c r="W89" i="6"/>
  <c r="X89"/>
  <c r="R92"/>
  <c r="C91"/>
  <c r="N90"/>
  <c r="O90" s="1"/>
  <c r="H90"/>
  <c r="K90"/>
  <c r="L90" s="1"/>
  <c r="P89"/>
  <c r="Q89" s="1"/>
  <c r="I89"/>
  <c r="V90"/>
  <c r="F93" i="9" l="1"/>
  <c r="J92"/>
  <c r="K92" s="1"/>
  <c r="L93" i="5"/>
  <c r="M92"/>
  <c r="Q92" s="1"/>
  <c r="W93"/>
  <c r="X92"/>
  <c r="AB92" s="1"/>
  <c r="AH92"/>
  <c r="AI91"/>
  <c r="AM91" s="1"/>
  <c r="AT93"/>
  <c r="AX93" s="1"/>
  <c r="AS94"/>
  <c r="BD92"/>
  <c r="BE91"/>
  <c r="BO95"/>
  <c r="BP94"/>
  <c r="CK93"/>
  <c r="CL92"/>
  <c r="CW94"/>
  <c r="CV95"/>
  <c r="BZ97"/>
  <c r="E90" i="9"/>
  <c r="X90"/>
  <c r="Y90" s="1"/>
  <c r="S94"/>
  <c r="T94" s="1"/>
  <c r="W90" i="6"/>
  <c r="X90"/>
  <c r="R94"/>
  <c r="R93"/>
  <c r="C92"/>
  <c r="N91"/>
  <c r="O91" s="1"/>
  <c r="H91"/>
  <c r="K91"/>
  <c r="L91" s="1"/>
  <c r="I90"/>
  <c r="P90"/>
  <c r="Q90" s="1"/>
  <c r="V91"/>
  <c r="F94" i="9" l="1"/>
  <c r="J93"/>
  <c r="K93" s="1"/>
  <c r="M93" i="5"/>
  <c r="Q93" s="1"/>
  <c r="L94"/>
  <c r="X93"/>
  <c r="AB93" s="1"/>
  <c r="W94"/>
  <c r="AH93"/>
  <c r="AI92"/>
  <c r="AM92" s="1"/>
  <c r="AS95"/>
  <c r="AT94"/>
  <c r="AX94" s="1"/>
  <c r="BE92"/>
  <c r="BD93"/>
  <c r="BP95"/>
  <c r="BO96"/>
  <c r="CL93"/>
  <c r="CK94"/>
  <c r="CV96"/>
  <c r="CW95"/>
  <c r="BZ98"/>
  <c r="E91" i="9"/>
  <c r="X91"/>
  <c r="Y91" s="1"/>
  <c r="S95"/>
  <c r="T95" s="1"/>
  <c r="W91" i="6"/>
  <c r="X91"/>
  <c r="P91"/>
  <c r="Q91" s="1"/>
  <c r="I91"/>
  <c r="C93"/>
  <c r="N92"/>
  <c r="O92" s="1"/>
  <c r="H92"/>
  <c r="K92"/>
  <c r="L92" s="1"/>
  <c r="V92"/>
  <c r="F95" i="9" l="1"/>
  <c r="J94"/>
  <c r="K94" s="1"/>
  <c r="M94" i="5"/>
  <c r="Q94" s="1"/>
  <c r="L95"/>
  <c r="X94"/>
  <c r="AB94" s="1"/>
  <c r="W95"/>
  <c r="AI93"/>
  <c r="AM93" s="1"/>
  <c r="AH94"/>
  <c r="AS96"/>
  <c r="AT95"/>
  <c r="AX95" s="1"/>
  <c r="BD94"/>
  <c r="BE93"/>
  <c r="BO97"/>
  <c r="BP96"/>
  <c r="CK95"/>
  <c r="CL94"/>
  <c r="CV97"/>
  <c r="CW96"/>
  <c r="BZ99"/>
  <c r="E92" i="9"/>
  <c r="X92"/>
  <c r="Y92" s="1"/>
  <c r="S96"/>
  <c r="T96" s="1"/>
  <c r="W92" i="6"/>
  <c r="X92"/>
  <c r="N93"/>
  <c r="O93" s="1"/>
  <c r="H93"/>
  <c r="K93"/>
  <c r="L93" s="1"/>
  <c r="C94"/>
  <c r="I92"/>
  <c r="P92"/>
  <c r="V93"/>
  <c r="V94"/>
  <c r="X94" s="1"/>
  <c r="J95" i="9" l="1"/>
  <c r="K95" s="1"/>
  <c r="F96"/>
  <c r="L96" i="5"/>
  <c r="M95"/>
  <c r="Q95" s="1"/>
  <c r="W96"/>
  <c r="X95"/>
  <c r="AB95" s="1"/>
  <c r="AI94"/>
  <c r="AM94" s="1"/>
  <c r="AH95"/>
  <c r="AS97"/>
  <c r="AT96"/>
  <c r="AX96" s="1"/>
  <c r="BE94"/>
  <c r="BD95"/>
  <c r="BP97"/>
  <c r="BO98"/>
  <c r="CL95"/>
  <c r="CK96"/>
  <c r="CW97"/>
  <c r="CV98"/>
  <c r="BZ100"/>
  <c r="E93" i="9"/>
  <c r="X93"/>
  <c r="Y93" s="1"/>
  <c r="S97"/>
  <c r="T97" s="1"/>
  <c r="W93" i="6"/>
  <c r="X93"/>
  <c r="K94"/>
  <c r="L94" s="1"/>
  <c r="N94"/>
  <c r="O94" s="1"/>
  <c r="H94"/>
  <c r="P93"/>
  <c r="Q93" s="1"/>
  <c r="I93"/>
  <c r="Q92"/>
  <c r="W94"/>
  <c r="F97" i="9" l="1"/>
  <c r="J96"/>
  <c r="K96" s="1"/>
  <c r="L97" i="5"/>
  <c r="M96"/>
  <c r="Q96" s="1"/>
  <c r="W97"/>
  <c r="X96"/>
  <c r="AB96" s="1"/>
  <c r="AH96"/>
  <c r="AI95"/>
  <c r="AM95" s="1"/>
  <c r="AT97"/>
  <c r="AX97" s="1"/>
  <c r="AS98"/>
  <c r="BE95"/>
  <c r="BD96"/>
  <c r="BP98"/>
  <c r="BO99"/>
  <c r="CL96"/>
  <c r="CK97"/>
  <c r="CW98"/>
  <c r="CV99"/>
  <c r="BZ101"/>
  <c r="E94" i="9"/>
  <c r="X94"/>
  <c r="Y94" s="1"/>
  <c r="S98"/>
  <c r="T98" s="1"/>
  <c r="I94" i="6"/>
  <c r="P94"/>
  <c r="Q94" s="1"/>
  <c r="F98" i="9" l="1"/>
  <c r="J97"/>
  <c r="K97" s="1"/>
  <c r="L98" i="5"/>
  <c r="M97"/>
  <c r="Q97" s="1"/>
  <c r="W98"/>
  <c r="X97"/>
  <c r="AB97" s="1"/>
  <c r="AH97"/>
  <c r="AI96"/>
  <c r="AM96" s="1"/>
  <c r="AS99"/>
  <c r="AT98"/>
  <c r="AX98" s="1"/>
  <c r="BD97"/>
  <c r="BE96"/>
  <c r="BO100"/>
  <c r="BP99"/>
  <c r="CK98"/>
  <c r="CL97"/>
  <c r="CV100"/>
  <c r="CW99"/>
  <c r="BZ102"/>
  <c r="E95" i="9"/>
  <c r="X95"/>
  <c r="Y95" s="1"/>
  <c r="S99"/>
  <c r="T99" s="1"/>
  <c r="F99" l="1"/>
  <c r="J98"/>
  <c r="K98" s="1"/>
  <c r="L99" i="5"/>
  <c r="M98"/>
  <c r="Q98" s="1"/>
  <c r="W99"/>
  <c r="X98"/>
  <c r="AB98" s="1"/>
  <c r="AH98"/>
  <c r="AI97"/>
  <c r="AM97" s="1"/>
  <c r="AS100"/>
  <c r="AT99"/>
  <c r="AX99" s="1"/>
  <c r="BE97"/>
  <c r="BD98"/>
  <c r="BP100"/>
  <c r="BO101"/>
  <c r="CL98"/>
  <c r="CK99"/>
  <c r="CV101"/>
  <c r="CW100"/>
  <c r="BZ103"/>
  <c r="E96" i="9"/>
  <c r="X96"/>
  <c r="Y96" s="1"/>
  <c r="S100"/>
  <c r="T100" s="1"/>
  <c r="J99" l="1"/>
  <c r="K99" s="1"/>
  <c r="F100"/>
  <c r="L100" i="5"/>
  <c r="M99"/>
  <c r="Q99" s="1"/>
  <c r="W100"/>
  <c r="X99"/>
  <c r="AB99" s="1"/>
  <c r="AH99"/>
  <c r="AI98"/>
  <c r="AM98" s="1"/>
  <c r="AS101"/>
  <c r="AT100"/>
  <c r="AX100" s="1"/>
  <c r="BD99"/>
  <c r="BE98"/>
  <c r="BO102"/>
  <c r="BP101"/>
  <c r="CK100"/>
  <c r="CL99"/>
  <c r="CW101"/>
  <c r="CV102"/>
  <c r="BZ104"/>
  <c r="E97" i="9"/>
  <c r="X97"/>
  <c r="Y97" s="1"/>
  <c r="S101"/>
  <c r="T101" s="1"/>
  <c r="F101" l="1"/>
  <c r="J100"/>
  <c r="K100" s="1"/>
  <c r="L101" i="5"/>
  <c r="M100"/>
  <c r="Q100" s="1"/>
  <c r="W101"/>
  <c r="X100"/>
  <c r="AB100" s="1"/>
  <c r="AH100"/>
  <c r="AI99"/>
  <c r="AM99" s="1"/>
  <c r="AT101"/>
  <c r="AX101" s="1"/>
  <c r="AS102"/>
  <c r="BD100"/>
  <c r="BE99"/>
  <c r="BP102"/>
  <c r="BO103"/>
  <c r="CK101"/>
  <c r="CL100"/>
  <c r="CW102"/>
  <c r="CV103"/>
  <c r="BZ105"/>
  <c r="E98" i="9"/>
  <c r="X98"/>
  <c r="Y98" s="1"/>
  <c r="S102"/>
  <c r="T102" s="1"/>
  <c r="F102" l="1"/>
  <c r="J101"/>
  <c r="K101" s="1"/>
  <c r="M101" i="5"/>
  <c r="Q101" s="1"/>
  <c r="L102"/>
  <c r="X101"/>
  <c r="AB101" s="1"/>
  <c r="W102"/>
  <c r="AH101"/>
  <c r="AI100"/>
  <c r="AM100" s="1"/>
  <c r="AS103"/>
  <c r="AT102"/>
  <c r="AX102" s="1"/>
  <c r="BE100"/>
  <c r="BD101"/>
  <c r="BO104"/>
  <c r="BP103"/>
  <c r="CL101"/>
  <c r="CK102"/>
  <c r="CV104"/>
  <c r="CW103"/>
  <c r="BZ106"/>
  <c r="E99" i="9"/>
  <c r="X99"/>
  <c r="Y99" s="1"/>
  <c r="S103"/>
  <c r="T103" s="1"/>
  <c r="F103" l="1"/>
  <c r="J102"/>
  <c r="K102" s="1"/>
  <c r="M102" i="5"/>
  <c r="Q102" s="1"/>
  <c r="L103"/>
  <c r="X102"/>
  <c r="AB102" s="1"/>
  <c r="W103"/>
  <c r="AI101"/>
  <c r="AM101" s="1"/>
  <c r="AH102"/>
  <c r="AS104"/>
  <c r="AT103"/>
  <c r="AX103" s="1"/>
  <c r="BD102"/>
  <c r="BE101"/>
  <c r="BO105"/>
  <c r="BP104"/>
  <c r="CK103"/>
  <c r="CL102"/>
  <c r="CV105"/>
  <c r="CW104"/>
  <c r="BZ107"/>
  <c r="E100" i="9"/>
  <c r="X100"/>
  <c r="Y100" s="1"/>
  <c r="S104"/>
  <c r="T104" s="1"/>
  <c r="J103" l="1"/>
  <c r="K103" s="1"/>
  <c r="F104"/>
  <c r="L104" i="5"/>
  <c r="M103"/>
  <c r="Q103" s="1"/>
  <c r="W104"/>
  <c r="X103"/>
  <c r="AB103" s="1"/>
  <c r="AI102"/>
  <c r="AM102" s="1"/>
  <c r="AH103"/>
  <c r="AS105"/>
  <c r="AT104"/>
  <c r="AX104" s="1"/>
  <c r="BE102"/>
  <c r="BD103"/>
  <c r="BO106"/>
  <c r="BP105"/>
  <c r="CL103"/>
  <c r="CK104"/>
  <c r="CW105"/>
  <c r="CV106"/>
  <c r="BZ108"/>
  <c r="E101" i="9"/>
  <c r="X101"/>
  <c r="Y101" s="1"/>
  <c r="S105"/>
  <c r="T105" s="1"/>
  <c r="F105" l="1"/>
  <c r="J104"/>
  <c r="K104" s="1"/>
  <c r="L105" i="5"/>
  <c r="M104"/>
  <c r="Q104" s="1"/>
  <c r="W105"/>
  <c r="X104"/>
  <c r="AB104" s="1"/>
  <c r="AH104"/>
  <c r="AI103"/>
  <c r="AM103" s="1"/>
  <c r="AT105"/>
  <c r="AX105" s="1"/>
  <c r="AS106"/>
  <c r="BE103"/>
  <c r="BD104"/>
  <c r="BO107"/>
  <c r="BP106"/>
  <c r="CL104"/>
  <c r="CK105"/>
  <c r="CW106"/>
  <c r="CV107"/>
  <c r="BZ109"/>
  <c r="E102" i="9"/>
  <c r="X102"/>
  <c r="Y102" s="1"/>
  <c r="S106"/>
  <c r="T106" s="1"/>
  <c r="F106" l="1"/>
  <c r="J105"/>
  <c r="K105" s="1"/>
  <c r="L106" i="5"/>
  <c r="M105"/>
  <c r="Q105" s="1"/>
  <c r="W106"/>
  <c r="X105"/>
  <c r="AB105" s="1"/>
  <c r="AH105"/>
  <c r="AI104"/>
  <c r="AM104" s="1"/>
  <c r="AS107"/>
  <c r="AT106"/>
  <c r="AX106" s="1"/>
  <c r="BD105"/>
  <c r="BE104"/>
  <c r="BP107"/>
  <c r="BO108"/>
  <c r="CK106"/>
  <c r="CL105"/>
  <c r="CV108"/>
  <c r="CW107"/>
  <c r="BZ110"/>
  <c r="E103" i="9"/>
  <c r="X103"/>
  <c r="Y103" s="1"/>
  <c r="S107"/>
  <c r="T107" s="1"/>
  <c r="F107" l="1"/>
  <c r="J106"/>
  <c r="K106" s="1"/>
  <c r="L107" i="5"/>
  <c r="M106"/>
  <c r="Q106" s="1"/>
  <c r="W107"/>
  <c r="X106"/>
  <c r="AB106" s="1"/>
  <c r="AH106"/>
  <c r="AI105"/>
  <c r="AM105" s="1"/>
  <c r="AS108"/>
  <c r="AT107"/>
  <c r="AX107" s="1"/>
  <c r="BE105"/>
  <c r="BD106"/>
  <c r="BP108"/>
  <c r="BO109"/>
  <c r="CL106"/>
  <c r="CK107"/>
  <c r="CV109"/>
  <c r="CW108"/>
  <c r="BZ111"/>
  <c r="E104" i="9"/>
  <c r="X104"/>
  <c r="Y104" s="1"/>
  <c r="S108"/>
  <c r="T108" s="1"/>
  <c r="J107" l="1"/>
  <c r="K107" s="1"/>
  <c r="F108"/>
  <c r="L108" i="5"/>
  <c r="M107"/>
  <c r="Q107" s="1"/>
  <c r="W108"/>
  <c r="X107"/>
  <c r="AB107" s="1"/>
  <c r="AH107"/>
  <c r="AI106"/>
  <c r="AM106" s="1"/>
  <c r="AS109"/>
  <c r="AT108"/>
  <c r="AX108" s="1"/>
  <c r="BD107"/>
  <c r="BE106"/>
  <c r="BP109"/>
  <c r="BO110"/>
  <c r="CK108"/>
  <c r="CL107"/>
  <c r="CW109"/>
  <c r="CV110"/>
  <c r="BZ112"/>
  <c r="E105" i="9"/>
  <c r="X105"/>
  <c r="Y105" s="1"/>
  <c r="S109"/>
  <c r="T109" s="1"/>
  <c r="F109" l="1"/>
  <c r="J108"/>
  <c r="K108" s="1"/>
  <c r="L109" i="5"/>
  <c r="M108"/>
  <c r="Q108" s="1"/>
  <c r="W109"/>
  <c r="X108"/>
  <c r="AB108" s="1"/>
  <c r="AH108"/>
  <c r="AI107"/>
  <c r="AM107" s="1"/>
  <c r="AT109"/>
  <c r="AX109" s="1"/>
  <c r="AS110"/>
  <c r="BD108"/>
  <c r="BE107"/>
  <c r="BO111"/>
  <c r="BP110"/>
  <c r="CK109"/>
  <c r="CL108"/>
  <c r="CW110"/>
  <c r="CV111"/>
  <c r="BZ113"/>
  <c r="E106" i="9"/>
  <c r="X106"/>
  <c r="Y106" s="1"/>
  <c r="S110"/>
  <c r="T110" s="1"/>
  <c r="F110" l="1"/>
  <c r="J109"/>
  <c r="K109" s="1"/>
  <c r="M109" i="5"/>
  <c r="Q109" s="1"/>
  <c r="L110"/>
  <c r="X109"/>
  <c r="AB109" s="1"/>
  <c r="W110"/>
  <c r="AH109"/>
  <c r="AI108"/>
  <c r="AM108" s="1"/>
  <c r="AT110"/>
  <c r="AX110" s="1"/>
  <c r="AS111"/>
  <c r="BE108"/>
  <c r="BD109"/>
  <c r="BP111"/>
  <c r="BO112"/>
  <c r="CL109"/>
  <c r="CK110"/>
  <c r="CV112"/>
  <c r="CW111"/>
  <c r="BZ114"/>
  <c r="E107" i="9"/>
  <c r="X107"/>
  <c r="Y107" s="1"/>
  <c r="S111"/>
  <c r="T111" s="1"/>
  <c r="F111" l="1"/>
  <c r="J110"/>
  <c r="K110" s="1"/>
  <c r="M110" i="5"/>
  <c r="Q110" s="1"/>
  <c r="L111"/>
  <c r="X110"/>
  <c r="AB110" s="1"/>
  <c r="W111"/>
  <c r="AI109"/>
  <c r="AM109" s="1"/>
  <c r="AH110"/>
  <c r="AS112"/>
  <c r="AT111"/>
  <c r="AX111" s="1"/>
  <c r="BD110"/>
  <c r="BE109"/>
  <c r="BO113"/>
  <c r="BP112"/>
  <c r="CK111"/>
  <c r="CL110"/>
  <c r="CV113"/>
  <c r="CW112"/>
  <c r="BZ115"/>
  <c r="E108" i="9"/>
  <c r="X108"/>
  <c r="Y108" s="1"/>
  <c r="S112"/>
  <c r="T112" s="1"/>
  <c r="J111" l="1"/>
  <c r="K111" s="1"/>
  <c r="F112"/>
  <c r="L112" i="5"/>
  <c r="M111"/>
  <c r="Q111" s="1"/>
  <c r="W112"/>
  <c r="X111"/>
  <c r="AB111" s="1"/>
  <c r="AI110"/>
  <c r="AM110" s="1"/>
  <c r="AH111"/>
  <c r="AS113"/>
  <c r="AT112"/>
  <c r="AX112" s="1"/>
  <c r="BE110"/>
  <c r="BD111"/>
  <c r="BP113"/>
  <c r="BO114"/>
  <c r="CL111"/>
  <c r="CK112"/>
  <c r="CW113"/>
  <c r="CV114"/>
  <c r="BZ116"/>
  <c r="E109" i="9"/>
  <c r="X109"/>
  <c r="Y109" s="1"/>
  <c r="S113"/>
  <c r="T113" s="1"/>
  <c r="F113" l="1"/>
  <c r="J112"/>
  <c r="K112" s="1"/>
  <c r="L113" i="5"/>
  <c r="M112"/>
  <c r="Q112" s="1"/>
  <c r="W113"/>
  <c r="X112"/>
  <c r="AB112" s="1"/>
  <c r="AH112"/>
  <c r="AI111"/>
  <c r="AM111" s="1"/>
  <c r="AS114"/>
  <c r="AT113"/>
  <c r="AX113" s="1"/>
  <c r="BE111"/>
  <c r="BD112"/>
  <c r="BP114"/>
  <c r="BO115"/>
  <c r="CL112"/>
  <c r="CK113"/>
  <c r="CW114"/>
  <c r="CV115"/>
  <c r="BZ117"/>
  <c r="E110" i="9"/>
  <c r="X110"/>
  <c r="Y110" s="1"/>
  <c r="S114"/>
  <c r="T114" s="1"/>
  <c r="F114" l="1"/>
  <c r="J113"/>
  <c r="K113" s="1"/>
  <c r="L114" i="5"/>
  <c r="M113"/>
  <c r="Q113" s="1"/>
  <c r="W114"/>
  <c r="X113"/>
  <c r="AB113" s="1"/>
  <c r="AH113"/>
  <c r="AI112"/>
  <c r="AM112" s="1"/>
  <c r="AS115"/>
  <c r="AT114"/>
  <c r="AX114" s="1"/>
  <c r="BE112"/>
  <c r="BD113"/>
  <c r="BO116"/>
  <c r="BP115"/>
  <c r="CK114"/>
  <c r="CL113"/>
  <c r="CV116"/>
  <c r="CW115"/>
  <c r="BZ118"/>
  <c r="E111" i="9"/>
  <c r="X111"/>
  <c r="Y111" s="1"/>
  <c r="S115"/>
  <c r="T115" s="1"/>
  <c r="F115" l="1"/>
  <c r="J114"/>
  <c r="K114" s="1"/>
  <c r="L115" i="5"/>
  <c r="M114"/>
  <c r="Q114" s="1"/>
  <c r="W115"/>
  <c r="X114"/>
  <c r="AB114" s="1"/>
  <c r="AH114"/>
  <c r="AI113"/>
  <c r="AM113" s="1"/>
  <c r="AS116"/>
  <c r="AT115"/>
  <c r="AX115" s="1"/>
  <c r="BD114"/>
  <c r="BE113"/>
  <c r="BP116"/>
  <c r="BO117"/>
  <c r="CL114"/>
  <c r="CK115"/>
  <c r="CV117"/>
  <c r="CW116"/>
  <c r="BZ119"/>
  <c r="E112" i="9"/>
  <c r="X112"/>
  <c r="Y112" s="1"/>
  <c r="S116"/>
  <c r="T116" s="1"/>
  <c r="J115" l="1"/>
  <c r="K115" s="1"/>
  <c r="F116"/>
  <c r="L116" i="5"/>
  <c r="M115"/>
  <c r="Q115" s="1"/>
  <c r="W116"/>
  <c r="X115"/>
  <c r="AB115" s="1"/>
  <c r="AH115"/>
  <c r="AI114"/>
  <c r="AM114" s="1"/>
  <c r="AS117"/>
  <c r="AT116"/>
  <c r="AX116" s="1"/>
  <c r="BD115"/>
  <c r="BE114"/>
  <c r="BO118"/>
  <c r="BP117"/>
  <c r="CK116"/>
  <c r="CL115"/>
  <c r="CW117"/>
  <c r="CV118"/>
  <c r="BZ120"/>
  <c r="E113" i="9"/>
  <c r="X113"/>
  <c r="Y113" s="1"/>
  <c r="S117"/>
  <c r="T117" s="1"/>
  <c r="F117" l="1"/>
  <c r="J116"/>
  <c r="K116" s="1"/>
  <c r="L117" i="5"/>
  <c r="M116"/>
  <c r="Q116" s="1"/>
  <c r="W117"/>
  <c r="X116"/>
  <c r="AB116" s="1"/>
  <c r="AH116"/>
  <c r="AI115"/>
  <c r="AM115" s="1"/>
  <c r="AT117"/>
  <c r="AX117" s="1"/>
  <c r="AS118"/>
  <c r="BD116"/>
  <c r="BE115"/>
  <c r="BP118"/>
  <c r="BO119"/>
  <c r="CK117"/>
  <c r="CL116"/>
  <c r="CW118"/>
  <c r="CV119"/>
  <c r="BZ121"/>
  <c r="E114" i="9"/>
  <c r="X114"/>
  <c r="Y114" s="1"/>
  <c r="S118"/>
  <c r="T118" s="1"/>
  <c r="F118" l="1"/>
  <c r="J117"/>
  <c r="K117" s="1"/>
  <c r="M117" i="5"/>
  <c r="Q117" s="1"/>
  <c r="L118"/>
  <c r="X117"/>
  <c r="AB117" s="1"/>
  <c r="W118"/>
  <c r="AH117"/>
  <c r="AI116"/>
  <c r="AM116" s="1"/>
  <c r="AT118"/>
  <c r="AX118" s="1"/>
  <c r="AS119"/>
  <c r="BD117"/>
  <c r="BE116"/>
  <c r="BO120"/>
  <c r="BP119"/>
  <c r="CL117"/>
  <c r="CK118"/>
  <c r="CV120"/>
  <c r="CW119"/>
  <c r="BZ122"/>
  <c r="E115" i="9"/>
  <c r="X115"/>
  <c r="Y115" s="1"/>
  <c r="S119"/>
  <c r="T119" s="1"/>
  <c r="F119" l="1"/>
  <c r="J118"/>
  <c r="K118" s="1"/>
  <c r="M118" i="5"/>
  <c r="Q118" s="1"/>
  <c r="L119"/>
  <c r="X118"/>
  <c r="AB118" s="1"/>
  <c r="W119"/>
  <c r="AI117"/>
  <c r="AM117" s="1"/>
  <c r="AH118"/>
  <c r="AS120"/>
  <c r="AT119"/>
  <c r="AX119" s="1"/>
  <c r="BE117"/>
  <c r="BD118"/>
  <c r="BO121"/>
  <c r="BP120"/>
  <c r="CK119"/>
  <c r="CL118"/>
  <c r="CV121"/>
  <c r="CW120"/>
  <c r="BZ123"/>
  <c r="E116" i="9"/>
  <c r="X116"/>
  <c r="Y116" s="1"/>
  <c r="S120"/>
  <c r="T120" s="1"/>
  <c r="J119" l="1"/>
  <c r="K119" s="1"/>
  <c r="F120"/>
  <c r="L120" i="5"/>
  <c r="M119"/>
  <c r="Q119" s="1"/>
  <c r="W120"/>
  <c r="X119"/>
  <c r="AB119" s="1"/>
  <c r="AI118"/>
  <c r="AM118" s="1"/>
  <c r="AH119"/>
  <c r="AS121"/>
  <c r="AT120"/>
  <c r="AX120" s="1"/>
  <c r="BD119"/>
  <c r="BE118"/>
  <c r="BO122"/>
  <c r="BP121"/>
  <c r="CL119"/>
  <c r="CK120"/>
  <c r="CW121"/>
  <c r="CV122"/>
  <c r="BZ124"/>
  <c r="E117" i="9"/>
  <c r="X117"/>
  <c r="Y117" s="1"/>
  <c r="S121"/>
  <c r="T121" s="1"/>
  <c r="F121" l="1"/>
  <c r="J120"/>
  <c r="K120" s="1"/>
  <c r="L121" i="5"/>
  <c r="M120"/>
  <c r="Q120" s="1"/>
  <c r="W121"/>
  <c r="X120"/>
  <c r="AB120" s="1"/>
  <c r="AH120"/>
  <c r="AI119"/>
  <c r="AM119" s="1"/>
  <c r="AS122"/>
  <c r="AT121"/>
  <c r="AX121" s="1"/>
  <c r="BE119"/>
  <c r="BD120"/>
  <c r="BO123"/>
  <c r="BP122"/>
  <c r="CL120"/>
  <c r="CK121"/>
  <c r="CW122"/>
  <c r="CV123"/>
  <c r="BZ125"/>
  <c r="E118" i="9"/>
  <c r="X118"/>
  <c r="Y118" s="1"/>
  <c r="S122"/>
  <c r="T122" s="1"/>
  <c r="F122" l="1"/>
  <c r="J121"/>
  <c r="K121" s="1"/>
  <c r="L122" i="5"/>
  <c r="M121"/>
  <c r="Q121" s="1"/>
  <c r="W122"/>
  <c r="X121"/>
  <c r="AB121" s="1"/>
  <c r="AH121"/>
  <c r="AI120"/>
  <c r="AM120" s="1"/>
  <c r="AS123"/>
  <c r="AT122"/>
  <c r="AX122" s="1"/>
  <c r="BD121"/>
  <c r="BE120"/>
  <c r="BP123"/>
  <c r="BO124"/>
  <c r="CK122"/>
  <c r="CL121"/>
  <c r="CV124"/>
  <c r="CW123"/>
  <c r="BZ126"/>
  <c r="E119" i="9"/>
  <c r="X119"/>
  <c r="Y119" s="1"/>
  <c r="S123"/>
  <c r="T123" s="1"/>
  <c r="F123" l="1"/>
  <c r="J122"/>
  <c r="K122" s="1"/>
  <c r="L123" i="5"/>
  <c r="M122"/>
  <c r="Q122" s="1"/>
  <c r="W123"/>
  <c r="X122"/>
  <c r="AB122" s="1"/>
  <c r="AH122"/>
  <c r="AI121"/>
  <c r="AM121" s="1"/>
  <c r="AS124"/>
  <c r="AT123"/>
  <c r="AX123" s="1"/>
  <c r="BE121"/>
  <c r="BD122"/>
  <c r="BP124"/>
  <c r="BO125"/>
  <c r="CL122"/>
  <c r="CK123"/>
  <c r="CV125"/>
  <c r="CW124"/>
  <c r="BZ127"/>
  <c r="E120" i="9"/>
  <c r="X120"/>
  <c r="Y120" s="1"/>
  <c r="S124"/>
  <c r="T124" s="1"/>
  <c r="J123" l="1"/>
  <c r="K123" s="1"/>
  <c r="F124"/>
  <c r="L124" i="5"/>
  <c r="M123"/>
  <c r="Q123" s="1"/>
  <c r="W124"/>
  <c r="X123"/>
  <c r="AB123" s="1"/>
  <c r="AH123"/>
  <c r="AI122"/>
  <c r="AM122" s="1"/>
  <c r="AS125"/>
  <c r="AT124"/>
  <c r="AX124" s="1"/>
  <c r="BE122"/>
  <c r="BD123"/>
  <c r="BP125"/>
  <c r="BO126"/>
  <c r="CK124"/>
  <c r="CL123"/>
  <c r="CW125"/>
  <c r="CV126"/>
  <c r="BZ128"/>
  <c r="E121" i="9"/>
  <c r="X121"/>
  <c r="Y121" s="1"/>
  <c r="S125"/>
  <c r="T125" s="1"/>
  <c r="F125" l="1"/>
  <c r="J124"/>
  <c r="K124" s="1"/>
  <c r="L125" i="5"/>
  <c r="M124"/>
  <c r="Q124" s="1"/>
  <c r="W125"/>
  <c r="X124"/>
  <c r="AB124" s="1"/>
  <c r="AH124"/>
  <c r="AI123"/>
  <c r="AM123" s="1"/>
  <c r="AT125"/>
  <c r="AX125" s="1"/>
  <c r="AS126"/>
  <c r="BD124"/>
  <c r="BE123"/>
  <c r="BO127"/>
  <c r="BP126"/>
  <c r="CK125"/>
  <c r="CL124"/>
  <c r="CW126"/>
  <c r="CV127"/>
  <c r="BZ129"/>
  <c r="E122" i="9"/>
  <c r="X122"/>
  <c r="Y122" s="1"/>
  <c r="S126"/>
  <c r="T126" s="1"/>
  <c r="F126" l="1"/>
  <c r="J125"/>
  <c r="K125" s="1"/>
  <c r="M125" i="5"/>
  <c r="Q125" s="1"/>
  <c r="L126"/>
  <c r="X125"/>
  <c r="AB125" s="1"/>
  <c r="W126"/>
  <c r="AH125"/>
  <c r="AI124"/>
  <c r="AM124" s="1"/>
  <c r="AT126"/>
  <c r="AX126" s="1"/>
  <c r="AS127"/>
  <c r="BE124"/>
  <c r="BD125"/>
  <c r="BP127"/>
  <c r="BO128"/>
  <c r="CL125"/>
  <c r="CK126"/>
  <c r="CV128"/>
  <c r="CW127"/>
  <c r="BZ130"/>
  <c r="E123" i="9"/>
  <c r="X123"/>
  <c r="Y123" s="1"/>
  <c r="S127"/>
  <c r="T127" s="1"/>
  <c r="F127" l="1"/>
  <c r="J126"/>
  <c r="K126" s="1"/>
  <c r="M126" i="5"/>
  <c r="Q126" s="1"/>
  <c r="L127"/>
  <c r="X126"/>
  <c r="AB126" s="1"/>
  <c r="W127"/>
  <c r="AI125"/>
  <c r="AM125" s="1"/>
  <c r="AH126"/>
  <c r="AS128"/>
  <c r="AT127"/>
  <c r="AX127" s="1"/>
  <c r="BD126"/>
  <c r="BE125"/>
  <c r="BO129"/>
  <c r="BP128"/>
  <c r="CK127"/>
  <c r="CL126"/>
  <c r="CV129"/>
  <c r="CW128"/>
  <c r="BZ131"/>
  <c r="E124" i="9"/>
  <c r="X124"/>
  <c r="Y124" s="1"/>
  <c r="S128"/>
  <c r="T128" s="1"/>
  <c r="J127" l="1"/>
  <c r="K127" s="1"/>
  <c r="F128"/>
  <c r="L128" i="5"/>
  <c r="M127"/>
  <c r="Q127" s="1"/>
  <c r="W128"/>
  <c r="X127"/>
  <c r="AB127" s="1"/>
  <c r="AI126"/>
  <c r="AM126" s="1"/>
  <c r="AH127"/>
  <c r="AS129"/>
  <c r="AT128"/>
  <c r="AX128" s="1"/>
  <c r="BE126"/>
  <c r="BD127"/>
  <c r="BP129"/>
  <c r="BO130"/>
  <c r="CL127"/>
  <c r="CK128"/>
  <c r="CW129"/>
  <c r="CV130"/>
  <c r="BZ132"/>
  <c r="E125" i="9"/>
  <c r="X125"/>
  <c r="Y125" s="1"/>
  <c r="S129"/>
  <c r="T129" s="1"/>
  <c r="F129" l="1"/>
  <c r="J128"/>
  <c r="K128" s="1"/>
  <c r="L129" i="5"/>
  <c r="M128"/>
  <c r="Q128" s="1"/>
  <c r="W129"/>
  <c r="X128"/>
  <c r="AB128" s="1"/>
  <c r="AH128"/>
  <c r="AI127"/>
  <c r="AM127" s="1"/>
  <c r="AS130"/>
  <c r="AT129"/>
  <c r="AX129" s="1"/>
  <c r="BE127"/>
  <c r="BD128"/>
  <c r="BP130"/>
  <c r="BO131"/>
  <c r="CL128"/>
  <c r="CK129"/>
  <c r="CW130"/>
  <c r="CV131"/>
  <c r="BZ133"/>
  <c r="E126" i="9"/>
  <c r="X126"/>
  <c r="Y126" s="1"/>
  <c r="S130"/>
  <c r="T130" s="1"/>
  <c r="F130" l="1"/>
  <c r="J129"/>
  <c r="K129" s="1"/>
  <c r="L130" i="5"/>
  <c r="M129"/>
  <c r="Q129" s="1"/>
  <c r="W130"/>
  <c r="X129"/>
  <c r="AB129" s="1"/>
  <c r="AH129"/>
  <c r="AI128"/>
  <c r="AM128" s="1"/>
  <c r="AS131"/>
  <c r="AT130"/>
  <c r="AX130" s="1"/>
  <c r="BE128"/>
  <c r="BI128" s="1"/>
  <c r="BD129"/>
  <c r="BO132"/>
  <c r="BP131"/>
  <c r="CK130"/>
  <c r="CL129"/>
  <c r="CV132"/>
  <c r="CW131"/>
  <c r="BZ134"/>
  <c r="E127" i="9"/>
  <c r="X127"/>
  <c r="Y127" s="1"/>
  <c r="S131"/>
  <c r="T131" s="1"/>
  <c r="F131" l="1"/>
  <c r="J130"/>
  <c r="K130" s="1"/>
  <c r="L131" i="5"/>
  <c r="M130"/>
  <c r="Q130" s="1"/>
  <c r="W131"/>
  <c r="X130"/>
  <c r="AB130" s="1"/>
  <c r="AH130"/>
  <c r="AI129"/>
  <c r="AM129" s="1"/>
  <c r="AS132"/>
  <c r="AT131"/>
  <c r="AX131" s="1"/>
  <c r="BD130"/>
  <c r="BE129"/>
  <c r="BI129" s="1"/>
  <c r="BP132"/>
  <c r="BO133"/>
  <c r="CL130"/>
  <c r="CK131"/>
  <c r="CV133"/>
  <c r="CW132"/>
  <c r="BZ135"/>
  <c r="E128" i="9"/>
  <c r="X128"/>
  <c r="Y128" s="1"/>
  <c r="S132"/>
  <c r="T132" s="1"/>
  <c r="J131" l="1"/>
  <c r="K131" s="1"/>
  <c r="F132"/>
  <c r="L132" i="5"/>
  <c r="M131"/>
  <c r="Q131" s="1"/>
  <c r="W132"/>
  <c r="X131"/>
  <c r="AB131" s="1"/>
  <c r="AH131"/>
  <c r="AI130"/>
  <c r="AM130" s="1"/>
  <c r="AS133"/>
  <c r="AT132"/>
  <c r="AX132" s="1"/>
  <c r="BD131"/>
  <c r="BE130"/>
  <c r="BI130" s="1"/>
  <c r="BO134"/>
  <c r="BP133"/>
  <c r="CK132"/>
  <c r="CL131"/>
  <c r="CW133"/>
  <c r="CV134"/>
  <c r="BZ136"/>
  <c r="E129" i="9"/>
  <c r="X129"/>
  <c r="Y129" s="1"/>
  <c r="S133"/>
  <c r="T133" s="1"/>
  <c r="F133" l="1"/>
  <c r="J132"/>
  <c r="K132" s="1"/>
  <c r="L133" i="5"/>
  <c r="M132"/>
  <c r="Q132" s="1"/>
  <c r="W133"/>
  <c r="X132"/>
  <c r="AB132" s="1"/>
  <c r="AH132"/>
  <c r="AI131"/>
  <c r="AM131" s="1"/>
  <c r="AT133"/>
  <c r="AX133" s="1"/>
  <c r="AS134"/>
  <c r="BD132"/>
  <c r="BE131"/>
  <c r="BI131" s="1"/>
  <c r="BP134"/>
  <c r="BO135"/>
  <c r="CK133"/>
  <c r="CL132"/>
  <c r="CW134"/>
  <c r="CV135"/>
  <c r="BZ137"/>
  <c r="E130" i="9"/>
  <c r="X130"/>
  <c r="Y130" s="1"/>
  <c r="S134"/>
  <c r="T134" s="1"/>
  <c r="F134" l="1"/>
  <c r="J133"/>
  <c r="K133" s="1"/>
  <c r="M133" i="5"/>
  <c r="Q133" s="1"/>
  <c r="L134"/>
  <c r="X133"/>
  <c r="AB133" s="1"/>
  <c r="W134"/>
  <c r="AH133"/>
  <c r="AI132"/>
  <c r="AM132" s="1"/>
  <c r="AT134"/>
  <c r="AX134" s="1"/>
  <c r="AS135"/>
  <c r="BD133"/>
  <c r="BE132"/>
  <c r="BI132" s="1"/>
  <c r="BO136"/>
  <c r="BP135"/>
  <c r="CL133"/>
  <c r="CK134"/>
  <c r="CV136"/>
  <c r="CW135"/>
  <c r="BZ138"/>
  <c r="E131" i="9"/>
  <c r="X131"/>
  <c r="Y131" s="1"/>
  <c r="S135"/>
  <c r="T135" s="1"/>
  <c r="F135" l="1"/>
  <c r="J134"/>
  <c r="K134" s="1"/>
  <c r="M134" i="5"/>
  <c r="Q134" s="1"/>
  <c r="L135"/>
  <c r="X134"/>
  <c r="AB134" s="1"/>
  <c r="W135"/>
  <c r="AI133"/>
  <c r="AM133" s="1"/>
  <c r="AH134"/>
  <c r="AS136"/>
  <c r="AT135"/>
  <c r="AX135" s="1"/>
  <c r="BE133"/>
  <c r="BI133" s="1"/>
  <c r="BD134"/>
  <c r="BO137"/>
  <c r="BP136"/>
  <c r="CK135"/>
  <c r="CL134"/>
  <c r="CV137"/>
  <c r="CW136"/>
  <c r="BZ139"/>
  <c r="E132" i="9"/>
  <c r="X132"/>
  <c r="Y132" s="1"/>
  <c r="S136"/>
  <c r="T136" s="1"/>
  <c r="J135" l="1"/>
  <c r="K135" s="1"/>
  <c r="F136"/>
  <c r="L136" i="5"/>
  <c r="M135"/>
  <c r="Q135" s="1"/>
  <c r="W136"/>
  <c r="X135"/>
  <c r="AB135" s="1"/>
  <c r="AI134"/>
  <c r="AM134" s="1"/>
  <c r="AH135"/>
  <c r="AS137"/>
  <c r="AT136"/>
  <c r="AX136" s="1"/>
  <c r="BD135"/>
  <c r="BE134"/>
  <c r="BI134" s="1"/>
  <c r="BO138"/>
  <c r="BP137"/>
  <c r="CL135"/>
  <c r="CK136"/>
  <c r="CV138"/>
  <c r="CW137"/>
  <c r="BZ140"/>
  <c r="E133" i="9"/>
  <c r="X133"/>
  <c r="Y133" s="1"/>
  <c r="S137"/>
  <c r="T137" s="1"/>
  <c r="F137" l="1"/>
  <c r="J136"/>
  <c r="K136" s="1"/>
  <c r="L137" i="5"/>
  <c r="M136"/>
  <c r="Q136" s="1"/>
  <c r="W137"/>
  <c r="X136"/>
  <c r="AB136" s="1"/>
  <c r="AH136"/>
  <c r="AI135"/>
  <c r="AM135" s="1"/>
  <c r="AS138"/>
  <c r="AT137"/>
  <c r="AX137" s="1"/>
  <c r="BE135"/>
  <c r="BI135" s="1"/>
  <c r="BD136"/>
  <c r="BP138"/>
  <c r="BO139"/>
  <c r="CL136"/>
  <c r="CK137"/>
  <c r="CW138"/>
  <c r="CV139"/>
  <c r="BZ141"/>
  <c r="E134" i="9"/>
  <c r="X134"/>
  <c r="Y134" s="1"/>
  <c r="S138"/>
  <c r="T138" s="1"/>
  <c r="F138" l="1"/>
  <c r="J137"/>
  <c r="K137" s="1"/>
  <c r="L138" i="5"/>
  <c r="M137"/>
  <c r="Q137" s="1"/>
  <c r="W138"/>
  <c r="X137"/>
  <c r="AB137" s="1"/>
  <c r="AH137"/>
  <c r="AI136"/>
  <c r="AM136" s="1"/>
  <c r="AS139"/>
  <c r="AT138"/>
  <c r="AX138" s="1"/>
  <c r="BD137"/>
  <c r="BE136"/>
  <c r="BI136" s="1"/>
  <c r="BO140"/>
  <c r="BP139"/>
  <c r="CK138"/>
  <c r="CL137"/>
  <c r="CV140"/>
  <c r="CW139"/>
  <c r="BZ142"/>
  <c r="E135" i="9"/>
  <c r="X135"/>
  <c r="Y135" s="1"/>
  <c r="S139"/>
  <c r="T139" s="1"/>
  <c r="F139" l="1"/>
  <c r="J138"/>
  <c r="K138" s="1"/>
  <c r="L139" i="5"/>
  <c r="M138"/>
  <c r="Q138" s="1"/>
  <c r="W139"/>
  <c r="X138"/>
  <c r="AB138" s="1"/>
  <c r="AH138"/>
  <c r="AI137"/>
  <c r="AM137" s="1"/>
  <c r="AS140"/>
  <c r="AT139"/>
  <c r="AX139" s="1"/>
  <c r="BE137"/>
  <c r="BI137" s="1"/>
  <c r="BD138"/>
  <c r="BP140"/>
  <c r="BO141"/>
  <c r="CL138"/>
  <c r="CK139"/>
  <c r="CV141"/>
  <c r="CW140"/>
  <c r="BZ143"/>
  <c r="E136" i="9"/>
  <c r="X136"/>
  <c r="Y136" s="1"/>
  <c r="S140"/>
  <c r="T140" s="1"/>
  <c r="J139" l="1"/>
  <c r="K139" s="1"/>
  <c r="F140"/>
  <c r="L140" i="5"/>
  <c r="M139"/>
  <c r="Q139" s="1"/>
  <c r="W140"/>
  <c r="X139"/>
  <c r="AB139" s="1"/>
  <c r="AH139"/>
  <c r="AI138"/>
  <c r="AM138" s="1"/>
  <c r="AS141"/>
  <c r="AT140"/>
  <c r="AX140" s="1"/>
  <c r="BE138"/>
  <c r="BI138" s="1"/>
  <c r="BD139"/>
  <c r="BP141"/>
  <c r="BO142"/>
  <c r="CK140"/>
  <c r="CL139"/>
  <c r="CV142"/>
  <c r="CW141"/>
  <c r="BZ144"/>
  <c r="E137" i="9"/>
  <c r="X137"/>
  <c r="Y137" s="1"/>
  <c r="S141"/>
  <c r="T141" s="1"/>
  <c r="F141" l="1"/>
  <c r="J140"/>
  <c r="K140" s="1"/>
  <c r="L141" i="5"/>
  <c r="M140"/>
  <c r="Q140" s="1"/>
  <c r="W141"/>
  <c r="X140"/>
  <c r="AB140" s="1"/>
  <c r="AH140"/>
  <c r="AI139"/>
  <c r="AM139" s="1"/>
  <c r="AT141"/>
  <c r="AX141" s="1"/>
  <c r="AS142"/>
  <c r="BD140"/>
  <c r="BE139"/>
  <c r="BI139" s="1"/>
  <c r="BP142"/>
  <c r="BO143"/>
  <c r="CK141"/>
  <c r="CL140"/>
  <c r="CW142"/>
  <c r="CV143"/>
  <c r="BZ145"/>
  <c r="E138" i="9"/>
  <c r="X138"/>
  <c r="Y138" s="1"/>
  <c r="S142"/>
  <c r="T142" s="1"/>
  <c r="F142" l="1"/>
  <c r="J141"/>
  <c r="K141" s="1"/>
  <c r="M141" i="5"/>
  <c r="Q141" s="1"/>
  <c r="L142"/>
  <c r="X141"/>
  <c r="AB141" s="1"/>
  <c r="W142"/>
  <c r="AH141"/>
  <c r="AI140"/>
  <c r="AM140" s="1"/>
  <c r="AT142"/>
  <c r="AX142" s="1"/>
  <c r="AS143"/>
  <c r="BE140"/>
  <c r="BI140" s="1"/>
  <c r="BD141"/>
  <c r="BO144"/>
  <c r="BP143"/>
  <c r="CL141"/>
  <c r="CK142"/>
  <c r="CV144"/>
  <c r="CW143"/>
  <c r="BZ146"/>
  <c r="E139" i="9"/>
  <c r="X139"/>
  <c r="Y139" s="1"/>
  <c r="S143"/>
  <c r="T143" s="1"/>
  <c r="F143" l="1"/>
  <c r="J142"/>
  <c r="K142" s="1"/>
  <c r="M142" i="5"/>
  <c r="Q142" s="1"/>
  <c r="L143"/>
  <c r="X142"/>
  <c r="AB142" s="1"/>
  <c r="W143"/>
  <c r="AI141"/>
  <c r="AM141" s="1"/>
  <c r="AH142"/>
  <c r="AS144"/>
  <c r="AT143"/>
  <c r="AX143" s="1"/>
  <c r="BD142"/>
  <c r="BE141"/>
  <c r="BI141" s="1"/>
  <c r="BO145"/>
  <c r="BP144"/>
  <c r="CK143"/>
  <c r="CL142"/>
  <c r="CV145"/>
  <c r="CW144"/>
  <c r="BZ147"/>
  <c r="E140" i="9"/>
  <c r="X140"/>
  <c r="Y140" s="1"/>
  <c r="S144"/>
  <c r="T144" s="1"/>
  <c r="J143" l="1"/>
  <c r="K143" s="1"/>
  <c r="F144"/>
  <c r="L144" i="5"/>
  <c r="M143"/>
  <c r="Q143" s="1"/>
  <c r="W144"/>
  <c r="X143"/>
  <c r="AB143" s="1"/>
  <c r="AI142"/>
  <c r="AM142" s="1"/>
  <c r="AH143"/>
  <c r="AS145"/>
  <c r="AT144"/>
  <c r="AX144" s="1"/>
  <c r="BE142"/>
  <c r="BI142" s="1"/>
  <c r="BD143"/>
  <c r="BO146"/>
  <c r="BP145"/>
  <c r="CL143"/>
  <c r="CK144"/>
  <c r="CV146"/>
  <c r="CW145"/>
  <c r="BZ148"/>
  <c r="E141" i="9"/>
  <c r="X141"/>
  <c r="Y141" s="1"/>
  <c r="S145"/>
  <c r="T145" s="1"/>
  <c r="F145" l="1"/>
  <c r="J144"/>
  <c r="K144" s="1"/>
  <c r="L145" i="5"/>
  <c r="M144"/>
  <c r="Q144" s="1"/>
  <c r="W145"/>
  <c r="X144"/>
  <c r="AB144" s="1"/>
  <c r="AH144"/>
  <c r="AI143"/>
  <c r="AM143" s="1"/>
  <c r="AS146"/>
  <c r="AT145"/>
  <c r="AX145" s="1"/>
  <c r="BE143"/>
  <c r="BI143" s="1"/>
  <c r="BD144"/>
  <c r="BP146"/>
  <c r="BO147"/>
  <c r="CL144"/>
  <c r="CK145"/>
  <c r="CW146"/>
  <c r="CV147"/>
  <c r="BZ149"/>
  <c r="E142" i="9"/>
  <c r="X142"/>
  <c r="Y142" s="1"/>
  <c r="S146"/>
  <c r="T146" s="1"/>
  <c r="F146" l="1"/>
  <c r="J145"/>
  <c r="K145" s="1"/>
  <c r="L146" i="5"/>
  <c r="M145"/>
  <c r="Q145" s="1"/>
  <c r="W146"/>
  <c r="X145"/>
  <c r="AB145" s="1"/>
  <c r="AH145"/>
  <c r="AI144"/>
  <c r="AM144" s="1"/>
  <c r="AS147"/>
  <c r="AT146"/>
  <c r="AX146" s="1"/>
  <c r="BE144"/>
  <c r="BI144" s="1"/>
  <c r="BD145"/>
  <c r="BO148"/>
  <c r="BP147"/>
  <c r="CK146"/>
  <c r="CL145"/>
  <c r="CW147"/>
  <c r="CV148"/>
  <c r="BZ150"/>
  <c r="E143" i="9"/>
  <c r="X143"/>
  <c r="Y143" s="1"/>
  <c r="S147"/>
  <c r="T147" s="1"/>
  <c r="F147" l="1"/>
  <c r="J146"/>
  <c r="K146" s="1"/>
  <c r="L147" i="5"/>
  <c r="M146"/>
  <c r="Q146" s="1"/>
  <c r="W147"/>
  <c r="X146"/>
  <c r="AB146" s="1"/>
  <c r="AH146"/>
  <c r="AI145"/>
  <c r="AM145" s="1"/>
  <c r="AS148"/>
  <c r="AT147"/>
  <c r="AX147" s="1"/>
  <c r="BD146"/>
  <c r="BE145"/>
  <c r="BI145" s="1"/>
  <c r="BP148"/>
  <c r="BO149"/>
  <c r="CL146"/>
  <c r="CK147"/>
  <c r="CV149"/>
  <c r="CW148"/>
  <c r="BZ151"/>
  <c r="E144" i="9"/>
  <c r="X144"/>
  <c r="Y144" s="1"/>
  <c r="S148"/>
  <c r="T148" s="1"/>
  <c r="J147" l="1"/>
  <c r="K147" s="1"/>
  <c r="F148"/>
  <c r="L148" i="5"/>
  <c r="M147"/>
  <c r="Q147" s="1"/>
  <c r="W148"/>
  <c r="X147"/>
  <c r="AB147" s="1"/>
  <c r="AH147"/>
  <c r="AI146"/>
  <c r="AM146" s="1"/>
  <c r="AS149"/>
  <c r="AT148"/>
  <c r="AX148" s="1"/>
  <c r="BD147"/>
  <c r="BE146"/>
  <c r="BI146" s="1"/>
  <c r="BP149"/>
  <c r="BO150"/>
  <c r="CK148"/>
  <c r="CL147"/>
  <c r="CV150"/>
  <c r="CW149"/>
  <c r="BZ152"/>
  <c r="E145" i="9"/>
  <c r="X145"/>
  <c r="Y145" s="1"/>
  <c r="S149"/>
  <c r="T149" s="1"/>
  <c r="F149" l="1"/>
  <c r="J148"/>
  <c r="K148" s="1"/>
  <c r="L149" i="5"/>
  <c r="M148"/>
  <c r="Q148" s="1"/>
  <c r="W149"/>
  <c r="X148"/>
  <c r="AB148" s="1"/>
  <c r="AH148"/>
  <c r="AI147"/>
  <c r="AM147" s="1"/>
  <c r="AT149"/>
  <c r="AX149" s="1"/>
  <c r="AS150"/>
  <c r="BD148"/>
  <c r="BE147"/>
  <c r="BI147" s="1"/>
  <c r="BP150"/>
  <c r="BO151"/>
  <c r="CK149"/>
  <c r="CL148"/>
  <c r="CW150"/>
  <c r="CV151"/>
  <c r="BZ153"/>
  <c r="E146" i="9"/>
  <c r="X146"/>
  <c r="Y146" s="1"/>
  <c r="S150"/>
  <c r="T150" s="1"/>
  <c r="F150" l="1"/>
  <c r="J149"/>
  <c r="K149" s="1"/>
  <c r="M149" i="5"/>
  <c r="Q149" s="1"/>
  <c r="L150"/>
  <c r="X149"/>
  <c r="AB149" s="1"/>
  <c r="W150"/>
  <c r="AH149"/>
  <c r="AI148"/>
  <c r="AM148" s="1"/>
  <c r="AT150"/>
  <c r="AX150" s="1"/>
  <c r="AS151"/>
  <c r="BD149"/>
  <c r="BE148"/>
  <c r="BI148" s="1"/>
  <c r="BO152"/>
  <c r="BP151"/>
  <c r="CL149"/>
  <c r="CK150"/>
  <c r="CW151"/>
  <c r="CV152"/>
  <c r="BZ154"/>
  <c r="E147" i="9"/>
  <c r="X147"/>
  <c r="Y147" s="1"/>
  <c r="S151"/>
  <c r="T151" s="1"/>
  <c r="F151" l="1"/>
  <c r="J150"/>
  <c r="K150" s="1"/>
  <c r="M150" i="5"/>
  <c r="Q150" s="1"/>
  <c r="L151"/>
  <c r="X150"/>
  <c r="AB150" s="1"/>
  <c r="W151"/>
  <c r="AI149"/>
  <c r="AM149" s="1"/>
  <c r="AH150"/>
  <c r="AS152"/>
  <c r="AT151"/>
  <c r="AX151" s="1"/>
  <c r="BE149"/>
  <c r="BI149" s="1"/>
  <c r="BD150"/>
  <c r="BO153"/>
  <c r="BP152"/>
  <c r="CK151"/>
  <c r="CL150"/>
  <c r="CV153"/>
  <c r="CW152"/>
  <c r="BZ155"/>
  <c r="E148" i="9"/>
  <c r="X148"/>
  <c r="Y148" s="1"/>
  <c r="S152"/>
  <c r="T152" s="1"/>
  <c r="J151" l="1"/>
  <c r="K151" s="1"/>
  <c r="F152"/>
  <c r="L152" i="5"/>
  <c r="M151"/>
  <c r="Q151" s="1"/>
  <c r="W152"/>
  <c r="X151"/>
  <c r="AB151" s="1"/>
  <c r="AI150"/>
  <c r="AM150" s="1"/>
  <c r="AH151"/>
  <c r="AS153"/>
  <c r="AT152"/>
  <c r="AX152" s="1"/>
  <c r="BD151"/>
  <c r="BE150"/>
  <c r="BI150" s="1"/>
  <c r="BO154"/>
  <c r="BP153"/>
  <c r="CL151"/>
  <c r="CK152"/>
  <c r="CV154"/>
  <c r="CW153"/>
  <c r="BZ156"/>
  <c r="E149" i="9"/>
  <c r="X149"/>
  <c r="Y149" s="1"/>
  <c r="S153"/>
  <c r="T153" s="1"/>
  <c r="F153" l="1"/>
  <c r="J152"/>
  <c r="K152" s="1"/>
  <c r="L153" i="5"/>
  <c r="M152"/>
  <c r="Q152" s="1"/>
  <c r="W153"/>
  <c r="X152"/>
  <c r="AB152" s="1"/>
  <c r="AH152"/>
  <c r="AI151"/>
  <c r="AM151" s="1"/>
  <c r="AS154"/>
  <c r="AT153"/>
  <c r="AX153" s="1"/>
  <c r="BE151"/>
  <c r="BI151" s="1"/>
  <c r="BD152"/>
  <c r="BP154"/>
  <c r="BO155"/>
  <c r="CL152"/>
  <c r="CK153"/>
  <c r="CW154"/>
  <c r="CV155"/>
  <c r="BZ157"/>
  <c r="E150" i="9"/>
  <c r="X150"/>
  <c r="Y150" s="1"/>
  <c r="S154"/>
  <c r="T154" s="1"/>
  <c r="F154" l="1"/>
  <c r="J153"/>
  <c r="K153" s="1"/>
  <c r="L154" i="5"/>
  <c r="M153"/>
  <c r="Q153" s="1"/>
  <c r="W154"/>
  <c r="X153"/>
  <c r="AB153" s="1"/>
  <c r="AH153"/>
  <c r="AI152"/>
  <c r="AM152" s="1"/>
  <c r="AS155"/>
  <c r="AT154"/>
  <c r="AX154" s="1"/>
  <c r="BD153"/>
  <c r="BE152"/>
  <c r="BI152" s="1"/>
  <c r="BO156"/>
  <c r="BP155"/>
  <c r="CK154"/>
  <c r="CL153"/>
  <c r="CW155"/>
  <c r="CV156"/>
  <c r="BZ158"/>
  <c r="E151" i="9"/>
  <c r="X151"/>
  <c r="Y151" s="1"/>
  <c r="S155"/>
  <c r="T155" s="1"/>
  <c r="F155" l="1"/>
  <c r="J154"/>
  <c r="K154" s="1"/>
  <c r="L155" i="5"/>
  <c r="M154"/>
  <c r="Q154" s="1"/>
  <c r="W155"/>
  <c r="X154"/>
  <c r="AB154" s="1"/>
  <c r="AH154"/>
  <c r="AI153"/>
  <c r="AM153" s="1"/>
  <c r="AS156"/>
  <c r="AT155"/>
  <c r="AX155" s="1"/>
  <c r="BE153"/>
  <c r="BI153" s="1"/>
  <c r="BD154"/>
  <c r="BP156"/>
  <c r="BO157"/>
  <c r="CL154"/>
  <c r="CK155"/>
  <c r="CV157"/>
  <c r="CW156"/>
  <c r="BZ159"/>
  <c r="E152" i="9"/>
  <c r="X152"/>
  <c r="Y152" s="1"/>
  <c r="S156"/>
  <c r="T156" s="1"/>
  <c r="J155" l="1"/>
  <c r="K155" s="1"/>
  <c r="F156"/>
  <c r="L156" i="5"/>
  <c r="M155"/>
  <c r="Q155" s="1"/>
  <c r="W156"/>
  <c r="X155"/>
  <c r="AB155" s="1"/>
  <c r="AH155"/>
  <c r="AI154"/>
  <c r="AM154" s="1"/>
  <c r="AS157"/>
  <c r="AT156"/>
  <c r="AX156" s="1"/>
  <c r="BE154"/>
  <c r="BI154" s="1"/>
  <c r="BD155"/>
  <c r="BP157"/>
  <c r="BO158"/>
  <c r="CK156"/>
  <c r="CL155"/>
  <c r="CV158"/>
  <c r="CW157"/>
  <c r="BZ160"/>
  <c r="E153" i="9"/>
  <c r="X153"/>
  <c r="Y153" s="1"/>
  <c r="S157"/>
  <c r="T157" s="1"/>
  <c r="F157" l="1"/>
  <c r="J156"/>
  <c r="K156" s="1"/>
  <c r="L157" i="5"/>
  <c r="M156"/>
  <c r="Q156" s="1"/>
  <c r="W157"/>
  <c r="X156"/>
  <c r="AB156" s="1"/>
  <c r="AH156"/>
  <c r="AI155"/>
  <c r="AM155" s="1"/>
  <c r="AT157"/>
  <c r="AX157" s="1"/>
  <c r="AS158"/>
  <c r="BD156"/>
  <c r="BE155"/>
  <c r="BI155" s="1"/>
  <c r="BP158"/>
  <c r="BO159"/>
  <c r="CK157"/>
  <c r="CL156"/>
  <c r="CW158"/>
  <c r="CV159"/>
  <c r="BZ161"/>
  <c r="E154" i="9"/>
  <c r="X154"/>
  <c r="Y154" s="1"/>
  <c r="S158"/>
  <c r="T158" s="1"/>
  <c r="F158" l="1"/>
  <c r="J157"/>
  <c r="K157" s="1"/>
  <c r="M157" i="5"/>
  <c r="Q157" s="1"/>
  <c r="L158"/>
  <c r="X157"/>
  <c r="AB157" s="1"/>
  <c r="W158"/>
  <c r="AH157"/>
  <c r="AI156"/>
  <c r="AM156" s="1"/>
  <c r="AT158"/>
  <c r="AX158" s="1"/>
  <c r="AS159"/>
  <c r="BE156"/>
  <c r="BI156" s="1"/>
  <c r="BD157"/>
  <c r="BO160"/>
  <c r="BP159"/>
  <c r="CL157"/>
  <c r="CK158"/>
  <c r="CW159"/>
  <c r="CV160"/>
  <c r="BZ162"/>
  <c r="E155" i="9"/>
  <c r="X155"/>
  <c r="Y155" s="1"/>
  <c r="S159"/>
  <c r="T159" s="1"/>
  <c r="F159" l="1"/>
  <c r="J158"/>
  <c r="K158" s="1"/>
  <c r="M158" i="5"/>
  <c r="Q158" s="1"/>
  <c r="L159"/>
  <c r="X158"/>
  <c r="AB158" s="1"/>
  <c r="W159"/>
  <c r="AI157"/>
  <c r="AM157" s="1"/>
  <c r="AH158"/>
  <c r="AS160"/>
  <c r="AT159"/>
  <c r="AX159" s="1"/>
  <c r="BD158"/>
  <c r="BE157"/>
  <c r="BI157" s="1"/>
  <c r="BO161"/>
  <c r="BP160"/>
  <c r="CK159"/>
  <c r="CL158"/>
  <c r="CV161"/>
  <c r="CW160"/>
  <c r="BZ163"/>
  <c r="E156" i="9"/>
  <c r="X156"/>
  <c r="Y156" s="1"/>
  <c r="S160"/>
  <c r="T160" s="1"/>
  <c r="J159" l="1"/>
  <c r="K159" s="1"/>
  <c r="F160"/>
  <c r="L160" i="5"/>
  <c r="M159"/>
  <c r="Q159" s="1"/>
  <c r="W160"/>
  <c r="X159"/>
  <c r="AB159" s="1"/>
  <c r="AI158"/>
  <c r="AM158" s="1"/>
  <c r="AH159"/>
  <c r="AS161"/>
  <c r="AT160"/>
  <c r="AX160" s="1"/>
  <c r="BE158"/>
  <c r="BI158" s="1"/>
  <c r="BD159"/>
  <c r="BO162"/>
  <c r="BP161"/>
  <c r="CL159"/>
  <c r="CK160"/>
  <c r="CV162"/>
  <c r="CW161"/>
  <c r="BZ164"/>
  <c r="E157" i="9"/>
  <c r="X157"/>
  <c r="Y157" s="1"/>
  <c r="S161"/>
  <c r="T161" s="1"/>
  <c r="F161" l="1"/>
  <c r="J160"/>
  <c r="K160" s="1"/>
  <c r="L161" i="5"/>
  <c r="M160"/>
  <c r="Q160" s="1"/>
  <c r="W161"/>
  <c r="X160"/>
  <c r="AB160" s="1"/>
  <c r="AH160"/>
  <c r="AI159"/>
  <c r="AM159" s="1"/>
  <c r="AS162"/>
  <c r="AT161"/>
  <c r="AX161" s="1"/>
  <c r="BE159"/>
  <c r="BI159" s="1"/>
  <c r="BD160"/>
  <c r="BP162"/>
  <c r="BO163"/>
  <c r="CL160"/>
  <c r="CK161"/>
  <c r="CW162"/>
  <c r="CV163"/>
  <c r="BZ165"/>
  <c r="E158" i="9"/>
  <c r="X158"/>
  <c r="Y158" s="1"/>
  <c r="S162"/>
  <c r="T162" s="1"/>
  <c r="F162" l="1"/>
  <c r="J161"/>
  <c r="K161" s="1"/>
  <c r="L162" i="5"/>
  <c r="M161"/>
  <c r="Q161" s="1"/>
  <c r="W162"/>
  <c r="X161"/>
  <c r="AB161" s="1"/>
  <c r="AH161"/>
  <c r="AI160"/>
  <c r="AM160" s="1"/>
  <c r="AS163"/>
  <c r="AT162"/>
  <c r="AX162" s="1"/>
  <c r="BD161"/>
  <c r="BE160"/>
  <c r="BI160" s="1"/>
  <c r="BO164"/>
  <c r="BP163"/>
  <c r="CK162"/>
  <c r="CL161"/>
  <c r="CW163"/>
  <c r="CV164"/>
  <c r="BZ166"/>
  <c r="E159" i="9"/>
  <c r="X159"/>
  <c r="Y159" s="1"/>
  <c r="S163"/>
  <c r="T163" s="1"/>
  <c r="F163" l="1"/>
  <c r="J162"/>
  <c r="K162" s="1"/>
  <c r="L163" i="5"/>
  <c r="M162"/>
  <c r="Q162" s="1"/>
  <c r="W163"/>
  <c r="X162"/>
  <c r="AB162" s="1"/>
  <c r="AH162"/>
  <c r="AI161"/>
  <c r="AM161" s="1"/>
  <c r="AS164"/>
  <c r="AT163"/>
  <c r="AX163" s="1"/>
  <c r="BE161"/>
  <c r="BI161" s="1"/>
  <c r="BD162"/>
  <c r="BP164"/>
  <c r="BO165"/>
  <c r="CL162"/>
  <c r="CK163"/>
  <c r="CV165"/>
  <c r="CW164"/>
  <c r="BZ167"/>
  <c r="E160" i="9"/>
  <c r="X160"/>
  <c r="Y160" s="1"/>
  <c r="S164"/>
  <c r="T164" s="1"/>
  <c r="J163" l="1"/>
  <c r="K163" s="1"/>
  <c r="F164"/>
  <c r="L164" i="5"/>
  <c r="M163"/>
  <c r="Q163" s="1"/>
  <c r="W164"/>
  <c r="X163"/>
  <c r="AB163" s="1"/>
  <c r="AH163"/>
  <c r="AI162"/>
  <c r="AM162" s="1"/>
  <c r="AS165"/>
  <c r="AT164"/>
  <c r="AX164" s="1"/>
  <c r="BD163"/>
  <c r="BE162"/>
  <c r="BI162" s="1"/>
  <c r="BP165"/>
  <c r="BO166"/>
  <c r="CK164"/>
  <c r="CL163"/>
  <c r="CV166"/>
  <c r="CW165"/>
  <c r="BZ168"/>
  <c r="E161" i="9"/>
  <c r="X161"/>
  <c r="Y161" s="1"/>
  <c r="S165"/>
  <c r="T165" s="1"/>
  <c r="F165" l="1"/>
  <c r="J164"/>
  <c r="K164" s="1"/>
  <c r="L165" i="5"/>
  <c r="M164"/>
  <c r="Q164" s="1"/>
  <c r="W165"/>
  <c r="X164"/>
  <c r="AB164" s="1"/>
  <c r="AH164"/>
  <c r="AI163"/>
  <c r="AM163" s="1"/>
  <c r="AT165"/>
  <c r="AX165" s="1"/>
  <c r="AS166"/>
  <c r="BE163"/>
  <c r="BI163" s="1"/>
  <c r="BD164"/>
  <c r="BP166"/>
  <c r="BO167"/>
  <c r="CK165"/>
  <c r="CL164"/>
  <c r="CW166"/>
  <c r="CV167"/>
  <c r="BZ169"/>
  <c r="E162" i="9"/>
  <c r="X162"/>
  <c r="Y162" s="1"/>
  <c r="S166"/>
  <c r="T166" s="1"/>
  <c r="F166" l="1"/>
  <c r="J165"/>
  <c r="K165" s="1"/>
  <c r="M165" i="5"/>
  <c r="Q165" s="1"/>
  <c r="L166"/>
  <c r="X165"/>
  <c r="AB165" s="1"/>
  <c r="W166"/>
  <c r="AH165"/>
  <c r="AI164"/>
  <c r="AM164" s="1"/>
  <c r="AT166"/>
  <c r="AX166" s="1"/>
  <c r="AS167"/>
  <c r="BD165"/>
  <c r="BE164"/>
  <c r="BI164" s="1"/>
  <c r="BO168"/>
  <c r="BP167"/>
  <c r="CL165"/>
  <c r="CK166"/>
  <c r="CW167"/>
  <c r="CV168"/>
  <c r="BZ170"/>
  <c r="E163" i="9"/>
  <c r="X163"/>
  <c r="Y163" s="1"/>
  <c r="S167"/>
  <c r="T167" s="1"/>
  <c r="F167" l="1"/>
  <c r="J166"/>
  <c r="K166" s="1"/>
  <c r="M166" i="5"/>
  <c r="Q166" s="1"/>
  <c r="L167"/>
  <c r="X166"/>
  <c r="AB166" s="1"/>
  <c r="W167"/>
  <c r="AI165"/>
  <c r="AM165" s="1"/>
  <c r="AH166"/>
  <c r="AS168"/>
  <c r="AT167"/>
  <c r="AX167" s="1"/>
  <c r="BE165"/>
  <c r="BI165" s="1"/>
  <c r="BD166"/>
  <c r="BO169"/>
  <c r="BP168"/>
  <c r="CK167"/>
  <c r="CL166"/>
  <c r="CV169"/>
  <c r="CW168"/>
  <c r="BZ171"/>
  <c r="E164" i="9"/>
  <c r="X164"/>
  <c r="Y164" s="1"/>
  <c r="S168"/>
  <c r="T168" s="1"/>
  <c r="J167" l="1"/>
  <c r="K167" s="1"/>
  <c r="F168"/>
  <c r="L168" i="5"/>
  <c r="M167"/>
  <c r="Q167" s="1"/>
  <c r="W168"/>
  <c r="X167"/>
  <c r="AB167" s="1"/>
  <c r="AI166"/>
  <c r="AM166" s="1"/>
  <c r="AH167"/>
  <c r="AS169"/>
  <c r="AT168"/>
  <c r="AX168" s="1"/>
  <c r="BE166"/>
  <c r="BI166" s="1"/>
  <c r="BD167"/>
  <c r="BO170"/>
  <c r="BP169"/>
  <c r="CL167"/>
  <c r="CK168"/>
  <c r="CV170"/>
  <c r="CW169"/>
  <c r="BZ172"/>
  <c r="E165" i="9"/>
  <c r="X165"/>
  <c r="Y165" s="1"/>
  <c r="S169"/>
  <c r="T169" s="1"/>
  <c r="F169" l="1"/>
  <c r="J168"/>
  <c r="K168" s="1"/>
  <c r="L169" i="5"/>
  <c r="M168"/>
  <c r="Q168" s="1"/>
  <c r="W169"/>
  <c r="X168"/>
  <c r="AB168" s="1"/>
  <c r="AH168"/>
  <c r="AI167"/>
  <c r="AM167" s="1"/>
  <c r="AS170"/>
  <c r="AT169"/>
  <c r="AX169" s="1"/>
  <c r="BE167"/>
  <c r="BI167" s="1"/>
  <c r="BD168"/>
  <c r="BP170"/>
  <c r="BO171"/>
  <c r="CL168"/>
  <c r="CK169"/>
  <c r="CW170"/>
  <c r="CV171"/>
  <c r="BZ173"/>
  <c r="E166" i="9"/>
  <c r="X166"/>
  <c r="Y166" s="1"/>
  <c r="S170"/>
  <c r="T170" s="1"/>
  <c r="F170" l="1"/>
  <c r="J169"/>
  <c r="K169" s="1"/>
  <c r="L170" i="5"/>
  <c r="M169"/>
  <c r="Q169" s="1"/>
  <c r="W170"/>
  <c r="X169"/>
  <c r="AB169" s="1"/>
  <c r="AH169"/>
  <c r="AI168"/>
  <c r="AM168" s="1"/>
  <c r="AS171"/>
  <c r="AT170"/>
  <c r="AX170" s="1"/>
  <c r="BD169"/>
  <c r="BE168"/>
  <c r="BI168" s="1"/>
  <c r="BO172"/>
  <c r="BP171"/>
  <c r="CK170"/>
  <c r="CL169"/>
  <c r="CW171"/>
  <c r="CV172"/>
  <c r="BZ174"/>
  <c r="E167" i="9"/>
  <c r="X167"/>
  <c r="Y167" s="1"/>
  <c r="S171"/>
  <c r="T171" s="1"/>
  <c r="F171" l="1"/>
  <c r="J170"/>
  <c r="K170" s="1"/>
  <c r="L171" i="5"/>
  <c r="M170"/>
  <c r="Q170" s="1"/>
  <c r="W171"/>
  <c r="X170"/>
  <c r="AB170" s="1"/>
  <c r="AH170"/>
  <c r="AI169"/>
  <c r="AM169" s="1"/>
  <c r="AS172"/>
  <c r="AT171"/>
  <c r="AX171" s="1"/>
  <c r="BE169"/>
  <c r="BI169" s="1"/>
  <c r="BD170"/>
  <c r="BP172"/>
  <c r="BO173"/>
  <c r="CL170"/>
  <c r="CK171"/>
  <c r="CV173"/>
  <c r="CW172"/>
  <c r="BZ175"/>
  <c r="E168" i="9"/>
  <c r="X168"/>
  <c r="Y168" s="1"/>
  <c r="S172"/>
  <c r="T172" s="1"/>
  <c r="J171" l="1"/>
  <c r="K171" s="1"/>
  <c r="F172"/>
  <c r="L172" i="5"/>
  <c r="M171"/>
  <c r="Q171" s="1"/>
  <c r="W172"/>
  <c r="X171"/>
  <c r="AB171" s="1"/>
  <c r="AH171"/>
  <c r="AI170"/>
  <c r="AM170" s="1"/>
  <c r="AS173"/>
  <c r="AT172"/>
  <c r="AX172" s="1"/>
  <c r="BD171"/>
  <c r="BE170"/>
  <c r="BI170" s="1"/>
  <c r="BP173"/>
  <c r="BO174"/>
  <c r="CK172"/>
  <c r="CL171"/>
  <c r="CV174"/>
  <c r="CW173"/>
  <c r="BZ176"/>
  <c r="E169" i="9"/>
  <c r="X169"/>
  <c r="Y169" s="1"/>
  <c r="S173"/>
  <c r="T173" s="1"/>
  <c r="F173" l="1"/>
  <c r="J172"/>
  <c r="K172" s="1"/>
  <c r="L173" i="5"/>
  <c r="M172"/>
  <c r="Q172" s="1"/>
  <c r="W173"/>
  <c r="X172"/>
  <c r="AB172" s="1"/>
  <c r="AH172"/>
  <c r="AI171"/>
  <c r="AM171" s="1"/>
  <c r="AT173"/>
  <c r="AX173" s="1"/>
  <c r="AS174"/>
  <c r="BE171"/>
  <c r="BI171" s="1"/>
  <c r="BD172"/>
  <c r="BP174"/>
  <c r="BO175"/>
  <c r="CK173"/>
  <c r="CL172"/>
  <c r="CW174"/>
  <c r="CV175"/>
  <c r="BZ177"/>
  <c r="E170" i="9"/>
  <c r="X170"/>
  <c r="Y170" s="1"/>
  <c r="S174"/>
  <c r="T174" s="1"/>
  <c r="F174" l="1"/>
  <c r="J173"/>
  <c r="K173" s="1"/>
  <c r="M173" i="5"/>
  <c r="Q173" s="1"/>
  <c r="L174"/>
  <c r="X173"/>
  <c r="AB173" s="1"/>
  <c r="W174"/>
  <c r="AH173"/>
  <c r="AI172"/>
  <c r="AM172" s="1"/>
  <c r="AT174"/>
  <c r="AX174" s="1"/>
  <c r="AS175"/>
  <c r="BD173"/>
  <c r="BE172"/>
  <c r="BI172" s="1"/>
  <c r="BO176"/>
  <c r="BP175"/>
  <c r="CL173"/>
  <c r="CK174"/>
  <c r="CW175"/>
  <c r="CV176"/>
  <c r="BZ178"/>
  <c r="E171" i="9"/>
  <c r="X171"/>
  <c r="Y171" s="1"/>
  <c r="S175"/>
  <c r="T175" s="1"/>
  <c r="F175" l="1"/>
  <c r="J174"/>
  <c r="K174" s="1"/>
  <c r="M174" i="5"/>
  <c r="Q174" s="1"/>
  <c r="L175"/>
  <c r="X174"/>
  <c r="AB174" s="1"/>
  <c r="W175"/>
  <c r="AI173"/>
  <c r="AM173" s="1"/>
  <c r="AH174"/>
  <c r="AS176"/>
  <c r="AT175"/>
  <c r="AX175" s="1"/>
  <c r="BE173"/>
  <c r="BI173" s="1"/>
  <c r="BD174"/>
  <c r="BO177"/>
  <c r="BP176"/>
  <c r="CK175"/>
  <c r="CL174"/>
  <c r="CV177"/>
  <c r="CW176"/>
  <c r="BZ179"/>
  <c r="E172" i="9"/>
  <c r="X172"/>
  <c r="Y172" s="1"/>
  <c r="S176"/>
  <c r="T176" s="1"/>
  <c r="J175" l="1"/>
  <c r="K175" s="1"/>
  <c r="F176"/>
  <c r="L176" i="5"/>
  <c r="M175"/>
  <c r="Q175" s="1"/>
  <c r="W176"/>
  <c r="X175"/>
  <c r="AB175" s="1"/>
  <c r="AI174"/>
  <c r="AM174" s="1"/>
  <c r="AH175"/>
  <c r="AS177"/>
  <c r="AT176"/>
  <c r="AX176" s="1"/>
  <c r="BE174"/>
  <c r="BI174" s="1"/>
  <c r="BD175"/>
  <c r="BO178"/>
  <c r="BP177"/>
  <c r="CL175"/>
  <c r="CK176"/>
  <c r="CV178"/>
  <c r="CW177"/>
  <c r="BZ180"/>
  <c r="E173" i="9"/>
  <c r="X173"/>
  <c r="Y173" s="1"/>
  <c r="S177"/>
  <c r="T177" s="1"/>
  <c r="F177" l="1"/>
  <c r="J176"/>
  <c r="K176" s="1"/>
  <c r="L177" i="5"/>
  <c r="M176"/>
  <c r="Q176" s="1"/>
  <c r="W177"/>
  <c r="X176"/>
  <c r="AB176" s="1"/>
  <c r="AH176"/>
  <c r="AI175"/>
  <c r="AM175" s="1"/>
  <c r="AS178"/>
  <c r="AT177"/>
  <c r="AX177" s="1"/>
  <c r="BE175"/>
  <c r="BI175" s="1"/>
  <c r="BD176"/>
  <c r="BP178"/>
  <c r="BT178" s="1"/>
  <c r="BO179"/>
  <c r="CL176"/>
  <c r="CK177"/>
  <c r="CW178"/>
  <c r="CV179"/>
  <c r="BZ181"/>
  <c r="E174" i="9"/>
  <c r="X174"/>
  <c r="Y174" s="1"/>
  <c r="S178"/>
  <c r="T178" s="1"/>
  <c r="F178" l="1"/>
  <c r="J177"/>
  <c r="K177" s="1"/>
  <c r="L178" i="5"/>
  <c r="M177"/>
  <c r="Q177" s="1"/>
  <c r="W178"/>
  <c r="X177"/>
  <c r="AB177" s="1"/>
  <c r="AH177"/>
  <c r="AI176"/>
  <c r="AM176" s="1"/>
  <c r="AS179"/>
  <c r="AT178"/>
  <c r="AX178" s="1"/>
  <c r="BD177"/>
  <c r="BE176"/>
  <c r="BI176" s="1"/>
  <c r="BO180"/>
  <c r="BP179"/>
  <c r="BT179" s="1"/>
  <c r="CK178"/>
  <c r="CL177"/>
  <c r="CW179"/>
  <c r="CV180"/>
  <c r="BZ182"/>
  <c r="E175" i="9"/>
  <c r="X175"/>
  <c r="Y175" s="1"/>
  <c r="S179"/>
  <c r="T179" s="1"/>
  <c r="F179" l="1"/>
  <c r="J178"/>
  <c r="K178" s="1"/>
  <c r="L179" i="5"/>
  <c r="M178"/>
  <c r="Q178" s="1"/>
  <c r="W179"/>
  <c r="X178"/>
  <c r="AB178" s="1"/>
  <c r="AH178"/>
  <c r="AI177"/>
  <c r="AM177" s="1"/>
  <c r="AS180"/>
  <c r="AT179"/>
  <c r="AX179" s="1"/>
  <c r="BE177"/>
  <c r="BI177" s="1"/>
  <c r="BD178"/>
  <c r="BP180"/>
  <c r="BT180" s="1"/>
  <c r="BO181"/>
  <c r="CL178"/>
  <c r="CK179"/>
  <c r="CV181"/>
  <c r="CW180"/>
  <c r="BZ183"/>
  <c r="E176" i="9"/>
  <c r="X176"/>
  <c r="Y176" s="1"/>
  <c r="S180"/>
  <c r="T180" s="1"/>
  <c r="J179" l="1"/>
  <c r="K179" s="1"/>
  <c r="F180"/>
  <c r="L180" i="5"/>
  <c r="M179"/>
  <c r="Q179" s="1"/>
  <c r="W180"/>
  <c r="X179"/>
  <c r="AB179" s="1"/>
  <c r="AH179"/>
  <c r="AI178"/>
  <c r="AM178" s="1"/>
  <c r="AS181"/>
  <c r="AT180"/>
  <c r="AX180" s="1"/>
  <c r="BD179"/>
  <c r="BE178"/>
  <c r="BI178" s="1"/>
  <c r="BP181"/>
  <c r="BT181" s="1"/>
  <c r="BO182"/>
  <c r="CK180"/>
  <c r="CL179"/>
  <c r="CV182"/>
  <c r="CW181"/>
  <c r="BZ184"/>
  <c r="E177" i="9"/>
  <c r="X177"/>
  <c r="Y177" s="1"/>
  <c r="S181"/>
  <c r="T181" s="1"/>
  <c r="F181" l="1"/>
  <c r="J180"/>
  <c r="K180" s="1"/>
  <c r="L181" i="5"/>
  <c r="M180"/>
  <c r="Q180" s="1"/>
  <c r="W181"/>
  <c r="X180"/>
  <c r="AB180" s="1"/>
  <c r="AH180"/>
  <c r="AI179"/>
  <c r="AM179" s="1"/>
  <c r="AT181"/>
  <c r="AX181" s="1"/>
  <c r="AS182"/>
  <c r="BE179"/>
  <c r="BI179" s="1"/>
  <c r="BD180"/>
  <c r="BO183"/>
  <c r="BP182"/>
  <c r="BT182" s="1"/>
  <c r="CK181"/>
  <c r="CL180"/>
  <c r="CW182"/>
  <c r="CV183"/>
  <c r="BZ185"/>
  <c r="E178" i="9"/>
  <c r="X178"/>
  <c r="Y178" s="1"/>
  <c r="S182"/>
  <c r="T182" s="1"/>
  <c r="F182" l="1"/>
  <c r="J181"/>
  <c r="K181" s="1"/>
  <c r="M181" i="5"/>
  <c r="Q181" s="1"/>
  <c r="L182"/>
  <c r="X181"/>
  <c r="AB181" s="1"/>
  <c r="W182"/>
  <c r="AH181"/>
  <c r="AI180"/>
  <c r="AM180" s="1"/>
  <c r="AT182"/>
  <c r="AX182" s="1"/>
  <c r="AS183"/>
  <c r="BD181"/>
  <c r="BE180"/>
  <c r="BI180" s="1"/>
  <c r="BP183"/>
  <c r="BT183" s="1"/>
  <c r="BO184"/>
  <c r="CL181"/>
  <c r="CK182"/>
  <c r="CW183"/>
  <c r="CV184"/>
  <c r="BZ186"/>
  <c r="E179" i="9"/>
  <c r="X179"/>
  <c r="Y179" s="1"/>
  <c r="S183"/>
  <c r="T183" s="1"/>
  <c r="F183" l="1"/>
  <c r="J182"/>
  <c r="K182" s="1"/>
  <c r="M182" i="5"/>
  <c r="Q182" s="1"/>
  <c r="L183"/>
  <c r="X182"/>
  <c r="AB182" s="1"/>
  <c r="W183"/>
  <c r="AI181"/>
  <c r="AM181" s="1"/>
  <c r="AH182"/>
  <c r="AS184"/>
  <c r="AT183"/>
  <c r="AX183" s="1"/>
  <c r="BE181"/>
  <c r="BI181" s="1"/>
  <c r="BD182"/>
  <c r="BO185"/>
  <c r="BP184"/>
  <c r="BT184" s="1"/>
  <c r="CK183"/>
  <c r="CL182"/>
  <c r="CV185"/>
  <c r="CW184"/>
  <c r="BZ187"/>
  <c r="E180" i="9"/>
  <c r="X180"/>
  <c r="Y180" s="1"/>
  <c r="S184"/>
  <c r="T184" s="1"/>
  <c r="J183" l="1"/>
  <c r="K183" s="1"/>
  <c r="F184"/>
  <c r="L184" i="5"/>
  <c r="M183"/>
  <c r="Q183" s="1"/>
  <c r="W184"/>
  <c r="X183"/>
  <c r="AB183" s="1"/>
  <c r="AI182"/>
  <c r="AM182" s="1"/>
  <c r="AH183"/>
  <c r="AS185"/>
  <c r="AT184"/>
  <c r="AX184" s="1"/>
  <c r="BE182"/>
  <c r="BI182" s="1"/>
  <c r="BD183"/>
  <c r="BO186"/>
  <c r="BP185"/>
  <c r="BT185" s="1"/>
  <c r="CL183"/>
  <c r="CK184"/>
  <c r="CV186"/>
  <c r="CW185"/>
  <c r="BZ188"/>
  <c r="E181" i="9"/>
  <c r="X181"/>
  <c r="Y181" s="1"/>
  <c r="S185"/>
  <c r="T185" s="1"/>
  <c r="F185" l="1"/>
  <c r="J184"/>
  <c r="K184" s="1"/>
  <c r="L185" i="5"/>
  <c r="M184"/>
  <c r="Q184" s="1"/>
  <c r="W185"/>
  <c r="X184"/>
  <c r="AB184" s="1"/>
  <c r="AH184"/>
  <c r="AI183"/>
  <c r="AM183" s="1"/>
  <c r="AS186"/>
  <c r="AT185"/>
  <c r="AX185" s="1"/>
  <c r="BE183"/>
  <c r="BI183" s="1"/>
  <c r="BD184"/>
  <c r="BP186"/>
  <c r="BT186" s="1"/>
  <c r="BO187"/>
  <c r="CL184"/>
  <c r="CK185"/>
  <c r="CW186"/>
  <c r="CV187"/>
  <c r="BZ189"/>
  <c r="E182" i="9"/>
  <c r="X182"/>
  <c r="Y182" s="1"/>
  <c r="S186"/>
  <c r="T186" s="1"/>
  <c r="F186" l="1"/>
  <c r="J185"/>
  <c r="K185" s="1"/>
  <c r="L186" i="5"/>
  <c r="M185"/>
  <c r="Q185" s="1"/>
  <c r="W186"/>
  <c r="X185"/>
  <c r="AB185" s="1"/>
  <c r="AH185"/>
  <c r="AI184"/>
  <c r="AM184" s="1"/>
  <c r="AS187"/>
  <c r="AT186"/>
  <c r="AX186" s="1"/>
  <c r="BD185"/>
  <c r="BE184"/>
  <c r="BI184" s="1"/>
  <c r="BO188"/>
  <c r="BP187"/>
  <c r="BT187" s="1"/>
  <c r="CK186"/>
  <c r="CL185"/>
  <c r="CW187"/>
  <c r="CV188"/>
  <c r="BZ190"/>
  <c r="E183" i="9"/>
  <c r="X183"/>
  <c r="Y183" s="1"/>
  <c r="S187"/>
  <c r="T187" s="1"/>
  <c r="F187" l="1"/>
  <c r="J186"/>
  <c r="K186" s="1"/>
  <c r="L187" i="5"/>
  <c r="M186"/>
  <c r="Q186" s="1"/>
  <c r="W187"/>
  <c r="X186"/>
  <c r="AB186" s="1"/>
  <c r="AH186"/>
  <c r="AI185"/>
  <c r="AM185" s="1"/>
  <c r="AS188"/>
  <c r="AT187"/>
  <c r="AX187" s="1"/>
  <c r="BE185"/>
  <c r="BI185" s="1"/>
  <c r="BD186"/>
  <c r="BP188"/>
  <c r="BT188" s="1"/>
  <c r="BO189"/>
  <c r="CL186"/>
  <c r="CK187"/>
  <c r="CV189"/>
  <c r="CW188"/>
  <c r="BZ191"/>
  <c r="E184" i="9"/>
  <c r="X184"/>
  <c r="Y184" s="1"/>
  <c r="S188"/>
  <c r="T188" s="1"/>
  <c r="J187" l="1"/>
  <c r="K187" s="1"/>
  <c r="F188"/>
  <c r="L188" i="5"/>
  <c r="M187"/>
  <c r="Q187" s="1"/>
  <c r="W188"/>
  <c r="X187"/>
  <c r="AB187" s="1"/>
  <c r="AH187"/>
  <c r="AI186"/>
  <c r="AM186" s="1"/>
  <c r="AS189"/>
  <c r="AT188"/>
  <c r="AX188" s="1"/>
  <c r="BD187"/>
  <c r="BE186"/>
  <c r="BI186" s="1"/>
  <c r="BP189"/>
  <c r="BT189" s="1"/>
  <c r="BO190"/>
  <c r="CK188"/>
  <c r="CL187"/>
  <c r="CV190"/>
  <c r="CW189"/>
  <c r="BZ192"/>
  <c r="E185" i="9"/>
  <c r="X185"/>
  <c r="Y185" s="1"/>
  <c r="S189"/>
  <c r="T189" s="1"/>
  <c r="F189" l="1"/>
  <c r="J188"/>
  <c r="K188" s="1"/>
  <c r="L189" i="5"/>
  <c r="M188"/>
  <c r="Q188" s="1"/>
  <c r="W189"/>
  <c r="X188"/>
  <c r="AB188" s="1"/>
  <c r="AH188"/>
  <c r="AI187"/>
  <c r="AM187" s="1"/>
  <c r="AT189"/>
  <c r="AX189" s="1"/>
  <c r="AS190"/>
  <c r="BE187"/>
  <c r="BI187" s="1"/>
  <c r="BD188"/>
  <c r="BO191"/>
  <c r="BP190"/>
  <c r="BT190" s="1"/>
  <c r="CK189"/>
  <c r="CL188"/>
  <c r="CW190"/>
  <c r="CV191"/>
  <c r="BZ193"/>
  <c r="E186" i="9"/>
  <c r="X186"/>
  <c r="Y186" s="1"/>
  <c r="S190"/>
  <c r="T190" s="1"/>
  <c r="F190" l="1"/>
  <c r="J189"/>
  <c r="K189" s="1"/>
  <c r="M189" i="5"/>
  <c r="Q189" s="1"/>
  <c r="L190"/>
  <c r="X189"/>
  <c r="AB189" s="1"/>
  <c r="W190"/>
  <c r="AH189"/>
  <c r="AI188"/>
  <c r="AM188" s="1"/>
  <c r="AT190"/>
  <c r="AX190" s="1"/>
  <c r="AS191"/>
  <c r="BD189"/>
  <c r="BE188"/>
  <c r="BI188" s="1"/>
  <c r="BP191"/>
  <c r="BT191" s="1"/>
  <c r="BO192"/>
  <c r="CL189"/>
  <c r="CK190"/>
  <c r="CW191"/>
  <c r="CV192"/>
  <c r="BZ194"/>
  <c r="E187" i="9"/>
  <c r="X187"/>
  <c r="Y187" s="1"/>
  <c r="S191"/>
  <c r="T191" s="1"/>
  <c r="F191" l="1"/>
  <c r="J190"/>
  <c r="K190" s="1"/>
  <c r="M190" i="5"/>
  <c r="Q190" s="1"/>
  <c r="L191"/>
  <c r="X190"/>
  <c r="AB190" s="1"/>
  <c r="W191"/>
  <c r="AI189"/>
  <c r="AM189" s="1"/>
  <c r="AH190"/>
  <c r="AS192"/>
  <c r="AT191"/>
  <c r="AX191" s="1"/>
  <c r="BE189"/>
  <c r="BI189" s="1"/>
  <c r="BD190"/>
  <c r="BO193"/>
  <c r="BP192"/>
  <c r="BT192" s="1"/>
  <c r="CK191"/>
  <c r="CL190"/>
  <c r="CV193"/>
  <c r="CW192"/>
  <c r="BZ195"/>
  <c r="E188" i="9"/>
  <c r="X188"/>
  <c r="Y188" s="1"/>
  <c r="S192"/>
  <c r="T192" s="1"/>
  <c r="J191" l="1"/>
  <c r="K191" s="1"/>
  <c r="F192"/>
  <c r="L192" i="5"/>
  <c r="M191"/>
  <c r="Q191" s="1"/>
  <c r="W192"/>
  <c r="X191"/>
  <c r="AB191" s="1"/>
  <c r="AI190"/>
  <c r="AM190" s="1"/>
  <c r="AH191"/>
  <c r="AS193"/>
  <c r="AT192"/>
  <c r="AX192" s="1"/>
  <c r="BE190"/>
  <c r="BI190" s="1"/>
  <c r="BD191"/>
  <c r="BO194"/>
  <c r="BP193"/>
  <c r="BT193" s="1"/>
  <c r="CL191"/>
  <c r="CK192"/>
  <c r="CV194"/>
  <c r="CW193"/>
  <c r="BZ196"/>
  <c r="E189" i="9"/>
  <c r="X189"/>
  <c r="Y189" s="1"/>
  <c r="S193"/>
  <c r="T193" s="1"/>
  <c r="F193" l="1"/>
  <c r="J192"/>
  <c r="K192" s="1"/>
  <c r="L193" i="5"/>
  <c r="M192"/>
  <c r="Q192" s="1"/>
  <c r="W193"/>
  <c r="X192"/>
  <c r="AB192" s="1"/>
  <c r="AH192"/>
  <c r="AI191"/>
  <c r="AM191" s="1"/>
  <c r="AS194"/>
  <c r="AT193"/>
  <c r="AX193" s="1"/>
  <c r="BE191"/>
  <c r="BI191" s="1"/>
  <c r="BD192"/>
  <c r="BP194"/>
  <c r="BT194" s="1"/>
  <c r="BO195"/>
  <c r="CL192"/>
  <c r="CK193"/>
  <c r="CW194"/>
  <c r="CV195"/>
  <c r="BZ197"/>
  <c r="E190" i="9"/>
  <c r="X190"/>
  <c r="Y190" s="1"/>
  <c r="S194"/>
  <c r="T194" s="1"/>
  <c r="F194" l="1"/>
  <c r="J193"/>
  <c r="K193" s="1"/>
  <c r="L194" i="5"/>
  <c r="M193"/>
  <c r="Q193" s="1"/>
  <c r="W194"/>
  <c r="X193"/>
  <c r="AB193" s="1"/>
  <c r="AH193"/>
  <c r="AI192"/>
  <c r="AM192" s="1"/>
  <c r="AS195"/>
  <c r="AT194"/>
  <c r="AX194" s="1"/>
  <c r="BD193"/>
  <c r="BE192"/>
  <c r="BI192" s="1"/>
  <c r="BO196"/>
  <c r="BP195"/>
  <c r="BT195" s="1"/>
  <c r="CK194"/>
  <c r="CL193"/>
  <c r="CW195"/>
  <c r="CV196"/>
  <c r="BZ198"/>
  <c r="E191" i="9"/>
  <c r="X191"/>
  <c r="Y191" s="1"/>
  <c r="S195"/>
  <c r="T195" s="1"/>
  <c r="F195" l="1"/>
  <c r="J194"/>
  <c r="K194" s="1"/>
  <c r="L195" i="5"/>
  <c r="M194"/>
  <c r="Q194" s="1"/>
  <c r="W195"/>
  <c r="X194"/>
  <c r="AB194" s="1"/>
  <c r="AH194"/>
  <c r="AI193"/>
  <c r="AM193" s="1"/>
  <c r="AS196"/>
  <c r="AT195"/>
  <c r="AX195" s="1"/>
  <c r="BE193"/>
  <c r="BI193" s="1"/>
  <c r="BD194"/>
  <c r="BP196"/>
  <c r="BT196" s="1"/>
  <c r="BO197"/>
  <c r="CL194"/>
  <c r="CK195"/>
  <c r="CV197"/>
  <c r="CW196"/>
  <c r="BZ199"/>
  <c r="E192" i="9"/>
  <c r="X192"/>
  <c r="Y192" s="1"/>
  <c r="S196"/>
  <c r="T196" s="1"/>
  <c r="J195" l="1"/>
  <c r="K195" s="1"/>
  <c r="F196"/>
  <c r="L196" i="5"/>
  <c r="M195"/>
  <c r="Q195" s="1"/>
  <c r="W196"/>
  <c r="X195"/>
  <c r="AB195" s="1"/>
  <c r="AH195"/>
  <c r="AI194"/>
  <c r="AM194" s="1"/>
  <c r="AS197"/>
  <c r="AT196"/>
  <c r="AX196" s="1"/>
  <c r="BD195"/>
  <c r="BE194"/>
  <c r="BI194" s="1"/>
  <c r="BP197"/>
  <c r="BT197" s="1"/>
  <c r="BO198"/>
  <c r="CK196"/>
  <c r="CL195"/>
  <c r="CV198"/>
  <c r="CW197"/>
  <c r="BZ200"/>
  <c r="E193" i="9"/>
  <c r="X193"/>
  <c r="Y193" s="1"/>
  <c r="S197"/>
  <c r="T197" s="1"/>
  <c r="F197" l="1"/>
  <c r="J196"/>
  <c r="K196" s="1"/>
  <c r="L197" i="5"/>
  <c r="M196"/>
  <c r="Q196" s="1"/>
  <c r="W197"/>
  <c r="X196"/>
  <c r="AB196" s="1"/>
  <c r="AH196"/>
  <c r="AI195"/>
  <c r="AM195" s="1"/>
  <c r="AT197"/>
  <c r="AX197" s="1"/>
  <c r="AS198"/>
  <c r="BE195"/>
  <c r="BI195" s="1"/>
  <c r="BD196"/>
  <c r="BO199"/>
  <c r="BP198"/>
  <c r="BT198" s="1"/>
  <c r="CK197"/>
  <c r="CL196"/>
  <c r="CW198"/>
  <c r="CV199"/>
  <c r="BZ201"/>
  <c r="E194" i="9"/>
  <c r="X194"/>
  <c r="Y194" s="1"/>
  <c r="S198"/>
  <c r="T198" s="1"/>
  <c r="F198" l="1"/>
  <c r="J197"/>
  <c r="K197" s="1"/>
  <c r="M197" i="5"/>
  <c r="Q197" s="1"/>
  <c r="L198"/>
  <c r="X197"/>
  <c r="AB197" s="1"/>
  <c r="W198"/>
  <c r="AH197"/>
  <c r="AI196"/>
  <c r="AM196" s="1"/>
  <c r="AT198"/>
  <c r="AX198" s="1"/>
  <c r="AS199"/>
  <c r="BD197"/>
  <c r="BE196"/>
  <c r="BI196" s="1"/>
  <c r="BP199"/>
  <c r="BT199" s="1"/>
  <c r="BO200"/>
  <c r="CL197"/>
  <c r="CK198"/>
  <c r="CW199"/>
  <c r="CV200"/>
  <c r="BZ202"/>
  <c r="E195" i="9"/>
  <c r="X195"/>
  <c r="Y195" s="1"/>
  <c r="S199"/>
  <c r="T199" s="1"/>
  <c r="F199" l="1"/>
  <c r="J198"/>
  <c r="K198" s="1"/>
  <c r="M198" i="5"/>
  <c r="Q198" s="1"/>
  <c r="L199"/>
  <c r="X198"/>
  <c r="AB198" s="1"/>
  <c r="W199"/>
  <c r="AI197"/>
  <c r="AM197" s="1"/>
  <c r="AH198"/>
  <c r="AS200"/>
  <c r="AT199"/>
  <c r="AX199" s="1"/>
  <c r="BE197"/>
  <c r="BI197" s="1"/>
  <c r="BD198"/>
  <c r="BO201"/>
  <c r="BP200"/>
  <c r="BT200" s="1"/>
  <c r="CK199"/>
  <c r="CL198"/>
  <c r="CV201"/>
  <c r="CW200"/>
  <c r="BZ203"/>
  <c r="E196" i="9"/>
  <c r="X196"/>
  <c r="Y196" s="1"/>
  <c r="S200"/>
  <c r="T200" s="1"/>
  <c r="J199" l="1"/>
  <c r="K199" s="1"/>
  <c r="F200"/>
  <c r="L200" i="5"/>
  <c r="M199"/>
  <c r="Q199" s="1"/>
  <c r="W200"/>
  <c r="X199"/>
  <c r="AB199" s="1"/>
  <c r="AI198"/>
  <c r="AM198" s="1"/>
  <c r="AH199"/>
  <c r="AS201"/>
  <c r="AT200"/>
  <c r="AX200" s="1"/>
  <c r="BE198"/>
  <c r="BI198" s="1"/>
  <c r="BD199"/>
  <c r="BO202"/>
  <c r="BP201"/>
  <c r="BT201" s="1"/>
  <c r="CL199"/>
  <c r="CK200"/>
  <c r="CV202"/>
  <c r="CW201"/>
  <c r="BZ204"/>
  <c r="E197" i="9"/>
  <c r="X197"/>
  <c r="Y197" s="1"/>
  <c r="S201"/>
  <c r="T201" s="1"/>
  <c r="F201" l="1"/>
  <c r="J200"/>
  <c r="K200" s="1"/>
  <c r="L201" i="5"/>
  <c r="M200"/>
  <c r="Q200" s="1"/>
  <c r="W201"/>
  <c r="X200"/>
  <c r="AB200" s="1"/>
  <c r="AH200"/>
  <c r="AI199"/>
  <c r="AM199" s="1"/>
  <c r="AS202"/>
  <c r="AT201"/>
  <c r="AX201" s="1"/>
  <c r="BD200"/>
  <c r="BE199"/>
  <c r="BI199" s="1"/>
  <c r="BP202"/>
  <c r="BT202" s="1"/>
  <c r="BO203"/>
  <c r="CL200"/>
  <c r="CK201"/>
  <c r="CW202"/>
  <c r="CV203"/>
  <c r="BZ205"/>
  <c r="E198" i="9"/>
  <c r="X198"/>
  <c r="Y198" s="1"/>
  <c r="S202"/>
  <c r="T202" s="1"/>
  <c r="F202" l="1"/>
  <c r="J201"/>
  <c r="K201" s="1"/>
  <c r="L202" i="5"/>
  <c r="M201"/>
  <c r="Q201" s="1"/>
  <c r="W202"/>
  <c r="X201"/>
  <c r="AB201" s="1"/>
  <c r="AH201"/>
  <c r="AI200"/>
  <c r="AM200" s="1"/>
  <c r="AS203"/>
  <c r="AT202"/>
  <c r="AX202" s="1"/>
  <c r="BE200"/>
  <c r="BI200" s="1"/>
  <c r="BD201"/>
  <c r="BO204"/>
  <c r="BP203"/>
  <c r="BT203" s="1"/>
  <c r="CK202"/>
  <c r="CL201"/>
  <c r="CW203"/>
  <c r="CV204"/>
  <c r="BZ206"/>
  <c r="E199" i="9"/>
  <c r="X199"/>
  <c r="Y199" s="1"/>
  <c r="S203"/>
  <c r="T203" s="1"/>
  <c r="F203" l="1"/>
  <c r="J202"/>
  <c r="K202" s="1"/>
  <c r="L203" i="5"/>
  <c r="M202"/>
  <c r="Q202" s="1"/>
  <c r="W203"/>
  <c r="X202"/>
  <c r="AB202" s="1"/>
  <c r="AH202"/>
  <c r="AI201"/>
  <c r="AM201" s="1"/>
  <c r="AS204"/>
  <c r="AT203"/>
  <c r="AX203" s="1"/>
  <c r="BE201"/>
  <c r="BI201" s="1"/>
  <c r="BD202"/>
  <c r="BP204"/>
  <c r="BT204" s="1"/>
  <c r="BO205"/>
  <c r="CL202"/>
  <c r="CK203"/>
  <c r="CV205"/>
  <c r="CW204"/>
  <c r="BZ207"/>
  <c r="E200" i="9"/>
  <c r="X200"/>
  <c r="Y200" s="1"/>
  <c r="S204"/>
  <c r="T204" s="1"/>
  <c r="J203" l="1"/>
  <c r="K203" s="1"/>
  <c r="F204"/>
  <c r="L204" i="5"/>
  <c r="M203"/>
  <c r="Q203" s="1"/>
  <c r="W204"/>
  <c r="X203"/>
  <c r="AB203" s="1"/>
  <c r="AH203"/>
  <c r="AI202"/>
  <c r="AM202" s="1"/>
  <c r="AS205"/>
  <c r="AT204"/>
  <c r="AX204" s="1"/>
  <c r="BD203"/>
  <c r="BE202"/>
  <c r="BI202" s="1"/>
  <c r="BP205"/>
  <c r="BT205" s="1"/>
  <c r="BO206"/>
  <c r="CK204"/>
  <c r="CL203"/>
  <c r="CV206"/>
  <c r="CW205"/>
  <c r="BZ208"/>
  <c r="E201" i="9"/>
  <c r="X201"/>
  <c r="Y201" s="1"/>
  <c r="S205"/>
  <c r="T205" s="1"/>
  <c r="F205" l="1"/>
  <c r="J204"/>
  <c r="K204" s="1"/>
  <c r="L205" i="5"/>
  <c r="M204"/>
  <c r="Q204" s="1"/>
  <c r="W205"/>
  <c r="X204"/>
  <c r="AB204" s="1"/>
  <c r="AH204"/>
  <c r="AI203"/>
  <c r="AM203" s="1"/>
  <c r="AT205"/>
  <c r="AX205" s="1"/>
  <c r="AS206"/>
  <c r="BD204"/>
  <c r="BE203"/>
  <c r="BI203" s="1"/>
  <c r="BO207"/>
  <c r="BP206"/>
  <c r="BT206" s="1"/>
  <c r="CK205"/>
  <c r="CL204"/>
  <c r="CW206"/>
  <c r="CV207"/>
  <c r="BZ209"/>
  <c r="E202" i="9"/>
  <c r="X202"/>
  <c r="Y202" s="1"/>
  <c r="S206"/>
  <c r="T206" s="1"/>
  <c r="F206" l="1"/>
  <c r="J205"/>
  <c r="K205" s="1"/>
  <c r="M205" i="5"/>
  <c r="Q205" s="1"/>
  <c r="L206"/>
  <c r="X205"/>
  <c r="AB205" s="1"/>
  <c r="W206"/>
  <c r="AH205"/>
  <c r="AI204"/>
  <c r="AM204" s="1"/>
  <c r="AT206"/>
  <c r="AX206" s="1"/>
  <c r="AS207"/>
  <c r="BD205"/>
  <c r="BE204"/>
  <c r="BI204" s="1"/>
  <c r="BP207"/>
  <c r="BT207" s="1"/>
  <c r="BO208"/>
  <c r="CL205"/>
  <c r="CK206"/>
  <c r="CW207"/>
  <c r="CV208"/>
  <c r="BZ210"/>
  <c r="E203" i="9"/>
  <c r="X203"/>
  <c r="Y203" s="1"/>
  <c r="S207"/>
  <c r="T207" s="1"/>
  <c r="F207" l="1"/>
  <c r="J206"/>
  <c r="K206" s="1"/>
  <c r="M206" i="5"/>
  <c r="Q206" s="1"/>
  <c r="L207"/>
  <c r="X206"/>
  <c r="AB206" s="1"/>
  <c r="W207"/>
  <c r="AI205"/>
  <c r="AM205" s="1"/>
  <c r="AH206"/>
  <c r="AS208"/>
  <c r="AT207"/>
  <c r="AX207" s="1"/>
  <c r="BD206"/>
  <c r="BE205"/>
  <c r="BI205" s="1"/>
  <c r="BO209"/>
  <c r="BP208"/>
  <c r="BT208" s="1"/>
  <c r="CK207"/>
  <c r="CL206"/>
  <c r="CV209"/>
  <c r="CW208"/>
  <c r="BZ211"/>
  <c r="E204" i="9"/>
  <c r="X204"/>
  <c r="Y204" s="1"/>
  <c r="S208"/>
  <c r="T208" s="1"/>
  <c r="J207" l="1"/>
  <c r="K207" s="1"/>
  <c r="F208"/>
  <c r="L208" i="5"/>
  <c r="M207"/>
  <c r="Q207" s="1"/>
  <c r="W208"/>
  <c r="X207"/>
  <c r="AB207" s="1"/>
  <c r="AI206"/>
  <c r="AM206" s="1"/>
  <c r="AH207"/>
  <c r="AS209"/>
  <c r="AT208"/>
  <c r="AX208" s="1"/>
  <c r="BD207"/>
  <c r="BE206"/>
  <c r="BI206" s="1"/>
  <c r="BO210"/>
  <c r="BP209"/>
  <c r="BT209" s="1"/>
  <c r="CL207"/>
  <c r="CK208"/>
  <c r="CV210"/>
  <c r="CW209"/>
  <c r="BZ212"/>
  <c r="E205" i="9"/>
  <c r="X205"/>
  <c r="Y205" s="1"/>
  <c r="S209"/>
  <c r="T209" s="1"/>
  <c r="F209" l="1"/>
  <c r="J208"/>
  <c r="K208" s="1"/>
  <c r="L209" i="5"/>
  <c r="M208"/>
  <c r="Q208" s="1"/>
  <c r="W209"/>
  <c r="X208"/>
  <c r="AB208" s="1"/>
  <c r="AH208"/>
  <c r="AI207"/>
  <c r="AM207" s="1"/>
  <c r="AS210"/>
  <c r="AT209"/>
  <c r="AX209" s="1"/>
  <c r="BD208"/>
  <c r="BE207"/>
  <c r="BI207" s="1"/>
  <c r="BP210"/>
  <c r="BT210" s="1"/>
  <c r="BO211"/>
  <c r="CL208"/>
  <c r="CK209"/>
  <c r="CW210"/>
  <c r="CV211"/>
  <c r="BZ213"/>
  <c r="E206" i="9"/>
  <c r="X206"/>
  <c r="Y206" s="1"/>
  <c r="S210"/>
  <c r="T210" s="1"/>
  <c r="F210" l="1"/>
  <c r="J209"/>
  <c r="K209" s="1"/>
  <c r="L210" i="5"/>
  <c r="M209"/>
  <c r="Q209" s="1"/>
  <c r="W210"/>
  <c r="X209"/>
  <c r="AB209" s="1"/>
  <c r="AH209"/>
  <c r="AI208"/>
  <c r="AM208" s="1"/>
  <c r="AS211"/>
  <c r="AT210"/>
  <c r="AX210" s="1"/>
  <c r="BD209"/>
  <c r="BE208"/>
  <c r="BI208" s="1"/>
  <c r="BO212"/>
  <c r="BP211"/>
  <c r="BT211" s="1"/>
  <c r="CK210"/>
  <c r="CL209"/>
  <c r="CW211"/>
  <c r="CV212"/>
  <c r="BZ214"/>
  <c r="E207" i="9"/>
  <c r="X207"/>
  <c r="Y207" s="1"/>
  <c r="S211"/>
  <c r="T211" s="1"/>
  <c r="F211" l="1"/>
  <c r="J210"/>
  <c r="K210" s="1"/>
  <c r="L211" i="5"/>
  <c r="M210"/>
  <c r="Q210" s="1"/>
  <c r="W211"/>
  <c r="X210"/>
  <c r="AB210" s="1"/>
  <c r="AH210"/>
  <c r="AI209"/>
  <c r="AM209" s="1"/>
  <c r="AS212"/>
  <c r="AT211"/>
  <c r="AX211" s="1"/>
  <c r="BD210"/>
  <c r="BE209"/>
  <c r="BI209" s="1"/>
  <c r="BP212"/>
  <c r="BT212" s="1"/>
  <c r="BO213"/>
  <c r="CL210"/>
  <c r="CK211"/>
  <c r="CV213"/>
  <c r="CW212"/>
  <c r="BZ215"/>
  <c r="E208" i="9"/>
  <c r="X208"/>
  <c r="Y208" s="1"/>
  <c r="S212"/>
  <c r="T212" s="1"/>
  <c r="J211" l="1"/>
  <c r="K211" s="1"/>
  <c r="F212"/>
  <c r="L212" i="5"/>
  <c r="M211"/>
  <c r="Q211" s="1"/>
  <c r="W212"/>
  <c r="X211"/>
  <c r="AB211" s="1"/>
  <c r="AH211"/>
  <c r="AI210"/>
  <c r="AM210" s="1"/>
  <c r="AS213"/>
  <c r="AT212"/>
  <c r="AX212" s="1"/>
  <c r="BD211"/>
  <c r="BE210"/>
  <c r="BI210" s="1"/>
  <c r="BP213"/>
  <c r="BT213" s="1"/>
  <c r="BO214"/>
  <c r="CK212"/>
  <c r="CL211"/>
  <c r="CV214"/>
  <c r="CW213"/>
  <c r="BZ216"/>
  <c r="E209" i="9"/>
  <c r="X209"/>
  <c r="Y209" s="1"/>
  <c r="S213"/>
  <c r="T213" s="1"/>
  <c r="F213" l="1"/>
  <c r="J212"/>
  <c r="K212" s="1"/>
  <c r="L213" i="5"/>
  <c r="M212"/>
  <c r="Q212" s="1"/>
  <c r="W213"/>
  <c r="X212"/>
  <c r="AB212" s="1"/>
  <c r="AH212"/>
  <c r="AI211"/>
  <c r="AM211" s="1"/>
  <c r="AT213"/>
  <c r="AX213" s="1"/>
  <c r="AS214"/>
  <c r="BD212"/>
  <c r="BE211"/>
  <c r="BI211" s="1"/>
  <c r="BO215"/>
  <c r="BP214"/>
  <c r="BT214" s="1"/>
  <c r="CK213"/>
  <c r="CL212"/>
  <c r="CW214"/>
  <c r="CV215"/>
  <c r="BZ217"/>
  <c r="E210" i="9"/>
  <c r="X210"/>
  <c r="Y210" s="1"/>
  <c r="S214"/>
  <c r="T214" s="1"/>
  <c r="F214" l="1"/>
  <c r="J213"/>
  <c r="K213" s="1"/>
  <c r="M213" i="5"/>
  <c r="Q213" s="1"/>
  <c r="L214"/>
  <c r="X213"/>
  <c r="AB213" s="1"/>
  <c r="W214"/>
  <c r="AH213"/>
  <c r="AI212"/>
  <c r="AM212" s="1"/>
  <c r="AT214"/>
  <c r="AX214" s="1"/>
  <c r="AS215"/>
  <c r="BE212"/>
  <c r="BI212" s="1"/>
  <c r="BD213"/>
  <c r="BO216"/>
  <c r="BP215"/>
  <c r="BT215" s="1"/>
  <c r="CL213"/>
  <c r="CK214"/>
  <c r="CW215"/>
  <c r="CV216"/>
  <c r="BZ218"/>
  <c r="E211" i="9"/>
  <c r="X211"/>
  <c r="Y211" s="1"/>
  <c r="S215"/>
  <c r="T215" s="1"/>
  <c r="F215" l="1"/>
  <c r="J214"/>
  <c r="K214" s="1"/>
  <c r="M214" i="5"/>
  <c r="Q214" s="1"/>
  <c r="L215"/>
  <c r="X214"/>
  <c r="AB214" s="1"/>
  <c r="W215"/>
  <c r="AI213"/>
  <c r="AM213" s="1"/>
  <c r="AH214"/>
  <c r="AS216"/>
  <c r="AT215"/>
  <c r="AX215" s="1"/>
  <c r="BD214"/>
  <c r="BE213"/>
  <c r="BI213" s="1"/>
  <c r="BP216"/>
  <c r="BT216" s="1"/>
  <c r="BO217"/>
  <c r="CK215"/>
  <c r="CL214"/>
  <c r="CV217"/>
  <c r="CW216"/>
  <c r="BZ219"/>
  <c r="E212" i="9"/>
  <c r="X212"/>
  <c r="Y212" s="1"/>
  <c r="S216"/>
  <c r="T216" s="1"/>
  <c r="J215" l="1"/>
  <c r="K215" s="1"/>
  <c r="F216"/>
  <c r="L216" i="5"/>
  <c r="M215"/>
  <c r="Q215" s="1"/>
  <c r="W216"/>
  <c r="X215"/>
  <c r="AB215" s="1"/>
  <c r="AI214"/>
  <c r="AM214" s="1"/>
  <c r="AH215"/>
  <c r="AS217"/>
  <c r="AT216"/>
  <c r="AX216" s="1"/>
  <c r="BD215"/>
  <c r="BE214"/>
  <c r="BI214" s="1"/>
  <c r="BO218"/>
  <c r="BP217"/>
  <c r="BT217" s="1"/>
  <c r="CL215"/>
  <c r="CK216"/>
  <c r="CV218"/>
  <c r="CW217"/>
  <c r="BZ220"/>
  <c r="E213" i="9"/>
  <c r="X213"/>
  <c r="Y213" s="1"/>
  <c r="S217"/>
  <c r="T217" s="1"/>
  <c r="F217" l="1"/>
  <c r="J216"/>
  <c r="K216" s="1"/>
  <c r="L217" i="5"/>
  <c r="M216"/>
  <c r="Q216" s="1"/>
  <c r="W217"/>
  <c r="X216"/>
  <c r="AB216" s="1"/>
  <c r="AH216"/>
  <c r="AI215"/>
  <c r="AM215" s="1"/>
  <c r="AS218"/>
  <c r="AT217"/>
  <c r="AX217" s="1"/>
  <c r="BD216"/>
  <c r="BE215"/>
  <c r="BI215" s="1"/>
  <c r="BO219"/>
  <c r="BP218"/>
  <c r="BT218" s="1"/>
  <c r="CL216"/>
  <c r="CK217"/>
  <c r="CW218"/>
  <c r="CV219"/>
  <c r="BZ221"/>
  <c r="E214" i="9"/>
  <c r="X214"/>
  <c r="Y214" s="1"/>
  <c r="S218"/>
  <c r="T218" s="1"/>
  <c r="F218" l="1"/>
  <c r="J217"/>
  <c r="K217" s="1"/>
  <c r="L218" i="5"/>
  <c r="M217"/>
  <c r="Q217" s="1"/>
  <c r="W218"/>
  <c r="X217"/>
  <c r="AB217" s="1"/>
  <c r="AH217"/>
  <c r="AI216"/>
  <c r="AM216" s="1"/>
  <c r="AS219"/>
  <c r="AT218"/>
  <c r="AX218" s="1"/>
  <c r="BE216"/>
  <c r="BI216" s="1"/>
  <c r="BD217"/>
  <c r="BO220"/>
  <c r="BP219"/>
  <c r="BT219" s="1"/>
  <c r="CK218"/>
  <c r="CL217"/>
  <c r="CW219"/>
  <c r="CV220"/>
  <c r="BZ222"/>
  <c r="E215" i="9"/>
  <c r="X215"/>
  <c r="Y215" s="1"/>
  <c r="S219"/>
  <c r="T219" s="1"/>
  <c r="F219" l="1"/>
  <c r="J218"/>
  <c r="K218" s="1"/>
  <c r="L219" i="5"/>
  <c r="M218"/>
  <c r="Q218" s="1"/>
  <c r="W219"/>
  <c r="X218"/>
  <c r="AB218" s="1"/>
  <c r="AH218"/>
  <c r="AI217"/>
  <c r="AM217" s="1"/>
  <c r="AS220"/>
  <c r="AT219"/>
  <c r="AX219" s="1"/>
  <c r="BD218"/>
  <c r="BE217"/>
  <c r="BI217" s="1"/>
  <c r="BP220"/>
  <c r="BT220" s="1"/>
  <c r="BO221"/>
  <c r="CL218"/>
  <c r="CK219"/>
  <c r="CV221"/>
  <c r="CW220"/>
  <c r="BZ223"/>
  <c r="E216" i="9"/>
  <c r="X216"/>
  <c r="Y216" s="1"/>
  <c r="S220"/>
  <c r="T220" s="1"/>
  <c r="J219" l="1"/>
  <c r="K219" s="1"/>
  <c r="F220"/>
  <c r="L220" i="5"/>
  <c r="M219"/>
  <c r="Q219" s="1"/>
  <c r="W220"/>
  <c r="X219"/>
  <c r="AB219" s="1"/>
  <c r="AH219"/>
  <c r="AI218"/>
  <c r="AM218" s="1"/>
  <c r="AS221"/>
  <c r="AT220"/>
  <c r="AX220" s="1"/>
  <c r="BD219"/>
  <c r="BE218"/>
  <c r="BI218" s="1"/>
  <c r="BO222"/>
  <c r="BP221"/>
  <c r="BT221" s="1"/>
  <c r="CK220"/>
  <c r="CL219"/>
  <c r="CV222"/>
  <c r="CW221"/>
  <c r="BZ224"/>
  <c r="E217" i="9"/>
  <c r="X217"/>
  <c r="Y217" s="1"/>
  <c r="S221"/>
  <c r="T221" s="1"/>
  <c r="F221" l="1"/>
  <c r="J220"/>
  <c r="K220" s="1"/>
  <c r="L221" i="5"/>
  <c r="M220"/>
  <c r="Q220" s="1"/>
  <c r="W221"/>
  <c r="X220"/>
  <c r="AB220" s="1"/>
  <c r="AH220"/>
  <c r="AI219"/>
  <c r="AM219" s="1"/>
  <c r="AT221"/>
  <c r="AX221" s="1"/>
  <c r="AS222"/>
  <c r="BD220"/>
  <c r="BE219"/>
  <c r="BI219" s="1"/>
  <c r="BO223"/>
  <c r="BP222"/>
  <c r="BT222" s="1"/>
  <c r="CK221"/>
  <c r="CL220"/>
  <c r="CW222"/>
  <c r="CV223"/>
  <c r="BZ225"/>
  <c r="E218" i="9"/>
  <c r="X218"/>
  <c r="Y218" s="1"/>
  <c r="S222"/>
  <c r="T222" s="1"/>
  <c r="F222" l="1"/>
  <c r="J221"/>
  <c r="K221" s="1"/>
  <c r="M221" i="5"/>
  <c r="Q221" s="1"/>
  <c r="L222"/>
  <c r="X221"/>
  <c r="AB221" s="1"/>
  <c r="W222"/>
  <c r="AH221"/>
  <c r="AI220"/>
  <c r="AM220" s="1"/>
  <c r="AT222"/>
  <c r="AX222" s="1"/>
  <c r="AS223"/>
  <c r="BE220"/>
  <c r="BI220" s="1"/>
  <c r="BD221"/>
  <c r="BO224"/>
  <c r="BP223"/>
  <c r="BT223" s="1"/>
  <c r="CL221"/>
  <c r="CK222"/>
  <c r="CW223"/>
  <c r="CV224"/>
  <c r="BZ226"/>
  <c r="E219" i="9"/>
  <c r="X219"/>
  <c r="Y219" s="1"/>
  <c r="S223"/>
  <c r="T223" s="1"/>
  <c r="F223" l="1"/>
  <c r="J222"/>
  <c r="K222" s="1"/>
  <c r="M222" i="5"/>
  <c r="Q222" s="1"/>
  <c r="L223"/>
  <c r="X222"/>
  <c r="AB222" s="1"/>
  <c r="W223"/>
  <c r="AI221"/>
  <c r="AM221" s="1"/>
  <c r="AH222"/>
  <c r="AS224"/>
  <c r="AT223"/>
  <c r="AX223" s="1"/>
  <c r="BD222"/>
  <c r="BE221"/>
  <c r="BI221" s="1"/>
  <c r="BP224"/>
  <c r="BT224" s="1"/>
  <c r="BO225"/>
  <c r="CK223"/>
  <c r="CL222"/>
  <c r="CV225"/>
  <c r="CW224"/>
  <c r="BZ227"/>
  <c r="E220" i="9"/>
  <c r="X220"/>
  <c r="Y220" s="1"/>
  <c r="S224"/>
  <c r="T224" s="1"/>
  <c r="J223" l="1"/>
  <c r="K223" s="1"/>
  <c r="F224"/>
  <c r="L224" i="5"/>
  <c r="M223"/>
  <c r="Q223" s="1"/>
  <c r="W224"/>
  <c r="X223"/>
  <c r="AB223" s="1"/>
  <c r="AI222"/>
  <c r="AM222" s="1"/>
  <c r="AH223"/>
  <c r="AS225"/>
  <c r="AT224"/>
  <c r="AX224" s="1"/>
  <c r="BD223"/>
  <c r="BE222"/>
  <c r="BI222" s="1"/>
  <c r="BO226"/>
  <c r="BP225"/>
  <c r="BT225" s="1"/>
  <c r="CL223"/>
  <c r="CK224"/>
  <c r="CV226"/>
  <c r="CW225"/>
  <c r="BZ228"/>
  <c r="E221" i="9"/>
  <c r="X221"/>
  <c r="Y221" s="1"/>
  <c r="S225"/>
  <c r="T225" s="1"/>
  <c r="F225" l="1"/>
  <c r="J224"/>
  <c r="K224" s="1"/>
  <c r="L225" i="5"/>
  <c r="M224"/>
  <c r="Q224" s="1"/>
  <c r="W225"/>
  <c r="X224"/>
  <c r="AB224" s="1"/>
  <c r="AH224"/>
  <c r="AI223"/>
  <c r="AM223" s="1"/>
  <c r="AS226"/>
  <c r="AT225"/>
  <c r="AX225" s="1"/>
  <c r="BD224"/>
  <c r="BE223"/>
  <c r="BI223" s="1"/>
  <c r="BO227"/>
  <c r="BP226"/>
  <c r="BT226" s="1"/>
  <c r="CL224"/>
  <c r="CK225"/>
  <c r="CW226"/>
  <c r="CV227"/>
  <c r="BZ229"/>
  <c r="E222" i="9"/>
  <c r="X222"/>
  <c r="Y222" s="1"/>
  <c r="S226"/>
  <c r="T226" s="1"/>
  <c r="F226" l="1"/>
  <c r="J225"/>
  <c r="K225" s="1"/>
  <c r="L226" i="5"/>
  <c r="M225"/>
  <c r="Q225" s="1"/>
  <c r="W226"/>
  <c r="X225"/>
  <c r="AB225" s="1"/>
  <c r="AH225"/>
  <c r="AI224"/>
  <c r="AM224" s="1"/>
  <c r="AS227"/>
  <c r="AT226"/>
  <c r="AX226" s="1"/>
  <c r="BE224"/>
  <c r="BI224" s="1"/>
  <c r="BD225"/>
  <c r="BO228"/>
  <c r="BP227"/>
  <c r="BT227" s="1"/>
  <c r="CK226"/>
  <c r="CL225"/>
  <c r="CW227"/>
  <c r="CV228"/>
  <c r="BZ230"/>
  <c r="E223" i="9"/>
  <c r="X223"/>
  <c r="Y223" s="1"/>
  <c r="S227"/>
  <c r="T227" s="1"/>
  <c r="F227" l="1"/>
  <c r="J226"/>
  <c r="K226" s="1"/>
  <c r="L227" i="5"/>
  <c r="M226"/>
  <c r="Q226" s="1"/>
  <c r="W227"/>
  <c r="X226"/>
  <c r="AB226" s="1"/>
  <c r="AH226"/>
  <c r="AI225"/>
  <c r="AM225" s="1"/>
  <c r="AS228"/>
  <c r="AT227"/>
  <c r="AX227" s="1"/>
  <c r="BD226"/>
  <c r="BE225"/>
  <c r="BI225" s="1"/>
  <c r="BP228"/>
  <c r="BT228" s="1"/>
  <c r="BO229"/>
  <c r="CL226"/>
  <c r="CK227"/>
  <c r="CV229"/>
  <c r="CW228"/>
  <c r="BZ231"/>
  <c r="E224" i="9"/>
  <c r="X224"/>
  <c r="Y224" s="1"/>
  <c r="S228"/>
  <c r="T228" s="1"/>
  <c r="J227" l="1"/>
  <c r="K227" s="1"/>
  <c r="F228"/>
  <c r="L228" i="5"/>
  <c r="M227"/>
  <c r="Q227" s="1"/>
  <c r="W228"/>
  <c r="X227"/>
  <c r="AB227" s="1"/>
  <c r="AH227"/>
  <c r="AI226"/>
  <c r="AM226" s="1"/>
  <c r="AS229"/>
  <c r="AT228"/>
  <c r="AX228" s="1"/>
  <c r="BD227"/>
  <c r="BE226"/>
  <c r="BI226" s="1"/>
  <c r="BO230"/>
  <c r="BP229"/>
  <c r="BT229" s="1"/>
  <c r="CK228"/>
  <c r="CL227"/>
  <c r="CV230"/>
  <c r="CW229"/>
  <c r="BZ232"/>
  <c r="E225" i="9"/>
  <c r="X225"/>
  <c r="Y225" s="1"/>
  <c r="S229"/>
  <c r="T229" s="1"/>
  <c r="F229" l="1"/>
  <c r="J228"/>
  <c r="K228" s="1"/>
  <c r="L229" i="5"/>
  <c r="M228"/>
  <c r="Q228" s="1"/>
  <c r="W229"/>
  <c r="X228"/>
  <c r="AB228" s="1"/>
  <c r="AH228"/>
  <c r="AI227"/>
  <c r="AM227" s="1"/>
  <c r="AT229"/>
  <c r="AX229" s="1"/>
  <c r="AS230"/>
  <c r="BD228"/>
  <c r="BE227"/>
  <c r="BI227" s="1"/>
  <c r="BO231"/>
  <c r="BP230"/>
  <c r="BT230" s="1"/>
  <c r="CK229"/>
  <c r="CL228"/>
  <c r="CW230"/>
  <c r="CV231"/>
  <c r="BZ233"/>
  <c r="CA233" s="1"/>
  <c r="CE233" s="1"/>
  <c r="E226" i="9"/>
  <c r="X226"/>
  <c r="Y226" s="1"/>
  <c r="S230"/>
  <c r="T230" s="1"/>
  <c r="F230" l="1"/>
  <c r="J229"/>
  <c r="K229" s="1"/>
  <c r="M229" i="5"/>
  <c r="Q229" s="1"/>
  <c r="L230"/>
  <c r="X229"/>
  <c r="AB229" s="1"/>
  <c r="W230"/>
  <c r="AH229"/>
  <c r="AI228"/>
  <c r="AM228" s="1"/>
  <c r="AT230"/>
  <c r="AX230" s="1"/>
  <c r="AS231"/>
  <c r="BE228"/>
  <c r="BI228" s="1"/>
  <c r="BD229"/>
  <c r="BO232"/>
  <c r="BP231"/>
  <c r="BT231" s="1"/>
  <c r="CL229"/>
  <c r="CK230"/>
  <c r="CW231"/>
  <c r="CV232"/>
  <c r="BZ234"/>
  <c r="CA234" s="1"/>
  <c r="CE234" s="1"/>
  <c r="E227" i="9"/>
  <c r="X227"/>
  <c r="Y227" s="1"/>
  <c r="S231"/>
  <c r="T231" s="1"/>
  <c r="F231" l="1"/>
  <c r="J230"/>
  <c r="K230" s="1"/>
  <c r="M230" i="5"/>
  <c r="Q230" s="1"/>
  <c r="L231"/>
  <c r="X230"/>
  <c r="AB230" s="1"/>
  <c r="W231"/>
  <c r="AI229"/>
  <c r="AM229" s="1"/>
  <c r="AH230"/>
  <c r="AS232"/>
  <c r="AT231"/>
  <c r="AX231" s="1"/>
  <c r="BD230"/>
  <c r="BE229"/>
  <c r="BI229" s="1"/>
  <c r="BP232"/>
  <c r="BT232" s="1"/>
  <c r="BO233"/>
  <c r="CK231"/>
  <c r="CL230"/>
  <c r="CV233"/>
  <c r="CW232"/>
  <c r="BZ235"/>
  <c r="CA235" s="1"/>
  <c r="CE235" s="1"/>
  <c r="E228" i="9"/>
  <c r="X228"/>
  <c r="Y228" s="1"/>
  <c r="S232"/>
  <c r="T232" s="1"/>
  <c r="J231" l="1"/>
  <c r="K231" s="1"/>
  <c r="F232"/>
  <c r="L232" i="5"/>
  <c r="M231"/>
  <c r="Q231" s="1"/>
  <c r="W232"/>
  <c r="X231"/>
  <c r="AB231" s="1"/>
  <c r="AI230"/>
  <c r="AM230" s="1"/>
  <c r="AH231"/>
  <c r="AS233"/>
  <c r="AT232"/>
  <c r="AX232" s="1"/>
  <c r="BD231"/>
  <c r="BE230"/>
  <c r="BI230" s="1"/>
  <c r="BO234"/>
  <c r="BP233"/>
  <c r="BT233" s="1"/>
  <c r="CL231"/>
  <c r="CK232"/>
  <c r="CV234"/>
  <c r="CW233"/>
  <c r="BZ236"/>
  <c r="CA236" s="1"/>
  <c r="CE236" s="1"/>
  <c r="E229" i="9"/>
  <c r="X229"/>
  <c r="Y229" s="1"/>
  <c r="S233"/>
  <c r="T233" s="1"/>
  <c r="F233" l="1"/>
  <c r="J232"/>
  <c r="K232" s="1"/>
  <c r="L233" i="5"/>
  <c r="M232"/>
  <c r="Q232" s="1"/>
  <c r="W233"/>
  <c r="X232"/>
  <c r="AB232" s="1"/>
  <c r="AH232"/>
  <c r="AI231"/>
  <c r="AM231" s="1"/>
  <c r="AS234"/>
  <c r="AT233"/>
  <c r="AX233" s="1"/>
  <c r="BD232"/>
  <c r="BE231"/>
  <c r="BI231" s="1"/>
  <c r="BO235"/>
  <c r="BP234"/>
  <c r="BT234" s="1"/>
  <c r="CL232"/>
  <c r="CK233"/>
  <c r="CW234"/>
  <c r="CV235"/>
  <c r="BZ237"/>
  <c r="CA237" s="1"/>
  <c r="CE237" s="1"/>
  <c r="E230" i="9"/>
  <c r="X230"/>
  <c r="Y230" s="1"/>
  <c r="S234"/>
  <c r="T234" s="1"/>
  <c r="F234" l="1"/>
  <c r="J233"/>
  <c r="K233" s="1"/>
  <c r="L234" i="5"/>
  <c r="M233"/>
  <c r="Q233" s="1"/>
  <c r="W234"/>
  <c r="X233"/>
  <c r="AB233" s="1"/>
  <c r="AH233"/>
  <c r="AI232"/>
  <c r="AM232" s="1"/>
  <c r="AS235"/>
  <c r="AT234"/>
  <c r="AX234" s="1"/>
  <c r="BE232"/>
  <c r="BI232" s="1"/>
  <c r="BD233"/>
  <c r="BO236"/>
  <c r="BP235"/>
  <c r="BT235" s="1"/>
  <c r="CK234"/>
  <c r="CL233"/>
  <c r="CW235"/>
  <c r="CV236"/>
  <c r="BZ238"/>
  <c r="CA238" s="1"/>
  <c r="CE238" s="1"/>
  <c r="E231" i="9"/>
  <c r="X231"/>
  <c r="Y231" s="1"/>
  <c r="S235"/>
  <c r="T235" s="1"/>
  <c r="F235" l="1"/>
  <c r="J234"/>
  <c r="K234" s="1"/>
  <c r="L235" i="5"/>
  <c r="M234"/>
  <c r="Q234" s="1"/>
  <c r="W235"/>
  <c r="X234"/>
  <c r="AB234" s="1"/>
  <c r="AH234"/>
  <c r="AI233"/>
  <c r="AM233" s="1"/>
  <c r="AS236"/>
  <c r="AT235"/>
  <c r="AX235" s="1"/>
  <c r="BD234"/>
  <c r="BE233"/>
  <c r="BI233" s="1"/>
  <c r="BP236"/>
  <c r="BT236" s="1"/>
  <c r="BO237"/>
  <c r="CL234"/>
  <c r="CK235"/>
  <c r="CV237"/>
  <c r="CW236"/>
  <c r="BZ239"/>
  <c r="CA239" s="1"/>
  <c r="CE239" s="1"/>
  <c r="E232" i="9"/>
  <c r="X232"/>
  <c r="Y232" s="1"/>
  <c r="S236"/>
  <c r="T236" s="1"/>
  <c r="J235" l="1"/>
  <c r="K235" s="1"/>
  <c r="F236"/>
  <c r="L236" i="5"/>
  <c r="M235"/>
  <c r="Q235" s="1"/>
  <c r="W236"/>
  <c r="X235"/>
  <c r="AB235" s="1"/>
  <c r="AH235"/>
  <c r="AI234"/>
  <c r="AM234" s="1"/>
  <c r="AS237"/>
  <c r="AT236"/>
  <c r="AX236" s="1"/>
  <c r="BD235"/>
  <c r="BE234"/>
  <c r="BI234" s="1"/>
  <c r="BO238"/>
  <c r="BP237"/>
  <c r="BT237" s="1"/>
  <c r="CK236"/>
  <c r="CL235"/>
  <c r="CV238"/>
  <c r="CW237"/>
  <c r="BZ240"/>
  <c r="CA240" s="1"/>
  <c r="CE240" s="1"/>
  <c r="E233" i="9"/>
  <c r="X233"/>
  <c r="Y233" s="1"/>
  <c r="S237"/>
  <c r="T237" s="1"/>
  <c r="F237" l="1"/>
  <c r="J236"/>
  <c r="K236" s="1"/>
  <c r="L237" i="5"/>
  <c r="M236"/>
  <c r="Q236" s="1"/>
  <c r="W237"/>
  <c r="X236"/>
  <c r="AB236" s="1"/>
  <c r="AH236"/>
  <c r="AI235"/>
  <c r="AM235" s="1"/>
  <c r="AT237"/>
  <c r="AX237" s="1"/>
  <c r="AS238"/>
  <c r="BD236"/>
  <c r="BE235"/>
  <c r="BI235" s="1"/>
  <c r="BO239"/>
  <c r="BP238"/>
  <c r="BT238" s="1"/>
  <c r="CK237"/>
  <c r="CL236"/>
  <c r="CW238"/>
  <c r="CV239"/>
  <c r="BZ241"/>
  <c r="CA241" s="1"/>
  <c r="CE241" s="1"/>
  <c r="E234" i="9"/>
  <c r="X234"/>
  <c r="Y234" s="1"/>
  <c r="S238"/>
  <c r="T238" s="1"/>
  <c r="F238" l="1"/>
  <c r="J237"/>
  <c r="K237" s="1"/>
  <c r="M237" i="5"/>
  <c r="Q237" s="1"/>
  <c r="L238"/>
  <c r="X237"/>
  <c r="AB237" s="1"/>
  <c r="W238"/>
  <c r="AH237"/>
  <c r="AI236"/>
  <c r="AM236" s="1"/>
  <c r="AT238"/>
  <c r="AX238" s="1"/>
  <c r="AS239"/>
  <c r="BE236"/>
  <c r="BI236" s="1"/>
  <c r="BD237"/>
  <c r="BO240"/>
  <c r="BP239"/>
  <c r="BT239" s="1"/>
  <c r="CL237"/>
  <c r="CK238"/>
  <c r="CW239"/>
  <c r="CV240"/>
  <c r="BZ242"/>
  <c r="CA242" s="1"/>
  <c r="CE242" s="1"/>
  <c r="E235" i="9"/>
  <c r="X235"/>
  <c r="Y235" s="1"/>
  <c r="S239"/>
  <c r="T239" s="1"/>
  <c r="F239" l="1"/>
  <c r="J238"/>
  <c r="K238" s="1"/>
  <c r="M238" i="5"/>
  <c r="Q238" s="1"/>
  <c r="L239"/>
  <c r="X238"/>
  <c r="AB238" s="1"/>
  <c r="W239"/>
  <c r="AI237"/>
  <c r="AM237" s="1"/>
  <c r="AH238"/>
  <c r="AS240"/>
  <c r="AT239"/>
  <c r="AX239" s="1"/>
  <c r="BD238"/>
  <c r="BE237"/>
  <c r="BI237" s="1"/>
  <c r="BP240"/>
  <c r="BT240" s="1"/>
  <c r="BO241"/>
  <c r="CK239"/>
  <c r="CL238"/>
  <c r="CV241"/>
  <c r="CW240"/>
  <c r="BZ243"/>
  <c r="CA243" s="1"/>
  <c r="CE243" s="1"/>
  <c r="E236" i="9"/>
  <c r="X236"/>
  <c r="Y236" s="1"/>
  <c r="S240"/>
  <c r="T240" s="1"/>
  <c r="J239" l="1"/>
  <c r="K239" s="1"/>
  <c r="F240"/>
  <c r="L240" i="5"/>
  <c r="M239"/>
  <c r="Q239" s="1"/>
  <c r="W240"/>
  <c r="X239"/>
  <c r="AB239" s="1"/>
  <c r="AI238"/>
  <c r="AM238" s="1"/>
  <c r="AH239"/>
  <c r="AS241"/>
  <c r="AT240"/>
  <c r="AX240" s="1"/>
  <c r="BD239"/>
  <c r="BE238"/>
  <c r="BI238" s="1"/>
  <c r="BO242"/>
  <c r="BP241"/>
  <c r="BT241" s="1"/>
  <c r="CL239"/>
  <c r="CK240"/>
  <c r="CV242"/>
  <c r="CW241"/>
  <c r="BZ244"/>
  <c r="CA244" s="1"/>
  <c r="CE244" s="1"/>
  <c r="E237" i="9"/>
  <c r="X237"/>
  <c r="Y237" s="1"/>
  <c r="S241"/>
  <c r="T241" s="1"/>
  <c r="F241" l="1"/>
  <c r="J240"/>
  <c r="K240" s="1"/>
  <c r="L241" i="5"/>
  <c r="M240"/>
  <c r="Q240" s="1"/>
  <c r="W241"/>
  <c r="X240"/>
  <c r="AB240" s="1"/>
  <c r="AH240"/>
  <c r="AI239"/>
  <c r="AM239" s="1"/>
  <c r="AS242"/>
  <c r="AT241"/>
  <c r="AX241" s="1"/>
  <c r="BD240"/>
  <c r="BE239"/>
  <c r="BI239" s="1"/>
  <c r="BO243"/>
  <c r="BP242"/>
  <c r="BT242" s="1"/>
  <c r="CL240"/>
  <c r="CK241"/>
  <c r="CW242"/>
  <c r="CV243"/>
  <c r="BZ245"/>
  <c r="CA245" s="1"/>
  <c r="CE245" s="1"/>
  <c r="E238" i="9"/>
  <c r="X238"/>
  <c r="Y238" s="1"/>
  <c r="S242"/>
  <c r="T242" s="1"/>
  <c r="F242" l="1"/>
  <c r="J241"/>
  <c r="K241" s="1"/>
  <c r="L242" i="5"/>
  <c r="M241"/>
  <c r="Q241" s="1"/>
  <c r="W242"/>
  <c r="X241"/>
  <c r="AB241" s="1"/>
  <c r="AH241"/>
  <c r="AI240"/>
  <c r="AM240" s="1"/>
  <c r="AS243"/>
  <c r="AT242"/>
  <c r="AX242" s="1"/>
  <c r="BE240"/>
  <c r="BI240" s="1"/>
  <c r="BD241"/>
  <c r="BO244"/>
  <c r="BP243"/>
  <c r="BT243" s="1"/>
  <c r="CK242"/>
  <c r="CL241"/>
  <c r="CW243"/>
  <c r="CV244"/>
  <c r="BZ246"/>
  <c r="CA246" s="1"/>
  <c r="CE246" s="1"/>
  <c r="E239" i="9"/>
  <c r="X239"/>
  <c r="Y239" s="1"/>
  <c r="S243"/>
  <c r="T243" s="1"/>
  <c r="F243" l="1"/>
  <c r="J242"/>
  <c r="K242" s="1"/>
  <c r="L243" i="5"/>
  <c r="M242"/>
  <c r="Q242" s="1"/>
  <c r="W243"/>
  <c r="X242"/>
  <c r="AB242" s="1"/>
  <c r="AH242"/>
  <c r="AI241"/>
  <c r="AM241" s="1"/>
  <c r="AS244"/>
  <c r="AT243"/>
  <c r="AX243" s="1"/>
  <c r="BD242"/>
  <c r="BE241"/>
  <c r="BI241" s="1"/>
  <c r="BP244"/>
  <c r="BT244" s="1"/>
  <c r="BO245"/>
  <c r="CL242"/>
  <c r="CK243"/>
  <c r="CV245"/>
  <c r="CW244"/>
  <c r="BZ247"/>
  <c r="CA247" s="1"/>
  <c r="CE247" s="1"/>
  <c r="E240" i="9"/>
  <c r="X240"/>
  <c r="Y240" s="1"/>
  <c r="S244"/>
  <c r="T244" s="1"/>
  <c r="J243" l="1"/>
  <c r="K243" s="1"/>
  <c r="F244"/>
  <c r="L244" i="5"/>
  <c r="M243"/>
  <c r="Q243" s="1"/>
  <c r="W244"/>
  <c r="X243"/>
  <c r="AB243" s="1"/>
  <c r="AH243"/>
  <c r="AI242"/>
  <c r="AM242" s="1"/>
  <c r="AS245"/>
  <c r="AT244"/>
  <c r="AX244" s="1"/>
  <c r="BD243"/>
  <c r="BE242"/>
  <c r="BI242" s="1"/>
  <c r="BO246"/>
  <c r="BP245"/>
  <c r="BT245" s="1"/>
  <c r="CK244"/>
  <c r="CL243"/>
  <c r="CV246"/>
  <c r="CW245"/>
  <c r="BZ248"/>
  <c r="CA248" s="1"/>
  <c r="CE248" s="1"/>
  <c r="E241" i="9"/>
  <c r="X241"/>
  <c r="Y241" s="1"/>
  <c r="S245"/>
  <c r="T245" s="1"/>
  <c r="F245" l="1"/>
  <c r="J244"/>
  <c r="K244" s="1"/>
  <c r="L245" i="5"/>
  <c r="M244"/>
  <c r="Q244" s="1"/>
  <c r="W245"/>
  <c r="X244"/>
  <c r="AB244" s="1"/>
  <c r="AH244"/>
  <c r="AI243"/>
  <c r="AM243" s="1"/>
  <c r="AT245"/>
  <c r="AX245" s="1"/>
  <c r="AS246"/>
  <c r="BD244"/>
  <c r="BE243"/>
  <c r="BI243" s="1"/>
  <c r="BO247"/>
  <c r="BP246"/>
  <c r="BT246" s="1"/>
  <c r="CK245"/>
  <c r="CL244"/>
  <c r="CW246"/>
  <c r="CV247"/>
  <c r="BZ249"/>
  <c r="CA249" s="1"/>
  <c r="CE249" s="1"/>
  <c r="E242" i="9"/>
  <c r="X242"/>
  <c r="Y242" s="1"/>
  <c r="S246"/>
  <c r="T246" s="1"/>
  <c r="F246" l="1"/>
  <c r="J245"/>
  <c r="K245" s="1"/>
  <c r="M245" i="5"/>
  <c r="Q245" s="1"/>
  <c r="L246"/>
  <c r="X245"/>
  <c r="AB245" s="1"/>
  <c r="W246"/>
  <c r="AH245"/>
  <c r="AI244"/>
  <c r="AM244" s="1"/>
  <c r="AT246"/>
  <c r="AX246" s="1"/>
  <c r="AS247"/>
  <c r="BE244"/>
  <c r="BI244" s="1"/>
  <c r="BD245"/>
  <c r="BO248"/>
  <c r="BP247"/>
  <c r="BT247" s="1"/>
  <c r="CL245"/>
  <c r="CK246"/>
  <c r="CW247"/>
  <c r="CV248"/>
  <c r="BZ250"/>
  <c r="CA250" s="1"/>
  <c r="CE250" s="1"/>
  <c r="E243" i="9"/>
  <c r="X243"/>
  <c r="Y243" s="1"/>
  <c r="S247"/>
  <c r="T247" s="1"/>
  <c r="F247" l="1"/>
  <c r="J246"/>
  <c r="K246" s="1"/>
  <c r="M246" i="5"/>
  <c r="Q246" s="1"/>
  <c r="L247"/>
  <c r="X246"/>
  <c r="AB246" s="1"/>
  <c r="W247"/>
  <c r="AI245"/>
  <c r="AM245" s="1"/>
  <c r="AH246"/>
  <c r="AS248"/>
  <c r="AT247"/>
  <c r="AX247" s="1"/>
  <c r="BD246"/>
  <c r="BE245"/>
  <c r="BI245" s="1"/>
  <c r="BP248"/>
  <c r="BT248" s="1"/>
  <c r="BO249"/>
  <c r="CK247"/>
  <c r="CL246"/>
  <c r="CV249"/>
  <c r="CW248"/>
  <c r="BZ251"/>
  <c r="CA251" s="1"/>
  <c r="CE251" s="1"/>
  <c r="E244" i="9"/>
  <c r="X244"/>
  <c r="Y244" s="1"/>
  <c r="S248"/>
  <c r="T248" s="1"/>
  <c r="J247" l="1"/>
  <c r="K247" s="1"/>
  <c r="F248"/>
  <c r="L248" i="5"/>
  <c r="M247"/>
  <c r="Q247" s="1"/>
  <c r="W248"/>
  <c r="X247"/>
  <c r="AB247" s="1"/>
  <c r="AI246"/>
  <c r="AM246" s="1"/>
  <c r="AH247"/>
  <c r="AS249"/>
  <c r="AT248"/>
  <c r="AX248" s="1"/>
  <c r="BD247"/>
  <c r="BE246"/>
  <c r="BI246" s="1"/>
  <c r="BO250"/>
  <c r="BP249"/>
  <c r="BT249" s="1"/>
  <c r="CL247"/>
  <c r="CK248"/>
  <c r="CV250"/>
  <c r="CW249"/>
  <c r="BZ252"/>
  <c r="CA252" s="1"/>
  <c r="CE252" s="1"/>
  <c r="E245" i="9"/>
  <c r="X245"/>
  <c r="Y245" s="1"/>
  <c r="S249"/>
  <c r="T249" s="1"/>
  <c r="F249" l="1"/>
  <c r="J248"/>
  <c r="K248" s="1"/>
  <c r="L249" i="5"/>
  <c r="M248"/>
  <c r="Q248" s="1"/>
  <c r="W249"/>
  <c r="X248"/>
  <c r="AB248" s="1"/>
  <c r="AH248"/>
  <c r="AI247"/>
  <c r="AM247" s="1"/>
  <c r="AS250"/>
  <c r="AT249"/>
  <c r="AX249" s="1"/>
  <c r="BD248"/>
  <c r="BE247"/>
  <c r="BI247" s="1"/>
  <c r="BO251"/>
  <c r="BP250"/>
  <c r="BT250" s="1"/>
  <c r="CL248"/>
  <c r="CK249"/>
  <c r="CW250"/>
  <c r="CV251"/>
  <c r="BZ253"/>
  <c r="CA253" s="1"/>
  <c r="CE253" s="1"/>
  <c r="E246" i="9"/>
  <c r="X246"/>
  <c r="Y246" s="1"/>
  <c r="S250"/>
  <c r="T250" s="1"/>
  <c r="F250" l="1"/>
  <c r="J249"/>
  <c r="K249" s="1"/>
  <c r="L250" i="5"/>
  <c r="M249"/>
  <c r="Q249" s="1"/>
  <c r="W250"/>
  <c r="X249"/>
  <c r="AB249" s="1"/>
  <c r="AH249"/>
  <c r="AI248"/>
  <c r="AM248" s="1"/>
  <c r="AS251"/>
  <c r="AT250"/>
  <c r="AX250" s="1"/>
  <c r="BE248"/>
  <c r="BI248" s="1"/>
  <c r="BD249"/>
  <c r="BO252"/>
  <c r="BP251"/>
  <c r="BT251" s="1"/>
  <c r="CK250"/>
  <c r="CL249"/>
  <c r="CW251"/>
  <c r="CV252"/>
  <c r="BZ254"/>
  <c r="CA254" s="1"/>
  <c r="CE254" s="1"/>
  <c r="E247" i="9"/>
  <c r="X247"/>
  <c r="Y247" s="1"/>
  <c r="S251"/>
  <c r="T251" s="1"/>
  <c r="F251" l="1"/>
  <c r="J250"/>
  <c r="K250" s="1"/>
  <c r="L251" i="5"/>
  <c r="M250"/>
  <c r="Q250" s="1"/>
  <c r="W251"/>
  <c r="X250"/>
  <c r="AB250" s="1"/>
  <c r="AH250"/>
  <c r="AI249"/>
  <c r="AM249" s="1"/>
  <c r="AS252"/>
  <c r="AT251"/>
  <c r="AX251" s="1"/>
  <c r="BD250"/>
  <c r="BE249"/>
  <c r="BI249" s="1"/>
  <c r="BP252"/>
  <c r="BT252" s="1"/>
  <c r="BO253"/>
  <c r="CL250"/>
  <c r="CK251"/>
  <c r="CV253"/>
  <c r="CW252"/>
  <c r="BZ255"/>
  <c r="CA255" s="1"/>
  <c r="CE255" s="1"/>
  <c r="E248" i="9"/>
  <c r="X248"/>
  <c r="Y248" s="1"/>
  <c r="S252"/>
  <c r="T252" s="1"/>
  <c r="J251" l="1"/>
  <c r="K251" s="1"/>
  <c r="F252"/>
  <c r="L252" i="5"/>
  <c r="M251"/>
  <c r="Q251" s="1"/>
  <c r="W252"/>
  <c r="X251"/>
  <c r="AB251" s="1"/>
  <c r="AH251"/>
  <c r="AI250"/>
  <c r="AM250" s="1"/>
  <c r="AS253"/>
  <c r="AT252"/>
  <c r="AX252" s="1"/>
  <c r="BD251"/>
  <c r="BE250"/>
  <c r="BI250" s="1"/>
  <c r="BO254"/>
  <c r="BP253"/>
  <c r="BT253" s="1"/>
  <c r="CK252"/>
  <c r="CL251"/>
  <c r="CV254"/>
  <c r="CW253"/>
  <c r="BZ256"/>
  <c r="CA256" s="1"/>
  <c r="CE256" s="1"/>
  <c r="E249" i="9"/>
  <c r="X249"/>
  <c r="Y249" s="1"/>
  <c r="S253"/>
  <c r="T253" s="1"/>
  <c r="F253" l="1"/>
  <c r="J252"/>
  <c r="K252" s="1"/>
  <c r="L253" i="5"/>
  <c r="M252"/>
  <c r="Q252" s="1"/>
  <c r="W253"/>
  <c r="X252"/>
  <c r="AB252" s="1"/>
  <c r="AH252"/>
  <c r="AI251"/>
  <c r="AM251" s="1"/>
  <c r="AT253"/>
  <c r="AX253" s="1"/>
  <c r="AS254"/>
  <c r="BD252"/>
  <c r="BE251"/>
  <c r="BI251" s="1"/>
  <c r="BO255"/>
  <c r="BP254"/>
  <c r="BT254" s="1"/>
  <c r="CK253"/>
  <c r="CL252"/>
  <c r="CW254"/>
  <c r="CV255"/>
  <c r="BZ257"/>
  <c r="CA257" s="1"/>
  <c r="CE257" s="1"/>
  <c r="E250" i="9"/>
  <c r="X250"/>
  <c r="Y250" s="1"/>
  <c r="S254"/>
  <c r="T254" s="1"/>
  <c r="F254" l="1"/>
  <c r="J253"/>
  <c r="K253" s="1"/>
  <c r="M253" i="5"/>
  <c r="Q253" s="1"/>
  <c r="L254"/>
  <c r="X253"/>
  <c r="AB253" s="1"/>
  <c r="W254"/>
  <c r="AH253"/>
  <c r="AI252"/>
  <c r="AM252" s="1"/>
  <c r="AT254"/>
  <c r="AX254" s="1"/>
  <c r="AS255"/>
  <c r="BE252"/>
  <c r="BI252" s="1"/>
  <c r="BD253"/>
  <c r="BO256"/>
  <c r="BP255"/>
  <c r="BT255" s="1"/>
  <c r="CL253"/>
  <c r="CK254"/>
  <c r="CW255"/>
  <c r="CV256"/>
  <c r="BZ258"/>
  <c r="CA258" s="1"/>
  <c r="CE258" s="1"/>
  <c r="E251" i="9"/>
  <c r="X251"/>
  <c r="Y251" s="1"/>
  <c r="S255"/>
  <c r="T255" s="1"/>
  <c r="F255" l="1"/>
  <c r="J254"/>
  <c r="K254" s="1"/>
  <c r="M254" i="5"/>
  <c r="Q254" s="1"/>
  <c r="L255"/>
  <c r="X254"/>
  <c r="AB254" s="1"/>
  <c r="W255"/>
  <c r="AI253"/>
  <c r="AM253" s="1"/>
  <c r="AH254"/>
  <c r="AS256"/>
  <c r="AT255"/>
  <c r="AX255" s="1"/>
  <c r="BD254"/>
  <c r="BE253"/>
  <c r="BI253" s="1"/>
  <c r="BP256"/>
  <c r="BT256" s="1"/>
  <c r="BO257"/>
  <c r="CK255"/>
  <c r="CL254"/>
  <c r="CV257"/>
  <c r="CW256"/>
  <c r="BZ259"/>
  <c r="CA259" s="1"/>
  <c r="CE259" s="1"/>
  <c r="E252" i="9"/>
  <c r="X252"/>
  <c r="Y252" s="1"/>
  <c r="S256"/>
  <c r="T256" s="1"/>
  <c r="J255" l="1"/>
  <c r="K255" s="1"/>
  <c r="F256"/>
  <c r="L256" i="5"/>
  <c r="M255"/>
  <c r="Q255" s="1"/>
  <c r="W256"/>
  <c r="X255"/>
  <c r="AB255" s="1"/>
  <c r="AI254"/>
  <c r="AM254" s="1"/>
  <c r="AH255"/>
  <c r="AS257"/>
  <c r="AT256"/>
  <c r="AX256" s="1"/>
  <c r="BD255"/>
  <c r="BE254"/>
  <c r="BI254" s="1"/>
  <c r="BO258"/>
  <c r="BP257"/>
  <c r="BT257" s="1"/>
  <c r="CL255"/>
  <c r="CK256"/>
  <c r="CV258"/>
  <c r="CW257"/>
  <c r="BZ260"/>
  <c r="CA260" s="1"/>
  <c r="CE260" s="1"/>
  <c r="E253" i="9"/>
  <c r="X253"/>
  <c r="Y253" s="1"/>
  <c r="S257"/>
  <c r="T257" s="1"/>
  <c r="F257" l="1"/>
  <c r="J256"/>
  <c r="K256" s="1"/>
  <c r="L257" i="5"/>
  <c r="M256"/>
  <c r="Q256" s="1"/>
  <c r="W257"/>
  <c r="X256"/>
  <c r="AB256" s="1"/>
  <c r="AH256"/>
  <c r="AI255"/>
  <c r="AM255" s="1"/>
  <c r="AS258"/>
  <c r="AT257"/>
  <c r="AX257" s="1"/>
  <c r="BD256"/>
  <c r="BE255"/>
  <c r="BI255" s="1"/>
  <c r="BO259"/>
  <c r="BP258"/>
  <c r="BT258" s="1"/>
  <c r="CL256"/>
  <c r="CK257"/>
  <c r="CW258"/>
  <c r="CV259"/>
  <c r="BZ261"/>
  <c r="CA261" s="1"/>
  <c r="CE261" s="1"/>
  <c r="E254" i="9"/>
  <c r="X254"/>
  <c r="Y254" s="1"/>
  <c r="S258"/>
  <c r="T258" s="1"/>
  <c r="F258" l="1"/>
  <c r="J257"/>
  <c r="K257" s="1"/>
  <c r="L258" i="5"/>
  <c r="M257"/>
  <c r="Q257" s="1"/>
  <c r="W258"/>
  <c r="X257"/>
  <c r="AB257" s="1"/>
  <c r="AH257"/>
  <c r="AI256"/>
  <c r="AM256" s="1"/>
  <c r="AS259"/>
  <c r="AT258"/>
  <c r="AX258" s="1"/>
  <c r="BE256"/>
  <c r="BI256" s="1"/>
  <c r="BD257"/>
  <c r="BO260"/>
  <c r="BP259"/>
  <c r="BT259" s="1"/>
  <c r="CK258"/>
  <c r="CL257"/>
  <c r="CW259"/>
  <c r="CV260"/>
  <c r="BZ262"/>
  <c r="CA262" s="1"/>
  <c r="CE262" s="1"/>
  <c r="E255" i="9"/>
  <c r="X255"/>
  <c r="Y255" s="1"/>
  <c r="S259"/>
  <c r="T259" s="1"/>
  <c r="F259" l="1"/>
  <c r="J258"/>
  <c r="K258" s="1"/>
  <c r="L259" i="5"/>
  <c r="M258"/>
  <c r="Q258" s="1"/>
  <c r="W259"/>
  <c r="X258"/>
  <c r="AB258" s="1"/>
  <c r="AH258"/>
  <c r="AI257"/>
  <c r="AM257" s="1"/>
  <c r="AS260"/>
  <c r="AT259"/>
  <c r="AX259" s="1"/>
  <c r="BD258"/>
  <c r="BE257"/>
  <c r="BI257" s="1"/>
  <c r="BP260"/>
  <c r="BT260" s="1"/>
  <c r="BO261"/>
  <c r="CL258"/>
  <c r="CK259"/>
  <c r="CV261"/>
  <c r="CW260"/>
  <c r="BZ263"/>
  <c r="CA263" s="1"/>
  <c r="CE263" s="1"/>
  <c r="E256" i="9"/>
  <c r="X256"/>
  <c r="Y256" s="1"/>
  <c r="S260"/>
  <c r="T260" s="1"/>
  <c r="J259" l="1"/>
  <c r="K259" s="1"/>
  <c r="F260"/>
  <c r="L260" i="5"/>
  <c r="M259"/>
  <c r="Q259" s="1"/>
  <c r="W260"/>
  <c r="X259"/>
  <c r="AB259" s="1"/>
  <c r="AH259"/>
  <c r="AI258"/>
  <c r="AM258" s="1"/>
  <c r="AS261"/>
  <c r="AT260"/>
  <c r="AX260" s="1"/>
  <c r="BD259"/>
  <c r="BE258"/>
  <c r="BI258" s="1"/>
  <c r="BO262"/>
  <c r="BP261"/>
  <c r="BT261" s="1"/>
  <c r="CK260"/>
  <c r="CL259"/>
  <c r="CV262"/>
  <c r="CW261"/>
  <c r="BZ264"/>
  <c r="CA264" s="1"/>
  <c r="CE264" s="1"/>
  <c r="E257" i="9"/>
  <c r="X257"/>
  <c r="Y257" s="1"/>
  <c r="S261"/>
  <c r="T261" s="1"/>
  <c r="F261" l="1"/>
  <c r="J260"/>
  <c r="K260" s="1"/>
  <c r="L261" i="5"/>
  <c r="M260"/>
  <c r="Q260" s="1"/>
  <c r="W261"/>
  <c r="X260"/>
  <c r="AB260" s="1"/>
  <c r="AH260"/>
  <c r="AI259"/>
  <c r="AM259" s="1"/>
  <c r="AT261"/>
  <c r="AX261" s="1"/>
  <c r="AS262"/>
  <c r="BD260"/>
  <c r="BE259"/>
  <c r="BI259" s="1"/>
  <c r="BO263"/>
  <c r="BP262"/>
  <c r="BT262" s="1"/>
  <c r="CK261"/>
  <c r="CL260"/>
  <c r="CW262"/>
  <c r="CV263"/>
  <c r="BZ265"/>
  <c r="CA265" s="1"/>
  <c r="CE265" s="1"/>
  <c r="E258" i="9"/>
  <c r="X258"/>
  <c r="Y258" s="1"/>
  <c r="S262"/>
  <c r="T262" s="1"/>
  <c r="F262" l="1"/>
  <c r="J261"/>
  <c r="K261" s="1"/>
  <c r="M261" i="5"/>
  <c r="Q261" s="1"/>
  <c r="L262"/>
  <c r="X261"/>
  <c r="AB261" s="1"/>
  <c r="W262"/>
  <c r="AH261"/>
  <c r="AI260"/>
  <c r="AM260" s="1"/>
  <c r="AT262"/>
  <c r="AX262" s="1"/>
  <c r="AS263"/>
  <c r="BE260"/>
  <c r="BI260" s="1"/>
  <c r="BD261"/>
  <c r="BO264"/>
  <c r="BP263"/>
  <c r="BT263" s="1"/>
  <c r="CL261"/>
  <c r="CK262"/>
  <c r="CW263"/>
  <c r="CV264"/>
  <c r="BZ266"/>
  <c r="CA266" s="1"/>
  <c r="CE266" s="1"/>
  <c r="E259" i="9"/>
  <c r="X259"/>
  <c r="Y259" s="1"/>
  <c r="S263"/>
  <c r="T263" s="1"/>
  <c r="F263" l="1"/>
  <c r="J262"/>
  <c r="K262" s="1"/>
  <c r="M262" i="5"/>
  <c r="Q262" s="1"/>
  <c r="L263"/>
  <c r="X262"/>
  <c r="AB262" s="1"/>
  <c r="W263"/>
  <c r="AI261"/>
  <c r="AM261" s="1"/>
  <c r="AH262"/>
  <c r="AS264"/>
  <c r="AT263"/>
  <c r="AX263" s="1"/>
  <c r="BD262"/>
  <c r="BE261"/>
  <c r="BI261" s="1"/>
  <c r="BP264"/>
  <c r="BT264" s="1"/>
  <c r="BO265"/>
  <c r="CK263"/>
  <c r="CL262"/>
  <c r="CV265"/>
  <c r="CW264"/>
  <c r="BZ267"/>
  <c r="CA267" s="1"/>
  <c r="CE267" s="1"/>
  <c r="E260" i="9"/>
  <c r="X260"/>
  <c r="Y260" s="1"/>
  <c r="S264"/>
  <c r="T264" s="1"/>
  <c r="J263" l="1"/>
  <c r="K263" s="1"/>
  <c r="F264"/>
  <c r="L264" i="5"/>
  <c r="M263"/>
  <c r="Q263" s="1"/>
  <c r="W264"/>
  <c r="X263"/>
  <c r="AB263" s="1"/>
  <c r="AI262"/>
  <c r="AM262" s="1"/>
  <c r="AH263"/>
  <c r="AS265"/>
  <c r="AT264"/>
  <c r="AX264" s="1"/>
  <c r="BD263"/>
  <c r="BE262"/>
  <c r="BI262" s="1"/>
  <c r="BO266"/>
  <c r="BP265"/>
  <c r="BT265" s="1"/>
  <c r="CL263"/>
  <c r="CK264"/>
  <c r="CV266"/>
  <c r="CW265"/>
  <c r="BZ268"/>
  <c r="CA268" s="1"/>
  <c r="CE268" s="1"/>
  <c r="E261" i="9"/>
  <c r="X261"/>
  <c r="Y261" s="1"/>
  <c r="S265"/>
  <c r="T265" s="1"/>
  <c r="F265" l="1"/>
  <c r="J264"/>
  <c r="K264" s="1"/>
  <c r="L265" i="5"/>
  <c r="M264"/>
  <c r="Q264" s="1"/>
  <c r="W265"/>
  <c r="X264"/>
  <c r="AB264" s="1"/>
  <c r="AH264"/>
  <c r="AI263"/>
  <c r="AM263" s="1"/>
  <c r="AS266"/>
  <c r="AT265"/>
  <c r="AX265" s="1"/>
  <c r="BD264"/>
  <c r="BE263"/>
  <c r="BI263" s="1"/>
  <c r="BO267"/>
  <c r="BP266"/>
  <c r="BT266" s="1"/>
  <c r="CL264"/>
  <c r="CK265"/>
  <c r="CW266"/>
  <c r="CV267"/>
  <c r="BZ269"/>
  <c r="CA269" s="1"/>
  <c r="CE269" s="1"/>
  <c r="E262" i="9"/>
  <c r="X262"/>
  <c r="Y262" s="1"/>
  <c r="S266"/>
  <c r="T266" s="1"/>
  <c r="F266" l="1"/>
  <c r="J265"/>
  <c r="K265" s="1"/>
  <c r="L266" i="5"/>
  <c r="M265"/>
  <c r="Q265" s="1"/>
  <c r="W266"/>
  <c r="X265"/>
  <c r="AB265" s="1"/>
  <c r="AH265"/>
  <c r="AI264"/>
  <c r="AM264" s="1"/>
  <c r="AS267"/>
  <c r="AT266"/>
  <c r="AX266" s="1"/>
  <c r="BE264"/>
  <c r="BI264" s="1"/>
  <c r="BD265"/>
  <c r="BO268"/>
  <c r="BP267"/>
  <c r="BT267" s="1"/>
  <c r="CK266"/>
  <c r="CL265"/>
  <c r="CW267"/>
  <c r="CV268"/>
  <c r="BZ270"/>
  <c r="CA270" s="1"/>
  <c r="CE270" s="1"/>
  <c r="E263" i="9"/>
  <c r="X263"/>
  <c r="Y263" s="1"/>
  <c r="S267"/>
  <c r="T267" s="1"/>
  <c r="F267" l="1"/>
  <c r="J266"/>
  <c r="K266" s="1"/>
  <c r="L267" i="5"/>
  <c r="M266"/>
  <c r="Q266" s="1"/>
  <c r="W267"/>
  <c r="X266"/>
  <c r="AB266" s="1"/>
  <c r="AH266"/>
  <c r="AI265"/>
  <c r="AM265" s="1"/>
  <c r="AS268"/>
  <c r="AT267"/>
  <c r="AX267" s="1"/>
  <c r="BD266"/>
  <c r="BE265"/>
  <c r="BI265" s="1"/>
  <c r="BP268"/>
  <c r="BT268" s="1"/>
  <c r="BO269"/>
  <c r="CL266"/>
  <c r="CK267"/>
  <c r="CV269"/>
  <c r="CW268"/>
  <c r="BZ271"/>
  <c r="CA271" s="1"/>
  <c r="CE271" s="1"/>
  <c r="E264" i="9"/>
  <c r="X264"/>
  <c r="Y264" s="1"/>
  <c r="S268"/>
  <c r="T268" s="1"/>
  <c r="J267" l="1"/>
  <c r="K267" s="1"/>
  <c r="F268"/>
  <c r="L268" i="5"/>
  <c r="M267"/>
  <c r="Q267" s="1"/>
  <c r="W268"/>
  <c r="X267"/>
  <c r="AB267" s="1"/>
  <c r="AH267"/>
  <c r="AI266"/>
  <c r="AM266" s="1"/>
  <c r="AS269"/>
  <c r="AT268"/>
  <c r="AX268" s="1"/>
  <c r="BD267"/>
  <c r="BE266"/>
  <c r="BI266" s="1"/>
  <c r="BO270"/>
  <c r="BP269"/>
  <c r="BT269" s="1"/>
  <c r="CK268"/>
  <c r="CL267"/>
  <c r="CV270"/>
  <c r="CW269"/>
  <c r="BZ272"/>
  <c r="CA272" s="1"/>
  <c r="CE272" s="1"/>
  <c r="E265" i="9"/>
  <c r="X265"/>
  <c r="Y265" s="1"/>
  <c r="S269"/>
  <c r="T269" s="1"/>
  <c r="F269" l="1"/>
  <c r="J268"/>
  <c r="K268" s="1"/>
  <c r="L269" i="5"/>
  <c r="M268"/>
  <c r="Q268" s="1"/>
  <c r="W269"/>
  <c r="X268"/>
  <c r="AB268" s="1"/>
  <c r="AH268"/>
  <c r="AI267"/>
  <c r="AM267" s="1"/>
  <c r="AT269"/>
  <c r="AX269" s="1"/>
  <c r="AS270"/>
  <c r="BD268"/>
  <c r="BE267"/>
  <c r="BI267" s="1"/>
  <c r="BO271"/>
  <c r="BP270"/>
  <c r="BT270" s="1"/>
  <c r="CK269"/>
  <c r="CL268"/>
  <c r="CW270"/>
  <c r="CV271"/>
  <c r="BZ273"/>
  <c r="CA273" s="1"/>
  <c r="CE273" s="1"/>
  <c r="E266" i="9"/>
  <c r="X266"/>
  <c r="Y266" s="1"/>
  <c r="S270"/>
  <c r="T270" s="1"/>
  <c r="F270" l="1"/>
  <c r="J269"/>
  <c r="K269" s="1"/>
  <c r="M269" i="5"/>
  <c r="Q269" s="1"/>
  <c r="L270"/>
  <c r="X269"/>
  <c r="AB269" s="1"/>
  <c r="W270"/>
  <c r="AH269"/>
  <c r="AI268"/>
  <c r="AM268" s="1"/>
  <c r="AT270"/>
  <c r="AX270" s="1"/>
  <c r="AS271"/>
  <c r="BE268"/>
  <c r="BI268" s="1"/>
  <c r="BD269"/>
  <c r="BO272"/>
  <c r="BP271"/>
  <c r="BT271" s="1"/>
  <c r="CL269"/>
  <c r="CK270"/>
  <c r="CW271"/>
  <c r="CV272"/>
  <c r="BZ274"/>
  <c r="CA274" s="1"/>
  <c r="CE274" s="1"/>
  <c r="E267" i="9"/>
  <c r="X267"/>
  <c r="Y267" s="1"/>
  <c r="S271"/>
  <c r="T271" s="1"/>
  <c r="F271" l="1"/>
  <c r="J270"/>
  <c r="K270" s="1"/>
  <c r="M270" i="5"/>
  <c r="Q270" s="1"/>
  <c r="L271"/>
  <c r="X270"/>
  <c r="AB270" s="1"/>
  <c r="W271"/>
  <c r="AI269"/>
  <c r="AM269" s="1"/>
  <c r="AH270"/>
  <c r="AS272"/>
  <c r="AT271"/>
  <c r="AX271" s="1"/>
  <c r="BD270"/>
  <c r="BE269"/>
  <c r="BI269" s="1"/>
  <c r="BP272"/>
  <c r="BT272" s="1"/>
  <c r="BO273"/>
  <c r="CK271"/>
  <c r="CL270"/>
  <c r="CV273"/>
  <c r="CW272"/>
  <c r="BZ275"/>
  <c r="CA275" s="1"/>
  <c r="CE275" s="1"/>
  <c r="E268" i="9"/>
  <c r="X268"/>
  <c r="Y268" s="1"/>
  <c r="S272"/>
  <c r="T272" s="1"/>
  <c r="J271" l="1"/>
  <c r="K271" s="1"/>
  <c r="F272"/>
  <c r="L272" i="5"/>
  <c r="M271"/>
  <c r="Q271" s="1"/>
  <c r="W272"/>
  <c r="X271"/>
  <c r="AB271" s="1"/>
  <c r="AI270"/>
  <c r="AM270" s="1"/>
  <c r="AH271"/>
  <c r="AS273"/>
  <c r="AT272"/>
  <c r="AX272" s="1"/>
  <c r="BD271"/>
  <c r="BE270"/>
  <c r="BI270" s="1"/>
  <c r="BO274"/>
  <c r="BP273"/>
  <c r="BT273" s="1"/>
  <c r="CL271"/>
  <c r="CK272"/>
  <c r="CV274"/>
  <c r="CW273"/>
  <c r="BZ276"/>
  <c r="CA276" s="1"/>
  <c r="CE276" s="1"/>
  <c r="E269" i="9"/>
  <c r="X269"/>
  <c r="Y269" s="1"/>
  <c r="S273"/>
  <c r="T273" s="1"/>
  <c r="F273" l="1"/>
  <c r="J272"/>
  <c r="K272" s="1"/>
  <c r="L273" i="5"/>
  <c r="M272"/>
  <c r="Q272" s="1"/>
  <c r="W273"/>
  <c r="X272"/>
  <c r="AB272" s="1"/>
  <c r="AH272"/>
  <c r="AI271"/>
  <c r="AM271" s="1"/>
  <c r="AS274"/>
  <c r="AT273"/>
  <c r="AX273" s="1"/>
  <c r="BD272"/>
  <c r="BE271"/>
  <c r="BI271" s="1"/>
  <c r="BO275"/>
  <c r="BP274"/>
  <c r="BT274" s="1"/>
  <c r="CL272"/>
  <c r="CK273"/>
  <c r="CW274"/>
  <c r="CV275"/>
  <c r="BZ277"/>
  <c r="CA277" s="1"/>
  <c r="CE277" s="1"/>
  <c r="E270" i="9"/>
  <c r="X270"/>
  <c r="Y270" s="1"/>
  <c r="S274"/>
  <c r="T274" s="1"/>
  <c r="F274" l="1"/>
  <c r="J273"/>
  <c r="K273" s="1"/>
  <c r="L274" i="5"/>
  <c r="M273"/>
  <c r="Q273" s="1"/>
  <c r="W274"/>
  <c r="X273"/>
  <c r="AB273" s="1"/>
  <c r="AH273"/>
  <c r="AI272"/>
  <c r="AM272" s="1"/>
  <c r="AS275"/>
  <c r="AT274"/>
  <c r="AX274" s="1"/>
  <c r="BE272"/>
  <c r="BI272" s="1"/>
  <c r="BD273"/>
  <c r="BO276"/>
  <c r="BP275"/>
  <c r="BT275" s="1"/>
  <c r="CK274"/>
  <c r="CL273"/>
  <c r="CW275"/>
  <c r="CV276"/>
  <c r="BZ278"/>
  <c r="CA278" s="1"/>
  <c r="CE278" s="1"/>
  <c r="E271" i="9"/>
  <c r="X271"/>
  <c r="Y271" s="1"/>
  <c r="S275"/>
  <c r="T275" s="1"/>
  <c r="F275" l="1"/>
  <c r="J274"/>
  <c r="K274" s="1"/>
  <c r="L275" i="5"/>
  <c r="M274"/>
  <c r="Q274" s="1"/>
  <c r="W275"/>
  <c r="X274"/>
  <c r="AB274" s="1"/>
  <c r="AH274"/>
  <c r="AI273"/>
  <c r="AM273" s="1"/>
  <c r="AS276"/>
  <c r="AT275"/>
  <c r="AX275" s="1"/>
  <c r="BD274"/>
  <c r="BE273"/>
  <c r="BI273" s="1"/>
  <c r="BP276"/>
  <c r="BT276" s="1"/>
  <c r="BO277"/>
  <c r="CL274"/>
  <c r="CK275"/>
  <c r="CV277"/>
  <c r="CW276"/>
  <c r="BZ279"/>
  <c r="CA279" s="1"/>
  <c r="CE279" s="1"/>
  <c r="E272" i="9"/>
  <c r="X272"/>
  <c r="Y272" s="1"/>
  <c r="S276"/>
  <c r="T276" s="1"/>
  <c r="J275" l="1"/>
  <c r="K275" s="1"/>
  <c r="F276"/>
  <c r="L276" i="5"/>
  <c r="M275"/>
  <c r="Q275" s="1"/>
  <c r="W276"/>
  <c r="X275"/>
  <c r="AB275" s="1"/>
  <c r="AH275"/>
  <c r="AI274"/>
  <c r="AM274" s="1"/>
  <c r="AS277"/>
  <c r="AT276"/>
  <c r="AX276" s="1"/>
  <c r="BD275"/>
  <c r="BE274"/>
  <c r="BI274" s="1"/>
  <c r="BO278"/>
  <c r="BP277"/>
  <c r="BT277" s="1"/>
  <c r="CK276"/>
  <c r="CL275"/>
  <c r="CV278"/>
  <c r="CW277"/>
  <c r="BZ280"/>
  <c r="CA280" s="1"/>
  <c r="CE280" s="1"/>
  <c r="E273" i="9"/>
  <c r="X273"/>
  <c r="Y273" s="1"/>
  <c r="S277"/>
  <c r="T277" s="1"/>
  <c r="F277" l="1"/>
  <c r="J276"/>
  <c r="K276" s="1"/>
  <c r="L277" i="5"/>
  <c r="M276"/>
  <c r="Q276" s="1"/>
  <c r="W277"/>
  <c r="X276"/>
  <c r="AB276" s="1"/>
  <c r="AH276"/>
  <c r="AI275"/>
  <c r="AM275" s="1"/>
  <c r="AT277"/>
  <c r="AX277" s="1"/>
  <c r="AS278"/>
  <c r="BD276"/>
  <c r="BE275"/>
  <c r="BI275" s="1"/>
  <c r="BO279"/>
  <c r="BP278"/>
  <c r="BT278" s="1"/>
  <c r="CK277"/>
  <c r="CL276"/>
  <c r="CW278"/>
  <c r="CV279"/>
  <c r="BZ281"/>
  <c r="CA281" s="1"/>
  <c r="CE281" s="1"/>
  <c r="E274" i="9"/>
  <c r="X274"/>
  <c r="Y274" s="1"/>
  <c r="S278"/>
  <c r="T278" s="1"/>
  <c r="F278" l="1"/>
  <c r="J277"/>
  <c r="K277" s="1"/>
  <c r="M277" i="5"/>
  <c r="Q277" s="1"/>
  <c r="L278"/>
  <c r="X277"/>
  <c r="AB277" s="1"/>
  <c r="W278"/>
  <c r="AH277"/>
  <c r="AI276"/>
  <c r="AM276" s="1"/>
  <c r="AT278"/>
  <c r="AX278" s="1"/>
  <c r="AS279"/>
  <c r="BE276"/>
  <c r="BI276" s="1"/>
  <c r="BD277"/>
  <c r="BO280"/>
  <c r="BP279"/>
  <c r="BT279" s="1"/>
  <c r="CL277"/>
  <c r="CK278"/>
  <c r="CW279"/>
  <c r="CV280"/>
  <c r="BZ282"/>
  <c r="CA282" s="1"/>
  <c r="CE282" s="1"/>
  <c r="E275" i="9"/>
  <c r="X275"/>
  <c r="Y275" s="1"/>
  <c r="S279"/>
  <c r="T279" s="1"/>
  <c r="F279" l="1"/>
  <c r="J278"/>
  <c r="K278" s="1"/>
  <c r="M278" i="5"/>
  <c r="Q278" s="1"/>
  <c r="L279"/>
  <c r="X278"/>
  <c r="AB278" s="1"/>
  <c r="W279"/>
  <c r="AI277"/>
  <c r="AM277" s="1"/>
  <c r="AH278"/>
  <c r="AS280"/>
  <c r="AT279"/>
  <c r="AX279" s="1"/>
  <c r="BD278"/>
  <c r="BE277"/>
  <c r="BI277" s="1"/>
  <c r="BP280"/>
  <c r="BT280" s="1"/>
  <c r="BO281"/>
  <c r="CK279"/>
  <c r="CL278"/>
  <c r="CV281"/>
  <c r="CW280"/>
  <c r="BZ283"/>
  <c r="CA283" s="1"/>
  <c r="CE283" s="1"/>
  <c r="E276" i="9"/>
  <c r="X276"/>
  <c r="Y276" s="1"/>
  <c r="S280"/>
  <c r="T280" s="1"/>
  <c r="J279" l="1"/>
  <c r="K279" s="1"/>
  <c r="F280"/>
  <c r="L280" i="5"/>
  <c r="M279"/>
  <c r="Q279" s="1"/>
  <c r="W280"/>
  <c r="X279"/>
  <c r="AB279" s="1"/>
  <c r="AI278"/>
  <c r="AM278" s="1"/>
  <c r="AH279"/>
  <c r="AS281"/>
  <c r="AT280"/>
  <c r="AX280" s="1"/>
  <c r="BD279"/>
  <c r="BE278"/>
  <c r="BI278" s="1"/>
  <c r="BO282"/>
  <c r="BP281"/>
  <c r="BT281" s="1"/>
  <c r="CL279"/>
  <c r="CK280"/>
  <c r="CV282"/>
  <c r="CW281"/>
  <c r="BZ284"/>
  <c r="CA284" s="1"/>
  <c r="CE284" s="1"/>
  <c r="E277" i="9"/>
  <c r="X277"/>
  <c r="Y277" s="1"/>
  <c r="S281"/>
  <c r="T281" s="1"/>
  <c r="F281" l="1"/>
  <c r="J280"/>
  <c r="K280" s="1"/>
  <c r="L281" i="5"/>
  <c r="M280"/>
  <c r="Q280" s="1"/>
  <c r="W281"/>
  <c r="X280"/>
  <c r="AB280" s="1"/>
  <c r="AH280"/>
  <c r="AI279"/>
  <c r="AM279" s="1"/>
  <c r="AS282"/>
  <c r="AT281"/>
  <c r="AX281" s="1"/>
  <c r="BD280"/>
  <c r="BE279"/>
  <c r="BI279" s="1"/>
  <c r="BO283"/>
  <c r="BP282"/>
  <c r="BT282" s="1"/>
  <c r="CL280"/>
  <c r="CK281"/>
  <c r="CW282"/>
  <c r="CV283"/>
  <c r="BZ285"/>
  <c r="CA285" s="1"/>
  <c r="CE285" s="1"/>
  <c r="E278" i="9"/>
  <c r="X278"/>
  <c r="Y278" s="1"/>
  <c r="S282"/>
  <c r="T282" s="1"/>
  <c r="F282" l="1"/>
  <c r="J281"/>
  <c r="K281" s="1"/>
  <c r="L282" i="5"/>
  <c r="M281"/>
  <c r="Q281" s="1"/>
  <c r="W282"/>
  <c r="X281"/>
  <c r="AB281" s="1"/>
  <c r="AH281"/>
  <c r="AI280"/>
  <c r="AM280" s="1"/>
  <c r="AS283"/>
  <c r="AT282"/>
  <c r="AX282" s="1"/>
  <c r="BE280"/>
  <c r="BI280" s="1"/>
  <c r="BD281"/>
  <c r="BO284"/>
  <c r="BP283"/>
  <c r="BT283" s="1"/>
  <c r="CK282"/>
  <c r="CL281"/>
  <c r="CW283"/>
  <c r="CV284"/>
  <c r="BZ286"/>
  <c r="CA286" s="1"/>
  <c r="CE286" s="1"/>
  <c r="E279" i="9"/>
  <c r="X279"/>
  <c r="Y279" s="1"/>
  <c r="S283"/>
  <c r="T283" s="1"/>
  <c r="F283" l="1"/>
  <c r="J282"/>
  <c r="K282" s="1"/>
  <c r="L283" i="5"/>
  <c r="M282"/>
  <c r="Q282" s="1"/>
  <c r="W283"/>
  <c r="X282"/>
  <c r="AB282" s="1"/>
  <c r="AH282"/>
  <c r="AI281"/>
  <c r="AM281" s="1"/>
  <c r="AS284"/>
  <c r="AT283"/>
  <c r="AX283" s="1"/>
  <c r="BD282"/>
  <c r="BE281"/>
  <c r="BI281" s="1"/>
  <c r="BP284"/>
  <c r="BT284" s="1"/>
  <c r="BO285"/>
  <c r="CL282"/>
  <c r="CK283"/>
  <c r="CV285"/>
  <c r="CW284"/>
  <c r="BZ287"/>
  <c r="CA287" s="1"/>
  <c r="CE287" s="1"/>
  <c r="E280" i="9"/>
  <c r="X280"/>
  <c r="Y280" s="1"/>
  <c r="S284"/>
  <c r="T284" s="1"/>
  <c r="J283" l="1"/>
  <c r="K283" s="1"/>
  <c r="F284"/>
  <c r="L284" i="5"/>
  <c r="M283"/>
  <c r="Q283" s="1"/>
  <c r="W284"/>
  <c r="X283"/>
  <c r="AB283" s="1"/>
  <c r="AH283"/>
  <c r="AI282"/>
  <c r="AM282" s="1"/>
  <c r="AS285"/>
  <c r="AT284"/>
  <c r="AX284" s="1"/>
  <c r="BD283"/>
  <c r="BE282"/>
  <c r="BI282" s="1"/>
  <c r="BO286"/>
  <c r="BP285"/>
  <c r="BT285" s="1"/>
  <c r="CK284"/>
  <c r="CL283"/>
  <c r="CV286"/>
  <c r="CW285"/>
  <c r="BZ288"/>
  <c r="CA288" s="1"/>
  <c r="CE288" s="1"/>
  <c r="E281" i="9"/>
  <c r="X281"/>
  <c r="Y281" s="1"/>
  <c r="S285"/>
  <c r="T285" s="1"/>
  <c r="F285" l="1"/>
  <c r="J284"/>
  <c r="K284" s="1"/>
  <c r="L285" i="5"/>
  <c r="M284"/>
  <c r="Q284" s="1"/>
  <c r="W285"/>
  <c r="X284"/>
  <c r="AB284" s="1"/>
  <c r="AH284"/>
  <c r="AI283"/>
  <c r="AM283" s="1"/>
  <c r="AT285"/>
  <c r="AX285" s="1"/>
  <c r="AS286"/>
  <c r="BD284"/>
  <c r="BE283"/>
  <c r="BI283" s="1"/>
  <c r="BO287"/>
  <c r="BP286"/>
  <c r="BT286" s="1"/>
  <c r="CK285"/>
  <c r="CL284"/>
  <c r="CW286"/>
  <c r="CV287"/>
  <c r="BZ289"/>
  <c r="CA289" s="1"/>
  <c r="CE289" s="1"/>
  <c r="E282" i="9"/>
  <c r="X282"/>
  <c r="Y282" s="1"/>
  <c r="S286"/>
  <c r="T286" s="1"/>
  <c r="F286" l="1"/>
  <c r="J285"/>
  <c r="K285" s="1"/>
  <c r="M285" i="5"/>
  <c r="Q285" s="1"/>
  <c r="L286"/>
  <c r="X285"/>
  <c r="AB285" s="1"/>
  <c r="W286"/>
  <c r="AH285"/>
  <c r="AI284"/>
  <c r="AM284" s="1"/>
  <c r="AT286"/>
  <c r="AX286" s="1"/>
  <c r="AS287"/>
  <c r="BE284"/>
  <c r="BI284" s="1"/>
  <c r="BD285"/>
  <c r="BO288"/>
  <c r="BP287"/>
  <c r="BT287" s="1"/>
  <c r="CL285"/>
  <c r="CK286"/>
  <c r="CW287"/>
  <c r="CV288"/>
  <c r="BZ290"/>
  <c r="CA290" s="1"/>
  <c r="CE290" s="1"/>
  <c r="E283" i="9"/>
  <c r="X283"/>
  <c r="Y283" s="1"/>
  <c r="S287"/>
  <c r="T287" s="1"/>
  <c r="F287" l="1"/>
  <c r="J286"/>
  <c r="K286" s="1"/>
  <c r="M286" i="5"/>
  <c r="Q286" s="1"/>
  <c r="L287"/>
  <c r="X286"/>
  <c r="AB286" s="1"/>
  <c r="W287"/>
  <c r="AI285"/>
  <c r="AM285" s="1"/>
  <c r="AH286"/>
  <c r="AS288"/>
  <c r="AT287"/>
  <c r="AX287" s="1"/>
  <c r="BD286"/>
  <c r="BE285"/>
  <c r="BI285" s="1"/>
  <c r="BP288"/>
  <c r="BT288" s="1"/>
  <c r="BO289"/>
  <c r="CK287"/>
  <c r="CL286"/>
  <c r="CV289"/>
  <c r="CW288"/>
  <c r="BZ291"/>
  <c r="CA291" s="1"/>
  <c r="CE291" s="1"/>
  <c r="E284" i="9"/>
  <c r="X284"/>
  <c r="Y284" s="1"/>
  <c r="S288"/>
  <c r="T288" s="1"/>
  <c r="J287" l="1"/>
  <c r="K287" s="1"/>
  <c r="F288"/>
  <c r="L288" i="5"/>
  <c r="M287"/>
  <c r="Q287" s="1"/>
  <c r="W288"/>
  <c r="X287"/>
  <c r="AB287" s="1"/>
  <c r="AI286"/>
  <c r="AM286" s="1"/>
  <c r="AH287"/>
  <c r="AS289"/>
  <c r="AT288"/>
  <c r="AX288" s="1"/>
  <c r="BD287"/>
  <c r="BE286"/>
  <c r="BI286" s="1"/>
  <c r="BO290"/>
  <c r="BP289"/>
  <c r="BT289" s="1"/>
  <c r="CL287"/>
  <c r="CK288"/>
  <c r="CV290"/>
  <c r="CW289"/>
  <c r="BZ292"/>
  <c r="CA292" s="1"/>
  <c r="CE292" s="1"/>
  <c r="E285" i="9"/>
  <c r="X285"/>
  <c r="Y285" s="1"/>
  <c r="S289"/>
  <c r="T289" s="1"/>
  <c r="F289" l="1"/>
  <c r="J288"/>
  <c r="K288" s="1"/>
  <c r="L289" i="5"/>
  <c r="M288"/>
  <c r="Q288" s="1"/>
  <c r="W289"/>
  <c r="X288"/>
  <c r="AB288" s="1"/>
  <c r="AH288"/>
  <c r="AI287"/>
  <c r="AM287" s="1"/>
  <c r="AS290"/>
  <c r="AT289"/>
  <c r="AX289" s="1"/>
  <c r="BD288"/>
  <c r="BE287"/>
  <c r="BI287" s="1"/>
  <c r="BO291"/>
  <c r="BP290"/>
  <c r="BT290" s="1"/>
  <c r="CL288"/>
  <c r="CK289"/>
  <c r="CW290"/>
  <c r="CV291"/>
  <c r="BZ293"/>
  <c r="CA293" s="1"/>
  <c r="CE293" s="1"/>
  <c r="E286" i="9"/>
  <c r="X286"/>
  <c r="Y286" s="1"/>
  <c r="S290"/>
  <c r="T290" s="1"/>
  <c r="F290" l="1"/>
  <c r="J289"/>
  <c r="K289" s="1"/>
  <c r="L290" i="5"/>
  <c r="M289"/>
  <c r="Q289" s="1"/>
  <c r="W290"/>
  <c r="X289"/>
  <c r="AB289" s="1"/>
  <c r="AH289"/>
  <c r="AI288"/>
  <c r="AM288" s="1"/>
  <c r="AS291"/>
  <c r="AT290"/>
  <c r="AX290" s="1"/>
  <c r="BE288"/>
  <c r="BI288" s="1"/>
  <c r="BD289"/>
  <c r="BO292"/>
  <c r="BP291"/>
  <c r="BT291" s="1"/>
  <c r="CK290"/>
  <c r="CL289"/>
  <c r="CW291"/>
  <c r="CV292"/>
  <c r="BZ294"/>
  <c r="CA294" s="1"/>
  <c r="CE294" s="1"/>
  <c r="E287" i="9"/>
  <c r="X287"/>
  <c r="Y287" s="1"/>
  <c r="S291"/>
  <c r="T291" s="1"/>
  <c r="F291" l="1"/>
  <c r="J290"/>
  <c r="K290" s="1"/>
  <c r="L291" i="5"/>
  <c r="M290"/>
  <c r="Q290" s="1"/>
  <c r="W291"/>
  <c r="X290"/>
  <c r="AB290" s="1"/>
  <c r="AH290"/>
  <c r="AI289"/>
  <c r="AM289" s="1"/>
  <c r="AS292"/>
  <c r="AT291"/>
  <c r="AX291" s="1"/>
  <c r="BD290"/>
  <c r="BE289"/>
  <c r="BI289" s="1"/>
  <c r="BP292"/>
  <c r="BT292" s="1"/>
  <c r="BO293"/>
  <c r="CL290"/>
  <c r="CK291"/>
  <c r="CV293"/>
  <c r="CW292"/>
  <c r="BZ295"/>
  <c r="CA295" s="1"/>
  <c r="CE295" s="1"/>
  <c r="E288" i="9"/>
  <c r="X288"/>
  <c r="Y288" s="1"/>
  <c r="S292"/>
  <c r="T292" s="1"/>
  <c r="J291" l="1"/>
  <c r="K291" s="1"/>
  <c r="F292"/>
  <c r="L292" i="5"/>
  <c r="M291"/>
  <c r="Q291" s="1"/>
  <c r="W292"/>
  <c r="X291"/>
  <c r="AB291" s="1"/>
  <c r="AH291"/>
  <c r="AI290"/>
  <c r="AM290" s="1"/>
  <c r="AS293"/>
  <c r="AT292"/>
  <c r="AX292" s="1"/>
  <c r="BD291"/>
  <c r="BE290"/>
  <c r="BI290" s="1"/>
  <c r="BO294"/>
  <c r="BP293"/>
  <c r="BT293" s="1"/>
  <c r="CK292"/>
  <c r="CL291"/>
  <c r="CV294"/>
  <c r="CW293"/>
  <c r="BZ296"/>
  <c r="CA296" s="1"/>
  <c r="CE296" s="1"/>
  <c r="E289" i="9"/>
  <c r="X289"/>
  <c r="Y289" s="1"/>
  <c r="S293"/>
  <c r="T293" s="1"/>
  <c r="F293" l="1"/>
  <c r="J292"/>
  <c r="K292" s="1"/>
  <c r="L293" i="5"/>
  <c r="M292"/>
  <c r="Q292" s="1"/>
  <c r="W293"/>
  <c r="X292"/>
  <c r="AB292" s="1"/>
  <c r="AH292"/>
  <c r="AI291"/>
  <c r="AM291" s="1"/>
  <c r="AT293"/>
  <c r="AX293" s="1"/>
  <c r="AS294"/>
  <c r="BD292"/>
  <c r="BE291"/>
  <c r="BI291" s="1"/>
  <c r="BO295"/>
  <c r="BP294"/>
  <c r="BT294" s="1"/>
  <c r="CK293"/>
  <c r="CL292"/>
  <c r="CW294"/>
  <c r="CV295"/>
  <c r="BZ297"/>
  <c r="CA297" s="1"/>
  <c r="CE297" s="1"/>
  <c r="E290" i="9"/>
  <c r="X290"/>
  <c r="Y290" s="1"/>
  <c r="S294"/>
  <c r="T294" s="1"/>
  <c r="F294" l="1"/>
  <c r="J293"/>
  <c r="K293" s="1"/>
  <c r="M293" i="5"/>
  <c r="Q293" s="1"/>
  <c r="L294"/>
  <c r="X293"/>
  <c r="AB293" s="1"/>
  <c r="W294"/>
  <c r="AH293"/>
  <c r="AI292"/>
  <c r="AM292" s="1"/>
  <c r="AT294"/>
  <c r="AX294" s="1"/>
  <c r="AS295"/>
  <c r="BE292"/>
  <c r="BI292" s="1"/>
  <c r="BD293"/>
  <c r="BO296"/>
  <c r="BP295"/>
  <c r="BT295" s="1"/>
  <c r="CL293"/>
  <c r="CK294"/>
  <c r="CW295"/>
  <c r="CV296"/>
  <c r="BZ298"/>
  <c r="CA298" s="1"/>
  <c r="CE298" s="1"/>
  <c r="E291" i="9"/>
  <c r="X291"/>
  <c r="Y291" s="1"/>
  <c r="S295"/>
  <c r="T295" s="1"/>
  <c r="F295" l="1"/>
  <c r="J294"/>
  <c r="K294" s="1"/>
  <c r="M294" i="5"/>
  <c r="Q294" s="1"/>
  <c r="L295"/>
  <c r="X294"/>
  <c r="AB294" s="1"/>
  <c r="W295"/>
  <c r="AI293"/>
  <c r="AM293" s="1"/>
  <c r="AH294"/>
  <c r="AS296"/>
  <c r="AT295"/>
  <c r="AX295" s="1"/>
  <c r="BD294"/>
  <c r="BE293"/>
  <c r="BI293" s="1"/>
  <c r="BP296"/>
  <c r="BT296" s="1"/>
  <c r="BO297"/>
  <c r="CK295"/>
  <c r="CL294"/>
  <c r="CV297"/>
  <c r="CW296"/>
  <c r="BZ299"/>
  <c r="CA299" s="1"/>
  <c r="CE299" s="1"/>
  <c r="E292" i="9"/>
  <c r="X292"/>
  <c r="Y292" s="1"/>
  <c r="S296"/>
  <c r="T296" s="1"/>
  <c r="J295" l="1"/>
  <c r="K295" s="1"/>
  <c r="F296"/>
  <c r="L296" i="5"/>
  <c r="M295"/>
  <c r="Q295" s="1"/>
  <c r="W296"/>
  <c r="X295"/>
  <c r="AB295" s="1"/>
  <c r="AI294"/>
  <c r="AM294" s="1"/>
  <c r="AH295"/>
  <c r="AS297"/>
  <c r="AT296"/>
  <c r="AX296" s="1"/>
  <c r="BD295"/>
  <c r="BE294"/>
  <c r="BI294" s="1"/>
  <c r="BO298"/>
  <c r="BP297"/>
  <c r="BT297" s="1"/>
  <c r="CL295"/>
  <c r="CK296"/>
  <c r="CV298"/>
  <c r="CW297"/>
  <c r="BZ300"/>
  <c r="CA300" s="1"/>
  <c r="CE300" s="1"/>
  <c r="E293" i="9"/>
  <c r="X293"/>
  <c r="Y293" s="1"/>
  <c r="S297"/>
  <c r="T297" s="1"/>
  <c r="F297" l="1"/>
  <c r="J296"/>
  <c r="K296" s="1"/>
  <c r="L297" i="5"/>
  <c r="M296"/>
  <c r="Q296" s="1"/>
  <c r="W297"/>
  <c r="X296"/>
  <c r="AB296" s="1"/>
  <c r="AH296"/>
  <c r="AI295"/>
  <c r="AM295" s="1"/>
  <c r="AS298"/>
  <c r="AT297"/>
  <c r="AX297" s="1"/>
  <c r="BD296"/>
  <c r="BE295"/>
  <c r="BI295" s="1"/>
  <c r="BO299"/>
  <c r="BP298"/>
  <c r="BT298" s="1"/>
  <c r="CL296"/>
  <c r="CK297"/>
  <c r="CW298"/>
  <c r="CV299"/>
  <c r="BZ301"/>
  <c r="CA301" s="1"/>
  <c r="CE301" s="1"/>
  <c r="E294" i="9"/>
  <c r="X294"/>
  <c r="Y294" s="1"/>
  <c r="S298"/>
  <c r="T298" s="1"/>
  <c r="F298" l="1"/>
  <c r="J297"/>
  <c r="K297" s="1"/>
  <c r="L298" i="5"/>
  <c r="M297"/>
  <c r="Q297" s="1"/>
  <c r="W298"/>
  <c r="X297"/>
  <c r="AB297" s="1"/>
  <c r="AH297"/>
  <c r="AI296"/>
  <c r="AM296" s="1"/>
  <c r="AS299"/>
  <c r="AT298"/>
  <c r="AX298" s="1"/>
  <c r="BE296"/>
  <c r="BI296" s="1"/>
  <c r="BD297"/>
  <c r="BO300"/>
  <c r="BP299"/>
  <c r="BT299" s="1"/>
  <c r="CK298"/>
  <c r="CL297"/>
  <c r="CW299"/>
  <c r="CV300"/>
  <c r="BZ302"/>
  <c r="CA302" s="1"/>
  <c r="CE302" s="1"/>
  <c r="E295" i="9"/>
  <c r="X295"/>
  <c r="Y295" s="1"/>
  <c r="S299"/>
  <c r="T299" s="1"/>
  <c r="F299" l="1"/>
  <c r="J298"/>
  <c r="K298" s="1"/>
  <c r="L299" i="5"/>
  <c r="M298"/>
  <c r="Q298" s="1"/>
  <c r="W299"/>
  <c r="X298"/>
  <c r="AB298" s="1"/>
  <c r="AH298"/>
  <c r="AI297"/>
  <c r="AM297" s="1"/>
  <c r="AS300"/>
  <c r="AT299"/>
  <c r="AX299" s="1"/>
  <c r="BD298"/>
  <c r="BE297"/>
  <c r="BI297" s="1"/>
  <c r="BP300"/>
  <c r="BT300" s="1"/>
  <c r="BO301"/>
  <c r="CL298"/>
  <c r="CK299"/>
  <c r="CV301"/>
  <c r="CW300"/>
  <c r="BZ303"/>
  <c r="CA303" s="1"/>
  <c r="CE303" s="1"/>
  <c r="E296" i="9"/>
  <c r="X296"/>
  <c r="Y296" s="1"/>
  <c r="S300"/>
  <c r="T300" s="1"/>
  <c r="J299" l="1"/>
  <c r="K299" s="1"/>
  <c r="F300"/>
  <c r="L300" i="5"/>
  <c r="M299"/>
  <c r="Q299" s="1"/>
  <c r="W300"/>
  <c r="X299"/>
  <c r="AB299" s="1"/>
  <c r="AH299"/>
  <c r="AI298"/>
  <c r="AM298" s="1"/>
  <c r="AS301"/>
  <c r="AT300"/>
  <c r="AX300" s="1"/>
  <c r="BD299"/>
  <c r="BE298"/>
  <c r="BI298" s="1"/>
  <c r="BO302"/>
  <c r="BP301"/>
  <c r="BT301" s="1"/>
  <c r="CK300"/>
  <c r="CL299"/>
  <c r="CV302"/>
  <c r="CW301"/>
  <c r="BZ304"/>
  <c r="CA304" s="1"/>
  <c r="CE304" s="1"/>
  <c r="E297" i="9"/>
  <c r="X297"/>
  <c r="Y297" s="1"/>
  <c r="S301"/>
  <c r="T301" s="1"/>
  <c r="F301" l="1"/>
  <c r="J300"/>
  <c r="K300" s="1"/>
  <c r="L301" i="5"/>
  <c r="M300"/>
  <c r="Q300" s="1"/>
  <c r="W301"/>
  <c r="X300"/>
  <c r="AB300" s="1"/>
  <c r="AH300"/>
  <c r="AI299"/>
  <c r="AM299" s="1"/>
  <c r="AT301"/>
  <c r="AX301" s="1"/>
  <c r="AS302"/>
  <c r="BD300"/>
  <c r="BE299"/>
  <c r="BI299" s="1"/>
  <c r="BO303"/>
  <c r="BP302"/>
  <c r="BT302" s="1"/>
  <c r="CK301"/>
  <c r="CL300"/>
  <c r="CW302"/>
  <c r="CV303"/>
  <c r="BZ305"/>
  <c r="CA305" s="1"/>
  <c r="CE305" s="1"/>
  <c r="E298" i="9"/>
  <c r="X298"/>
  <c r="Y298" s="1"/>
  <c r="S302"/>
  <c r="T302" s="1"/>
  <c r="F302" l="1"/>
  <c r="J301"/>
  <c r="K301" s="1"/>
  <c r="M301" i="5"/>
  <c r="Q301" s="1"/>
  <c r="L302"/>
  <c r="X301"/>
  <c r="AB301" s="1"/>
  <c r="W302"/>
  <c r="AH301"/>
  <c r="AI300"/>
  <c r="AM300" s="1"/>
  <c r="AT302"/>
  <c r="AX302" s="1"/>
  <c r="AS303"/>
  <c r="BE300"/>
  <c r="BI300" s="1"/>
  <c r="BD301"/>
  <c r="BO304"/>
  <c r="BP303"/>
  <c r="BT303" s="1"/>
  <c r="CL301"/>
  <c r="CK302"/>
  <c r="CV304"/>
  <c r="CW303"/>
  <c r="BZ306"/>
  <c r="CA306" s="1"/>
  <c r="CE306" s="1"/>
  <c r="E299" i="9"/>
  <c r="X299"/>
  <c r="Y299" s="1"/>
  <c r="S303"/>
  <c r="T303" s="1"/>
  <c r="F303" l="1"/>
  <c r="J302"/>
  <c r="K302" s="1"/>
  <c r="M302" i="5"/>
  <c r="Q302" s="1"/>
  <c r="L303"/>
  <c r="X302"/>
  <c r="AB302" s="1"/>
  <c r="W303"/>
  <c r="AI301"/>
  <c r="AM301" s="1"/>
  <c r="AH302"/>
  <c r="AS304"/>
  <c r="AT303"/>
  <c r="AX303" s="1"/>
  <c r="BD302"/>
  <c r="BE301"/>
  <c r="BI301" s="1"/>
  <c r="BP304"/>
  <c r="BT304" s="1"/>
  <c r="BO305"/>
  <c r="CK303"/>
  <c r="CL302"/>
  <c r="CW304"/>
  <c r="CV305"/>
  <c r="BZ307"/>
  <c r="CA307" s="1"/>
  <c r="CE307" s="1"/>
  <c r="E300" i="9"/>
  <c r="X300"/>
  <c r="Y300" s="1"/>
  <c r="S304"/>
  <c r="T304" s="1"/>
  <c r="J303" l="1"/>
  <c r="K303" s="1"/>
  <c r="F304"/>
  <c r="L304" i="5"/>
  <c r="M303"/>
  <c r="Q303" s="1"/>
  <c r="W304"/>
  <c r="X303"/>
  <c r="AB303" s="1"/>
  <c r="AI302"/>
  <c r="AM302" s="1"/>
  <c r="AH303"/>
  <c r="AS305"/>
  <c r="AT304"/>
  <c r="AX304" s="1"/>
  <c r="BD303"/>
  <c r="BE302"/>
  <c r="BI302" s="1"/>
  <c r="BO306"/>
  <c r="BP305"/>
  <c r="BT305" s="1"/>
  <c r="CL303"/>
  <c r="CP303" s="1"/>
  <c r="CK304"/>
  <c r="CV306"/>
  <c r="CW305"/>
  <c r="BZ308"/>
  <c r="CA308" s="1"/>
  <c r="CE308" s="1"/>
  <c r="E301" i="9"/>
  <c r="X301"/>
  <c r="Y301" s="1"/>
  <c r="S305"/>
  <c r="T305" s="1"/>
  <c r="F305" l="1"/>
  <c r="J304"/>
  <c r="K304" s="1"/>
  <c r="L305" i="5"/>
  <c r="M304"/>
  <c r="Q304" s="1"/>
  <c r="W305"/>
  <c r="X304"/>
  <c r="AB304" s="1"/>
  <c r="AH304"/>
  <c r="AI303"/>
  <c r="AM303" s="1"/>
  <c r="AS306"/>
  <c r="AT305"/>
  <c r="AX305" s="1"/>
  <c r="BD304"/>
  <c r="BE303"/>
  <c r="BI303" s="1"/>
  <c r="BO307"/>
  <c r="BP306"/>
  <c r="BT306" s="1"/>
  <c r="CL304"/>
  <c r="CP304" s="1"/>
  <c r="CK305"/>
  <c r="CW306"/>
  <c r="CV307"/>
  <c r="BZ309"/>
  <c r="CA309" s="1"/>
  <c r="CE309" s="1"/>
  <c r="E302" i="9"/>
  <c r="X302"/>
  <c r="Y302" s="1"/>
  <c r="S306"/>
  <c r="T306" s="1"/>
  <c r="F306" l="1"/>
  <c r="J305"/>
  <c r="K305" s="1"/>
  <c r="L306" i="5"/>
  <c r="M305"/>
  <c r="Q305" s="1"/>
  <c r="W306"/>
  <c r="X305"/>
  <c r="AB305" s="1"/>
  <c r="AH305"/>
  <c r="AI304"/>
  <c r="AM304" s="1"/>
  <c r="AS307"/>
  <c r="AT306"/>
  <c r="AX306" s="1"/>
  <c r="BE304"/>
  <c r="BI304" s="1"/>
  <c r="BD305"/>
  <c r="BO308"/>
  <c r="BP307"/>
  <c r="BT307" s="1"/>
  <c r="CK306"/>
  <c r="CL305"/>
  <c r="CP305" s="1"/>
  <c r="CV308"/>
  <c r="CW307"/>
  <c r="BZ310"/>
  <c r="CA310" s="1"/>
  <c r="CE310" s="1"/>
  <c r="E303" i="9"/>
  <c r="X303"/>
  <c r="Y303" s="1"/>
  <c r="S307"/>
  <c r="T307" s="1"/>
  <c r="F307" l="1"/>
  <c r="J306"/>
  <c r="K306" s="1"/>
  <c r="L307" i="5"/>
  <c r="M306"/>
  <c r="Q306" s="1"/>
  <c r="W307"/>
  <c r="X306"/>
  <c r="AB306" s="1"/>
  <c r="AH306"/>
  <c r="AI305"/>
  <c r="AM305" s="1"/>
  <c r="AS308"/>
  <c r="AT307"/>
  <c r="AX307" s="1"/>
  <c r="BD306"/>
  <c r="BE305"/>
  <c r="BI305" s="1"/>
  <c r="BP308"/>
  <c r="BT308" s="1"/>
  <c r="BO309"/>
  <c r="CL306"/>
  <c r="CP306" s="1"/>
  <c r="CK307"/>
  <c r="CV309"/>
  <c r="CW308"/>
  <c r="BZ311"/>
  <c r="CA311" s="1"/>
  <c r="CE311" s="1"/>
  <c r="E304" i="9"/>
  <c r="X304"/>
  <c r="Y304" s="1"/>
  <c r="S308"/>
  <c r="T308" s="1"/>
  <c r="J307" l="1"/>
  <c r="K307" s="1"/>
  <c r="F308"/>
  <c r="L308" i="5"/>
  <c r="M307"/>
  <c r="Q307" s="1"/>
  <c r="W308"/>
  <c r="X307"/>
  <c r="AB307" s="1"/>
  <c r="AH307"/>
  <c r="AI306"/>
  <c r="AM306" s="1"/>
  <c r="AS309"/>
  <c r="AT308"/>
  <c r="AX308" s="1"/>
  <c r="BD307"/>
  <c r="BE306"/>
  <c r="BI306" s="1"/>
  <c r="BO310"/>
  <c r="BP309"/>
  <c r="BT309" s="1"/>
  <c r="CK308"/>
  <c r="CL307"/>
  <c r="CP307" s="1"/>
  <c r="CV310"/>
  <c r="CW309"/>
  <c r="BZ312"/>
  <c r="CA312" s="1"/>
  <c r="CE312" s="1"/>
  <c r="E305" i="9"/>
  <c r="X305"/>
  <c r="Y305" s="1"/>
  <c r="S309"/>
  <c r="T309" s="1"/>
  <c r="F309" l="1"/>
  <c r="J308"/>
  <c r="K308" s="1"/>
  <c r="L309" i="5"/>
  <c r="M308"/>
  <c r="Q308" s="1"/>
  <c r="W309"/>
  <c r="X308"/>
  <c r="AB308" s="1"/>
  <c r="AH308"/>
  <c r="AI307"/>
  <c r="AM307" s="1"/>
  <c r="AT309"/>
  <c r="AX309" s="1"/>
  <c r="AS310"/>
  <c r="BD308"/>
  <c r="BE307"/>
  <c r="BI307" s="1"/>
  <c r="BO311"/>
  <c r="BP310"/>
  <c r="BT310" s="1"/>
  <c r="CK309"/>
  <c r="CL308"/>
  <c r="CP308" s="1"/>
  <c r="CV311"/>
  <c r="CW310"/>
  <c r="BZ313"/>
  <c r="CA313" s="1"/>
  <c r="CE313" s="1"/>
  <c r="E306" i="9"/>
  <c r="X306"/>
  <c r="Y306" s="1"/>
  <c r="S310"/>
  <c r="T310" s="1"/>
  <c r="F310" l="1"/>
  <c r="J309"/>
  <c r="K309" s="1"/>
  <c r="M309" i="5"/>
  <c r="Q309" s="1"/>
  <c r="L310"/>
  <c r="X309"/>
  <c r="AB309" s="1"/>
  <c r="W310"/>
  <c r="AH309"/>
  <c r="AI308"/>
  <c r="AM308" s="1"/>
  <c r="AT310"/>
  <c r="AX310" s="1"/>
  <c r="AS311"/>
  <c r="BE308"/>
  <c r="BI308" s="1"/>
  <c r="BD309"/>
  <c r="BO312"/>
  <c r="BP311"/>
  <c r="BT311" s="1"/>
  <c r="CL309"/>
  <c r="CP309" s="1"/>
  <c r="CK310"/>
  <c r="CW311"/>
  <c r="CV312"/>
  <c r="BZ314"/>
  <c r="CA314" s="1"/>
  <c r="CE314" s="1"/>
  <c r="E307" i="9"/>
  <c r="X307"/>
  <c r="Y307" s="1"/>
  <c r="S311"/>
  <c r="T311" s="1"/>
  <c r="F311" l="1"/>
  <c r="J310"/>
  <c r="K310" s="1"/>
  <c r="M310" i="5"/>
  <c r="Q310" s="1"/>
  <c r="L311"/>
  <c r="X310"/>
  <c r="AB310" s="1"/>
  <c r="W311"/>
  <c r="AI309"/>
  <c r="AM309" s="1"/>
  <c r="AH310"/>
  <c r="AS312"/>
  <c r="AT311"/>
  <c r="AX311" s="1"/>
  <c r="BD310"/>
  <c r="BE309"/>
  <c r="BI309" s="1"/>
  <c r="BP312"/>
  <c r="BT312" s="1"/>
  <c r="BO313"/>
  <c r="CK311"/>
  <c r="CL310"/>
  <c r="CP310" s="1"/>
  <c r="CV313"/>
  <c r="CW312"/>
  <c r="BZ315"/>
  <c r="CA315" s="1"/>
  <c r="CE315" s="1"/>
  <c r="E308" i="9"/>
  <c r="X308"/>
  <c r="Y308" s="1"/>
  <c r="S312"/>
  <c r="T312" s="1"/>
  <c r="J311" l="1"/>
  <c r="K311" s="1"/>
  <c r="F312"/>
  <c r="L312" i="5"/>
  <c r="M311"/>
  <c r="Q311" s="1"/>
  <c r="W312"/>
  <c r="X311"/>
  <c r="AB311" s="1"/>
  <c r="AI310"/>
  <c r="AM310" s="1"/>
  <c r="AH311"/>
  <c r="AS313"/>
  <c r="AT312"/>
  <c r="AX312" s="1"/>
  <c r="BD311"/>
  <c r="BE310"/>
  <c r="BI310" s="1"/>
  <c r="BO314"/>
  <c r="BP313"/>
  <c r="BT313" s="1"/>
  <c r="CL311"/>
  <c r="CP311" s="1"/>
  <c r="CK312"/>
  <c r="CV314"/>
  <c r="CW313"/>
  <c r="BZ316"/>
  <c r="CA316" s="1"/>
  <c r="CE316" s="1"/>
  <c r="E309" i="9"/>
  <c r="X309"/>
  <c r="Y309" s="1"/>
  <c r="S313"/>
  <c r="T313" s="1"/>
  <c r="F313" l="1"/>
  <c r="J312"/>
  <c r="K312" s="1"/>
  <c r="L313" i="5"/>
  <c r="M312"/>
  <c r="Q312" s="1"/>
  <c r="W313"/>
  <c r="X312"/>
  <c r="AB312" s="1"/>
  <c r="AH312"/>
  <c r="AI311"/>
  <c r="AM311" s="1"/>
  <c r="AS314"/>
  <c r="AT313"/>
  <c r="AX313" s="1"/>
  <c r="BD312"/>
  <c r="BE311"/>
  <c r="BI311" s="1"/>
  <c r="BO315"/>
  <c r="BP314"/>
  <c r="BT314" s="1"/>
  <c r="CL312"/>
  <c r="CP312" s="1"/>
  <c r="CK313"/>
  <c r="CW314"/>
  <c r="CV315"/>
  <c r="BZ317"/>
  <c r="CA317" s="1"/>
  <c r="CE317" s="1"/>
  <c r="E310" i="9"/>
  <c r="X310"/>
  <c r="Y310" s="1"/>
  <c r="S314"/>
  <c r="T314" s="1"/>
  <c r="F314" l="1"/>
  <c r="J313"/>
  <c r="K313" s="1"/>
  <c r="L314" i="5"/>
  <c r="M313"/>
  <c r="Q313" s="1"/>
  <c r="W314"/>
  <c r="X313"/>
  <c r="AB313" s="1"/>
  <c r="AH313"/>
  <c r="AI312"/>
  <c r="AM312" s="1"/>
  <c r="AS315"/>
  <c r="AT314"/>
  <c r="AX314" s="1"/>
  <c r="BE312"/>
  <c r="BI312" s="1"/>
  <c r="BD313"/>
  <c r="BO316"/>
  <c r="BP315"/>
  <c r="BT315" s="1"/>
  <c r="CK314"/>
  <c r="CL313"/>
  <c r="CP313" s="1"/>
  <c r="CV316"/>
  <c r="CW315"/>
  <c r="BZ318"/>
  <c r="CA318" s="1"/>
  <c r="CE318" s="1"/>
  <c r="E311" i="9"/>
  <c r="X311"/>
  <c r="Y311" s="1"/>
  <c r="S315"/>
  <c r="T315" s="1"/>
  <c r="F315" l="1"/>
  <c r="J314"/>
  <c r="K314" s="1"/>
  <c r="L315" i="5"/>
  <c r="M314"/>
  <c r="Q314" s="1"/>
  <c r="W315"/>
  <c r="X314"/>
  <c r="AB314" s="1"/>
  <c r="AH314"/>
  <c r="AI313"/>
  <c r="AM313" s="1"/>
  <c r="AS316"/>
  <c r="AT315"/>
  <c r="AX315" s="1"/>
  <c r="BD314"/>
  <c r="BE313"/>
  <c r="BI313" s="1"/>
  <c r="BP316"/>
  <c r="BT316" s="1"/>
  <c r="BO317"/>
  <c r="CL314"/>
  <c r="CP314" s="1"/>
  <c r="CK315"/>
  <c r="CW316"/>
  <c r="CV317"/>
  <c r="BZ319"/>
  <c r="CA319" s="1"/>
  <c r="CE319" s="1"/>
  <c r="E312" i="9"/>
  <c r="X312"/>
  <c r="Y312" s="1"/>
  <c r="S316"/>
  <c r="T316" s="1"/>
  <c r="J315" l="1"/>
  <c r="K315" s="1"/>
  <c r="F316"/>
  <c r="L316" i="5"/>
  <c r="M315"/>
  <c r="Q315" s="1"/>
  <c r="W316"/>
  <c r="X315"/>
  <c r="AB315" s="1"/>
  <c r="AH315"/>
  <c r="AI314"/>
  <c r="AM314" s="1"/>
  <c r="AS317"/>
  <c r="AT316"/>
  <c r="AX316" s="1"/>
  <c r="BD315"/>
  <c r="BE314"/>
  <c r="BI314" s="1"/>
  <c r="BO318"/>
  <c r="BP317"/>
  <c r="BT317" s="1"/>
  <c r="CK316"/>
  <c r="CL315"/>
  <c r="CP315" s="1"/>
  <c r="CV318"/>
  <c r="CW317"/>
  <c r="BZ320"/>
  <c r="CA320" s="1"/>
  <c r="CE320" s="1"/>
  <c r="E313" i="9"/>
  <c r="X313"/>
  <c r="Y313" s="1"/>
  <c r="S317"/>
  <c r="T317" s="1"/>
  <c r="F317" l="1"/>
  <c r="J316"/>
  <c r="K316" s="1"/>
  <c r="L317" i="5"/>
  <c r="M316"/>
  <c r="Q316" s="1"/>
  <c r="W317"/>
  <c r="X316"/>
  <c r="AB316" s="1"/>
  <c r="AH316"/>
  <c r="AI315"/>
  <c r="AM315" s="1"/>
  <c r="AT317"/>
  <c r="AX317" s="1"/>
  <c r="AS318"/>
  <c r="BD316"/>
  <c r="BE315"/>
  <c r="BI315" s="1"/>
  <c r="BO319"/>
  <c r="BP318"/>
  <c r="BT318" s="1"/>
  <c r="CK317"/>
  <c r="CL316"/>
  <c r="CP316" s="1"/>
  <c r="CW318"/>
  <c r="CV319"/>
  <c r="BZ321"/>
  <c r="CA321" s="1"/>
  <c r="CE321" s="1"/>
  <c r="E314" i="9"/>
  <c r="X314"/>
  <c r="Y314" s="1"/>
  <c r="S318"/>
  <c r="T318" s="1"/>
  <c r="F318" l="1"/>
  <c r="J317"/>
  <c r="K317" s="1"/>
  <c r="M317" i="5"/>
  <c r="Q317" s="1"/>
  <c r="L318"/>
  <c r="X317"/>
  <c r="AB317" s="1"/>
  <c r="W318"/>
  <c r="AH317"/>
  <c r="AI316"/>
  <c r="AM316" s="1"/>
  <c r="AT318"/>
  <c r="AX318" s="1"/>
  <c r="AS319"/>
  <c r="BE316"/>
  <c r="BI316" s="1"/>
  <c r="BD317"/>
  <c r="BO320"/>
  <c r="BP319"/>
  <c r="BT319" s="1"/>
  <c r="CL317"/>
  <c r="CP317" s="1"/>
  <c r="CK318"/>
  <c r="CV320"/>
  <c r="CW319"/>
  <c r="BZ322"/>
  <c r="CA322" s="1"/>
  <c r="CE322" s="1"/>
  <c r="E315" i="9"/>
  <c r="X315"/>
  <c r="Y315" s="1"/>
  <c r="S319"/>
  <c r="T319" s="1"/>
  <c r="F319" l="1"/>
  <c r="J318"/>
  <c r="K318" s="1"/>
  <c r="M318" i="5"/>
  <c r="Q318" s="1"/>
  <c r="L319"/>
  <c r="X318"/>
  <c r="AB318" s="1"/>
  <c r="W319"/>
  <c r="AI317"/>
  <c r="AM317" s="1"/>
  <c r="AH318"/>
  <c r="AS320"/>
  <c r="AT319"/>
  <c r="AX319" s="1"/>
  <c r="BD318"/>
  <c r="BE317"/>
  <c r="BI317" s="1"/>
  <c r="BP320"/>
  <c r="BT320" s="1"/>
  <c r="BO321"/>
  <c r="CK319"/>
  <c r="CL318"/>
  <c r="CP318" s="1"/>
  <c r="CW320"/>
  <c r="CV321"/>
  <c r="BZ323"/>
  <c r="CA323" s="1"/>
  <c r="CE323" s="1"/>
  <c r="E316" i="9"/>
  <c r="X316"/>
  <c r="Y316" s="1"/>
  <c r="S320"/>
  <c r="T320" s="1"/>
  <c r="J319" l="1"/>
  <c r="K319" s="1"/>
  <c r="F320"/>
  <c r="L320" i="5"/>
  <c r="M319"/>
  <c r="Q319" s="1"/>
  <c r="W320"/>
  <c r="X319"/>
  <c r="AB319" s="1"/>
  <c r="AI318"/>
  <c r="AM318" s="1"/>
  <c r="AH319"/>
  <c r="AS321"/>
  <c r="AT320"/>
  <c r="AX320" s="1"/>
  <c r="BD319"/>
  <c r="BE318"/>
  <c r="BI318" s="1"/>
  <c r="BO322"/>
  <c r="BP321"/>
  <c r="BT321" s="1"/>
  <c r="CL319"/>
  <c r="CP319" s="1"/>
  <c r="CK320"/>
  <c r="CV322"/>
  <c r="CW321"/>
  <c r="BZ324"/>
  <c r="CA324" s="1"/>
  <c r="CE324" s="1"/>
  <c r="E317" i="9"/>
  <c r="X317"/>
  <c r="Y317" s="1"/>
  <c r="S321"/>
  <c r="T321" s="1"/>
  <c r="F321" l="1"/>
  <c r="J320"/>
  <c r="K320" s="1"/>
  <c r="L321" i="5"/>
  <c r="M320"/>
  <c r="Q320" s="1"/>
  <c r="W321"/>
  <c r="X320"/>
  <c r="AB320" s="1"/>
  <c r="AH320"/>
  <c r="AI319"/>
  <c r="AM319" s="1"/>
  <c r="AS322"/>
  <c r="AT321"/>
  <c r="AX321" s="1"/>
  <c r="BD320"/>
  <c r="BE319"/>
  <c r="BI319" s="1"/>
  <c r="BO323"/>
  <c r="BP322"/>
  <c r="BT322" s="1"/>
  <c r="CL320"/>
  <c r="CP320" s="1"/>
  <c r="CK321"/>
  <c r="CW322"/>
  <c r="CV323"/>
  <c r="BZ325"/>
  <c r="CA325" s="1"/>
  <c r="CE325" s="1"/>
  <c r="E318" i="9"/>
  <c r="X318"/>
  <c r="Y318" s="1"/>
  <c r="S322"/>
  <c r="T322" s="1"/>
  <c r="F322" l="1"/>
  <c r="J321"/>
  <c r="K321" s="1"/>
  <c r="L322" i="5"/>
  <c r="M321"/>
  <c r="Q321" s="1"/>
  <c r="W322"/>
  <c r="X321"/>
  <c r="AB321" s="1"/>
  <c r="AH321"/>
  <c r="AI320"/>
  <c r="AM320" s="1"/>
  <c r="AS323"/>
  <c r="AT322"/>
  <c r="AX322" s="1"/>
  <c r="BE320"/>
  <c r="BI320" s="1"/>
  <c r="BD321"/>
  <c r="BO324"/>
  <c r="BP323"/>
  <c r="BT323" s="1"/>
  <c r="CK322"/>
  <c r="CL321"/>
  <c r="CP321" s="1"/>
  <c r="CV324"/>
  <c r="CW323"/>
  <c r="BZ326"/>
  <c r="CA326" s="1"/>
  <c r="CE326" s="1"/>
  <c r="E319" i="9"/>
  <c r="X319"/>
  <c r="Y319" s="1"/>
  <c r="S323"/>
  <c r="T323" s="1"/>
  <c r="F323" l="1"/>
  <c r="J322"/>
  <c r="K322" s="1"/>
  <c r="L323" i="5"/>
  <c r="M322"/>
  <c r="Q322" s="1"/>
  <c r="W323"/>
  <c r="X322"/>
  <c r="AB322" s="1"/>
  <c r="AH322"/>
  <c r="AI321"/>
  <c r="AM321" s="1"/>
  <c r="AS324"/>
  <c r="AT323"/>
  <c r="AX323" s="1"/>
  <c r="BD322"/>
  <c r="BE321"/>
  <c r="BI321" s="1"/>
  <c r="BP324"/>
  <c r="BT324" s="1"/>
  <c r="BO325"/>
  <c r="CL322"/>
  <c r="CP322" s="1"/>
  <c r="CK323"/>
  <c r="CV325"/>
  <c r="CW324"/>
  <c r="BZ327"/>
  <c r="CA327" s="1"/>
  <c r="CE327" s="1"/>
  <c r="E320" i="9"/>
  <c r="X320"/>
  <c r="Y320" s="1"/>
  <c r="S324"/>
  <c r="T324" s="1"/>
  <c r="J323" l="1"/>
  <c r="K323" s="1"/>
  <c r="F324"/>
  <c r="L324" i="5"/>
  <c r="M323"/>
  <c r="Q323" s="1"/>
  <c r="W324"/>
  <c r="X323"/>
  <c r="AB323" s="1"/>
  <c r="AH323"/>
  <c r="AI322"/>
  <c r="AM322" s="1"/>
  <c r="AS325"/>
  <c r="AT324"/>
  <c r="AX324" s="1"/>
  <c r="BD323"/>
  <c r="BE322"/>
  <c r="BI322" s="1"/>
  <c r="BO326"/>
  <c r="BP325"/>
  <c r="BT325" s="1"/>
  <c r="CK324"/>
  <c r="CL323"/>
  <c r="CP323" s="1"/>
  <c r="CV326"/>
  <c r="CW325"/>
  <c r="BZ328"/>
  <c r="CA328" s="1"/>
  <c r="CE328" s="1"/>
  <c r="E321" i="9"/>
  <c r="X321"/>
  <c r="Y321" s="1"/>
  <c r="S325"/>
  <c r="T325" s="1"/>
  <c r="F325" l="1"/>
  <c r="J324"/>
  <c r="K324" s="1"/>
  <c r="L325" i="5"/>
  <c r="M324"/>
  <c r="Q324" s="1"/>
  <c r="W325"/>
  <c r="X324"/>
  <c r="AB324" s="1"/>
  <c r="AH324"/>
  <c r="AI323"/>
  <c r="AM323" s="1"/>
  <c r="AT325"/>
  <c r="AX325" s="1"/>
  <c r="AS326"/>
  <c r="BD324"/>
  <c r="BE323"/>
  <c r="BI323" s="1"/>
  <c r="BO327"/>
  <c r="BP326"/>
  <c r="BT326" s="1"/>
  <c r="CK325"/>
  <c r="CL324"/>
  <c r="CP324" s="1"/>
  <c r="CV327"/>
  <c r="CW326"/>
  <c r="BZ329"/>
  <c r="CA329" s="1"/>
  <c r="CE329" s="1"/>
  <c r="E322" i="9"/>
  <c r="X322"/>
  <c r="Y322" s="1"/>
  <c r="S326"/>
  <c r="T326" s="1"/>
  <c r="F326" l="1"/>
  <c r="J325"/>
  <c r="K325" s="1"/>
  <c r="M325" i="5"/>
  <c r="Q325" s="1"/>
  <c r="L326"/>
  <c r="X325"/>
  <c r="AB325" s="1"/>
  <c r="W326"/>
  <c r="AH325"/>
  <c r="AI324"/>
  <c r="AM324" s="1"/>
  <c r="AT326"/>
  <c r="AX326" s="1"/>
  <c r="AS327"/>
  <c r="BE324"/>
  <c r="BI324" s="1"/>
  <c r="BD325"/>
  <c r="BO328"/>
  <c r="BP327"/>
  <c r="BT327" s="1"/>
  <c r="CL325"/>
  <c r="CP325" s="1"/>
  <c r="CK326"/>
  <c r="CW327"/>
  <c r="DA327" s="1"/>
  <c r="CV328"/>
  <c r="BZ330"/>
  <c r="CA330" s="1"/>
  <c r="CE330" s="1"/>
  <c r="E323" i="9"/>
  <c r="X323"/>
  <c r="Y323" s="1"/>
  <c r="S327"/>
  <c r="T327" s="1"/>
  <c r="F327" l="1"/>
  <c r="J326"/>
  <c r="K326" s="1"/>
  <c r="M326" i="5"/>
  <c r="Q326" s="1"/>
  <c r="L327"/>
  <c r="X326"/>
  <c r="AB326" s="1"/>
  <c r="W327"/>
  <c r="AI325"/>
  <c r="AM325" s="1"/>
  <c r="AH326"/>
  <c r="AS328"/>
  <c r="AT327"/>
  <c r="AX327" s="1"/>
  <c r="BD326"/>
  <c r="BE325"/>
  <c r="BI325" s="1"/>
  <c r="BP328"/>
  <c r="BT328" s="1"/>
  <c r="BO329"/>
  <c r="CK327"/>
  <c r="CL326"/>
  <c r="CP326" s="1"/>
  <c r="CV329"/>
  <c r="CW328"/>
  <c r="DA328" s="1"/>
  <c r="BZ331"/>
  <c r="CA331" s="1"/>
  <c r="CE331" s="1"/>
  <c r="E324" i="9"/>
  <c r="X324"/>
  <c r="Y324" s="1"/>
  <c r="S328"/>
  <c r="T328" s="1"/>
  <c r="J327" l="1"/>
  <c r="K327" s="1"/>
  <c r="F328"/>
  <c r="L328" i="5"/>
  <c r="M327"/>
  <c r="Q327" s="1"/>
  <c r="W328"/>
  <c r="X327"/>
  <c r="AB327" s="1"/>
  <c r="AI326"/>
  <c r="AM326" s="1"/>
  <c r="AH327"/>
  <c r="AS329"/>
  <c r="AT328"/>
  <c r="AX328" s="1"/>
  <c r="BD327"/>
  <c r="BE326"/>
  <c r="BI326" s="1"/>
  <c r="BO330"/>
  <c r="BP329"/>
  <c r="BT329" s="1"/>
  <c r="CK328"/>
  <c r="CL327"/>
  <c r="CP327" s="1"/>
  <c r="CV330"/>
  <c r="CW329"/>
  <c r="DA329" s="1"/>
  <c r="BZ332"/>
  <c r="CA332" s="1"/>
  <c r="CE332" s="1"/>
  <c r="E325" i="9"/>
  <c r="X325"/>
  <c r="Y325" s="1"/>
  <c r="S329"/>
  <c r="T329" s="1"/>
  <c r="F329" l="1"/>
  <c r="J328"/>
  <c r="K328" s="1"/>
  <c r="L329" i="5"/>
  <c r="M328"/>
  <c r="Q328" s="1"/>
  <c r="W329"/>
  <c r="X328"/>
  <c r="AB328" s="1"/>
  <c r="AH328"/>
  <c r="AI327"/>
  <c r="AM327" s="1"/>
  <c r="AS330"/>
  <c r="AT329"/>
  <c r="AX329" s="1"/>
  <c r="BD328"/>
  <c r="BE327"/>
  <c r="BI327" s="1"/>
  <c r="BO331"/>
  <c r="BP330"/>
  <c r="BT330" s="1"/>
  <c r="CL328"/>
  <c r="CP328" s="1"/>
  <c r="CK329"/>
  <c r="CW330"/>
  <c r="DA330" s="1"/>
  <c r="CV331"/>
  <c r="BZ333"/>
  <c r="CA333" s="1"/>
  <c r="CE333" s="1"/>
  <c r="E326" i="9"/>
  <c r="X326"/>
  <c r="Y326" s="1"/>
  <c r="S330"/>
  <c r="T330" s="1"/>
  <c r="F330" l="1"/>
  <c r="J329"/>
  <c r="K329" s="1"/>
  <c r="L330" i="5"/>
  <c r="M329"/>
  <c r="Q329" s="1"/>
  <c r="W330"/>
  <c r="X329"/>
  <c r="AB329" s="1"/>
  <c r="AH329"/>
  <c r="AI328"/>
  <c r="AM328" s="1"/>
  <c r="AS331"/>
  <c r="AT330"/>
  <c r="AX330" s="1"/>
  <c r="BE328"/>
  <c r="BI328" s="1"/>
  <c r="BD329"/>
  <c r="BO332"/>
  <c r="BP331"/>
  <c r="BT331" s="1"/>
  <c r="CK330"/>
  <c r="CL329"/>
  <c r="CP329" s="1"/>
  <c r="CV332"/>
  <c r="CW331"/>
  <c r="DA331" s="1"/>
  <c r="BZ334"/>
  <c r="CA334" s="1"/>
  <c r="CE334" s="1"/>
  <c r="E327" i="9"/>
  <c r="X327"/>
  <c r="Y327" s="1"/>
  <c r="S331"/>
  <c r="T331" s="1"/>
  <c r="F331" l="1"/>
  <c r="J330"/>
  <c r="K330" s="1"/>
  <c r="L331" i="5"/>
  <c r="M330"/>
  <c r="Q330" s="1"/>
  <c r="W331"/>
  <c r="X330"/>
  <c r="AB330" s="1"/>
  <c r="AH330"/>
  <c r="AI329"/>
  <c r="AM329" s="1"/>
  <c r="AS332"/>
  <c r="AT331"/>
  <c r="AX331" s="1"/>
  <c r="BD330"/>
  <c r="BE329"/>
  <c r="BI329" s="1"/>
  <c r="BP332"/>
  <c r="BT332" s="1"/>
  <c r="BO333"/>
  <c r="CK331"/>
  <c r="CL330"/>
  <c r="CP330" s="1"/>
  <c r="CW332"/>
  <c r="DA332" s="1"/>
  <c r="CV333"/>
  <c r="BZ335"/>
  <c r="CA335" s="1"/>
  <c r="CE335" s="1"/>
  <c r="E328" i="9"/>
  <c r="X328"/>
  <c r="Y328" s="1"/>
  <c r="S332"/>
  <c r="T332" s="1"/>
  <c r="J331" l="1"/>
  <c r="K331" s="1"/>
  <c r="F332"/>
  <c r="L332" i="5"/>
  <c r="M331"/>
  <c r="Q331" s="1"/>
  <c r="W332"/>
  <c r="X331"/>
  <c r="AB331" s="1"/>
  <c r="AH331"/>
  <c r="AI330"/>
  <c r="AM330" s="1"/>
  <c r="AS333"/>
  <c r="AT332"/>
  <c r="AX332" s="1"/>
  <c r="BD331"/>
  <c r="BE330"/>
  <c r="BI330" s="1"/>
  <c r="BO334"/>
  <c r="BP333"/>
  <c r="BT333" s="1"/>
  <c r="CK332"/>
  <c r="CL331"/>
  <c r="CP331" s="1"/>
  <c r="CV334"/>
  <c r="CW333"/>
  <c r="DA333" s="1"/>
  <c r="BZ336"/>
  <c r="CA336" s="1"/>
  <c r="CE336" s="1"/>
  <c r="E329" i="9"/>
  <c r="X329"/>
  <c r="Y329" s="1"/>
  <c r="S333"/>
  <c r="T333" s="1"/>
  <c r="F333" l="1"/>
  <c r="J332"/>
  <c r="K332" s="1"/>
  <c r="L333" i="5"/>
  <c r="M332"/>
  <c r="Q332" s="1"/>
  <c r="W333"/>
  <c r="X332"/>
  <c r="AB332" s="1"/>
  <c r="AH332"/>
  <c r="AI331"/>
  <c r="AM331" s="1"/>
  <c r="AT333"/>
  <c r="AX333" s="1"/>
  <c r="AS334"/>
  <c r="BD332"/>
  <c r="BE331"/>
  <c r="BI331" s="1"/>
  <c r="BO335"/>
  <c r="BP334"/>
  <c r="BT334" s="1"/>
  <c r="CL332"/>
  <c r="CP332" s="1"/>
  <c r="CK333"/>
  <c r="CW334"/>
  <c r="DA334" s="1"/>
  <c r="CV335"/>
  <c r="BZ337"/>
  <c r="CA337" s="1"/>
  <c r="CE337" s="1"/>
  <c r="E330" i="9"/>
  <c r="X330"/>
  <c r="Y330" s="1"/>
  <c r="S334"/>
  <c r="T334" s="1"/>
  <c r="F334" l="1"/>
  <c r="J333"/>
  <c r="K333" s="1"/>
  <c r="M333" i="5"/>
  <c r="Q333" s="1"/>
  <c r="L334"/>
  <c r="X333"/>
  <c r="AB333" s="1"/>
  <c r="W334"/>
  <c r="AH333"/>
  <c r="AI332"/>
  <c r="AM332" s="1"/>
  <c r="AT334"/>
  <c r="AX334" s="1"/>
  <c r="AS335"/>
  <c r="BE332"/>
  <c r="BI332" s="1"/>
  <c r="BD333"/>
  <c r="BO336"/>
  <c r="BP335"/>
  <c r="BT335" s="1"/>
  <c r="CK334"/>
  <c r="CL333"/>
  <c r="CP333" s="1"/>
  <c r="CV336"/>
  <c r="CW335"/>
  <c r="DA335" s="1"/>
  <c r="BZ338"/>
  <c r="CA338" s="1"/>
  <c r="CE338" s="1"/>
  <c r="E331" i="9"/>
  <c r="X331"/>
  <c r="Y331" s="1"/>
  <c r="S335"/>
  <c r="T335" s="1"/>
  <c r="F335" l="1"/>
  <c r="J334"/>
  <c r="K334" s="1"/>
  <c r="M334" i="5"/>
  <c r="Q334" s="1"/>
  <c r="L335"/>
  <c r="X334"/>
  <c r="AB334" s="1"/>
  <c r="W335"/>
  <c r="AI333"/>
  <c r="AM333" s="1"/>
  <c r="AH334"/>
  <c r="AS336"/>
  <c r="AT335"/>
  <c r="AX335" s="1"/>
  <c r="BD334"/>
  <c r="BE333"/>
  <c r="BI333" s="1"/>
  <c r="BP336"/>
  <c r="BT336" s="1"/>
  <c r="BO337"/>
  <c r="CK335"/>
  <c r="CL334"/>
  <c r="CP334" s="1"/>
  <c r="CW336"/>
  <c r="DA336" s="1"/>
  <c r="CV337"/>
  <c r="BZ339"/>
  <c r="CA339" s="1"/>
  <c r="CE339" s="1"/>
  <c r="E332" i="9"/>
  <c r="X332"/>
  <c r="Y332" s="1"/>
  <c r="S336"/>
  <c r="T336" s="1"/>
  <c r="J335" l="1"/>
  <c r="K335" s="1"/>
  <c r="F336"/>
  <c r="L336" i="5"/>
  <c r="M335"/>
  <c r="Q335" s="1"/>
  <c r="W336"/>
  <c r="X335"/>
  <c r="AB335" s="1"/>
  <c r="AI334"/>
  <c r="AM334" s="1"/>
  <c r="AH335"/>
  <c r="AS337"/>
  <c r="AT336"/>
  <c r="AX336" s="1"/>
  <c r="BD335"/>
  <c r="BE334"/>
  <c r="BI334" s="1"/>
  <c r="BO338"/>
  <c r="BP337"/>
  <c r="BT337" s="1"/>
  <c r="CK336"/>
  <c r="CL335"/>
  <c r="CP335" s="1"/>
  <c r="CV338"/>
  <c r="CW337"/>
  <c r="DA337" s="1"/>
  <c r="BZ340"/>
  <c r="CA340" s="1"/>
  <c r="CE340" s="1"/>
  <c r="E333" i="9"/>
  <c r="X333"/>
  <c r="Y333" s="1"/>
  <c r="S337"/>
  <c r="T337" s="1"/>
  <c r="F337" l="1"/>
  <c r="J336"/>
  <c r="K336" s="1"/>
  <c r="L337" i="5"/>
  <c r="M336"/>
  <c r="Q336" s="1"/>
  <c r="W337"/>
  <c r="X336"/>
  <c r="AB336" s="1"/>
  <c r="AH336"/>
  <c r="AI335"/>
  <c r="AM335" s="1"/>
  <c r="AS338"/>
  <c r="AT337"/>
  <c r="AX337" s="1"/>
  <c r="BD336"/>
  <c r="BE335"/>
  <c r="BI335" s="1"/>
  <c r="BO339"/>
  <c r="BP338"/>
  <c r="BT338" s="1"/>
  <c r="CL336"/>
  <c r="CP336" s="1"/>
  <c r="CK337"/>
  <c r="CW338"/>
  <c r="DA338" s="1"/>
  <c r="CV339"/>
  <c r="BZ341"/>
  <c r="CA341" s="1"/>
  <c r="CE341" s="1"/>
  <c r="E334" i="9"/>
  <c r="X334"/>
  <c r="Y334" s="1"/>
  <c r="S338"/>
  <c r="T338" s="1"/>
  <c r="F338" l="1"/>
  <c r="J337"/>
  <c r="K337" s="1"/>
  <c r="L338" i="5"/>
  <c r="M337"/>
  <c r="Q337" s="1"/>
  <c r="W338"/>
  <c r="X337"/>
  <c r="AB337" s="1"/>
  <c r="AH337"/>
  <c r="AI336"/>
  <c r="AM336" s="1"/>
  <c r="AS339"/>
  <c r="AT338"/>
  <c r="AX338" s="1"/>
  <c r="BE336"/>
  <c r="BI336" s="1"/>
  <c r="BD337"/>
  <c r="BO340"/>
  <c r="BP339"/>
  <c r="BT339" s="1"/>
  <c r="CK338"/>
  <c r="CL337"/>
  <c r="CP337" s="1"/>
  <c r="CV340"/>
  <c r="CW339"/>
  <c r="DA339" s="1"/>
  <c r="BZ342"/>
  <c r="CA342" s="1"/>
  <c r="CE342" s="1"/>
  <c r="E335" i="9"/>
  <c r="X335"/>
  <c r="Y335" s="1"/>
  <c r="S339"/>
  <c r="T339" s="1"/>
  <c r="F339" l="1"/>
  <c r="J338"/>
  <c r="K338" s="1"/>
  <c r="L339" i="5"/>
  <c r="M338"/>
  <c r="Q338" s="1"/>
  <c r="W339"/>
  <c r="X338"/>
  <c r="AB338" s="1"/>
  <c r="AH338"/>
  <c r="AI337"/>
  <c r="AM337" s="1"/>
  <c r="AS340"/>
  <c r="AT339"/>
  <c r="AX339" s="1"/>
  <c r="BD338"/>
  <c r="BE337"/>
  <c r="BI337" s="1"/>
  <c r="BP340"/>
  <c r="BT340" s="1"/>
  <c r="BO341"/>
  <c r="CK339"/>
  <c r="CL338"/>
  <c r="CP338" s="1"/>
  <c r="CV341"/>
  <c r="CW340"/>
  <c r="DA340" s="1"/>
  <c r="BZ343"/>
  <c r="CA343" s="1"/>
  <c r="CE343" s="1"/>
  <c r="E336" i="9"/>
  <c r="X336"/>
  <c r="Y336" s="1"/>
  <c r="S340"/>
  <c r="T340" s="1"/>
  <c r="J339" l="1"/>
  <c r="K339" s="1"/>
  <c r="F340"/>
  <c r="L340" i="5"/>
  <c r="M339"/>
  <c r="Q339" s="1"/>
  <c r="W340"/>
  <c r="X339"/>
  <c r="AB339" s="1"/>
  <c r="AH339"/>
  <c r="AI338"/>
  <c r="AM338" s="1"/>
  <c r="AS341"/>
  <c r="AT340"/>
  <c r="AX340" s="1"/>
  <c r="BD339"/>
  <c r="BE338"/>
  <c r="BI338" s="1"/>
  <c r="BO342"/>
  <c r="BP341"/>
  <c r="BT341" s="1"/>
  <c r="CK340"/>
  <c r="CL339"/>
  <c r="CP339" s="1"/>
  <c r="CV342"/>
  <c r="CW341"/>
  <c r="DA341" s="1"/>
  <c r="BZ344"/>
  <c r="CA344" s="1"/>
  <c r="CE344" s="1"/>
  <c r="E337" i="9"/>
  <c r="X337"/>
  <c r="Y337" s="1"/>
  <c r="S341"/>
  <c r="T341" s="1"/>
  <c r="F341" l="1"/>
  <c r="J340"/>
  <c r="K340" s="1"/>
  <c r="L341" i="5"/>
  <c r="M340"/>
  <c r="Q340" s="1"/>
  <c r="W341"/>
  <c r="X340"/>
  <c r="AB340" s="1"/>
  <c r="AH340"/>
  <c r="AI339"/>
  <c r="AM339" s="1"/>
  <c r="AT341"/>
  <c r="AX341" s="1"/>
  <c r="AS342"/>
  <c r="BD340"/>
  <c r="BE339"/>
  <c r="BI339" s="1"/>
  <c r="BO343"/>
  <c r="BP342"/>
  <c r="BT342" s="1"/>
  <c r="CL340"/>
  <c r="CP340" s="1"/>
  <c r="CK341"/>
  <c r="CV343"/>
  <c r="CW342"/>
  <c r="DA342" s="1"/>
  <c r="BZ345"/>
  <c r="CA345" s="1"/>
  <c r="CE345" s="1"/>
  <c r="E338" i="9"/>
  <c r="X338"/>
  <c r="Y338" s="1"/>
  <c r="S342"/>
  <c r="T342" s="1"/>
  <c r="F342" l="1"/>
  <c r="J341"/>
  <c r="K341" s="1"/>
  <c r="M341" i="5"/>
  <c r="Q341" s="1"/>
  <c r="L342"/>
  <c r="X341"/>
  <c r="AB341" s="1"/>
  <c r="W342"/>
  <c r="AH341"/>
  <c r="AI340"/>
  <c r="AM340" s="1"/>
  <c r="AT342"/>
  <c r="AX342" s="1"/>
  <c r="AS343"/>
  <c r="BE340"/>
  <c r="BI340" s="1"/>
  <c r="BD341"/>
  <c r="BO344"/>
  <c r="BP343"/>
  <c r="BT343" s="1"/>
  <c r="CK342"/>
  <c r="CL341"/>
  <c r="CP341" s="1"/>
  <c r="CW343"/>
  <c r="DA343" s="1"/>
  <c r="CV344"/>
  <c r="BZ346"/>
  <c r="CA346" s="1"/>
  <c r="CE346" s="1"/>
  <c r="E339" i="9"/>
  <c r="X339"/>
  <c r="Y339" s="1"/>
  <c r="S343"/>
  <c r="T343" s="1"/>
  <c r="F343" l="1"/>
  <c r="J342"/>
  <c r="K342" s="1"/>
  <c r="M342" i="5"/>
  <c r="Q342" s="1"/>
  <c r="L343"/>
  <c r="X342"/>
  <c r="AB342" s="1"/>
  <c r="W343"/>
  <c r="AI341"/>
  <c r="AM341" s="1"/>
  <c r="AH342"/>
  <c r="AS344"/>
  <c r="AT343"/>
  <c r="AX343" s="1"/>
  <c r="BD342"/>
  <c r="BE341"/>
  <c r="BI341" s="1"/>
  <c r="BP344"/>
  <c r="BT344" s="1"/>
  <c r="BO345"/>
  <c r="CK343"/>
  <c r="CL342"/>
  <c r="CP342" s="1"/>
  <c r="CV345"/>
  <c r="CW344"/>
  <c r="DA344" s="1"/>
  <c r="BZ347"/>
  <c r="CA347" s="1"/>
  <c r="CE347" s="1"/>
  <c r="E340" i="9"/>
  <c r="X340"/>
  <c r="Y340" s="1"/>
  <c r="S344"/>
  <c r="T344" s="1"/>
  <c r="J343" l="1"/>
  <c r="K343" s="1"/>
  <c r="F344"/>
  <c r="L344" i="5"/>
  <c r="M343"/>
  <c r="Q343" s="1"/>
  <c r="W344"/>
  <c r="X343"/>
  <c r="AB343" s="1"/>
  <c r="AI342"/>
  <c r="AM342" s="1"/>
  <c r="AH343"/>
  <c r="AS345"/>
  <c r="AT344"/>
  <c r="AX344" s="1"/>
  <c r="BD343"/>
  <c r="BE342"/>
  <c r="BI342" s="1"/>
  <c r="BO346"/>
  <c r="BP345"/>
  <c r="BT345" s="1"/>
  <c r="CK344"/>
  <c r="CL343"/>
  <c r="CP343" s="1"/>
  <c r="CV346"/>
  <c r="CW345"/>
  <c r="DA345" s="1"/>
  <c r="BZ348"/>
  <c r="CA348" s="1"/>
  <c r="CE348" s="1"/>
  <c r="E341" i="9"/>
  <c r="X341"/>
  <c r="Y341" s="1"/>
  <c r="S345"/>
  <c r="T345" s="1"/>
  <c r="F345" l="1"/>
  <c r="J344"/>
  <c r="K344" s="1"/>
  <c r="L345" i="5"/>
  <c r="M344"/>
  <c r="Q344" s="1"/>
  <c r="W345"/>
  <c r="X344"/>
  <c r="AB344" s="1"/>
  <c r="AH344"/>
  <c r="AI343"/>
  <c r="AM343" s="1"/>
  <c r="AS346"/>
  <c r="AT345"/>
  <c r="AX345" s="1"/>
  <c r="BD344"/>
  <c r="BE343"/>
  <c r="BI343" s="1"/>
  <c r="BO347"/>
  <c r="BP346"/>
  <c r="BT346" s="1"/>
  <c r="CL344"/>
  <c r="CP344" s="1"/>
  <c r="CK345"/>
  <c r="CW346"/>
  <c r="DA346" s="1"/>
  <c r="CV347"/>
  <c r="BZ349"/>
  <c r="CA349" s="1"/>
  <c r="CE349" s="1"/>
  <c r="E342" i="9"/>
  <c r="X342"/>
  <c r="Y342" s="1"/>
  <c r="S346"/>
  <c r="T346" s="1"/>
  <c r="F346" l="1"/>
  <c r="J345"/>
  <c r="K345" s="1"/>
  <c r="L346" i="5"/>
  <c r="M345"/>
  <c r="Q345" s="1"/>
  <c r="W346"/>
  <c r="X345"/>
  <c r="AB345" s="1"/>
  <c r="AH345"/>
  <c r="AI344"/>
  <c r="AM344" s="1"/>
  <c r="AS347"/>
  <c r="AT346"/>
  <c r="AX346" s="1"/>
  <c r="BE344"/>
  <c r="BI344" s="1"/>
  <c r="BD345"/>
  <c r="BO348"/>
  <c r="BP347"/>
  <c r="BT347" s="1"/>
  <c r="CK346"/>
  <c r="CL345"/>
  <c r="CP345" s="1"/>
  <c r="CV348"/>
  <c r="CW347"/>
  <c r="DA347" s="1"/>
  <c r="BZ350"/>
  <c r="CA350" s="1"/>
  <c r="CE350" s="1"/>
  <c r="E343" i="9"/>
  <c r="X343"/>
  <c r="Y343" s="1"/>
  <c r="S347"/>
  <c r="T347" s="1"/>
  <c r="F347" l="1"/>
  <c r="J346"/>
  <c r="K346" s="1"/>
  <c r="L347" i="5"/>
  <c r="M346"/>
  <c r="Q346" s="1"/>
  <c r="W347"/>
  <c r="X346"/>
  <c r="AB346" s="1"/>
  <c r="AH346"/>
  <c r="AI345"/>
  <c r="AM345" s="1"/>
  <c r="AS348"/>
  <c r="AT347"/>
  <c r="AX347" s="1"/>
  <c r="BD346"/>
  <c r="BE345"/>
  <c r="BI345" s="1"/>
  <c r="BP348"/>
  <c r="BT348" s="1"/>
  <c r="BO349"/>
  <c r="CK347"/>
  <c r="CL346"/>
  <c r="CP346" s="1"/>
  <c r="CW348"/>
  <c r="DA348" s="1"/>
  <c r="CV349"/>
  <c r="BZ351"/>
  <c r="CA351" s="1"/>
  <c r="CE351" s="1"/>
  <c r="E344" i="9"/>
  <c r="X344"/>
  <c r="Y344" s="1"/>
  <c r="S348"/>
  <c r="T348" s="1"/>
  <c r="J347" l="1"/>
  <c r="K347" s="1"/>
  <c r="F348"/>
  <c r="L348" i="5"/>
  <c r="M347"/>
  <c r="Q347" s="1"/>
  <c r="W348"/>
  <c r="X347"/>
  <c r="AB347" s="1"/>
  <c r="AH347"/>
  <c r="AI346"/>
  <c r="AM346" s="1"/>
  <c r="AS349"/>
  <c r="AT348"/>
  <c r="AX348" s="1"/>
  <c r="BD347"/>
  <c r="BE346"/>
  <c r="BI346" s="1"/>
  <c r="BO350"/>
  <c r="BP349"/>
  <c r="BT349" s="1"/>
  <c r="CK348"/>
  <c r="CL347"/>
  <c r="CP347" s="1"/>
  <c r="CV350"/>
  <c r="CW349"/>
  <c r="DA349" s="1"/>
  <c r="BZ352"/>
  <c r="CA352" s="1"/>
  <c r="CE352" s="1"/>
  <c r="E345" i="9"/>
  <c r="X345"/>
  <c r="Y345" s="1"/>
  <c r="S349"/>
  <c r="T349" s="1"/>
  <c r="J348" l="1"/>
  <c r="K348" s="1"/>
  <c r="F349"/>
  <c r="L349" i="5"/>
  <c r="M348"/>
  <c r="Q348" s="1"/>
  <c r="W349"/>
  <c r="X348"/>
  <c r="AB348" s="1"/>
  <c r="AH348"/>
  <c r="AI347"/>
  <c r="AM347" s="1"/>
  <c r="AT349"/>
  <c r="AX349" s="1"/>
  <c r="AS350"/>
  <c r="BD348"/>
  <c r="BE347"/>
  <c r="BI347" s="1"/>
  <c r="BO351"/>
  <c r="BP350"/>
  <c r="BT350" s="1"/>
  <c r="CL348"/>
  <c r="CP348" s="1"/>
  <c r="CK349"/>
  <c r="CW350"/>
  <c r="DA350" s="1"/>
  <c r="CV351"/>
  <c r="BZ353"/>
  <c r="CA353" s="1"/>
  <c r="CE353" s="1"/>
  <c r="E346" i="9"/>
  <c r="X346"/>
  <c r="Y346" s="1"/>
  <c r="S350"/>
  <c r="T350" s="1"/>
  <c r="F350" l="1"/>
  <c r="J349"/>
  <c r="K349" s="1"/>
  <c r="M349" i="5"/>
  <c r="Q349" s="1"/>
  <c r="L350"/>
  <c r="X349"/>
  <c r="AB349" s="1"/>
  <c r="W350"/>
  <c r="AH349"/>
  <c r="AI348"/>
  <c r="AM348" s="1"/>
  <c r="AT350"/>
  <c r="AX350" s="1"/>
  <c r="AS351"/>
  <c r="BE348"/>
  <c r="BI348" s="1"/>
  <c r="BD349"/>
  <c r="BO352"/>
  <c r="BP351"/>
  <c r="BT351" s="1"/>
  <c r="CK350"/>
  <c r="CL349"/>
  <c r="CP349" s="1"/>
  <c r="CV352"/>
  <c r="CW351"/>
  <c r="DA351" s="1"/>
  <c r="BZ354"/>
  <c r="CA354" s="1"/>
  <c r="CE354" s="1"/>
  <c r="E347" i="9"/>
  <c r="X347"/>
  <c r="Y347" s="1"/>
  <c r="S351"/>
  <c r="T351" s="1"/>
  <c r="F351" l="1"/>
  <c r="J350"/>
  <c r="K350" s="1"/>
  <c r="M350" i="5"/>
  <c r="Q350" s="1"/>
  <c r="L351"/>
  <c r="X350"/>
  <c r="AB350" s="1"/>
  <c r="W351"/>
  <c r="AI349"/>
  <c r="AM349" s="1"/>
  <c r="AH350"/>
  <c r="AS352"/>
  <c r="AT351"/>
  <c r="AX351" s="1"/>
  <c r="BD350"/>
  <c r="BE349"/>
  <c r="BI349" s="1"/>
  <c r="BP352"/>
  <c r="BT352" s="1"/>
  <c r="BO353"/>
  <c r="CK351"/>
  <c r="CL350"/>
  <c r="CP350" s="1"/>
  <c r="CW352"/>
  <c r="DA352" s="1"/>
  <c r="CV353"/>
  <c r="BZ355"/>
  <c r="CA355" s="1"/>
  <c r="CE355" s="1"/>
  <c r="E348" i="9"/>
  <c r="X348"/>
  <c r="Y348" s="1"/>
  <c r="S352"/>
  <c r="T352" s="1"/>
  <c r="F352" l="1"/>
  <c r="J351"/>
  <c r="K351" s="1"/>
  <c r="L352" i="5"/>
  <c r="M351"/>
  <c r="Q351" s="1"/>
  <c r="W352"/>
  <c r="X351"/>
  <c r="AB351" s="1"/>
  <c r="AI350"/>
  <c r="AM350" s="1"/>
  <c r="AH351"/>
  <c r="AS353"/>
  <c r="AT352"/>
  <c r="AX352" s="1"/>
  <c r="BD351"/>
  <c r="BE350"/>
  <c r="BI350" s="1"/>
  <c r="BO354"/>
  <c r="BP353"/>
  <c r="BT353" s="1"/>
  <c r="CK352"/>
  <c r="CL351"/>
  <c r="CP351" s="1"/>
  <c r="CV354"/>
  <c r="CW353"/>
  <c r="DA353" s="1"/>
  <c r="BZ356"/>
  <c r="CA356" s="1"/>
  <c r="CE356" s="1"/>
  <c r="E349" i="9"/>
  <c r="X349"/>
  <c r="Y349" s="1"/>
  <c r="S353"/>
  <c r="T353" s="1"/>
  <c r="J352" l="1"/>
  <c r="K352" s="1"/>
  <c r="F353"/>
  <c r="L353" i="5"/>
  <c r="M352"/>
  <c r="Q352" s="1"/>
  <c r="W353"/>
  <c r="X352"/>
  <c r="AB352" s="1"/>
  <c r="AH352"/>
  <c r="AI351"/>
  <c r="AM351" s="1"/>
  <c r="AS354"/>
  <c r="AT353"/>
  <c r="AX353" s="1"/>
  <c r="BD352"/>
  <c r="BE351"/>
  <c r="BI351" s="1"/>
  <c r="BO355"/>
  <c r="BP354"/>
  <c r="BT354" s="1"/>
  <c r="CL352"/>
  <c r="CP352" s="1"/>
  <c r="CK353"/>
  <c r="CW354"/>
  <c r="DA354" s="1"/>
  <c r="CV355"/>
  <c r="BZ357"/>
  <c r="CA357" s="1"/>
  <c r="CE357" s="1"/>
  <c r="E350" i="9"/>
  <c r="X350"/>
  <c r="Y350" s="1"/>
  <c r="S354"/>
  <c r="T354" s="1"/>
  <c r="F354" l="1"/>
  <c r="J353"/>
  <c r="K353" s="1"/>
  <c r="L354" i="5"/>
  <c r="M353"/>
  <c r="Q353" s="1"/>
  <c r="W354"/>
  <c r="X353"/>
  <c r="AB353" s="1"/>
  <c r="AH353"/>
  <c r="AI352"/>
  <c r="AM352" s="1"/>
  <c r="AS355"/>
  <c r="AT354"/>
  <c r="AX354" s="1"/>
  <c r="BE352"/>
  <c r="BI352" s="1"/>
  <c r="BD353"/>
  <c r="BO356"/>
  <c r="BP355"/>
  <c r="BT355" s="1"/>
  <c r="CK354"/>
  <c r="CL353"/>
  <c r="CP353" s="1"/>
  <c r="CV356"/>
  <c r="CW355"/>
  <c r="DA355" s="1"/>
  <c r="BZ358"/>
  <c r="CA358" s="1"/>
  <c r="CE358" s="1"/>
  <c r="E351" i="9"/>
  <c r="X351"/>
  <c r="Y351" s="1"/>
  <c r="S355"/>
  <c r="T355" s="1"/>
  <c r="F355" l="1"/>
  <c r="J354"/>
  <c r="K354" s="1"/>
  <c r="L355" i="5"/>
  <c r="M354"/>
  <c r="Q354" s="1"/>
  <c r="W355"/>
  <c r="X354"/>
  <c r="AB354" s="1"/>
  <c r="AH354"/>
  <c r="AI353"/>
  <c r="AM353" s="1"/>
  <c r="AS356"/>
  <c r="AT355"/>
  <c r="AX355" s="1"/>
  <c r="BD354"/>
  <c r="BE353"/>
  <c r="BI353" s="1"/>
  <c r="BP356"/>
  <c r="BT356" s="1"/>
  <c r="BO357"/>
  <c r="CK355"/>
  <c r="CL354"/>
  <c r="CP354" s="1"/>
  <c r="CV357"/>
  <c r="CW356"/>
  <c r="DA356" s="1"/>
  <c r="BZ359"/>
  <c r="CA359" s="1"/>
  <c r="CE359" s="1"/>
  <c r="E352" i="9"/>
  <c r="X352"/>
  <c r="Y352" s="1"/>
  <c r="S356"/>
  <c r="T356" s="1"/>
  <c r="F356" l="1"/>
  <c r="J355"/>
  <c r="K355" s="1"/>
  <c r="L356" i="5"/>
  <c r="M355"/>
  <c r="Q355" s="1"/>
  <c r="W356"/>
  <c r="X355"/>
  <c r="AB355" s="1"/>
  <c r="AH355"/>
  <c r="AI354"/>
  <c r="AM354" s="1"/>
  <c r="AS357"/>
  <c r="AT356"/>
  <c r="AX356" s="1"/>
  <c r="BD355"/>
  <c r="BE354"/>
  <c r="BI354" s="1"/>
  <c r="BO358"/>
  <c r="BP357"/>
  <c r="BT357" s="1"/>
  <c r="CK356"/>
  <c r="CL355"/>
  <c r="CP355" s="1"/>
  <c r="CV358"/>
  <c r="CW357"/>
  <c r="DA357" s="1"/>
  <c r="BZ360"/>
  <c r="CA360" s="1"/>
  <c r="CE360" s="1"/>
  <c r="E353" i="9"/>
  <c r="X353"/>
  <c r="Y353" s="1"/>
  <c r="S357"/>
  <c r="T357" s="1"/>
  <c r="J356" l="1"/>
  <c r="K356" s="1"/>
  <c r="F357"/>
  <c r="L357" i="5"/>
  <c r="M356"/>
  <c r="Q356" s="1"/>
  <c r="W357"/>
  <c r="X356"/>
  <c r="AB356" s="1"/>
  <c r="AH356"/>
  <c r="AI355"/>
  <c r="AM355" s="1"/>
  <c r="AT357"/>
  <c r="AX357" s="1"/>
  <c r="AS358"/>
  <c r="BD356"/>
  <c r="BE355"/>
  <c r="BI355" s="1"/>
  <c r="BO359"/>
  <c r="BP358"/>
  <c r="BT358" s="1"/>
  <c r="CL356"/>
  <c r="CP356" s="1"/>
  <c r="CK357"/>
  <c r="CV359"/>
  <c r="CW358"/>
  <c r="DA358" s="1"/>
  <c r="BZ361"/>
  <c r="CA361" s="1"/>
  <c r="CE361" s="1"/>
  <c r="E354" i="9"/>
  <c r="X354"/>
  <c r="Y354" s="1"/>
  <c r="S358"/>
  <c r="T358" s="1"/>
  <c r="F358" l="1"/>
  <c r="J357"/>
  <c r="K357" s="1"/>
  <c r="M357" i="5"/>
  <c r="Q357" s="1"/>
  <c r="L358"/>
  <c r="X357"/>
  <c r="AB357" s="1"/>
  <c r="W358"/>
  <c r="AH357"/>
  <c r="AI356"/>
  <c r="AM356" s="1"/>
  <c r="AT358"/>
  <c r="AX358" s="1"/>
  <c r="AS359"/>
  <c r="BE356"/>
  <c r="BI356" s="1"/>
  <c r="BD357"/>
  <c r="BO360"/>
  <c r="BP359"/>
  <c r="BT359" s="1"/>
  <c r="CK358"/>
  <c r="CL357"/>
  <c r="CP357" s="1"/>
  <c r="CW359"/>
  <c r="DA359" s="1"/>
  <c r="CV360"/>
  <c r="BZ362"/>
  <c r="CA362" s="1"/>
  <c r="CE362" s="1"/>
  <c r="E355" i="9"/>
  <c r="X355"/>
  <c r="Y355" s="1"/>
  <c r="S359"/>
  <c r="T359" s="1"/>
  <c r="F359" l="1"/>
  <c r="J358"/>
  <c r="K358" s="1"/>
  <c r="M358" i="5"/>
  <c r="Q358" s="1"/>
  <c r="L359"/>
  <c r="X358"/>
  <c r="AB358" s="1"/>
  <c r="W359"/>
  <c r="AI357"/>
  <c r="AM357" s="1"/>
  <c r="AH358"/>
  <c r="AS360"/>
  <c r="AT359"/>
  <c r="AX359" s="1"/>
  <c r="BD358"/>
  <c r="BE357"/>
  <c r="BI357" s="1"/>
  <c r="BP360"/>
  <c r="BT360" s="1"/>
  <c r="BO361"/>
  <c r="CK359"/>
  <c r="CL358"/>
  <c r="CP358" s="1"/>
  <c r="CV361"/>
  <c r="CW360"/>
  <c r="DA360" s="1"/>
  <c r="BZ363"/>
  <c r="CA363" s="1"/>
  <c r="CE363" s="1"/>
  <c r="E356" i="9"/>
  <c r="X356"/>
  <c r="Y356" s="1"/>
  <c r="S360"/>
  <c r="T360" s="1"/>
  <c r="F360" l="1"/>
  <c r="J359"/>
  <c r="K359" s="1"/>
  <c r="L360" i="5"/>
  <c r="M359"/>
  <c r="Q359" s="1"/>
  <c r="W360"/>
  <c r="X359"/>
  <c r="AB359" s="1"/>
  <c r="AI358"/>
  <c r="AM358" s="1"/>
  <c r="AH359"/>
  <c r="AS361"/>
  <c r="AT360"/>
  <c r="AX360" s="1"/>
  <c r="BD359"/>
  <c r="BE358"/>
  <c r="BI358" s="1"/>
  <c r="BO362"/>
  <c r="BP361"/>
  <c r="BT361" s="1"/>
  <c r="CK360"/>
  <c r="CL359"/>
  <c r="CP359" s="1"/>
  <c r="CV362"/>
  <c r="CW361"/>
  <c r="DA361" s="1"/>
  <c r="BZ364"/>
  <c r="CA364" s="1"/>
  <c r="CE364" s="1"/>
  <c r="E357" i="9"/>
  <c r="X357"/>
  <c r="Y357" s="1"/>
  <c r="S361"/>
  <c r="T361" s="1"/>
  <c r="J360" l="1"/>
  <c r="K360" s="1"/>
  <c r="F361"/>
  <c r="L361" i="5"/>
  <c r="M360"/>
  <c r="Q360" s="1"/>
  <c r="W361"/>
  <c r="X360"/>
  <c r="AB360" s="1"/>
  <c r="AH360"/>
  <c r="AI359"/>
  <c r="AM359" s="1"/>
  <c r="AS362"/>
  <c r="AT361"/>
  <c r="AX361" s="1"/>
  <c r="BD360"/>
  <c r="BE359"/>
  <c r="BI359" s="1"/>
  <c r="BO363"/>
  <c r="BP362"/>
  <c r="BT362" s="1"/>
  <c r="CL360"/>
  <c r="CP360" s="1"/>
  <c r="CK361"/>
  <c r="CW362"/>
  <c r="DA362" s="1"/>
  <c r="CV363"/>
  <c r="BZ365"/>
  <c r="CA365" s="1"/>
  <c r="CE365" s="1"/>
  <c r="E358" i="9"/>
  <c r="X358"/>
  <c r="Y358" s="1"/>
  <c r="S362"/>
  <c r="T362" s="1"/>
  <c r="F362" l="1"/>
  <c r="J361"/>
  <c r="K361" s="1"/>
  <c r="L362" i="5"/>
  <c r="M361"/>
  <c r="Q361" s="1"/>
  <c r="W362"/>
  <c r="X361"/>
  <c r="AB361" s="1"/>
  <c r="AH361"/>
  <c r="AI360"/>
  <c r="AM360" s="1"/>
  <c r="AS363"/>
  <c r="AT362"/>
  <c r="AX362" s="1"/>
  <c r="BE360"/>
  <c r="BI360" s="1"/>
  <c r="BD361"/>
  <c r="BO364"/>
  <c r="BP363"/>
  <c r="BT363" s="1"/>
  <c r="CK362"/>
  <c r="CL361"/>
  <c r="CP361" s="1"/>
  <c r="CV364"/>
  <c r="CW363"/>
  <c r="DA363" s="1"/>
  <c r="BZ366"/>
  <c r="CA366" s="1"/>
  <c r="CE366" s="1"/>
  <c r="E359" i="9"/>
  <c r="X359"/>
  <c r="Y359" s="1"/>
  <c r="S363"/>
  <c r="T363" s="1"/>
  <c r="F363" l="1"/>
  <c r="J362"/>
  <c r="K362" s="1"/>
  <c r="L363" i="5"/>
  <c r="M362"/>
  <c r="Q362" s="1"/>
  <c r="W363"/>
  <c r="X362"/>
  <c r="AB362" s="1"/>
  <c r="AH362"/>
  <c r="AI361"/>
  <c r="AM361" s="1"/>
  <c r="AS364"/>
  <c r="AT363"/>
  <c r="AX363" s="1"/>
  <c r="BD362"/>
  <c r="BE361"/>
  <c r="BI361" s="1"/>
  <c r="BP364"/>
  <c r="BT364" s="1"/>
  <c r="BO365"/>
  <c r="CK363"/>
  <c r="CL362"/>
  <c r="CP362" s="1"/>
  <c r="CW364"/>
  <c r="DA364" s="1"/>
  <c r="CV365"/>
  <c r="BZ367"/>
  <c r="CA367" s="1"/>
  <c r="CE367" s="1"/>
  <c r="E360" i="9"/>
  <c r="X360"/>
  <c r="Y360" s="1"/>
  <c r="S364"/>
  <c r="T364" s="1"/>
  <c r="F364" l="1"/>
  <c r="J363"/>
  <c r="K363" s="1"/>
  <c r="L364" i="5"/>
  <c r="M363"/>
  <c r="Q363" s="1"/>
  <c r="W364"/>
  <c r="X363"/>
  <c r="AB363" s="1"/>
  <c r="AH363"/>
  <c r="AI362"/>
  <c r="AM362" s="1"/>
  <c r="AS365"/>
  <c r="AT364"/>
  <c r="AX364" s="1"/>
  <c r="BD363"/>
  <c r="BE362"/>
  <c r="BI362" s="1"/>
  <c r="BO366"/>
  <c r="BP365"/>
  <c r="BT365" s="1"/>
  <c r="CK364"/>
  <c r="CL363"/>
  <c r="CP363" s="1"/>
  <c r="CV366"/>
  <c r="CW365"/>
  <c r="DA365" s="1"/>
  <c r="BZ368"/>
  <c r="CA368" s="1"/>
  <c r="CE368" s="1"/>
  <c r="E361" i="9"/>
  <c r="X361"/>
  <c r="Y361" s="1"/>
  <c r="S365"/>
  <c r="T365" s="1"/>
  <c r="J364" l="1"/>
  <c r="K364" s="1"/>
  <c r="F365"/>
  <c r="L365" i="5"/>
  <c r="M364"/>
  <c r="Q364" s="1"/>
  <c r="W365"/>
  <c r="X364"/>
  <c r="AB364" s="1"/>
  <c r="AH364"/>
  <c r="AI363"/>
  <c r="AM363" s="1"/>
  <c r="AT365"/>
  <c r="AX365" s="1"/>
  <c r="AS366"/>
  <c r="BD364"/>
  <c r="BE363"/>
  <c r="BI363" s="1"/>
  <c r="BO367"/>
  <c r="BP366"/>
  <c r="BT366" s="1"/>
  <c r="CL364"/>
  <c r="CP364" s="1"/>
  <c r="CK365"/>
  <c r="CW366"/>
  <c r="DA366" s="1"/>
  <c r="CV367"/>
  <c r="BZ369"/>
  <c r="CA369" s="1"/>
  <c r="CE369" s="1"/>
  <c r="E362" i="9"/>
  <c r="X362"/>
  <c r="Y362" s="1"/>
  <c r="S366"/>
  <c r="T366" s="1"/>
  <c r="F366" l="1"/>
  <c r="J365"/>
  <c r="K365" s="1"/>
  <c r="M365" i="5"/>
  <c r="Q365" s="1"/>
  <c r="L366"/>
  <c r="X365"/>
  <c r="AB365" s="1"/>
  <c r="W366"/>
  <c r="AH365"/>
  <c r="AI364"/>
  <c r="AM364" s="1"/>
  <c r="AT366"/>
  <c r="AX366" s="1"/>
  <c r="AS367"/>
  <c r="BE364"/>
  <c r="BI364" s="1"/>
  <c r="BD365"/>
  <c r="BO368"/>
  <c r="BP367"/>
  <c r="BT367" s="1"/>
  <c r="CK366"/>
  <c r="CL365"/>
  <c r="CP365" s="1"/>
  <c r="CV368"/>
  <c r="CW367"/>
  <c r="DA367" s="1"/>
  <c r="BZ370"/>
  <c r="CA370" s="1"/>
  <c r="CE370" s="1"/>
  <c r="E363" i="9"/>
  <c r="X363"/>
  <c r="Y363" s="1"/>
  <c r="S367"/>
  <c r="T367" s="1"/>
  <c r="F367" l="1"/>
  <c r="J366"/>
  <c r="K366" s="1"/>
  <c r="M366" i="5"/>
  <c r="Q366" s="1"/>
  <c r="L367"/>
  <c r="X366"/>
  <c r="AB366" s="1"/>
  <c r="W367"/>
  <c r="AI365"/>
  <c r="AM365" s="1"/>
  <c r="AH366"/>
  <c r="AS368"/>
  <c r="AT367"/>
  <c r="AX367" s="1"/>
  <c r="BD366"/>
  <c r="BE365"/>
  <c r="BI365" s="1"/>
  <c r="BP368"/>
  <c r="BT368" s="1"/>
  <c r="BO369"/>
  <c r="CK367"/>
  <c r="CL366"/>
  <c r="CP366" s="1"/>
  <c r="CW368"/>
  <c r="DA368" s="1"/>
  <c r="CV369"/>
  <c r="BZ371"/>
  <c r="CA371" s="1"/>
  <c r="CE371" s="1"/>
  <c r="E364" i="9"/>
  <c r="X364"/>
  <c r="Y364" s="1"/>
  <c r="S368"/>
  <c r="T368" s="1"/>
  <c r="F368" l="1"/>
  <c r="J367"/>
  <c r="K367" s="1"/>
  <c r="L368" i="5"/>
  <c r="M367"/>
  <c r="Q367" s="1"/>
  <c r="W368"/>
  <c r="X367"/>
  <c r="AB367" s="1"/>
  <c r="AI366"/>
  <c r="AM366" s="1"/>
  <c r="AH367"/>
  <c r="AS369"/>
  <c r="AT368"/>
  <c r="AX368" s="1"/>
  <c r="BD367"/>
  <c r="BE366"/>
  <c r="BI366" s="1"/>
  <c r="BO370"/>
  <c r="BP369"/>
  <c r="BT369" s="1"/>
  <c r="CK368"/>
  <c r="CL367"/>
  <c r="CP367" s="1"/>
  <c r="CV370"/>
  <c r="CW369"/>
  <c r="DA369" s="1"/>
  <c r="BZ372"/>
  <c r="CA372" s="1"/>
  <c r="CE372" s="1"/>
  <c r="E365" i="9"/>
  <c r="X365"/>
  <c r="Y365" s="1"/>
  <c r="S369"/>
  <c r="T369" s="1"/>
  <c r="J368" l="1"/>
  <c r="K368" s="1"/>
  <c r="F369"/>
  <c r="L369" i="5"/>
  <c r="M368"/>
  <c r="Q368" s="1"/>
  <c r="W369"/>
  <c r="X368"/>
  <c r="AB368" s="1"/>
  <c r="AH368"/>
  <c r="AI367"/>
  <c r="AM367" s="1"/>
  <c r="AS370"/>
  <c r="AT369"/>
  <c r="AX369" s="1"/>
  <c r="BD368"/>
  <c r="BE367"/>
  <c r="BI367" s="1"/>
  <c r="BO371"/>
  <c r="BP370"/>
  <c r="BT370" s="1"/>
  <c r="CL368"/>
  <c r="CP368" s="1"/>
  <c r="CK369"/>
  <c r="CW370"/>
  <c r="DA370" s="1"/>
  <c r="CV371"/>
  <c r="BZ373"/>
  <c r="CA373" s="1"/>
  <c r="CE373" s="1"/>
  <c r="E366" i="9"/>
  <c r="X366"/>
  <c r="Y366" s="1"/>
  <c r="S370"/>
  <c r="T370" s="1"/>
  <c r="F370" l="1"/>
  <c r="J369"/>
  <c r="K369" s="1"/>
  <c r="L370" i="5"/>
  <c r="M369"/>
  <c r="Q369" s="1"/>
  <c r="W370"/>
  <c r="X369"/>
  <c r="AB369" s="1"/>
  <c r="AH369"/>
  <c r="AI368"/>
  <c r="AM368" s="1"/>
  <c r="AS371"/>
  <c r="AT370"/>
  <c r="AX370" s="1"/>
  <c r="BE368"/>
  <c r="BI368" s="1"/>
  <c r="BD369"/>
  <c r="BO372"/>
  <c r="BP371"/>
  <c r="BT371" s="1"/>
  <c r="CK370"/>
  <c r="CL369"/>
  <c r="CP369" s="1"/>
  <c r="CV372"/>
  <c r="CW371"/>
  <c r="DA371" s="1"/>
  <c r="BZ374"/>
  <c r="CA374" s="1"/>
  <c r="CE374" s="1"/>
  <c r="E367" i="9"/>
  <c r="X367"/>
  <c r="Y367" s="1"/>
  <c r="S371"/>
  <c r="T371" s="1"/>
  <c r="F371" l="1"/>
  <c r="J370"/>
  <c r="K370" s="1"/>
  <c r="L371" i="5"/>
  <c r="M370"/>
  <c r="Q370" s="1"/>
  <c r="W371"/>
  <c r="X370"/>
  <c r="AB370" s="1"/>
  <c r="AH370"/>
  <c r="AI369"/>
  <c r="AM369" s="1"/>
  <c r="AS372"/>
  <c r="AT371"/>
  <c r="AX371" s="1"/>
  <c r="BD370"/>
  <c r="BE369"/>
  <c r="BI369" s="1"/>
  <c r="BP372"/>
  <c r="BT372" s="1"/>
  <c r="BO373"/>
  <c r="CK371"/>
  <c r="CL370"/>
  <c r="CP370" s="1"/>
  <c r="CV373"/>
  <c r="CW372"/>
  <c r="DA372" s="1"/>
  <c r="BZ375"/>
  <c r="CA375" s="1"/>
  <c r="CE375" s="1"/>
  <c r="E368" i="9"/>
  <c r="X368"/>
  <c r="Y368" s="1"/>
  <c r="S372"/>
  <c r="T372" s="1"/>
  <c r="F372" l="1"/>
  <c r="J371"/>
  <c r="K371" s="1"/>
  <c r="L372" i="5"/>
  <c r="M371"/>
  <c r="Q371" s="1"/>
  <c r="W372"/>
  <c r="X371"/>
  <c r="AB371" s="1"/>
  <c r="AH371"/>
  <c r="AI370"/>
  <c r="AM370" s="1"/>
  <c r="AS373"/>
  <c r="AT372"/>
  <c r="AX372" s="1"/>
  <c r="BD371"/>
  <c r="BE370"/>
  <c r="BI370" s="1"/>
  <c r="BO374"/>
  <c r="BP373"/>
  <c r="BT373" s="1"/>
  <c r="CK372"/>
  <c r="CL371"/>
  <c r="CP371" s="1"/>
  <c r="CV374"/>
  <c r="CW373"/>
  <c r="DA373" s="1"/>
  <c r="BZ376"/>
  <c r="CA376" s="1"/>
  <c r="CE376" s="1"/>
  <c r="E369" i="9"/>
  <c r="X369"/>
  <c r="Y369" s="1"/>
  <c r="S373"/>
  <c r="T373" s="1"/>
  <c r="J372" l="1"/>
  <c r="K372" s="1"/>
  <c r="F373"/>
  <c r="L373" i="5"/>
  <c r="M372"/>
  <c r="Q372" s="1"/>
  <c r="W373"/>
  <c r="X372"/>
  <c r="AB372" s="1"/>
  <c r="AH372"/>
  <c r="AI371"/>
  <c r="AM371" s="1"/>
  <c r="AT373"/>
  <c r="AX373" s="1"/>
  <c r="AS374"/>
  <c r="BD372"/>
  <c r="BE371"/>
  <c r="BI371" s="1"/>
  <c r="BO375"/>
  <c r="BP374"/>
  <c r="BT374" s="1"/>
  <c r="CL372"/>
  <c r="CP372" s="1"/>
  <c r="CK373"/>
  <c r="CV375"/>
  <c r="CW374"/>
  <c r="DA374" s="1"/>
  <c r="BZ377"/>
  <c r="CA377" s="1"/>
  <c r="CE377" s="1"/>
  <c r="E370" i="9"/>
  <c r="X370"/>
  <c r="Y370" s="1"/>
  <c r="S374"/>
  <c r="T374" s="1"/>
  <c r="F374" l="1"/>
  <c r="J373"/>
  <c r="K373" s="1"/>
  <c r="M373" i="5"/>
  <c r="Q373" s="1"/>
  <c r="L374"/>
  <c r="X373"/>
  <c r="AB373" s="1"/>
  <c r="W374"/>
  <c r="AH373"/>
  <c r="AI372"/>
  <c r="AM372" s="1"/>
  <c r="AT374"/>
  <c r="AX374" s="1"/>
  <c r="AS375"/>
  <c r="BE372"/>
  <c r="BI372" s="1"/>
  <c r="BD373"/>
  <c r="BO376"/>
  <c r="BP375"/>
  <c r="BT375" s="1"/>
  <c r="CK374"/>
  <c r="CL373"/>
  <c r="CP373" s="1"/>
  <c r="CW375"/>
  <c r="DA375" s="1"/>
  <c r="CV376"/>
  <c r="BZ378"/>
  <c r="CA378" s="1"/>
  <c r="CE378" s="1"/>
  <c r="E371" i="9"/>
  <c r="X371"/>
  <c r="Y371" s="1"/>
  <c r="S375"/>
  <c r="T375" s="1"/>
  <c r="F375" l="1"/>
  <c r="J374"/>
  <c r="K374" s="1"/>
  <c r="M374" i="5"/>
  <c r="Q374" s="1"/>
  <c r="L375"/>
  <c r="X374"/>
  <c r="AB374" s="1"/>
  <c r="W375"/>
  <c r="AI373"/>
  <c r="AM373" s="1"/>
  <c r="AH374"/>
  <c r="AS376"/>
  <c r="AT375"/>
  <c r="AX375" s="1"/>
  <c r="BD374"/>
  <c r="BE373"/>
  <c r="BI373" s="1"/>
  <c r="BP376"/>
  <c r="BT376" s="1"/>
  <c r="BO377"/>
  <c r="CK375"/>
  <c r="CL374"/>
  <c r="CP374" s="1"/>
  <c r="CV377"/>
  <c r="CW376"/>
  <c r="DA376" s="1"/>
  <c r="BZ379"/>
  <c r="CA379" s="1"/>
  <c r="CE379" s="1"/>
  <c r="E372" i="9"/>
  <c r="X372"/>
  <c r="Y372" s="1"/>
  <c r="S376"/>
  <c r="T376" s="1"/>
  <c r="F376" l="1"/>
  <c r="J375"/>
  <c r="K375" s="1"/>
  <c r="L376" i="5"/>
  <c r="M375"/>
  <c r="Q375" s="1"/>
  <c r="W376"/>
  <c r="X375"/>
  <c r="AB375" s="1"/>
  <c r="AI374"/>
  <c r="AM374" s="1"/>
  <c r="AH375"/>
  <c r="AS377"/>
  <c r="AT376"/>
  <c r="AX376" s="1"/>
  <c r="BD375"/>
  <c r="BE374"/>
  <c r="BI374" s="1"/>
  <c r="BO378"/>
  <c r="BP377"/>
  <c r="BT377" s="1"/>
  <c r="CK376"/>
  <c r="CL375"/>
  <c r="CP375" s="1"/>
  <c r="CV378"/>
  <c r="CW377"/>
  <c r="DA377" s="1"/>
  <c r="BZ380"/>
  <c r="CA380" s="1"/>
  <c r="CE380" s="1"/>
  <c r="E373" i="9"/>
  <c r="X373"/>
  <c r="Y373" s="1"/>
  <c r="S377"/>
  <c r="T377" s="1"/>
  <c r="J376" l="1"/>
  <c r="K376" s="1"/>
  <c r="F377"/>
  <c r="L377" i="5"/>
  <c r="M376"/>
  <c r="Q376" s="1"/>
  <c r="W377"/>
  <c r="X376"/>
  <c r="AB376" s="1"/>
  <c r="AH376"/>
  <c r="AI375"/>
  <c r="AM375" s="1"/>
  <c r="AS378"/>
  <c r="AT377"/>
  <c r="AX377" s="1"/>
  <c r="BD376"/>
  <c r="BE375"/>
  <c r="BI375" s="1"/>
  <c r="BO379"/>
  <c r="BP378"/>
  <c r="BT378" s="1"/>
  <c r="CL376"/>
  <c r="CP376" s="1"/>
  <c r="CK377"/>
  <c r="CW378"/>
  <c r="DA378" s="1"/>
  <c r="CV379"/>
  <c r="BZ381"/>
  <c r="CA381" s="1"/>
  <c r="CE381" s="1"/>
  <c r="E374" i="9"/>
  <c r="X374"/>
  <c r="Y374" s="1"/>
  <c r="S378"/>
  <c r="T378" s="1"/>
  <c r="F378" l="1"/>
  <c r="J377"/>
  <c r="K377" s="1"/>
  <c r="L378" i="5"/>
  <c r="M377"/>
  <c r="Q377" s="1"/>
  <c r="W378"/>
  <c r="X377"/>
  <c r="AB377" s="1"/>
  <c r="AH377"/>
  <c r="AI376"/>
  <c r="AM376" s="1"/>
  <c r="AS379"/>
  <c r="AT378"/>
  <c r="AX378" s="1"/>
  <c r="BE376"/>
  <c r="BI376" s="1"/>
  <c r="BD377"/>
  <c r="BO380"/>
  <c r="BP379"/>
  <c r="BT379" s="1"/>
  <c r="CK378"/>
  <c r="CL377"/>
  <c r="CP377" s="1"/>
  <c r="CV380"/>
  <c r="CW379"/>
  <c r="DA379" s="1"/>
  <c r="BZ382"/>
  <c r="CA382" s="1"/>
  <c r="CE382" s="1"/>
  <c r="E375" i="9"/>
  <c r="X375"/>
  <c r="Y375" s="1"/>
  <c r="S379"/>
  <c r="T379" s="1"/>
  <c r="F379" l="1"/>
  <c r="J378"/>
  <c r="K378" s="1"/>
  <c r="L379" i="5"/>
  <c r="M378"/>
  <c r="Q378" s="1"/>
  <c r="W379"/>
  <c r="X378"/>
  <c r="AB378" s="1"/>
  <c r="AH378"/>
  <c r="AI377"/>
  <c r="AM377" s="1"/>
  <c r="AS380"/>
  <c r="AT379"/>
  <c r="AX379" s="1"/>
  <c r="BD378"/>
  <c r="BE377"/>
  <c r="BI377" s="1"/>
  <c r="BP380"/>
  <c r="BT380" s="1"/>
  <c r="BO381"/>
  <c r="CK379"/>
  <c r="CL378"/>
  <c r="CP378" s="1"/>
  <c r="CW380"/>
  <c r="DA380" s="1"/>
  <c r="CV381"/>
  <c r="BZ383"/>
  <c r="CA383" s="1"/>
  <c r="CE383" s="1"/>
  <c r="E376" i="9"/>
  <c r="X376"/>
  <c r="Y376" s="1"/>
  <c r="S380"/>
  <c r="T380" s="1"/>
  <c r="F380" l="1"/>
  <c r="J379"/>
  <c r="K379" s="1"/>
  <c r="L380" i="5"/>
  <c r="M379"/>
  <c r="Q379" s="1"/>
  <c r="W380"/>
  <c r="X379"/>
  <c r="AB379" s="1"/>
  <c r="AH379"/>
  <c r="AI378"/>
  <c r="AM378" s="1"/>
  <c r="AS381"/>
  <c r="AT380"/>
  <c r="AX380" s="1"/>
  <c r="BD379"/>
  <c r="BE378"/>
  <c r="BI378" s="1"/>
  <c r="BO382"/>
  <c r="BP381"/>
  <c r="BT381" s="1"/>
  <c r="CK380"/>
  <c r="CL379"/>
  <c r="CP379" s="1"/>
  <c r="CV382"/>
  <c r="CW381"/>
  <c r="DA381" s="1"/>
  <c r="BZ384"/>
  <c r="CA384" s="1"/>
  <c r="CE384" s="1"/>
  <c r="E377" i="9"/>
  <c r="X377"/>
  <c r="Y377" s="1"/>
  <c r="S381"/>
  <c r="T381" s="1"/>
  <c r="J380" l="1"/>
  <c r="K380" s="1"/>
  <c r="F381"/>
  <c r="L381" i="5"/>
  <c r="M380"/>
  <c r="Q380" s="1"/>
  <c r="W381"/>
  <c r="X380"/>
  <c r="AB380" s="1"/>
  <c r="AH380"/>
  <c r="AI379"/>
  <c r="AM379" s="1"/>
  <c r="AT381"/>
  <c r="AX381" s="1"/>
  <c r="AS382"/>
  <c r="BD380"/>
  <c r="BE379"/>
  <c r="BI379" s="1"/>
  <c r="BO383"/>
  <c r="BP382"/>
  <c r="BT382" s="1"/>
  <c r="CL380"/>
  <c r="CP380" s="1"/>
  <c r="CK381"/>
  <c r="CW382"/>
  <c r="DA382" s="1"/>
  <c r="CV383"/>
  <c r="BZ385"/>
  <c r="CA385" s="1"/>
  <c r="CE385" s="1"/>
  <c r="E378" i="9"/>
  <c r="X378"/>
  <c r="Y378" s="1"/>
  <c r="S382"/>
  <c r="T382" s="1"/>
  <c r="F382" l="1"/>
  <c r="J381"/>
  <c r="K381" s="1"/>
  <c r="M381" i="5"/>
  <c r="Q381" s="1"/>
  <c r="L382"/>
  <c r="X381"/>
  <c r="AB381" s="1"/>
  <c r="W382"/>
  <c r="AH381"/>
  <c r="AI380"/>
  <c r="AM380" s="1"/>
  <c r="AT382"/>
  <c r="AX382" s="1"/>
  <c r="AS383"/>
  <c r="BE380"/>
  <c r="BI380" s="1"/>
  <c r="BD381"/>
  <c r="BO384"/>
  <c r="BP383"/>
  <c r="BT383" s="1"/>
  <c r="CK382"/>
  <c r="CL381"/>
  <c r="CP381" s="1"/>
  <c r="CV384"/>
  <c r="CW383"/>
  <c r="DA383" s="1"/>
  <c r="BZ386"/>
  <c r="CA386" s="1"/>
  <c r="CE386" s="1"/>
  <c r="E379" i="9"/>
  <c r="X379"/>
  <c r="Y379" s="1"/>
  <c r="S383"/>
  <c r="T383" s="1"/>
  <c r="F383" l="1"/>
  <c r="J382"/>
  <c r="K382" s="1"/>
  <c r="M382" i="5"/>
  <c r="Q382" s="1"/>
  <c r="L383"/>
  <c r="X382"/>
  <c r="AB382" s="1"/>
  <c r="W383"/>
  <c r="AI381"/>
  <c r="AM381" s="1"/>
  <c r="AH382"/>
  <c r="AS384"/>
  <c r="AT383"/>
  <c r="AX383" s="1"/>
  <c r="BD382"/>
  <c r="BE381"/>
  <c r="BI381" s="1"/>
  <c r="BP384"/>
  <c r="BT384" s="1"/>
  <c r="BO385"/>
  <c r="CK383"/>
  <c r="CL382"/>
  <c r="CP382" s="1"/>
  <c r="CW384"/>
  <c r="DA384" s="1"/>
  <c r="CV385"/>
  <c r="BZ387"/>
  <c r="CA387" s="1"/>
  <c r="CE387" s="1"/>
  <c r="E380" i="9"/>
  <c r="X380"/>
  <c r="Y380" s="1"/>
  <c r="S384"/>
  <c r="T384" s="1"/>
  <c r="F384" l="1"/>
  <c r="J383"/>
  <c r="K383" s="1"/>
  <c r="L384" i="5"/>
  <c r="M383"/>
  <c r="Q383" s="1"/>
  <c r="W384"/>
  <c r="X383"/>
  <c r="AB383" s="1"/>
  <c r="AI382"/>
  <c r="AM382" s="1"/>
  <c r="AH383"/>
  <c r="AS385"/>
  <c r="AT384"/>
  <c r="AX384" s="1"/>
  <c r="BD383"/>
  <c r="BE382"/>
  <c r="BI382" s="1"/>
  <c r="BO386"/>
  <c r="BP385"/>
  <c r="BT385" s="1"/>
  <c r="CK384"/>
  <c r="CL383"/>
  <c r="CP383" s="1"/>
  <c r="CV386"/>
  <c r="CW385"/>
  <c r="DA385" s="1"/>
  <c r="BZ388"/>
  <c r="CA388" s="1"/>
  <c r="CE388" s="1"/>
  <c r="E381" i="9"/>
  <c r="X381"/>
  <c r="Y381" s="1"/>
  <c r="S385"/>
  <c r="T385" s="1"/>
  <c r="J384" l="1"/>
  <c r="K384" s="1"/>
  <c r="F385"/>
  <c r="L385" i="5"/>
  <c r="M384"/>
  <c r="Q384" s="1"/>
  <c r="W385"/>
  <c r="X384"/>
  <c r="AB384" s="1"/>
  <c r="AH384"/>
  <c r="AI383"/>
  <c r="AM383" s="1"/>
  <c r="AS386"/>
  <c r="AT385"/>
  <c r="AX385" s="1"/>
  <c r="BD384"/>
  <c r="BE383"/>
  <c r="BI383" s="1"/>
  <c r="BO387"/>
  <c r="BP386"/>
  <c r="BT386" s="1"/>
  <c r="CL384"/>
  <c r="CP384" s="1"/>
  <c r="CK385"/>
  <c r="CW386"/>
  <c r="DA386" s="1"/>
  <c r="CV387"/>
  <c r="BZ389"/>
  <c r="CA389" s="1"/>
  <c r="CE389" s="1"/>
  <c r="E382" i="9"/>
  <c r="X382"/>
  <c r="Y382" s="1"/>
  <c r="S386"/>
  <c r="T386" s="1"/>
  <c r="F386" l="1"/>
  <c r="J385"/>
  <c r="K385" s="1"/>
  <c r="L386" i="5"/>
  <c r="M385"/>
  <c r="Q385" s="1"/>
  <c r="W386"/>
  <c r="X385"/>
  <c r="AB385" s="1"/>
  <c r="AH385"/>
  <c r="AI384"/>
  <c r="AM384" s="1"/>
  <c r="AS387"/>
  <c r="AT386"/>
  <c r="AX386" s="1"/>
  <c r="BE384"/>
  <c r="BI384" s="1"/>
  <c r="BD385"/>
  <c r="BO388"/>
  <c r="BP387"/>
  <c r="BT387" s="1"/>
  <c r="CK386"/>
  <c r="CL385"/>
  <c r="CP385" s="1"/>
  <c r="CW387"/>
  <c r="DA387" s="1"/>
  <c r="CV388"/>
  <c r="BZ390"/>
  <c r="CA390" s="1"/>
  <c r="CE390" s="1"/>
  <c r="E383" i="9"/>
  <c r="X383"/>
  <c r="Y383" s="1"/>
  <c r="S387"/>
  <c r="T387" s="1"/>
  <c r="F387" l="1"/>
  <c r="J386"/>
  <c r="K386" s="1"/>
  <c r="L387" i="5"/>
  <c r="M386"/>
  <c r="Q386" s="1"/>
  <c r="W387"/>
  <c r="X386"/>
  <c r="AB386" s="1"/>
  <c r="AH386"/>
  <c r="AI385"/>
  <c r="AM385" s="1"/>
  <c r="AS388"/>
  <c r="AT387"/>
  <c r="AX387" s="1"/>
  <c r="BD386"/>
  <c r="BE385"/>
  <c r="BI385" s="1"/>
  <c r="BP388"/>
  <c r="BT388" s="1"/>
  <c r="BO389"/>
  <c r="CK387"/>
  <c r="CL386"/>
  <c r="CP386" s="1"/>
  <c r="CV389"/>
  <c r="CW388"/>
  <c r="DA388" s="1"/>
  <c r="BZ391"/>
  <c r="CA391" s="1"/>
  <c r="CE391" s="1"/>
  <c r="E384" i="9"/>
  <c r="X384"/>
  <c r="Y384" s="1"/>
  <c r="S388"/>
  <c r="T388" s="1"/>
  <c r="F388" l="1"/>
  <c r="J387"/>
  <c r="K387" s="1"/>
  <c r="L388" i="5"/>
  <c r="M387"/>
  <c r="Q387" s="1"/>
  <c r="W388"/>
  <c r="X387"/>
  <c r="AB387" s="1"/>
  <c r="AH387"/>
  <c r="AI386"/>
  <c r="AM386" s="1"/>
  <c r="AS389"/>
  <c r="AT388"/>
  <c r="AX388" s="1"/>
  <c r="BD387"/>
  <c r="BE386"/>
  <c r="BI386" s="1"/>
  <c r="BO390"/>
  <c r="BP389"/>
  <c r="BT389" s="1"/>
  <c r="CK388"/>
  <c r="CL387"/>
  <c r="CP387" s="1"/>
  <c r="CV390"/>
  <c r="CW389"/>
  <c r="DA389" s="1"/>
  <c r="BZ392"/>
  <c r="CA392" s="1"/>
  <c r="CE392" s="1"/>
  <c r="E385" i="9"/>
  <c r="X385"/>
  <c r="Y385" s="1"/>
  <c r="S389"/>
  <c r="T389" s="1"/>
  <c r="J388" l="1"/>
  <c r="K388" s="1"/>
  <c r="F389"/>
  <c r="L389" i="5"/>
  <c r="M388"/>
  <c r="Q388" s="1"/>
  <c r="W389"/>
  <c r="X388"/>
  <c r="AB388" s="1"/>
  <c r="AH388"/>
  <c r="AI387"/>
  <c r="AM387" s="1"/>
  <c r="AT389"/>
  <c r="AX389" s="1"/>
  <c r="AS390"/>
  <c r="BD388"/>
  <c r="BE387"/>
  <c r="BI387" s="1"/>
  <c r="BO391"/>
  <c r="BP390"/>
  <c r="BT390" s="1"/>
  <c r="CL388"/>
  <c r="CP388" s="1"/>
  <c r="CK389"/>
  <c r="CW390"/>
  <c r="DA390" s="1"/>
  <c r="CV391"/>
  <c r="BZ393"/>
  <c r="CA393" s="1"/>
  <c r="CE393" s="1"/>
  <c r="E386" i="9"/>
  <c r="X386"/>
  <c r="Y386" s="1"/>
  <c r="S390"/>
  <c r="T390" s="1"/>
  <c r="F390" l="1"/>
  <c r="J389"/>
  <c r="K389" s="1"/>
  <c r="M389" i="5"/>
  <c r="Q389" s="1"/>
  <c r="L390"/>
  <c r="X389"/>
  <c r="AB389" s="1"/>
  <c r="W390"/>
  <c r="AH389"/>
  <c r="AI388"/>
  <c r="AM388" s="1"/>
  <c r="AT390"/>
  <c r="AX390" s="1"/>
  <c r="AS391"/>
  <c r="BE388"/>
  <c r="BI388" s="1"/>
  <c r="BD389"/>
  <c r="BO392"/>
  <c r="BP391"/>
  <c r="BT391" s="1"/>
  <c r="CK390"/>
  <c r="CL389"/>
  <c r="CP389" s="1"/>
  <c r="CW391"/>
  <c r="DA391" s="1"/>
  <c r="CV392"/>
  <c r="BZ394"/>
  <c r="CA394" s="1"/>
  <c r="CE394" s="1"/>
  <c r="E387" i="9"/>
  <c r="X387"/>
  <c r="Y387" s="1"/>
  <c r="S391"/>
  <c r="T391" s="1"/>
  <c r="F391" l="1"/>
  <c r="J390"/>
  <c r="K390" s="1"/>
  <c r="M390" i="5"/>
  <c r="Q390" s="1"/>
  <c r="L391"/>
  <c r="X390"/>
  <c r="AB390" s="1"/>
  <c r="W391"/>
  <c r="AI389"/>
  <c r="AM389" s="1"/>
  <c r="AH390"/>
  <c r="AS392"/>
  <c r="AT391"/>
  <c r="AX391" s="1"/>
  <c r="BD390"/>
  <c r="BE389"/>
  <c r="BI389" s="1"/>
  <c r="BP392"/>
  <c r="BT392" s="1"/>
  <c r="BO393"/>
  <c r="CK391"/>
  <c r="CL390"/>
  <c r="CP390" s="1"/>
  <c r="CV393"/>
  <c r="CW392"/>
  <c r="DA392" s="1"/>
  <c r="BZ395"/>
  <c r="CA395" s="1"/>
  <c r="CE395" s="1"/>
  <c r="E388" i="9"/>
  <c r="X388"/>
  <c r="Y388" s="1"/>
  <c r="S392"/>
  <c r="T392" s="1"/>
  <c r="F392" l="1"/>
  <c r="J391"/>
  <c r="K391" s="1"/>
  <c r="L392" i="5"/>
  <c r="M391"/>
  <c r="Q391" s="1"/>
  <c r="W392"/>
  <c r="X391"/>
  <c r="AB391" s="1"/>
  <c r="AI390"/>
  <c r="AM390" s="1"/>
  <c r="AH391"/>
  <c r="AS393"/>
  <c r="AT392"/>
  <c r="AX392" s="1"/>
  <c r="BD391"/>
  <c r="BE390"/>
  <c r="BI390" s="1"/>
  <c r="BO394"/>
  <c r="BP393"/>
  <c r="BT393" s="1"/>
  <c r="CK392"/>
  <c r="CL391"/>
  <c r="CP391" s="1"/>
  <c r="CV394"/>
  <c r="CW393"/>
  <c r="DA393" s="1"/>
  <c r="BZ396"/>
  <c r="CA396" s="1"/>
  <c r="CE396" s="1"/>
  <c r="E389" i="9"/>
  <c r="X389"/>
  <c r="Y389" s="1"/>
  <c r="S393"/>
  <c r="T393" s="1"/>
  <c r="J392" l="1"/>
  <c r="K392" s="1"/>
  <c r="F393"/>
  <c r="L393" i="5"/>
  <c r="M392"/>
  <c r="Q392" s="1"/>
  <c r="W393"/>
  <c r="X392"/>
  <c r="AB392" s="1"/>
  <c r="AH392"/>
  <c r="AI391"/>
  <c r="AM391" s="1"/>
  <c r="AS394"/>
  <c r="AT393"/>
  <c r="AX393" s="1"/>
  <c r="BD392"/>
  <c r="BE391"/>
  <c r="BI391" s="1"/>
  <c r="BO395"/>
  <c r="BP394"/>
  <c r="BT394" s="1"/>
  <c r="CL392"/>
  <c r="CP392" s="1"/>
  <c r="CK393"/>
  <c r="CW394"/>
  <c r="DA394" s="1"/>
  <c r="CV395"/>
  <c r="BZ397"/>
  <c r="CA397" s="1"/>
  <c r="CE397" s="1"/>
  <c r="E390" i="9"/>
  <c r="X390"/>
  <c r="Y390" s="1"/>
  <c r="S394"/>
  <c r="T394" s="1"/>
  <c r="F394" l="1"/>
  <c r="J393"/>
  <c r="K393" s="1"/>
  <c r="L394" i="5"/>
  <c r="M393"/>
  <c r="Q393" s="1"/>
  <c r="W394"/>
  <c r="X393"/>
  <c r="AB393" s="1"/>
  <c r="AH393"/>
  <c r="AI392"/>
  <c r="AM392" s="1"/>
  <c r="AS395"/>
  <c r="AT394"/>
  <c r="AX394" s="1"/>
  <c r="BE392"/>
  <c r="BI392" s="1"/>
  <c r="BD393"/>
  <c r="BO396"/>
  <c r="BP395"/>
  <c r="BT395" s="1"/>
  <c r="CK394"/>
  <c r="CL393"/>
  <c r="CP393" s="1"/>
  <c r="CW395"/>
  <c r="DA395" s="1"/>
  <c r="CV396"/>
  <c r="BZ398"/>
  <c r="CA398" s="1"/>
  <c r="CE398" s="1"/>
  <c r="E391" i="9"/>
  <c r="X391"/>
  <c r="Y391" s="1"/>
  <c r="S395"/>
  <c r="T395" s="1"/>
  <c r="F395" l="1"/>
  <c r="J394"/>
  <c r="K394" s="1"/>
  <c r="L395" i="5"/>
  <c r="M394"/>
  <c r="Q394" s="1"/>
  <c r="W395"/>
  <c r="X394"/>
  <c r="AB394" s="1"/>
  <c r="AH394"/>
  <c r="AI393"/>
  <c r="AM393" s="1"/>
  <c r="AS396"/>
  <c r="AT395"/>
  <c r="AX395" s="1"/>
  <c r="BD394"/>
  <c r="BE393"/>
  <c r="BI393" s="1"/>
  <c r="BP396"/>
  <c r="BT396" s="1"/>
  <c r="BO397"/>
  <c r="CK395"/>
  <c r="CL394"/>
  <c r="CP394" s="1"/>
  <c r="CV397"/>
  <c r="CW396"/>
  <c r="DA396" s="1"/>
  <c r="BZ399"/>
  <c r="CA399" s="1"/>
  <c r="CE399" s="1"/>
  <c r="E392" i="9"/>
  <c r="X392"/>
  <c r="Y392" s="1"/>
  <c r="S396"/>
  <c r="T396" s="1"/>
  <c r="F396" l="1"/>
  <c r="J395"/>
  <c r="K395" s="1"/>
  <c r="L396" i="5"/>
  <c r="M395"/>
  <c r="Q395" s="1"/>
  <c r="W396"/>
  <c r="X395"/>
  <c r="AB395" s="1"/>
  <c r="AH395"/>
  <c r="AI394"/>
  <c r="AM394" s="1"/>
  <c r="AS397"/>
  <c r="AT396"/>
  <c r="AX396" s="1"/>
  <c r="BD395"/>
  <c r="BE394"/>
  <c r="BI394" s="1"/>
  <c r="BO398"/>
  <c r="BP397"/>
  <c r="BT397" s="1"/>
  <c r="CK396"/>
  <c r="CL395"/>
  <c r="CP395" s="1"/>
  <c r="CV398"/>
  <c r="CW397"/>
  <c r="DA397" s="1"/>
  <c r="BZ400"/>
  <c r="CA400" s="1"/>
  <c r="CE400" s="1"/>
  <c r="E393" i="9"/>
  <c r="X393"/>
  <c r="Y393" s="1"/>
  <c r="S397"/>
  <c r="T397" s="1"/>
  <c r="J396" l="1"/>
  <c r="K396" s="1"/>
  <c r="F397"/>
  <c r="L397" i="5"/>
  <c r="M396"/>
  <c r="Q396" s="1"/>
  <c r="W397"/>
  <c r="X396"/>
  <c r="AB396" s="1"/>
  <c r="AH396"/>
  <c r="AI395"/>
  <c r="AM395" s="1"/>
  <c r="AT397"/>
  <c r="AX397" s="1"/>
  <c r="AS398"/>
  <c r="BD396"/>
  <c r="BE395"/>
  <c r="BI395" s="1"/>
  <c r="BO399"/>
  <c r="BP398"/>
  <c r="BT398" s="1"/>
  <c r="CL396"/>
  <c r="CP396" s="1"/>
  <c r="CK397"/>
  <c r="CW398"/>
  <c r="DA398" s="1"/>
  <c r="CV399"/>
  <c r="BZ401"/>
  <c r="CA401" s="1"/>
  <c r="CE401" s="1"/>
  <c r="E394" i="9"/>
  <c r="X394"/>
  <c r="Y394" s="1"/>
  <c r="S398"/>
  <c r="T398" s="1"/>
  <c r="F398" l="1"/>
  <c r="J397"/>
  <c r="K397" s="1"/>
  <c r="M397" i="5"/>
  <c r="Q397" s="1"/>
  <c r="L398"/>
  <c r="X397"/>
  <c r="AB397" s="1"/>
  <c r="W398"/>
  <c r="AH397"/>
  <c r="AI396"/>
  <c r="AM396" s="1"/>
  <c r="AT398"/>
  <c r="AX398" s="1"/>
  <c r="AS399"/>
  <c r="BE396"/>
  <c r="BI396" s="1"/>
  <c r="BD397"/>
  <c r="BO400"/>
  <c r="BP399"/>
  <c r="BT399" s="1"/>
  <c r="CK398"/>
  <c r="CL397"/>
  <c r="CP397" s="1"/>
  <c r="CW399"/>
  <c r="DA399" s="1"/>
  <c r="CV400"/>
  <c r="BZ402"/>
  <c r="CA402" s="1"/>
  <c r="CE402" s="1"/>
  <c r="E395" i="9"/>
  <c r="X395"/>
  <c r="Y395" s="1"/>
  <c r="S399"/>
  <c r="T399" s="1"/>
  <c r="F399" l="1"/>
  <c r="J398"/>
  <c r="K398" s="1"/>
  <c r="M398" i="5"/>
  <c r="Q398" s="1"/>
  <c r="L399"/>
  <c r="X398"/>
  <c r="AB398" s="1"/>
  <c r="W399"/>
  <c r="AI397"/>
  <c r="AM397" s="1"/>
  <c r="AH398"/>
  <c r="AS400"/>
  <c r="AT399"/>
  <c r="AX399" s="1"/>
  <c r="BD398"/>
  <c r="BE397"/>
  <c r="BI397" s="1"/>
  <c r="BP400"/>
  <c r="BT400" s="1"/>
  <c r="BO401"/>
  <c r="CK399"/>
  <c r="CL398"/>
  <c r="CP398" s="1"/>
  <c r="CV401"/>
  <c r="CW400"/>
  <c r="DA400" s="1"/>
  <c r="BZ403"/>
  <c r="CA403" s="1"/>
  <c r="CE403" s="1"/>
  <c r="E396" i="9"/>
  <c r="X396"/>
  <c r="Y396" s="1"/>
  <c r="S400"/>
  <c r="T400" s="1"/>
  <c r="F400" l="1"/>
  <c r="J399"/>
  <c r="K399" s="1"/>
  <c r="L400" i="5"/>
  <c r="M399"/>
  <c r="Q399" s="1"/>
  <c r="W400"/>
  <c r="X399"/>
  <c r="AB399" s="1"/>
  <c r="AI398"/>
  <c r="AM398" s="1"/>
  <c r="AH399"/>
  <c r="AS401"/>
  <c r="AT400"/>
  <c r="AX400" s="1"/>
  <c r="BD399"/>
  <c r="BE398"/>
  <c r="BI398" s="1"/>
  <c r="BO402"/>
  <c r="BP401"/>
  <c r="BT401" s="1"/>
  <c r="CK400"/>
  <c r="CL399"/>
  <c r="CP399" s="1"/>
  <c r="CV402"/>
  <c r="CW401"/>
  <c r="DA401" s="1"/>
  <c r="BZ404"/>
  <c r="CA404" s="1"/>
  <c r="CE404" s="1"/>
  <c r="E397" i="9"/>
  <c r="X397"/>
  <c r="Y397" s="1"/>
  <c r="S401"/>
  <c r="T401" s="1"/>
  <c r="J400" l="1"/>
  <c r="K400" s="1"/>
  <c r="F401"/>
  <c r="L401" i="5"/>
  <c r="M400"/>
  <c r="Q400" s="1"/>
  <c r="W401"/>
  <c r="X400"/>
  <c r="AB400" s="1"/>
  <c r="AH400"/>
  <c r="AI399"/>
  <c r="AM399" s="1"/>
  <c r="AS402"/>
  <c r="AT401"/>
  <c r="AX401" s="1"/>
  <c r="BD400"/>
  <c r="BE399"/>
  <c r="BI399" s="1"/>
  <c r="BO403"/>
  <c r="BP402"/>
  <c r="BT402" s="1"/>
  <c r="CL400"/>
  <c r="CP400" s="1"/>
  <c r="CK401"/>
  <c r="CW402"/>
  <c r="DA402" s="1"/>
  <c r="CV403"/>
  <c r="BZ405"/>
  <c r="CA405" s="1"/>
  <c r="CE405" s="1"/>
  <c r="E398" i="9"/>
  <c r="X398"/>
  <c r="Y398" s="1"/>
  <c r="S402"/>
  <c r="T402" s="1"/>
  <c r="F402" l="1"/>
  <c r="J401"/>
  <c r="K401" s="1"/>
  <c r="L402" i="5"/>
  <c r="M401"/>
  <c r="Q401" s="1"/>
  <c r="W402"/>
  <c r="X401"/>
  <c r="AB401" s="1"/>
  <c r="AH401"/>
  <c r="AI400"/>
  <c r="AM400" s="1"/>
  <c r="AS403"/>
  <c r="AT402"/>
  <c r="AX402" s="1"/>
  <c r="BE400"/>
  <c r="BI400" s="1"/>
  <c r="BD401"/>
  <c r="BO404"/>
  <c r="BP403"/>
  <c r="BT403" s="1"/>
  <c r="CK402"/>
  <c r="CL401"/>
  <c r="CP401" s="1"/>
  <c r="CW403"/>
  <c r="DA403" s="1"/>
  <c r="CV404"/>
  <c r="BZ406"/>
  <c r="CA406" s="1"/>
  <c r="CE406" s="1"/>
  <c r="E399" i="9"/>
  <c r="X399"/>
  <c r="Y399" s="1"/>
  <c r="S403"/>
  <c r="T403" s="1"/>
  <c r="F403" l="1"/>
  <c r="J402"/>
  <c r="K402" s="1"/>
  <c r="L403" i="5"/>
  <c r="M402"/>
  <c r="Q402" s="1"/>
  <c r="W403"/>
  <c r="X402"/>
  <c r="AB402" s="1"/>
  <c r="AH402"/>
  <c r="AI401"/>
  <c r="AM401" s="1"/>
  <c r="AS404"/>
  <c r="AT403"/>
  <c r="AX403" s="1"/>
  <c r="BD402"/>
  <c r="BE401"/>
  <c r="BI401" s="1"/>
  <c r="BP404"/>
  <c r="BT404" s="1"/>
  <c r="BO405"/>
  <c r="CK403"/>
  <c r="CL402"/>
  <c r="CP402" s="1"/>
  <c r="CV405"/>
  <c r="CW404"/>
  <c r="DA404" s="1"/>
  <c r="BZ407"/>
  <c r="CA407" s="1"/>
  <c r="CE407" s="1"/>
  <c r="E400" i="9"/>
  <c r="X400"/>
  <c r="Y400" s="1"/>
  <c r="S404"/>
  <c r="T404" s="1"/>
  <c r="F404" l="1"/>
  <c r="J403"/>
  <c r="K403" s="1"/>
  <c r="L404" i="5"/>
  <c r="M403"/>
  <c r="Q403" s="1"/>
  <c r="W404"/>
  <c r="X403"/>
  <c r="AB403" s="1"/>
  <c r="AH403"/>
  <c r="AI402"/>
  <c r="AM402" s="1"/>
  <c r="AS405"/>
  <c r="AT404"/>
  <c r="AX404" s="1"/>
  <c r="BD403"/>
  <c r="BE402"/>
  <c r="BI402" s="1"/>
  <c r="BO406"/>
  <c r="BP405"/>
  <c r="BT405" s="1"/>
  <c r="CK404"/>
  <c r="CL403"/>
  <c r="CP403" s="1"/>
  <c r="CV406"/>
  <c r="CW405"/>
  <c r="DA405" s="1"/>
  <c r="BZ408"/>
  <c r="CA408" s="1"/>
  <c r="CE408" s="1"/>
  <c r="E401" i="9"/>
  <c r="X401"/>
  <c r="Y401" s="1"/>
  <c r="S405"/>
  <c r="T405" s="1"/>
  <c r="J404" l="1"/>
  <c r="K404" s="1"/>
  <c r="F405"/>
  <c r="L405" i="5"/>
  <c r="M404"/>
  <c r="Q404" s="1"/>
  <c r="W405"/>
  <c r="X404"/>
  <c r="AB404" s="1"/>
  <c r="AH404"/>
  <c r="AI403"/>
  <c r="AM403" s="1"/>
  <c r="AT405"/>
  <c r="AX405" s="1"/>
  <c r="AS406"/>
  <c r="BD404"/>
  <c r="BE403"/>
  <c r="BI403" s="1"/>
  <c r="BO407"/>
  <c r="BP406"/>
  <c r="BT406" s="1"/>
  <c r="CL404"/>
  <c r="CP404" s="1"/>
  <c r="CK405"/>
  <c r="CW406"/>
  <c r="DA406" s="1"/>
  <c r="CV407"/>
  <c r="BZ409"/>
  <c r="CA409" s="1"/>
  <c r="CE409" s="1"/>
  <c r="E402" i="9"/>
  <c r="X402"/>
  <c r="Y402" s="1"/>
  <c r="S406"/>
  <c r="T406" s="1"/>
  <c r="F406" l="1"/>
  <c r="J405"/>
  <c r="K405" s="1"/>
  <c r="M405" i="5"/>
  <c r="Q405" s="1"/>
  <c r="L406"/>
  <c r="X405"/>
  <c r="AB405" s="1"/>
  <c r="W406"/>
  <c r="AH405"/>
  <c r="AI404"/>
  <c r="AM404" s="1"/>
  <c r="AT406"/>
  <c r="AX406" s="1"/>
  <c r="AS407"/>
  <c r="BE404"/>
  <c r="BI404" s="1"/>
  <c r="BD405"/>
  <c r="BO408"/>
  <c r="BP407"/>
  <c r="BT407" s="1"/>
  <c r="CK406"/>
  <c r="CL405"/>
  <c r="CP405" s="1"/>
  <c r="CW407"/>
  <c r="DA407" s="1"/>
  <c r="CV408"/>
  <c r="BZ410"/>
  <c r="CA410" s="1"/>
  <c r="CE410" s="1"/>
  <c r="E403" i="9"/>
  <c r="X403"/>
  <c r="Y403" s="1"/>
  <c r="S407"/>
  <c r="T407" s="1"/>
  <c r="F407" l="1"/>
  <c r="J406"/>
  <c r="K406" s="1"/>
  <c r="M406" i="5"/>
  <c r="Q406" s="1"/>
  <c r="L407"/>
  <c r="X406"/>
  <c r="AB406" s="1"/>
  <c r="W407"/>
  <c r="AI405"/>
  <c r="AM405" s="1"/>
  <c r="AH406"/>
  <c r="AS408"/>
  <c r="AT407"/>
  <c r="AX407" s="1"/>
  <c r="BD406"/>
  <c r="BE405"/>
  <c r="BI405" s="1"/>
  <c r="BP408"/>
  <c r="BT408" s="1"/>
  <c r="BO409"/>
  <c r="CK407"/>
  <c r="CL406"/>
  <c r="CP406" s="1"/>
  <c r="CV409"/>
  <c r="CW408"/>
  <c r="DA408" s="1"/>
  <c r="BZ411"/>
  <c r="CA411" s="1"/>
  <c r="CE411" s="1"/>
  <c r="E404" i="9"/>
  <c r="X404"/>
  <c r="Y404" s="1"/>
  <c r="S408"/>
  <c r="T408" s="1"/>
  <c r="F408" l="1"/>
  <c r="J407"/>
  <c r="K407" s="1"/>
  <c r="L408" i="5"/>
  <c r="M407"/>
  <c r="Q407" s="1"/>
  <c r="W408"/>
  <c r="X407"/>
  <c r="AB407" s="1"/>
  <c r="AI406"/>
  <c r="AM406" s="1"/>
  <c r="AH407"/>
  <c r="AS409"/>
  <c r="AT408"/>
  <c r="AX408" s="1"/>
  <c r="BD407"/>
  <c r="BE406"/>
  <c r="BI406" s="1"/>
  <c r="BO410"/>
  <c r="BP409"/>
  <c r="BT409" s="1"/>
  <c r="CK408"/>
  <c r="CL407"/>
  <c r="CP407" s="1"/>
  <c r="CV410"/>
  <c r="CW409"/>
  <c r="DA409" s="1"/>
  <c r="BZ412"/>
  <c r="CA412" s="1"/>
  <c r="CE412" s="1"/>
  <c r="E405" i="9"/>
  <c r="X405"/>
  <c r="Y405" s="1"/>
  <c r="S409"/>
  <c r="T409" s="1"/>
  <c r="J408" l="1"/>
  <c r="K408" s="1"/>
  <c r="F409"/>
  <c r="L409" i="5"/>
  <c r="M408"/>
  <c r="Q408" s="1"/>
  <c r="W409"/>
  <c r="X408"/>
  <c r="AB408" s="1"/>
  <c r="AH408"/>
  <c r="AI407"/>
  <c r="AM407" s="1"/>
  <c r="AS410"/>
  <c r="AT409"/>
  <c r="AX409" s="1"/>
  <c r="BD408"/>
  <c r="BE407"/>
  <c r="BI407" s="1"/>
  <c r="BO411"/>
  <c r="BP410"/>
  <c r="BT410" s="1"/>
  <c r="CL408"/>
  <c r="CP408" s="1"/>
  <c r="CK409"/>
  <c r="CW410"/>
  <c r="DA410" s="1"/>
  <c r="CV411"/>
  <c r="BZ413"/>
  <c r="CA413" s="1"/>
  <c r="CE413" s="1"/>
  <c r="E406" i="9"/>
  <c r="X406"/>
  <c r="Y406" s="1"/>
  <c r="S410"/>
  <c r="T410" s="1"/>
  <c r="F410" l="1"/>
  <c r="J409"/>
  <c r="K409" s="1"/>
  <c r="L410" i="5"/>
  <c r="M409"/>
  <c r="Q409" s="1"/>
  <c r="W410"/>
  <c r="X409"/>
  <c r="AB409" s="1"/>
  <c r="AH409"/>
  <c r="AI408"/>
  <c r="AM408" s="1"/>
  <c r="AS411"/>
  <c r="AT410"/>
  <c r="AX410" s="1"/>
  <c r="BE408"/>
  <c r="BI408" s="1"/>
  <c r="BD409"/>
  <c r="BO412"/>
  <c r="BP411"/>
  <c r="BT411" s="1"/>
  <c r="CK410"/>
  <c r="CL409"/>
  <c r="CP409" s="1"/>
  <c r="CW411"/>
  <c r="DA411" s="1"/>
  <c r="CV412"/>
  <c r="BZ414"/>
  <c r="CA414" s="1"/>
  <c r="CE414" s="1"/>
  <c r="E407" i="9"/>
  <c r="X407"/>
  <c r="Y407" s="1"/>
  <c r="S411"/>
  <c r="T411" s="1"/>
  <c r="F411" l="1"/>
  <c r="J410"/>
  <c r="K410" s="1"/>
  <c r="L411" i="5"/>
  <c r="M410"/>
  <c r="Q410" s="1"/>
  <c r="W411"/>
  <c r="X410"/>
  <c r="AB410" s="1"/>
  <c r="AH410"/>
  <c r="AI409"/>
  <c r="AM409" s="1"/>
  <c r="AS412"/>
  <c r="AT411"/>
  <c r="AX411" s="1"/>
  <c r="BD410"/>
  <c r="BE409"/>
  <c r="BI409" s="1"/>
  <c r="BP412"/>
  <c r="BT412" s="1"/>
  <c r="BO413"/>
  <c r="CK411"/>
  <c r="CL410"/>
  <c r="CP410" s="1"/>
  <c r="CV413"/>
  <c r="CW412"/>
  <c r="DA412" s="1"/>
  <c r="BZ415"/>
  <c r="CA415" s="1"/>
  <c r="CE415" s="1"/>
  <c r="E408" i="9"/>
  <c r="X408"/>
  <c r="Y408" s="1"/>
  <c r="S412"/>
  <c r="T412" s="1"/>
  <c r="F412" l="1"/>
  <c r="J411"/>
  <c r="K411" s="1"/>
  <c r="L412" i="5"/>
  <c r="M411"/>
  <c r="Q411" s="1"/>
  <c r="W412"/>
  <c r="X411"/>
  <c r="AB411" s="1"/>
  <c r="AH411"/>
  <c r="AI410"/>
  <c r="AM410" s="1"/>
  <c r="AS413"/>
  <c r="AT412"/>
  <c r="AX412" s="1"/>
  <c r="BD411"/>
  <c r="BE410"/>
  <c r="BI410" s="1"/>
  <c r="BO414"/>
  <c r="BP413"/>
  <c r="BT413" s="1"/>
  <c r="CK412"/>
  <c r="CL411"/>
  <c r="CP411" s="1"/>
  <c r="CV414"/>
  <c r="CW413"/>
  <c r="DA413" s="1"/>
  <c r="BZ416"/>
  <c r="CA416" s="1"/>
  <c r="CE416" s="1"/>
  <c r="E409" i="9"/>
  <c r="X409"/>
  <c r="Y409" s="1"/>
  <c r="S413"/>
  <c r="T413" s="1"/>
  <c r="J412" l="1"/>
  <c r="K412" s="1"/>
  <c r="F413"/>
  <c r="L413" i="5"/>
  <c r="M412"/>
  <c r="Q412" s="1"/>
  <c r="W413"/>
  <c r="X412"/>
  <c r="AB412" s="1"/>
  <c r="AH412"/>
  <c r="AI411"/>
  <c r="AM411" s="1"/>
  <c r="AT413"/>
  <c r="AX413" s="1"/>
  <c r="AS414"/>
  <c r="BD412"/>
  <c r="BE411"/>
  <c r="BI411" s="1"/>
  <c r="BO415"/>
  <c r="BP414"/>
  <c r="BT414" s="1"/>
  <c r="CL412"/>
  <c r="CP412" s="1"/>
  <c r="CK413"/>
  <c r="CW414"/>
  <c r="DA414" s="1"/>
  <c r="CV415"/>
  <c r="BZ417"/>
  <c r="CA417" s="1"/>
  <c r="CE417" s="1"/>
  <c r="E410" i="9"/>
  <c r="X410"/>
  <c r="Y410" s="1"/>
  <c r="S414"/>
  <c r="T414" s="1"/>
  <c r="F414" l="1"/>
  <c r="J413"/>
  <c r="K413" s="1"/>
  <c r="M413" i="5"/>
  <c r="Q413" s="1"/>
  <c r="L414"/>
  <c r="X413"/>
  <c r="AB413" s="1"/>
  <c r="W414"/>
  <c r="AH413"/>
  <c r="AI412"/>
  <c r="AM412" s="1"/>
  <c r="AT414"/>
  <c r="AX414" s="1"/>
  <c r="AS415"/>
  <c r="BE412"/>
  <c r="BI412" s="1"/>
  <c r="BD413"/>
  <c r="BO416"/>
  <c r="BP415"/>
  <c r="BT415" s="1"/>
  <c r="CK414"/>
  <c r="CL413"/>
  <c r="CP413" s="1"/>
  <c r="CW415"/>
  <c r="DA415" s="1"/>
  <c r="CV416"/>
  <c r="BZ418"/>
  <c r="CA418" s="1"/>
  <c r="CE418" s="1"/>
  <c r="E411" i="9"/>
  <c r="X411"/>
  <c r="Y411" s="1"/>
  <c r="S415"/>
  <c r="T415" s="1"/>
  <c r="F415" l="1"/>
  <c r="J414"/>
  <c r="K414" s="1"/>
  <c r="M414" i="5"/>
  <c r="Q414" s="1"/>
  <c r="L415"/>
  <c r="X414"/>
  <c r="AB414" s="1"/>
  <c r="W415"/>
  <c r="AI413"/>
  <c r="AM413" s="1"/>
  <c r="AH414"/>
  <c r="AS416"/>
  <c r="AT415"/>
  <c r="AX415" s="1"/>
  <c r="BD414"/>
  <c r="BE413"/>
  <c r="BI413" s="1"/>
  <c r="BP416"/>
  <c r="BT416" s="1"/>
  <c r="BO417"/>
  <c r="CK415"/>
  <c r="CL414"/>
  <c r="CP414" s="1"/>
  <c r="CV417"/>
  <c r="CW416"/>
  <c r="DA416" s="1"/>
  <c r="BZ419"/>
  <c r="CA419" s="1"/>
  <c r="CE419" s="1"/>
  <c r="E412" i="9"/>
  <c r="X412"/>
  <c r="Y412" s="1"/>
  <c r="S416"/>
  <c r="T416" s="1"/>
  <c r="F416" l="1"/>
  <c r="J415"/>
  <c r="K415" s="1"/>
  <c r="L416" i="5"/>
  <c r="M415"/>
  <c r="Q415" s="1"/>
  <c r="W416"/>
  <c r="X415"/>
  <c r="AB415" s="1"/>
  <c r="AI414"/>
  <c r="AM414" s="1"/>
  <c r="AH415"/>
  <c r="AS417"/>
  <c r="AT416"/>
  <c r="AX416" s="1"/>
  <c r="BD415"/>
  <c r="BE414"/>
  <c r="BI414" s="1"/>
  <c r="BO418"/>
  <c r="BP417"/>
  <c r="BT417" s="1"/>
  <c r="CK416"/>
  <c r="CL415"/>
  <c r="CP415" s="1"/>
  <c r="CV418"/>
  <c r="CW417"/>
  <c r="DA417" s="1"/>
  <c r="BZ420"/>
  <c r="CA420" s="1"/>
  <c r="CE420" s="1"/>
  <c r="E413" i="9"/>
  <c r="X413"/>
  <c r="Y413" s="1"/>
  <c r="S417"/>
  <c r="T417" s="1"/>
  <c r="J416" l="1"/>
  <c r="K416" s="1"/>
  <c r="F417"/>
  <c r="L417" i="5"/>
  <c r="M416"/>
  <c r="Q416" s="1"/>
  <c r="W417"/>
  <c r="X416"/>
  <c r="AB416" s="1"/>
  <c r="AH416"/>
  <c r="AI415"/>
  <c r="AM415" s="1"/>
  <c r="AS418"/>
  <c r="AT417"/>
  <c r="AX417" s="1"/>
  <c r="BD416"/>
  <c r="BE415"/>
  <c r="BI415" s="1"/>
  <c r="BO419"/>
  <c r="BP418"/>
  <c r="BT418" s="1"/>
  <c r="CL416"/>
  <c r="CP416" s="1"/>
  <c r="CK417"/>
  <c r="CW418"/>
  <c r="DA418" s="1"/>
  <c r="CV419"/>
  <c r="BZ421"/>
  <c r="CA421" s="1"/>
  <c r="CE421" s="1"/>
  <c r="E414" i="9"/>
  <c r="X414"/>
  <c r="Y414" s="1"/>
  <c r="S418"/>
  <c r="T418" s="1"/>
  <c r="F418" l="1"/>
  <c r="J417"/>
  <c r="K417" s="1"/>
  <c r="L418" i="5"/>
  <c r="M417"/>
  <c r="Q417" s="1"/>
  <c r="W418"/>
  <c r="X417"/>
  <c r="AB417" s="1"/>
  <c r="AH417"/>
  <c r="AI416"/>
  <c r="AM416" s="1"/>
  <c r="AS419"/>
  <c r="AT418"/>
  <c r="AX418" s="1"/>
  <c r="BE416"/>
  <c r="BI416" s="1"/>
  <c r="BD417"/>
  <c r="BO420"/>
  <c r="BP419"/>
  <c r="BT419" s="1"/>
  <c r="CK418"/>
  <c r="CL417"/>
  <c r="CP417" s="1"/>
  <c r="CW419"/>
  <c r="DA419" s="1"/>
  <c r="CV420"/>
  <c r="BZ422"/>
  <c r="CA422" s="1"/>
  <c r="CE422" s="1"/>
  <c r="E415" i="9"/>
  <c r="X415"/>
  <c r="Y415" s="1"/>
  <c r="S419"/>
  <c r="T419" s="1"/>
  <c r="F419" l="1"/>
  <c r="J418"/>
  <c r="K418" s="1"/>
  <c r="L419" i="5"/>
  <c r="M418"/>
  <c r="Q418" s="1"/>
  <c r="W419"/>
  <c r="X418"/>
  <c r="AB418" s="1"/>
  <c r="AH418"/>
  <c r="AI417"/>
  <c r="AM417" s="1"/>
  <c r="AS420"/>
  <c r="AT419"/>
  <c r="AX419" s="1"/>
  <c r="BD418"/>
  <c r="BE417"/>
  <c r="BI417" s="1"/>
  <c r="BP420"/>
  <c r="BT420" s="1"/>
  <c r="BO421"/>
  <c r="CK419"/>
  <c r="CL418"/>
  <c r="CP418" s="1"/>
  <c r="CV421"/>
  <c r="CW420"/>
  <c r="DA420" s="1"/>
  <c r="BZ423"/>
  <c r="CA423" s="1"/>
  <c r="CE423" s="1"/>
  <c r="E416" i="9"/>
  <c r="X416"/>
  <c r="Y416" s="1"/>
  <c r="S420"/>
  <c r="T420" s="1"/>
  <c r="F420" l="1"/>
  <c r="J419"/>
  <c r="K419" s="1"/>
  <c r="L420" i="5"/>
  <c r="M419"/>
  <c r="Q419" s="1"/>
  <c r="W420"/>
  <c r="X419"/>
  <c r="AB419" s="1"/>
  <c r="AH419"/>
  <c r="AI418"/>
  <c r="AM418" s="1"/>
  <c r="AS421"/>
  <c r="AT420"/>
  <c r="AX420" s="1"/>
  <c r="BD419"/>
  <c r="BE418"/>
  <c r="BI418" s="1"/>
  <c r="BO422"/>
  <c r="BP421"/>
  <c r="BT421" s="1"/>
  <c r="CK420"/>
  <c r="CL419"/>
  <c r="CP419" s="1"/>
  <c r="CV422"/>
  <c r="CW421"/>
  <c r="DA421" s="1"/>
  <c r="BZ424"/>
  <c r="CA424" s="1"/>
  <c r="CE424" s="1"/>
  <c r="E417" i="9"/>
  <c r="X417"/>
  <c r="Y417" s="1"/>
  <c r="S421"/>
  <c r="T421" s="1"/>
  <c r="J420" l="1"/>
  <c r="K420" s="1"/>
  <c r="F421"/>
  <c r="L421" i="5"/>
  <c r="M420"/>
  <c r="Q420" s="1"/>
  <c r="W421"/>
  <c r="X420"/>
  <c r="AB420" s="1"/>
  <c r="AH420"/>
  <c r="AI419"/>
  <c r="AM419" s="1"/>
  <c r="AT421"/>
  <c r="AX421" s="1"/>
  <c r="AS422"/>
  <c r="BD420"/>
  <c r="BE419"/>
  <c r="BI419" s="1"/>
  <c r="BO423"/>
  <c r="BP422"/>
  <c r="BT422" s="1"/>
  <c r="CL420"/>
  <c r="CP420" s="1"/>
  <c r="CK421"/>
  <c r="CW422"/>
  <c r="DA422" s="1"/>
  <c r="CV423"/>
  <c r="BZ425"/>
  <c r="CA425" s="1"/>
  <c r="CE425" s="1"/>
  <c r="E418" i="9"/>
  <c r="X418"/>
  <c r="Y418" s="1"/>
  <c r="S422"/>
  <c r="T422" s="1"/>
  <c r="F422" l="1"/>
  <c r="J421"/>
  <c r="K421" s="1"/>
  <c r="M421" i="5"/>
  <c r="Q421" s="1"/>
  <c r="L422"/>
  <c r="X421"/>
  <c r="AB421" s="1"/>
  <c r="W422"/>
  <c r="AH421"/>
  <c r="AI420"/>
  <c r="AM420" s="1"/>
  <c r="AT422"/>
  <c r="AX422" s="1"/>
  <c r="AS423"/>
  <c r="BE420"/>
  <c r="BI420" s="1"/>
  <c r="BD421"/>
  <c r="BO424"/>
  <c r="BP423"/>
  <c r="BT423" s="1"/>
  <c r="CK422"/>
  <c r="CL421"/>
  <c r="CP421" s="1"/>
  <c r="CW423"/>
  <c r="DA423" s="1"/>
  <c r="CV424"/>
  <c r="BZ426"/>
  <c r="CA426" s="1"/>
  <c r="CE426" s="1"/>
  <c r="E419" i="9"/>
  <c r="X419"/>
  <c r="Y419" s="1"/>
  <c r="S423"/>
  <c r="T423" s="1"/>
  <c r="J422" l="1"/>
  <c r="K422" s="1"/>
  <c r="F423"/>
  <c r="M422" i="5"/>
  <c r="Q422" s="1"/>
  <c r="L423"/>
  <c r="X422"/>
  <c r="AB422" s="1"/>
  <c r="W423"/>
  <c r="AI421"/>
  <c r="AM421" s="1"/>
  <c r="AH422"/>
  <c r="AS424"/>
  <c r="AT423"/>
  <c r="AX423" s="1"/>
  <c r="BD422"/>
  <c r="BE421"/>
  <c r="BI421" s="1"/>
  <c r="BP424"/>
  <c r="BT424" s="1"/>
  <c r="BO425"/>
  <c r="CK423"/>
  <c r="CL422"/>
  <c r="CP422" s="1"/>
  <c r="CV425"/>
  <c r="CW424"/>
  <c r="DA424" s="1"/>
  <c r="BZ427"/>
  <c r="CA427" s="1"/>
  <c r="CE427" s="1"/>
  <c r="E420" i="9"/>
  <c r="X420"/>
  <c r="Y420" s="1"/>
  <c r="S424"/>
  <c r="T424" s="1"/>
  <c r="F424" l="1"/>
  <c r="J423"/>
  <c r="K423" s="1"/>
  <c r="L424" i="5"/>
  <c r="M423"/>
  <c r="Q423" s="1"/>
  <c r="W424"/>
  <c r="X423"/>
  <c r="AB423" s="1"/>
  <c r="AI422"/>
  <c r="AM422" s="1"/>
  <c r="AH423"/>
  <c r="AS425"/>
  <c r="AT424"/>
  <c r="AX424" s="1"/>
  <c r="BD423"/>
  <c r="BE422"/>
  <c r="BI422" s="1"/>
  <c r="BO426"/>
  <c r="BP425"/>
  <c r="BT425" s="1"/>
  <c r="CK424"/>
  <c r="CL423"/>
  <c r="CP423" s="1"/>
  <c r="CV426"/>
  <c r="CW425"/>
  <c r="DA425" s="1"/>
  <c r="BZ428"/>
  <c r="CA428" s="1"/>
  <c r="CE428" s="1"/>
  <c r="E421" i="9"/>
  <c r="X421"/>
  <c r="Y421" s="1"/>
  <c r="S425"/>
  <c r="T425" s="1"/>
  <c r="J424" l="1"/>
  <c r="K424" s="1"/>
  <c r="F425"/>
  <c r="L425" i="5"/>
  <c r="M424"/>
  <c r="Q424" s="1"/>
  <c r="W425"/>
  <c r="X424"/>
  <c r="AB424" s="1"/>
  <c r="AH424"/>
  <c r="AI423"/>
  <c r="AM423" s="1"/>
  <c r="AS426"/>
  <c r="AT425"/>
  <c r="AX425" s="1"/>
  <c r="BD424"/>
  <c r="BE423"/>
  <c r="BI423" s="1"/>
  <c r="BO427"/>
  <c r="BP426"/>
  <c r="BT426" s="1"/>
  <c r="CL424"/>
  <c r="CP424" s="1"/>
  <c r="CK425"/>
  <c r="CV427"/>
  <c r="CW426"/>
  <c r="DA426" s="1"/>
  <c r="BZ429"/>
  <c r="CA429" s="1"/>
  <c r="CE429" s="1"/>
  <c r="E422" i="9"/>
  <c r="X422"/>
  <c r="Y422" s="1"/>
  <c r="S426"/>
  <c r="T426" s="1"/>
  <c r="F426" l="1"/>
  <c r="J425"/>
  <c r="K425" s="1"/>
  <c r="L426" i="5"/>
  <c r="M425"/>
  <c r="Q425" s="1"/>
  <c r="W426"/>
  <c r="X425"/>
  <c r="AB425" s="1"/>
  <c r="AH425"/>
  <c r="AI424"/>
  <c r="AM424" s="1"/>
  <c r="AS427"/>
  <c r="AT426"/>
  <c r="AX426" s="1"/>
  <c r="BE424"/>
  <c r="BI424" s="1"/>
  <c r="BD425"/>
  <c r="BO428"/>
  <c r="BP427"/>
  <c r="BT427" s="1"/>
  <c r="CK426"/>
  <c r="CL425"/>
  <c r="CP425" s="1"/>
  <c r="CW427"/>
  <c r="DA427" s="1"/>
  <c r="CV428"/>
  <c r="BZ430"/>
  <c r="CA430" s="1"/>
  <c r="CE430" s="1"/>
  <c r="E423" i="9"/>
  <c r="X423"/>
  <c r="Y423" s="1"/>
  <c r="S427"/>
  <c r="T427" s="1"/>
  <c r="J426" l="1"/>
  <c r="K426" s="1"/>
  <c r="F427"/>
  <c r="L427" i="5"/>
  <c r="M426"/>
  <c r="Q426" s="1"/>
  <c r="W427"/>
  <c r="X426"/>
  <c r="AB426" s="1"/>
  <c r="AH426"/>
  <c r="AI425"/>
  <c r="AM425" s="1"/>
  <c r="AS428"/>
  <c r="AT427"/>
  <c r="AX427" s="1"/>
  <c r="BD426"/>
  <c r="BE425"/>
  <c r="BI425" s="1"/>
  <c r="BP428"/>
  <c r="BT428" s="1"/>
  <c r="BO429"/>
  <c r="CK427"/>
  <c r="CL426"/>
  <c r="CP426" s="1"/>
  <c r="CV429"/>
  <c r="CW428"/>
  <c r="DA428" s="1"/>
  <c r="BZ431"/>
  <c r="CA431" s="1"/>
  <c r="CE431" s="1"/>
  <c r="E424" i="9"/>
  <c r="X424"/>
  <c r="Y424" s="1"/>
  <c r="S428"/>
  <c r="T428" s="1"/>
  <c r="F428" l="1"/>
  <c r="J427"/>
  <c r="K427" s="1"/>
  <c r="L428" i="5"/>
  <c r="M427"/>
  <c r="Q427" s="1"/>
  <c r="W428"/>
  <c r="X427"/>
  <c r="AB427" s="1"/>
  <c r="AH427"/>
  <c r="AI426"/>
  <c r="AM426" s="1"/>
  <c r="AS429"/>
  <c r="AT428"/>
  <c r="AX428" s="1"/>
  <c r="BD427"/>
  <c r="BE426"/>
  <c r="BI426" s="1"/>
  <c r="BO430"/>
  <c r="BP429"/>
  <c r="BT429" s="1"/>
  <c r="CK428"/>
  <c r="CL427"/>
  <c r="CP427" s="1"/>
  <c r="CV430"/>
  <c r="CW429"/>
  <c r="DA429" s="1"/>
  <c r="BZ432"/>
  <c r="CA432" s="1"/>
  <c r="CE432" s="1"/>
  <c r="E425" i="9"/>
  <c r="X425"/>
  <c r="Y425" s="1"/>
  <c r="S429"/>
  <c r="T429" s="1"/>
  <c r="J428" l="1"/>
  <c r="K428" s="1"/>
  <c r="F429"/>
  <c r="L429" i="5"/>
  <c r="M428"/>
  <c r="Q428" s="1"/>
  <c r="W429"/>
  <c r="X428"/>
  <c r="AB428" s="1"/>
  <c r="AH428"/>
  <c r="AI427"/>
  <c r="AM427" s="1"/>
  <c r="AT429"/>
  <c r="AX429" s="1"/>
  <c r="AS430"/>
  <c r="BD428"/>
  <c r="BE427"/>
  <c r="BI427" s="1"/>
  <c r="BO431"/>
  <c r="BP430"/>
  <c r="BT430" s="1"/>
  <c r="CL428"/>
  <c r="CP428" s="1"/>
  <c r="CK429"/>
  <c r="CV431"/>
  <c r="CW430"/>
  <c r="DA430" s="1"/>
  <c r="BZ433"/>
  <c r="CA433" s="1"/>
  <c r="CE433" s="1"/>
  <c r="E426" i="9"/>
  <c r="X426"/>
  <c r="Y426" s="1"/>
  <c r="S430"/>
  <c r="T430" s="1"/>
  <c r="F430" l="1"/>
  <c r="J429"/>
  <c r="K429" s="1"/>
  <c r="M429" i="5"/>
  <c r="Q429" s="1"/>
  <c r="L430"/>
  <c r="X429"/>
  <c r="AB429" s="1"/>
  <c r="W430"/>
  <c r="AH429"/>
  <c r="AI428"/>
  <c r="AM428" s="1"/>
  <c r="AT430"/>
  <c r="AX430" s="1"/>
  <c r="AS431"/>
  <c r="BE428"/>
  <c r="BI428" s="1"/>
  <c r="BD429"/>
  <c r="BO432"/>
  <c r="BP431"/>
  <c r="BT431" s="1"/>
  <c r="CK430"/>
  <c r="CL429"/>
  <c r="CP429" s="1"/>
  <c r="CW431"/>
  <c r="DA431" s="1"/>
  <c r="CV432"/>
  <c r="BZ434"/>
  <c r="CA434" s="1"/>
  <c r="CE434" s="1"/>
  <c r="E427" i="9"/>
  <c r="X427"/>
  <c r="Y427" s="1"/>
  <c r="S431"/>
  <c r="T431" s="1"/>
  <c r="J430" l="1"/>
  <c r="K430" s="1"/>
  <c r="F431"/>
  <c r="M430" i="5"/>
  <c r="Q430" s="1"/>
  <c r="L431"/>
  <c r="X430"/>
  <c r="AB430" s="1"/>
  <c r="W431"/>
  <c r="AI429"/>
  <c r="AM429" s="1"/>
  <c r="AH430"/>
  <c r="AS432"/>
  <c r="AT431"/>
  <c r="AX431" s="1"/>
  <c r="BD430"/>
  <c r="BE429"/>
  <c r="BI429" s="1"/>
  <c r="BP432"/>
  <c r="BT432" s="1"/>
  <c r="BO433"/>
  <c r="CK431"/>
  <c r="CL430"/>
  <c r="CP430" s="1"/>
  <c r="CV433"/>
  <c r="CW432"/>
  <c r="DA432" s="1"/>
  <c r="BZ435"/>
  <c r="CA435" s="1"/>
  <c r="CE435" s="1"/>
  <c r="E428" i="9"/>
  <c r="X428"/>
  <c r="Y428" s="1"/>
  <c r="S432"/>
  <c r="T432" s="1"/>
  <c r="F432" l="1"/>
  <c r="J431"/>
  <c r="K431" s="1"/>
  <c r="L432" i="5"/>
  <c r="M431"/>
  <c r="Q431" s="1"/>
  <c r="W432"/>
  <c r="X431"/>
  <c r="AB431" s="1"/>
  <c r="AI430"/>
  <c r="AM430" s="1"/>
  <c r="AH431"/>
  <c r="AS433"/>
  <c r="AT432"/>
  <c r="AX432" s="1"/>
  <c r="BD431"/>
  <c r="BE430"/>
  <c r="BI430" s="1"/>
  <c r="BO434"/>
  <c r="BP433"/>
  <c r="BT433" s="1"/>
  <c r="CK432"/>
  <c r="CL431"/>
  <c r="CP431" s="1"/>
  <c r="CV434"/>
  <c r="CW433"/>
  <c r="DA433" s="1"/>
  <c r="BZ436"/>
  <c r="CA436" s="1"/>
  <c r="CE436" s="1"/>
  <c r="E429" i="9"/>
  <c r="X429"/>
  <c r="Y429" s="1"/>
  <c r="S433"/>
  <c r="T433" s="1"/>
  <c r="J432" l="1"/>
  <c r="K432" s="1"/>
  <c r="F433"/>
  <c r="L433" i="5"/>
  <c r="M432"/>
  <c r="Q432" s="1"/>
  <c r="W433"/>
  <c r="X432"/>
  <c r="AB432" s="1"/>
  <c r="AH432"/>
  <c r="AI431"/>
  <c r="AM431" s="1"/>
  <c r="AS434"/>
  <c r="AT433"/>
  <c r="AX433" s="1"/>
  <c r="BD432"/>
  <c r="BE431"/>
  <c r="BI431" s="1"/>
  <c r="BO435"/>
  <c r="BP434"/>
  <c r="BT434" s="1"/>
  <c r="CL432"/>
  <c r="CP432" s="1"/>
  <c r="CK433"/>
  <c r="CV435"/>
  <c r="CW434"/>
  <c r="DA434" s="1"/>
  <c r="BZ437"/>
  <c r="CA437" s="1"/>
  <c r="CE437" s="1"/>
  <c r="E430" i="9"/>
  <c r="X430"/>
  <c r="Y430" s="1"/>
  <c r="S434"/>
  <c r="T434" s="1"/>
  <c r="F434" l="1"/>
  <c r="J433"/>
  <c r="K433" s="1"/>
  <c r="L434" i="5"/>
  <c r="M433"/>
  <c r="Q433" s="1"/>
  <c r="W434"/>
  <c r="X433"/>
  <c r="AB433" s="1"/>
  <c r="AH433"/>
  <c r="AI432"/>
  <c r="AM432" s="1"/>
  <c r="AS435"/>
  <c r="AT434"/>
  <c r="AX434" s="1"/>
  <c r="BE432"/>
  <c r="BI432" s="1"/>
  <c r="BD433"/>
  <c r="BO436"/>
  <c r="BP435"/>
  <c r="BT435" s="1"/>
  <c r="CK434"/>
  <c r="CL433"/>
  <c r="CP433" s="1"/>
  <c r="CW435"/>
  <c r="DA435" s="1"/>
  <c r="CV436"/>
  <c r="BZ438"/>
  <c r="CA438" s="1"/>
  <c r="CE438" s="1"/>
  <c r="E431" i="9"/>
  <c r="X431"/>
  <c r="Y431" s="1"/>
  <c r="S435"/>
  <c r="T435" s="1"/>
  <c r="J434" l="1"/>
  <c r="K434" s="1"/>
  <c r="F435"/>
  <c r="L435" i="5"/>
  <c r="M434"/>
  <c r="Q434" s="1"/>
  <c r="W435"/>
  <c r="X434"/>
  <c r="AB434" s="1"/>
  <c r="AH434"/>
  <c r="AI433"/>
  <c r="AM433" s="1"/>
  <c r="AS436"/>
  <c r="AT435"/>
  <c r="AX435" s="1"/>
  <c r="BD434"/>
  <c r="BE433"/>
  <c r="BI433" s="1"/>
  <c r="BP436"/>
  <c r="BT436" s="1"/>
  <c r="BO437"/>
  <c r="CK435"/>
  <c r="CL434"/>
  <c r="CP434" s="1"/>
  <c r="CV437"/>
  <c r="CW436"/>
  <c r="DA436" s="1"/>
  <c r="BZ439"/>
  <c r="CA439" s="1"/>
  <c r="CE439" s="1"/>
  <c r="E432" i="9"/>
  <c r="X432"/>
  <c r="Y432" s="1"/>
  <c r="S436"/>
  <c r="T436" s="1"/>
  <c r="F436" l="1"/>
  <c r="J435"/>
  <c r="K435" s="1"/>
  <c r="L436" i="5"/>
  <c r="M435"/>
  <c r="Q435" s="1"/>
  <c r="W436"/>
  <c r="X435"/>
  <c r="AB435" s="1"/>
  <c r="AH435"/>
  <c r="AI434"/>
  <c r="AM434" s="1"/>
  <c r="AS437"/>
  <c r="AT436"/>
  <c r="AX436" s="1"/>
  <c r="BD435"/>
  <c r="BE434"/>
  <c r="BI434" s="1"/>
  <c r="BO438"/>
  <c r="BP437"/>
  <c r="BT437" s="1"/>
  <c r="CK436"/>
  <c r="CL435"/>
  <c r="CP435" s="1"/>
  <c r="CV438"/>
  <c r="CW437"/>
  <c r="DA437" s="1"/>
  <c r="BZ440"/>
  <c r="CA440" s="1"/>
  <c r="CE440" s="1"/>
  <c r="E433" i="9"/>
  <c r="X433"/>
  <c r="Y433" s="1"/>
  <c r="S437"/>
  <c r="T437" s="1"/>
  <c r="J436" l="1"/>
  <c r="K436" s="1"/>
  <c r="F437"/>
  <c r="L437" i="5"/>
  <c r="M436"/>
  <c r="Q436" s="1"/>
  <c r="W437"/>
  <c r="X436"/>
  <c r="AB436" s="1"/>
  <c r="AH436"/>
  <c r="AI435"/>
  <c r="AM435" s="1"/>
  <c r="AT437"/>
  <c r="AX437" s="1"/>
  <c r="AS438"/>
  <c r="BD436"/>
  <c r="BE435"/>
  <c r="BI435" s="1"/>
  <c r="BO439"/>
  <c r="BP438"/>
  <c r="BT438" s="1"/>
  <c r="CL436"/>
  <c r="CP436" s="1"/>
  <c r="CK437"/>
  <c r="CV439"/>
  <c r="CW438"/>
  <c r="DA438" s="1"/>
  <c r="BZ441"/>
  <c r="CA441" s="1"/>
  <c r="CE441" s="1"/>
  <c r="E434" i="9"/>
  <c r="X434"/>
  <c r="Y434" s="1"/>
  <c r="S438"/>
  <c r="T438" s="1"/>
  <c r="F438" l="1"/>
  <c r="J437"/>
  <c r="K437" s="1"/>
  <c r="M437" i="5"/>
  <c r="Q437" s="1"/>
  <c r="L438"/>
  <c r="X437"/>
  <c r="AB437" s="1"/>
  <c r="W438"/>
  <c r="AH437"/>
  <c r="AI436"/>
  <c r="AM436" s="1"/>
  <c r="AT438"/>
  <c r="AX438" s="1"/>
  <c r="AS439"/>
  <c r="BE436"/>
  <c r="BI436" s="1"/>
  <c r="BD437"/>
  <c r="BO440"/>
  <c r="BP439"/>
  <c r="BT439" s="1"/>
  <c r="CL437"/>
  <c r="CP437" s="1"/>
  <c r="CK438"/>
  <c r="CW439"/>
  <c r="DA439" s="1"/>
  <c r="CV440"/>
  <c r="BZ442"/>
  <c r="CA442" s="1"/>
  <c r="CE442" s="1"/>
  <c r="E435" i="9"/>
  <c r="X435"/>
  <c r="Y435" s="1"/>
  <c r="S439"/>
  <c r="T439" s="1"/>
  <c r="J438" l="1"/>
  <c r="K438" s="1"/>
  <c r="F439"/>
  <c r="M438" i="5"/>
  <c r="Q438" s="1"/>
  <c r="L439"/>
  <c r="X438"/>
  <c r="AB438" s="1"/>
  <c r="W439"/>
  <c r="AI437"/>
  <c r="AM437" s="1"/>
  <c r="AH438"/>
  <c r="AS440"/>
  <c r="AT439"/>
  <c r="AX439" s="1"/>
  <c r="BD438"/>
  <c r="BE437"/>
  <c r="BI437" s="1"/>
  <c r="BP440"/>
  <c r="BT440" s="1"/>
  <c r="BO441"/>
  <c r="CK439"/>
  <c r="CL438"/>
  <c r="CP438" s="1"/>
  <c r="CV441"/>
  <c r="CW440"/>
  <c r="DA440" s="1"/>
  <c r="BZ443"/>
  <c r="CA443" s="1"/>
  <c r="CE443" s="1"/>
  <c r="E436" i="9"/>
  <c r="X436"/>
  <c r="Y436" s="1"/>
  <c r="S440"/>
  <c r="T440" s="1"/>
  <c r="F440" l="1"/>
  <c r="J439"/>
  <c r="K439" s="1"/>
  <c r="L440" i="5"/>
  <c r="M439"/>
  <c r="Q439" s="1"/>
  <c r="W440"/>
  <c r="X439"/>
  <c r="AB439" s="1"/>
  <c r="AI438"/>
  <c r="AM438" s="1"/>
  <c r="AH439"/>
  <c r="AS441"/>
  <c r="AT440"/>
  <c r="AX440" s="1"/>
  <c r="BD439"/>
  <c r="BE438"/>
  <c r="BI438" s="1"/>
  <c r="BO442"/>
  <c r="BP441"/>
  <c r="BT441" s="1"/>
  <c r="CK440"/>
  <c r="CL439"/>
  <c r="CP439" s="1"/>
  <c r="CV442"/>
  <c r="CW441"/>
  <c r="DA441" s="1"/>
  <c r="BZ444"/>
  <c r="CA444" s="1"/>
  <c r="CE444" s="1"/>
  <c r="E437" i="9"/>
  <c r="X437"/>
  <c r="Y437" s="1"/>
  <c r="S441"/>
  <c r="T441" s="1"/>
  <c r="J440" l="1"/>
  <c r="K440" s="1"/>
  <c r="F441"/>
  <c r="L441" i="5"/>
  <c r="M440"/>
  <c r="Q440" s="1"/>
  <c r="W441"/>
  <c r="X440"/>
  <c r="AB440" s="1"/>
  <c r="AH440"/>
  <c r="AI439"/>
  <c r="AM439" s="1"/>
  <c r="AS442"/>
  <c r="AT441"/>
  <c r="AX441" s="1"/>
  <c r="BD440"/>
  <c r="BE439"/>
  <c r="BI439" s="1"/>
  <c r="BO443"/>
  <c r="BP442"/>
  <c r="BT442" s="1"/>
  <c r="CL440"/>
  <c r="CP440" s="1"/>
  <c r="CK441"/>
  <c r="CV443"/>
  <c r="CW442"/>
  <c r="DA442" s="1"/>
  <c r="BZ445"/>
  <c r="CA445" s="1"/>
  <c r="CE445" s="1"/>
  <c r="E438" i="9"/>
  <c r="X438"/>
  <c r="Y438" s="1"/>
  <c r="S442"/>
  <c r="T442" s="1"/>
  <c r="F442" l="1"/>
  <c r="J441"/>
  <c r="K441" s="1"/>
  <c r="L442" i="5"/>
  <c r="M441"/>
  <c r="Q441" s="1"/>
  <c r="W442"/>
  <c r="X441"/>
  <c r="AB441" s="1"/>
  <c r="AH441"/>
  <c r="AI440"/>
  <c r="AM440" s="1"/>
  <c r="AS443"/>
  <c r="AT442"/>
  <c r="AX442" s="1"/>
  <c r="BE440"/>
  <c r="BI440" s="1"/>
  <c r="BD441"/>
  <c r="BO444"/>
  <c r="BP443"/>
  <c r="BT443" s="1"/>
  <c r="CL441"/>
  <c r="CP441" s="1"/>
  <c r="CK442"/>
  <c r="CW443"/>
  <c r="DA443" s="1"/>
  <c r="CV444"/>
  <c r="BZ446"/>
  <c r="CA446" s="1"/>
  <c r="CE446" s="1"/>
  <c r="E439" i="9"/>
  <c r="X439"/>
  <c r="Y439" s="1"/>
  <c r="S443"/>
  <c r="T443" s="1"/>
  <c r="J442" l="1"/>
  <c r="K442" s="1"/>
  <c r="F443"/>
  <c r="L443" i="5"/>
  <c r="M442"/>
  <c r="Q442" s="1"/>
  <c r="W443"/>
  <c r="X442"/>
  <c r="AB442" s="1"/>
  <c r="AH442"/>
  <c r="AI441"/>
  <c r="AM441" s="1"/>
  <c r="AS444"/>
  <c r="AT443"/>
  <c r="AX443" s="1"/>
  <c r="BD442"/>
  <c r="BE441"/>
  <c r="BI441" s="1"/>
  <c r="BP444"/>
  <c r="BT444" s="1"/>
  <c r="BO445"/>
  <c r="CK443"/>
  <c r="CL442"/>
  <c r="CP442" s="1"/>
  <c r="CV445"/>
  <c r="CW444"/>
  <c r="DA444" s="1"/>
  <c r="BZ447"/>
  <c r="CA447" s="1"/>
  <c r="CE447" s="1"/>
  <c r="E440" i="9"/>
  <c r="X440"/>
  <c r="Y440" s="1"/>
  <c r="S444"/>
  <c r="T444" s="1"/>
  <c r="F444" l="1"/>
  <c r="J443"/>
  <c r="K443" s="1"/>
  <c r="L444" i="5"/>
  <c r="M443"/>
  <c r="Q443" s="1"/>
  <c r="W444"/>
  <c r="X443"/>
  <c r="AB443" s="1"/>
  <c r="AH443"/>
  <c r="AI442"/>
  <c r="AM442" s="1"/>
  <c r="AS445"/>
  <c r="AT444"/>
  <c r="AX444" s="1"/>
  <c r="BD443"/>
  <c r="BE442"/>
  <c r="BI442" s="1"/>
  <c r="BO446"/>
  <c r="BP445"/>
  <c r="BT445" s="1"/>
  <c r="CK444"/>
  <c r="CL443"/>
  <c r="CP443" s="1"/>
  <c r="CV446"/>
  <c r="CW445"/>
  <c r="DA445" s="1"/>
  <c r="BZ448"/>
  <c r="CA448" s="1"/>
  <c r="CE448" s="1"/>
  <c r="E441" i="9"/>
  <c r="X441"/>
  <c r="Y441" s="1"/>
  <c r="S445"/>
  <c r="T445" s="1"/>
  <c r="J444" l="1"/>
  <c r="K444" s="1"/>
  <c r="F445"/>
  <c r="L445" i="5"/>
  <c r="M444"/>
  <c r="Q444" s="1"/>
  <c r="W445"/>
  <c r="X444"/>
  <c r="AB444" s="1"/>
  <c r="AH444"/>
  <c r="AI443"/>
  <c r="AM443" s="1"/>
  <c r="AT445"/>
  <c r="AX445" s="1"/>
  <c r="AS446"/>
  <c r="BD444"/>
  <c r="BE443"/>
  <c r="BI443" s="1"/>
  <c r="BO447"/>
  <c r="BP446"/>
  <c r="BT446" s="1"/>
  <c r="CL444"/>
  <c r="CP444" s="1"/>
  <c r="CK445"/>
  <c r="CV447"/>
  <c r="CW446"/>
  <c r="DA446" s="1"/>
  <c r="BZ449"/>
  <c r="CA449" s="1"/>
  <c r="CE449" s="1"/>
  <c r="E442" i="9"/>
  <c r="X442"/>
  <c r="Y442" s="1"/>
  <c r="S446"/>
  <c r="T446" s="1"/>
  <c r="F446" l="1"/>
  <c r="J445"/>
  <c r="K445" s="1"/>
  <c r="M445" i="5"/>
  <c r="Q445" s="1"/>
  <c r="L446"/>
  <c r="X445"/>
  <c r="AB445" s="1"/>
  <c r="W446"/>
  <c r="AH445"/>
  <c r="AI444"/>
  <c r="AM444" s="1"/>
  <c r="AT446"/>
  <c r="AX446" s="1"/>
  <c r="AS447"/>
  <c r="BE444"/>
  <c r="BI444" s="1"/>
  <c r="BD445"/>
  <c r="BO448"/>
  <c r="BP447"/>
  <c r="BT447" s="1"/>
  <c r="CK446"/>
  <c r="CL445"/>
  <c r="CP445" s="1"/>
  <c r="CW447"/>
  <c r="DA447" s="1"/>
  <c r="CV448"/>
  <c r="BZ450"/>
  <c r="CA450" s="1"/>
  <c r="CE450" s="1"/>
  <c r="E443" i="9"/>
  <c r="X443"/>
  <c r="Y443" s="1"/>
  <c r="S447"/>
  <c r="T447" s="1"/>
  <c r="J446" l="1"/>
  <c r="K446" s="1"/>
  <c r="F447"/>
  <c r="M446" i="5"/>
  <c r="Q446" s="1"/>
  <c r="L447"/>
  <c r="X446"/>
  <c r="AB446" s="1"/>
  <c r="W447"/>
  <c r="AI445"/>
  <c r="AM445" s="1"/>
  <c r="AH446"/>
  <c r="AS448"/>
  <c r="AT447"/>
  <c r="AX447" s="1"/>
  <c r="BD446"/>
  <c r="BE445"/>
  <c r="BI445" s="1"/>
  <c r="BP448"/>
  <c r="BT448" s="1"/>
  <c r="BO449"/>
  <c r="CK447"/>
  <c r="CL446"/>
  <c r="CP446" s="1"/>
  <c r="CV449"/>
  <c r="CW448"/>
  <c r="DA448" s="1"/>
  <c r="BZ451"/>
  <c r="CA451" s="1"/>
  <c r="CE451" s="1"/>
  <c r="E444" i="9"/>
  <c r="X444"/>
  <c r="Y444" s="1"/>
  <c r="S448"/>
  <c r="T448" s="1"/>
  <c r="F448" l="1"/>
  <c r="J447"/>
  <c r="K447" s="1"/>
  <c r="L448" i="5"/>
  <c r="M447"/>
  <c r="Q447" s="1"/>
  <c r="W448"/>
  <c r="X447"/>
  <c r="AB447" s="1"/>
  <c r="AI446"/>
  <c r="AM446" s="1"/>
  <c r="AH447"/>
  <c r="AS449"/>
  <c r="AT448"/>
  <c r="AX448" s="1"/>
  <c r="BD447"/>
  <c r="BE446"/>
  <c r="BI446" s="1"/>
  <c r="BO450"/>
  <c r="BP449"/>
  <c r="BT449" s="1"/>
  <c r="CK448"/>
  <c r="CL447"/>
  <c r="CP447" s="1"/>
  <c r="CV450"/>
  <c r="CW449"/>
  <c r="DA449" s="1"/>
  <c r="BZ452"/>
  <c r="CA452" s="1"/>
  <c r="CE452" s="1"/>
  <c r="E445" i="9"/>
  <c r="X445"/>
  <c r="Y445" s="1"/>
  <c r="S449"/>
  <c r="T449" s="1"/>
  <c r="J448" l="1"/>
  <c r="K448" s="1"/>
  <c r="F449"/>
  <c r="L449" i="5"/>
  <c r="M448"/>
  <c r="Q448" s="1"/>
  <c r="W449"/>
  <c r="X448"/>
  <c r="AB448" s="1"/>
  <c r="AH448"/>
  <c r="AI447"/>
  <c r="AM447" s="1"/>
  <c r="AS450"/>
  <c r="AT449"/>
  <c r="AX449" s="1"/>
  <c r="BD448"/>
  <c r="BE447"/>
  <c r="BI447" s="1"/>
  <c r="BO451"/>
  <c r="BP450"/>
  <c r="BT450" s="1"/>
  <c r="CL448"/>
  <c r="CP448" s="1"/>
  <c r="CK449"/>
  <c r="CV451"/>
  <c r="CW450"/>
  <c r="DA450" s="1"/>
  <c r="BZ453"/>
  <c r="CA453" s="1"/>
  <c r="CE453" s="1"/>
  <c r="E446" i="9"/>
  <c r="X446"/>
  <c r="Y446" s="1"/>
  <c r="S450"/>
  <c r="T450" s="1"/>
  <c r="F450" l="1"/>
  <c r="J449"/>
  <c r="K449" s="1"/>
  <c r="L450" i="5"/>
  <c r="M449"/>
  <c r="Q449" s="1"/>
  <c r="W450"/>
  <c r="X449"/>
  <c r="AB449" s="1"/>
  <c r="AH449"/>
  <c r="AI448"/>
  <c r="AM448" s="1"/>
  <c r="AS451"/>
  <c r="AT450"/>
  <c r="AX450" s="1"/>
  <c r="BE448"/>
  <c r="BI448" s="1"/>
  <c r="BD449"/>
  <c r="BO452"/>
  <c r="BP451"/>
  <c r="BT451" s="1"/>
  <c r="CK450"/>
  <c r="CL449"/>
  <c r="CP449" s="1"/>
  <c r="CW451"/>
  <c r="DA451" s="1"/>
  <c r="CV452"/>
  <c r="BZ454"/>
  <c r="CA454" s="1"/>
  <c r="CE454" s="1"/>
  <c r="E447" i="9"/>
  <c r="X447"/>
  <c r="Y447" s="1"/>
  <c r="S451"/>
  <c r="T451" s="1"/>
  <c r="J450" l="1"/>
  <c r="K450" s="1"/>
  <c r="F451"/>
  <c r="L451" i="5"/>
  <c r="M450"/>
  <c r="Q450" s="1"/>
  <c r="W451"/>
  <c r="X450"/>
  <c r="AB450" s="1"/>
  <c r="AH450"/>
  <c r="AI449"/>
  <c r="AM449" s="1"/>
  <c r="AS452"/>
  <c r="AT451"/>
  <c r="AX451" s="1"/>
  <c r="BD450"/>
  <c r="BE449"/>
  <c r="BI449" s="1"/>
  <c r="BP452"/>
  <c r="BT452" s="1"/>
  <c r="BO453"/>
  <c r="CK451"/>
  <c r="CL450"/>
  <c r="CP450" s="1"/>
  <c r="CW452"/>
  <c r="DA452" s="1"/>
  <c r="CV453"/>
  <c r="BZ455"/>
  <c r="CA455" s="1"/>
  <c r="CE455" s="1"/>
  <c r="E448" i="9"/>
  <c r="X448"/>
  <c r="Y448" s="1"/>
  <c r="S452"/>
  <c r="T452" s="1"/>
  <c r="F452" l="1"/>
  <c r="J451"/>
  <c r="K451" s="1"/>
  <c r="L452" i="5"/>
  <c r="M451"/>
  <c r="Q451" s="1"/>
  <c r="W452"/>
  <c r="X451"/>
  <c r="AB451" s="1"/>
  <c r="AH451"/>
  <c r="AI450"/>
  <c r="AM450" s="1"/>
  <c r="AS453"/>
  <c r="AT452"/>
  <c r="AX452" s="1"/>
  <c r="BD451"/>
  <c r="BE450"/>
  <c r="BI450" s="1"/>
  <c r="BO454"/>
  <c r="BP453"/>
  <c r="BT453" s="1"/>
  <c r="CK452"/>
  <c r="CL451"/>
  <c r="CP451" s="1"/>
  <c r="CV454"/>
  <c r="CW453"/>
  <c r="DA453" s="1"/>
  <c r="BZ456"/>
  <c r="CA456" s="1"/>
  <c r="CE456" s="1"/>
  <c r="E449" i="9"/>
  <c r="X449"/>
  <c r="Y449" s="1"/>
  <c r="S453"/>
  <c r="T453" s="1"/>
  <c r="J452" l="1"/>
  <c r="K452" s="1"/>
  <c r="F453"/>
  <c r="L453" i="5"/>
  <c r="M452"/>
  <c r="Q452" s="1"/>
  <c r="W453"/>
  <c r="X452"/>
  <c r="AB452" s="1"/>
  <c r="AH452"/>
  <c r="AI451"/>
  <c r="AM451" s="1"/>
  <c r="AT453"/>
  <c r="AX453" s="1"/>
  <c r="AS454"/>
  <c r="BD452"/>
  <c r="BE451"/>
  <c r="BI451" s="1"/>
  <c r="BO455"/>
  <c r="BP454"/>
  <c r="BT454" s="1"/>
  <c r="CL452"/>
  <c r="CP452" s="1"/>
  <c r="CK453"/>
  <c r="CV455"/>
  <c r="CW454"/>
  <c r="DA454" s="1"/>
  <c r="BZ457"/>
  <c r="CA457" s="1"/>
  <c r="CE457" s="1"/>
  <c r="E450" i="9"/>
  <c r="X450"/>
  <c r="Y450" s="1"/>
  <c r="S454"/>
  <c r="T454" s="1"/>
  <c r="F454" l="1"/>
  <c r="J453"/>
  <c r="K453" s="1"/>
  <c r="M453" i="5"/>
  <c r="Q453" s="1"/>
  <c r="L454"/>
  <c r="X453"/>
  <c r="AB453" s="1"/>
  <c r="W454"/>
  <c r="AH453"/>
  <c r="AI452"/>
  <c r="AM452" s="1"/>
  <c r="AT454"/>
  <c r="AX454" s="1"/>
  <c r="AS455"/>
  <c r="BE452"/>
  <c r="BI452" s="1"/>
  <c r="BD453"/>
  <c r="BO456"/>
  <c r="BP455"/>
  <c r="BT455" s="1"/>
  <c r="CK454"/>
  <c r="CL453"/>
  <c r="CP453" s="1"/>
  <c r="CW455"/>
  <c r="DA455" s="1"/>
  <c r="CV456"/>
  <c r="BZ458"/>
  <c r="CA458" s="1"/>
  <c r="CE458" s="1"/>
  <c r="E451" i="9"/>
  <c r="X451"/>
  <c r="Y451" s="1"/>
  <c r="S455"/>
  <c r="T455" s="1"/>
  <c r="J454" l="1"/>
  <c r="K454" s="1"/>
  <c r="F455"/>
  <c r="M454" i="5"/>
  <c r="Q454" s="1"/>
  <c r="L455"/>
  <c r="X454"/>
  <c r="AB454" s="1"/>
  <c r="W455"/>
  <c r="AI453"/>
  <c r="AM453" s="1"/>
  <c r="AH454"/>
  <c r="AS456"/>
  <c r="AT455"/>
  <c r="AX455" s="1"/>
  <c r="BD454"/>
  <c r="BE453"/>
  <c r="BI453" s="1"/>
  <c r="BP456"/>
  <c r="BT456" s="1"/>
  <c r="BO457"/>
  <c r="CK455"/>
  <c r="CL454"/>
  <c r="CP454" s="1"/>
  <c r="CW456"/>
  <c r="DA456" s="1"/>
  <c r="CV457"/>
  <c r="BZ459"/>
  <c r="CA459" s="1"/>
  <c r="CE459" s="1"/>
  <c r="E452" i="9"/>
  <c r="X452"/>
  <c r="Y452" s="1"/>
  <c r="S456"/>
  <c r="T456" s="1"/>
  <c r="F456" l="1"/>
  <c r="J455"/>
  <c r="K455" s="1"/>
  <c r="L456" i="5"/>
  <c r="M455"/>
  <c r="Q455" s="1"/>
  <c r="W456"/>
  <c r="X455"/>
  <c r="AB455" s="1"/>
  <c r="AI454"/>
  <c r="AM454" s="1"/>
  <c r="AH455"/>
  <c r="AS457"/>
  <c r="AT456"/>
  <c r="AX456" s="1"/>
  <c r="BD455"/>
  <c r="BE454"/>
  <c r="BI454" s="1"/>
  <c r="BO458"/>
  <c r="BP457"/>
  <c r="BT457" s="1"/>
  <c r="CK456"/>
  <c r="CL455"/>
  <c r="CP455" s="1"/>
  <c r="CV458"/>
  <c r="CW457"/>
  <c r="DA457" s="1"/>
  <c r="BZ460"/>
  <c r="CA460" s="1"/>
  <c r="CE460" s="1"/>
  <c r="E453" i="9"/>
  <c r="X453"/>
  <c r="Y453" s="1"/>
  <c r="S457"/>
  <c r="T457" s="1"/>
  <c r="J456" l="1"/>
  <c r="K456" s="1"/>
  <c r="F457"/>
  <c r="L457" i="5"/>
  <c r="M456"/>
  <c r="Q456" s="1"/>
  <c r="W457"/>
  <c r="X456"/>
  <c r="AB456" s="1"/>
  <c r="AH456"/>
  <c r="AI455"/>
  <c r="AM455" s="1"/>
  <c r="AS458"/>
  <c r="AT457"/>
  <c r="AX457" s="1"/>
  <c r="BD456"/>
  <c r="BE455"/>
  <c r="BI455" s="1"/>
  <c r="BO459"/>
  <c r="BP458"/>
  <c r="BT458" s="1"/>
  <c r="CL456"/>
  <c r="CP456" s="1"/>
  <c r="CK457"/>
  <c r="CV459"/>
  <c r="CW458"/>
  <c r="DA458" s="1"/>
  <c r="BZ461"/>
  <c r="CA461" s="1"/>
  <c r="CE461" s="1"/>
  <c r="E454" i="9"/>
  <c r="X454"/>
  <c r="Y454" s="1"/>
  <c r="S458"/>
  <c r="T458" s="1"/>
  <c r="F458" l="1"/>
  <c r="J457"/>
  <c r="K457" s="1"/>
  <c r="L458" i="5"/>
  <c r="M457"/>
  <c r="Q457" s="1"/>
  <c r="W458"/>
  <c r="X457"/>
  <c r="AB457" s="1"/>
  <c r="AH457"/>
  <c r="AI456"/>
  <c r="AM456" s="1"/>
  <c r="AS459"/>
  <c r="AT458"/>
  <c r="AX458" s="1"/>
  <c r="BE456"/>
  <c r="BI456" s="1"/>
  <c r="BD457"/>
  <c r="BO460"/>
  <c r="BP459"/>
  <c r="BT459" s="1"/>
  <c r="CK458"/>
  <c r="CL457"/>
  <c r="CP457" s="1"/>
  <c r="CW459"/>
  <c r="DA459" s="1"/>
  <c r="CV460"/>
  <c r="BZ462"/>
  <c r="CA462" s="1"/>
  <c r="CE462" s="1"/>
  <c r="E455" i="9"/>
  <c r="X455"/>
  <c r="Y455" s="1"/>
  <c r="S459"/>
  <c r="T459" s="1"/>
  <c r="J458" l="1"/>
  <c r="K458" s="1"/>
  <c r="F459"/>
  <c r="L459" i="5"/>
  <c r="M458"/>
  <c r="Q458" s="1"/>
  <c r="W459"/>
  <c r="X458"/>
  <c r="AB458" s="1"/>
  <c r="AH458"/>
  <c r="AI457"/>
  <c r="AM457" s="1"/>
  <c r="AS460"/>
  <c r="AT459"/>
  <c r="AX459" s="1"/>
  <c r="BD458"/>
  <c r="BE457"/>
  <c r="BI457" s="1"/>
  <c r="BP460"/>
  <c r="BT460" s="1"/>
  <c r="BO461"/>
  <c r="CK459"/>
  <c r="CL458"/>
  <c r="CP458" s="1"/>
  <c r="CW460"/>
  <c r="DA460" s="1"/>
  <c r="CV461"/>
  <c r="BZ463"/>
  <c r="CA463" s="1"/>
  <c r="CE463" s="1"/>
  <c r="E456" i="9"/>
  <c r="X456"/>
  <c r="Y456" s="1"/>
  <c r="S460"/>
  <c r="T460" s="1"/>
  <c r="F460" l="1"/>
  <c r="J459"/>
  <c r="K459" s="1"/>
  <c r="L460" i="5"/>
  <c r="M459"/>
  <c r="Q459" s="1"/>
  <c r="W460"/>
  <c r="X459"/>
  <c r="AB459" s="1"/>
  <c r="AH459"/>
  <c r="AI458"/>
  <c r="AM458" s="1"/>
  <c r="AS461"/>
  <c r="AT460"/>
  <c r="AX460" s="1"/>
  <c r="BD459"/>
  <c r="BE458"/>
  <c r="BI458" s="1"/>
  <c r="BO462"/>
  <c r="BP461"/>
  <c r="BT461" s="1"/>
  <c r="CK460"/>
  <c r="CL459"/>
  <c r="CP459" s="1"/>
  <c r="CV462"/>
  <c r="CW461"/>
  <c r="DA461" s="1"/>
  <c r="BZ464"/>
  <c r="CA464" s="1"/>
  <c r="CE464" s="1"/>
  <c r="E457" i="9"/>
  <c r="X457"/>
  <c r="Y457" s="1"/>
  <c r="S461"/>
  <c r="T461" s="1"/>
  <c r="J460" l="1"/>
  <c r="K460" s="1"/>
  <c r="F461"/>
  <c r="L461" i="5"/>
  <c r="M460"/>
  <c r="Q460" s="1"/>
  <c r="W461"/>
  <c r="X460"/>
  <c r="AB460" s="1"/>
  <c r="AH460"/>
  <c r="AI459"/>
  <c r="AM459" s="1"/>
  <c r="AT461"/>
  <c r="AX461" s="1"/>
  <c r="AS462"/>
  <c r="BD460"/>
  <c r="BE459"/>
  <c r="BI459" s="1"/>
  <c r="BO463"/>
  <c r="BP462"/>
  <c r="BT462" s="1"/>
  <c r="CL460"/>
  <c r="CP460" s="1"/>
  <c r="CK461"/>
  <c r="CV463"/>
  <c r="CW462"/>
  <c r="DA462" s="1"/>
  <c r="BZ465"/>
  <c r="CA465" s="1"/>
  <c r="CE465" s="1"/>
  <c r="E458" i="9"/>
  <c r="X458"/>
  <c r="Y458" s="1"/>
  <c r="S462"/>
  <c r="T462" s="1"/>
  <c r="F462" l="1"/>
  <c r="J461"/>
  <c r="K461" s="1"/>
  <c r="M461" i="5"/>
  <c r="Q461" s="1"/>
  <c r="L462"/>
  <c r="X461"/>
  <c r="AB461" s="1"/>
  <c r="W462"/>
  <c r="AH461"/>
  <c r="AI460"/>
  <c r="AM460" s="1"/>
  <c r="AT462"/>
  <c r="AX462" s="1"/>
  <c r="AS463"/>
  <c r="BE460"/>
  <c r="BI460" s="1"/>
  <c r="BD461"/>
  <c r="BO464"/>
  <c r="BP463"/>
  <c r="BT463" s="1"/>
  <c r="CK462"/>
  <c r="CL461"/>
  <c r="CP461" s="1"/>
  <c r="CW463"/>
  <c r="DA463" s="1"/>
  <c r="CV464"/>
  <c r="BZ466"/>
  <c r="CA466" s="1"/>
  <c r="CE466" s="1"/>
  <c r="E459" i="9"/>
  <c r="X459"/>
  <c r="Y459" s="1"/>
  <c r="S463"/>
  <c r="T463" s="1"/>
  <c r="J462" l="1"/>
  <c r="K462" s="1"/>
  <c r="F463"/>
  <c r="M462" i="5"/>
  <c r="Q462" s="1"/>
  <c r="L463"/>
  <c r="X462"/>
  <c r="AB462" s="1"/>
  <c r="W463"/>
  <c r="AI461"/>
  <c r="AM461" s="1"/>
  <c r="AH462"/>
  <c r="AS464"/>
  <c r="AT463"/>
  <c r="AX463" s="1"/>
  <c r="BD462"/>
  <c r="BE461"/>
  <c r="BI461" s="1"/>
  <c r="BP464"/>
  <c r="BT464" s="1"/>
  <c r="BO465"/>
  <c r="CK463"/>
  <c r="CL462"/>
  <c r="CP462" s="1"/>
  <c r="CW464"/>
  <c r="DA464" s="1"/>
  <c r="CV465"/>
  <c r="BZ467"/>
  <c r="CA467" s="1"/>
  <c r="CE467" s="1"/>
  <c r="E460" i="9"/>
  <c r="X460"/>
  <c r="Y460" s="1"/>
  <c r="S464"/>
  <c r="T464" s="1"/>
  <c r="F464" l="1"/>
  <c r="J463"/>
  <c r="K463" s="1"/>
  <c r="L464" i="5"/>
  <c r="M463"/>
  <c r="Q463" s="1"/>
  <c r="W464"/>
  <c r="X463"/>
  <c r="AB463" s="1"/>
  <c r="AI462"/>
  <c r="AM462" s="1"/>
  <c r="AH463"/>
  <c r="AS465"/>
  <c r="AT464"/>
  <c r="AX464" s="1"/>
  <c r="BD463"/>
  <c r="BE462"/>
  <c r="BI462" s="1"/>
  <c r="BO466"/>
  <c r="BP465"/>
  <c r="BT465" s="1"/>
  <c r="CK464"/>
  <c r="CL463"/>
  <c r="CP463" s="1"/>
  <c r="CV466"/>
  <c r="CW465"/>
  <c r="DA465" s="1"/>
  <c r="BZ468"/>
  <c r="CA468" s="1"/>
  <c r="CE468" s="1"/>
  <c r="E461" i="9"/>
  <c r="X461"/>
  <c r="Y461" s="1"/>
  <c r="S465"/>
  <c r="T465" s="1"/>
  <c r="J464" l="1"/>
  <c r="K464" s="1"/>
  <c r="F465"/>
  <c r="L465" i="5"/>
  <c r="M464"/>
  <c r="Q464" s="1"/>
  <c r="W465"/>
  <c r="X464"/>
  <c r="AB464" s="1"/>
  <c r="AH464"/>
  <c r="AI463"/>
  <c r="AM463" s="1"/>
  <c r="AS466"/>
  <c r="AT465"/>
  <c r="AX465" s="1"/>
  <c r="BD464"/>
  <c r="BE463"/>
  <c r="BI463" s="1"/>
  <c r="BO467"/>
  <c r="BP466"/>
  <c r="BT466" s="1"/>
  <c r="CL464"/>
  <c r="CP464" s="1"/>
  <c r="CK465"/>
  <c r="CV467"/>
  <c r="CW466"/>
  <c r="DA466" s="1"/>
  <c r="BZ469"/>
  <c r="CA469" s="1"/>
  <c r="CE469" s="1"/>
  <c r="E462" i="9"/>
  <c r="X462"/>
  <c r="Y462" s="1"/>
  <c r="S466"/>
  <c r="T466" s="1"/>
  <c r="F466" l="1"/>
  <c r="J465"/>
  <c r="K465" s="1"/>
  <c r="L466" i="5"/>
  <c r="M465"/>
  <c r="Q465" s="1"/>
  <c r="W466"/>
  <c r="X465"/>
  <c r="AB465" s="1"/>
  <c r="AH465"/>
  <c r="AI464"/>
  <c r="AM464" s="1"/>
  <c r="AS467"/>
  <c r="AT466"/>
  <c r="AX466" s="1"/>
  <c r="BE464"/>
  <c r="BI464" s="1"/>
  <c r="BD465"/>
  <c r="BO468"/>
  <c r="BP467"/>
  <c r="BT467" s="1"/>
  <c r="CL465"/>
  <c r="CP465" s="1"/>
  <c r="CK466"/>
  <c r="CW467"/>
  <c r="DA467" s="1"/>
  <c r="CV468"/>
  <c r="BZ470"/>
  <c r="CA470" s="1"/>
  <c r="CE470" s="1"/>
  <c r="E463" i="9"/>
  <c r="X463"/>
  <c r="Y463" s="1"/>
  <c r="S467"/>
  <c r="T467" s="1"/>
  <c r="J466" l="1"/>
  <c r="K466" s="1"/>
  <c r="F467"/>
  <c r="L467" i="5"/>
  <c r="M466"/>
  <c r="Q466" s="1"/>
  <c r="W467"/>
  <c r="X466"/>
  <c r="AB466" s="1"/>
  <c r="AH466"/>
  <c r="AI465"/>
  <c r="AM465" s="1"/>
  <c r="AS468"/>
  <c r="AT467"/>
  <c r="AX467" s="1"/>
  <c r="BD466"/>
  <c r="BE465"/>
  <c r="BI465" s="1"/>
  <c r="BP468"/>
  <c r="BT468" s="1"/>
  <c r="BO469"/>
  <c r="CK467"/>
  <c r="CL466"/>
  <c r="CP466" s="1"/>
  <c r="CW468"/>
  <c r="DA468" s="1"/>
  <c r="CV469"/>
  <c r="BZ471"/>
  <c r="CA471" s="1"/>
  <c r="CE471" s="1"/>
  <c r="E464" i="9"/>
  <c r="X464"/>
  <c r="Y464" s="1"/>
  <c r="S468"/>
  <c r="T468" s="1"/>
  <c r="F468" l="1"/>
  <c r="J467"/>
  <c r="K467" s="1"/>
  <c r="L468" i="5"/>
  <c r="M467"/>
  <c r="Q467" s="1"/>
  <c r="W468"/>
  <c r="X467"/>
  <c r="AB467" s="1"/>
  <c r="AH467"/>
  <c r="AI466"/>
  <c r="AM466" s="1"/>
  <c r="AS469"/>
  <c r="AT468"/>
  <c r="AX468" s="1"/>
  <c r="BD467"/>
  <c r="BE466"/>
  <c r="BI466" s="1"/>
  <c r="BO470"/>
  <c r="BP469"/>
  <c r="BT469" s="1"/>
  <c r="CK468"/>
  <c r="CL467"/>
  <c r="CP467" s="1"/>
  <c r="CV470"/>
  <c r="CW469"/>
  <c r="DA469" s="1"/>
  <c r="BZ472"/>
  <c r="CA472" s="1"/>
  <c r="CE472" s="1"/>
  <c r="E465" i="9"/>
  <c r="X465"/>
  <c r="Y465" s="1"/>
  <c r="S469"/>
  <c r="T469" s="1"/>
  <c r="J468" l="1"/>
  <c r="K468" s="1"/>
  <c r="F469"/>
  <c r="L469" i="5"/>
  <c r="M468"/>
  <c r="Q468" s="1"/>
  <c r="W469"/>
  <c r="X468"/>
  <c r="AB468" s="1"/>
  <c r="AH468"/>
  <c r="AI467"/>
  <c r="AM467" s="1"/>
  <c r="AT469"/>
  <c r="AX469" s="1"/>
  <c r="AS470"/>
  <c r="BD468"/>
  <c r="BE467"/>
  <c r="BI467" s="1"/>
  <c r="BO471"/>
  <c r="BP470"/>
  <c r="BT470" s="1"/>
  <c r="CL468"/>
  <c r="CP468" s="1"/>
  <c r="CK469"/>
  <c r="CV471"/>
  <c r="CW470"/>
  <c r="DA470" s="1"/>
  <c r="BZ473"/>
  <c r="CA473" s="1"/>
  <c r="CE473" s="1"/>
  <c r="E466" i="9"/>
  <c r="X466"/>
  <c r="Y466" s="1"/>
  <c r="S470"/>
  <c r="T470" s="1"/>
  <c r="F470" l="1"/>
  <c r="J469"/>
  <c r="K469" s="1"/>
  <c r="M469" i="5"/>
  <c r="Q469" s="1"/>
  <c r="L470"/>
  <c r="X469"/>
  <c r="AB469" s="1"/>
  <c r="W470"/>
  <c r="AH469"/>
  <c r="AI468"/>
  <c r="AM468" s="1"/>
  <c r="AT470"/>
  <c r="AX470" s="1"/>
  <c r="AS471"/>
  <c r="BE468"/>
  <c r="BI468" s="1"/>
  <c r="BD469"/>
  <c r="BO472"/>
  <c r="BP471"/>
  <c r="BT471" s="1"/>
  <c r="CL469"/>
  <c r="CP469" s="1"/>
  <c r="CK470"/>
  <c r="CW471"/>
  <c r="DA471" s="1"/>
  <c r="CV472"/>
  <c r="BZ474"/>
  <c r="CA474" s="1"/>
  <c r="CE474" s="1"/>
  <c r="E467" i="9"/>
  <c r="X467"/>
  <c r="Y467" s="1"/>
  <c r="S471"/>
  <c r="T471" s="1"/>
  <c r="J470" l="1"/>
  <c r="K470" s="1"/>
  <c r="F471"/>
  <c r="M470" i="5"/>
  <c r="Q470" s="1"/>
  <c r="L471"/>
  <c r="X470"/>
  <c r="AB470" s="1"/>
  <c r="W471"/>
  <c r="AI469"/>
  <c r="AM469" s="1"/>
  <c r="AH470"/>
  <c r="AS472"/>
  <c r="AT471"/>
  <c r="AX471" s="1"/>
  <c r="BD470"/>
  <c r="BE469"/>
  <c r="BI469" s="1"/>
  <c r="BP472"/>
  <c r="BT472" s="1"/>
  <c r="BO473"/>
  <c r="CK471"/>
  <c r="CL470"/>
  <c r="CP470" s="1"/>
  <c r="CW472"/>
  <c r="DA472" s="1"/>
  <c r="CV473"/>
  <c r="BZ475"/>
  <c r="CA475" s="1"/>
  <c r="CE475" s="1"/>
  <c r="E468" i="9"/>
  <c r="X468"/>
  <c r="Y468" s="1"/>
  <c r="S472"/>
  <c r="T472" s="1"/>
  <c r="F472" l="1"/>
  <c r="J471"/>
  <c r="K471" s="1"/>
  <c r="L472" i="5"/>
  <c r="M471"/>
  <c r="Q471" s="1"/>
  <c r="W472"/>
  <c r="X471"/>
  <c r="AB471" s="1"/>
  <c r="AI470"/>
  <c r="AM470" s="1"/>
  <c r="AH471"/>
  <c r="AS473"/>
  <c r="AT472"/>
  <c r="AX472" s="1"/>
  <c r="BD471"/>
  <c r="BE470"/>
  <c r="BI470" s="1"/>
  <c r="BO474"/>
  <c r="BP473"/>
  <c r="BT473" s="1"/>
  <c r="CK472"/>
  <c r="CL471"/>
  <c r="CP471" s="1"/>
  <c r="CV474"/>
  <c r="CW473"/>
  <c r="DA473" s="1"/>
  <c r="BZ476"/>
  <c r="CA476" s="1"/>
  <c r="CE476" s="1"/>
  <c r="E469" i="9"/>
  <c r="X469"/>
  <c r="Y469" s="1"/>
  <c r="S473"/>
  <c r="T473" s="1"/>
  <c r="J472" l="1"/>
  <c r="K472" s="1"/>
  <c r="F473"/>
  <c r="L473" i="5"/>
  <c r="M472"/>
  <c r="Q472" s="1"/>
  <c r="W473"/>
  <c r="X472"/>
  <c r="AB472" s="1"/>
  <c r="AH472"/>
  <c r="AI471"/>
  <c r="AM471" s="1"/>
  <c r="AS474"/>
  <c r="AT473"/>
  <c r="AX473" s="1"/>
  <c r="BD472"/>
  <c r="BE471"/>
  <c r="BI471" s="1"/>
  <c r="BO475"/>
  <c r="BP474"/>
  <c r="BT474" s="1"/>
  <c r="CL472"/>
  <c r="CP472" s="1"/>
  <c r="CK473"/>
  <c r="CV475"/>
  <c r="CW474"/>
  <c r="DA474" s="1"/>
  <c r="BZ477"/>
  <c r="CA477" s="1"/>
  <c r="CE477" s="1"/>
  <c r="E470" i="9"/>
  <c r="X470"/>
  <c r="Y470" s="1"/>
  <c r="S474"/>
  <c r="T474" s="1"/>
  <c r="F474" l="1"/>
  <c r="J473"/>
  <c r="K473" s="1"/>
  <c r="L474" i="5"/>
  <c r="M473"/>
  <c r="Q473" s="1"/>
  <c r="W474"/>
  <c r="X473"/>
  <c r="AB473" s="1"/>
  <c r="AH473"/>
  <c r="AI472"/>
  <c r="AM472" s="1"/>
  <c r="AS475"/>
  <c r="AT474"/>
  <c r="AX474" s="1"/>
  <c r="BE472"/>
  <c r="BI472" s="1"/>
  <c r="BD473"/>
  <c r="BO476"/>
  <c r="BP475"/>
  <c r="BT475" s="1"/>
  <c r="CL473"/>
  <c r="CP473" s="1"/>
  <c r="CK474"/>
  <c r="CW475"/>
  <c r="DA475" s="1"/>
  <c r="CV476"/>
  <c r="BZ478"/>
  <c r="CA478" s="1"/>
  <c r="CE478" s="1"/>
  <c r="E471" i="9"/>
  <c r="X471"/>
  <c r="Y471" s="1"/>
  <c r="S475"/>
  <c r="T475" s="1"/>
  <c r="J474" l="1"/>
  <c r="K474" s="1"/>
  <c r="F475"/>
  <c r="L475" i="5"/>
  <c r="M474"/>
  <c r="Q474" s="1"/>
  <c r="W475"/>
  <c r="X474"/>
  <c r="AB474" s="1"/>
  <c r="AH474"/>
  <c r="AI473"/>
  <c r="AM473" s="1"/>
  <c r="AS476"/>
  <c r="AT475"/>
  <c r="AX475" s="1"/>
  <c r="BD474"/>
  <c r="BE473"/>
  <c r="BI473" s="1"/>
  <c r="BP476"/>
  <c r="BT476" s="1"/>
  <c r="BO477"/>
  <c r="CK475"/>
  <c r="CL474"/>
  <c r="CP474" s="1"/>
  <c r="CW476"/>
  <c r="DA476" s="1"/>
  <c r="CV477"/>
  <c r="BZ479"/>
  <c r="CA479" s="1"/>
  <c r="CE479" s="1"/>
  <c r="E472" i="9"/>
  <c r="X472"/>
  <c r="Y472" s="1"/>
  <c r="S476"/>
  <c r="T476" s="1"/>
  <c r="F476" l="1"/>
  <c r="J475"/>
  <c r="K475" s="1"/>
  <c r="L476" i="5"/>
  <c r="M475"/>
  <c r="Q475" s="1"/>
  <c r="W476"/>
  <c r="X475"/>
  <c r="AB475" s="1"/>
  <c r="AH475"/>
  <c r="AI474"/>
  <c r="AM474" s="1"/>
  <c r="AS477"/>
  <c r="AT476"/>
  <c r="AX476" s="1"/>
  <c r="BD475"/>
  <c r="BE474"/>
  <c r="BI474" s="1"/>
  <c r="BO478"/>
  <c r="BP477"/>
  <c r="BT477" s="1"/>
  <c r="CK476"/>
  <c r="CL475"/>
  <c r="CP475" s="1"/>
  <c r="CV478"/>
  <c r="CW477"/>
  <c r="DA477" s="1"/>
  <c r="BZ480"/>
  <c r="CA480" s="1"/>
  <c r="CE480" s="1"/>
  <c r="E473" i="9"/>
  <c r="X473"/>
  <c r="Y473" s="1"/>
  <c r="S477"/>
  <c r="T477" s="1"/>
  <c r="J476" l="1"/>
  <c r="K476" s="1"/>
  <c r="F477"/>
  <c r="L477" i="5"/>
  <c r="M476"/>
  <c r="Q476" s="1"/>
  <c r="W477"/>
  <c r="X476"/>
  <c r="AB476" s="1"/>
  <c r="AH476"/>
  <c r="AI475"/>
  <c r="AM475" s="1"/>
  <c r="AT477"/>
  <c r="AX477" s="1"/>
  <c r="AS478"/>
  <c r="BD476"/>
  <c r="BE475"/>
  <c r="BI475" s="1"/>
  <c r="BO479"/>
  <c r="BP478"/>
  <c r="BT478" s="1"/>
  <c r="CL476"/>
  <c r="CP476" s="1"/>
  <c r="CK477"/>
  <c r="CV479"/>
  <c r="CW478"/>
  <c r="DA478" s="1"/>
  <c r="BZ481"/>
  <c r="CA481" s="1"/>
  <c r="CE481" s="1"/>
  <c r="E474" i="9"/>
  <c r="X474"/>
  <c r="Y474" s="1"/>
  <c r="S478"/>
  <c r="T478" s="1"/>
  <c r="F478" l="1"/>
  <c r="J477"/>
  <c r="K477" s="1"/>
  <c r="M477" i="5"/>
  <c r="Q477" s="1"/>
  <c r="L478"/>
  <c r="X477"/>
  <c r="AB477" s="1"/>
  <c r="W478"/>
  <c r="AH477"/>
  <c r="AI476"/>
  <c r="AM476" s="1"/>
  <c r="AT478"/>
  <c r="AX478" s="1"/>
  <c r="AS479"/>
  <c r="BE476"/>
  <c r="BI476" s="1"/>
  <c r="BD477"/>
  <c r="BO480"/>
  <c r="BP479"/>
  <c r="BT479" s="1"/>
  <c r="CL477"/>
  <c r="CP477" s="1"/>
  <c r="CK478"/>
  <c r="CW479"/>
  <c r="DA479" s="1"/>
  <c r="CV480"/>
  <c r="BZ482"/>
  <c r="CA482" s="1"/>
  <c r="CE482" s="1"/>
  <c r="E475" i="9"/>
  <c r="X475"/>
  <c r="Y475" s="1"/>
  <c r="S479"/>
  <c r="T479" s="1"/>
  <c r="J478" l="1"/>
  <c r="K478" s="1"/>
  <c r="F479"/>
  <c r="M478" i="5"/>
  <c r="Q478" s="1"/>
  <c r="L479"/>
  <c r="X478"/>
  <c r="AB478" s="1"/>
  <c r="W479"/>
  <c r="AI477"/>
  <c r="AM477" s="1"/>
  <c r="AH478"/>
  <c r="AS480"/>
  <c r="AT479"/>
  <c r="AX479" s="1"/>
  <c r="BD478"/>
  <c r="BE477"/>
  <c r="BI477" s="1"/>
  <c r="BP480"/>
  <c r="BT480" s="1"/>
  <c r="BO481"/>
  <c r="CK479"/>
  <c r="CL478"/>
  <c r="CP478" s="1"/>
  <c r="CW480"/>
  <c r="DA480" s="1"/>
  <c r="CV481"/>
  <c r="BZ483"/>
  <c r="CA483" s="1"/>
  <c r="CE483" s="1"/>
  <c r="E476" i="9"/>
  <c r="X476"/>
  <c r="Y476" s="1"/>
  <c r="S480"/>
  <c r="T480" s="1"/>
  <c r="F480" l="1"/>
  <c r="J479"/>
  <c r="K479" s="1"/>
  <c r="L480" i="5"/>
  <c r="M479"/>
  <c r="Q479" s="1"/>
  <c r="W480"/>
  <c r="X479"/>
  <c r="AB479" s="1"/>
  <c r="AI478"/>
  <c r="AM478" s="1"/>
  <c r="AH479"/>
  <c r="AS481"/>
  <c r="AT480"/>
  <c r="AX480" s="1"/>
  <c r="BD479"/>
  <c r="BE478"/>
  <c r="BI478" s="1"/>
  <c r="BO482"/>
  <c r="BP481"/>
  <c r="BT481" s="1"/>
  <c r="CK480"/>
  <c r="CL479"/>
  <c r="CP479" s="1"/>
  <c r="CV482"/>
  <c r="CW481"/>
  <c r="DA481" s="1"/>
  <c r="BZ484"/>
  <c r="CA484" s="1"/>
  <c r="CE484" s="1"/>
  <c r="E477" i="9"/>
  <c r="X477"/>
  <c r="Y477" s="1"/>
  <c r="S481"/>
  <c r="T481" s="1"/>
  <c r="J480" l="1"/>
  <c r="K480" s="1"/>
  <c r="F481"/>
  <c r="L481" i="5"/>
  <c r="M480"/>
  <c r="Q480" s="1"/>
  <c r="W481"/>
  <c r="X480"/>
  <c r="AB480" s="1"/>
  <c r="AH480"/>
  <c r="AI479"/>
  <c r="AM479" s="1"/>
  <c r="AS482"/>
  <c r="AT481"/>
  <c r="AX481" s="1"/>
  <c r="BD480"/>
  <c r="BE479"/>
  <c r="BI479" s="1"/>
  <c r="BO483"/>
  <c r="BP482"/>
  <c r="BT482" s="1"/>
  <c r="CL480"/>
  <c r="CP480" s="1"/>
  <c r="CK481"/>
  <c r="CV483"/>
  <c r="CW482"/>
  <c r="DA482" s="1"/>
  <c r="BZ485"/>
  <c r="CA485" s="1"/>
  <c r="CE485" s="1"/>
  <c r="E478" i="9"/>
  <c r="X478"/>
  <c r="Y478" s="1"/>
  <c r="S482"/>
  <c r="T482" s="1"/>
  <c r="F482" l="1"/>
  <c r="J481"/>
  <c r="K481" s="1"/>
  <c r="L482" i="5"/>
  <c r="M481"/>
  <c r="Q481" s="1"/>
  <c r="W482"/>
  <c r="X481"/>
  <c r="AB481" s="1"/>
  <c r="AH481"/>
  <c r="AI480"/>
  <c r="AM480" s="1"/>
  <c r="AS483"/>
  <c r="AT482"/>
  <c r="AX482" s="1"/>
  <c r="BE480"/>
  <c r="BI480" s="1"/>
  <c r="BD481"/>
  <c r="BO484"/>
  <c r="BP483"/>
  <c r="BT483" s="1"/>
  <c r="CL481"/>
  <c r="CP481" s="1"/>
  <c r="CK482"/>
  <c r="CW483"/>
  <c r="DA483" s="1"/>
  <c r="CV484"/>
  <c r="BZ486"/>
  <c r="CA486" s="1"/>
  <c r="CE486" s="1"/>
  <c r="E479" i="9"/>
  <c r="X479"/>
  <c r="Y479" s="1"/>
  <c r="S483"/>
  <c r="T483" s="1"/>
  <c r="J482" l="1"/>
  <c r="K482" s="1"/>
  <c r="F483"/>
  <c r="L483" i="5"/>
  <c r="M482"/>
  <c r="Q482" s="1"/>
  <c r="W483"/>
  <c r="X482"/>
  <c r="AB482" s="1"/>
  <c r="AH482"/>
  <c r="AI481"/>
  <c r="AM481" s="1"/>
  <c r="AS484"/>
  <c r="AT483"/>
  <c r="AX483" s="1"/>
  <c r="BD482"/>
  <c r="BE481"/>
  <c r="BI481" s="1"/>
  <c r="BP484"/>
  <c r="BT484" s="1"/>
  <c r="BO485"/>
  <c r="CK483"/>
  <c r="CL482"/>
  <c r="CP482" s="1"/>
  <c r="CW484"/>
  <c r="DA484" s="1"/>
  <c r="CV485"/>
  <c r="BZ487"/>
  <c r="CA487" s="1"/>
  <c r="CE487" s="1"/>
  <c r="E480" i="9"/>
  <c r="X480"/>
  <c r="Y480" s="1"/>
  <c r="S484"/>
  <c r="T484" s="1"/>
  <c r="F484" l="1"/>
  <c r="J483"/>
  <c r="K483" s="1"/>
  <c r="L484" i="5"/>
  <c r="M483"/>
  <c r="Q483" s="1"/>
  <c r="W484"/>
  <c r="X483"/>
  <c r="AB483" s="1"/>
  <c r="AH483"/>
  <c r="AI482"/>
  <c r="AM482" s="1"/>
  <c r="AS485"/>
  <c r="AT484"/>
  <c r="AX484" s="1"/>
  <c r="BD483"/>
  <c r="BE482"/>
  <c r="BI482" s="1"/>
  <c r="BO486"/>
  <c r="BP485"/>
  <c r="BT485" s="1"/>
  <c r="CK484"/>
  <c r="CL483"/>
  <c r="CP483" s="1"/>
  <c r="CV486"/>
  <c r="CW485"/>
  <c r="DA485" s="1"/>
  <c r="BZ488"/>
  <c r="CA488" s="1"/>
  <c r="CE488" s="1"/>
  <c r="E481" i="9"/>
  <c r="X481"/>
  <c r="Y481" s="1"/>
  <c r="S485"/>
  <c r="T485" s="1"/>
  <c r="J484" l="1"/>
  <c r="K484" s="1"/>
  <c r="F485"/>
  <c r="L485" i="5"/>
  <c r="M484"/>
  <c r="Q484" s="1"/>
  <c r="W485"/>
  <c r="X484"/>
  <c r="AB484" s="1"/>
  <c r="AH484"/>
  <c r="AI483"/>
  <c r="AM483" s="1"/>
  <c r="AT485"/>
  <c r="AX485" s="1"/>
  <c r="AS486"/>
  <c r="BD484"/>
  <c r="BE483"/>
  <c r="BI483" s="1"/>
  <c r="BO487"/>
  <c r="BP486"/>
  <c r="BT486" s="1"/>
  <c r="CL484"/>
  <c r="CP484" s="1"/>
  <c r="CK485"/>
  <c r="CV487"/>
  <c r="CW486"/>
  <c r="DA486" s="1"/>
  <c r="BZ489"/>
  <c r="CA489" s="1"/>
  <c r="CE489" s="1"/>
  <c r="E482" i="9"/>
  <c r="X482"/>
  <c r="Y482" s="1"/>
  <c r="S486"/>
  <c r="T486" s="1"/>
  <c r="F486" l="1"/>
  <c r="J485"/>
  <c r="K485" s="1"/>
  <c r="M485" i="5"/>
  <c r="Q485" s="1"/>
  <c r="L486"/>
  <c r="X485"/>
  <c r="AB485" s="1"/>
  <c r="W486"/>
  <c r="AH485"/>
  <c r="AI484"/>
  <c r="AM484" s="1"/>
  <c r="AT486"/>
  <c r="AX486" s="1"/>
  <c r="AS487"/>
  <c r="BE484"/>
  <c r="BI484" s="1"/>
  <c r="BD485"/>
  <c r="BO488"/>
  <c r="BP487"/>
  <c r="BT487" s="1"/>
  <c r="CK486"/>
  <c r="CL485"/>
  <c r="CP485" s="1"/>
  <c r="CW487"/>
  <c r="DA487" s="1"/>
  <c r="CV488"/>
  <c r="BZ490"/>
  <c r="CA490" s="1"/>
  <c r="CE490" s="1"/>
  <c r="E483" i="9"/>
  <c r="X483"/>
  <c r="Y483" s="1"/>
  <c r="S487"/>
  <c r="T487" s="1"/>
  <c r="J486" l="1"/>
  <c r="K486" s="1"/>
  <c r="F487"/>
  <c r="M486" i="5"/>
  <c r="Q486" s="1"/>
  <c r="L487"/>
  <c r="X486"/>
  <c r="AB486" s="1"/>
  <c r="W487"/>
  <c r="AI485"/>
  <c r="AM485" s="1"/>
  <c r="AH486"/>
  <c r="AS488"/>
  <c r="AT487"/>
  <c r="AX487" s="1"/>
  <c r="BD486"/>
  <c r="BE485"/>
  <c r="BI485" s="1"/>
  <c r="BP488"/>
  <c r="BT488" s="1"/>
  <c r="BO489"/>
  <c r="CK487"/>
  <c r="CL486"/>
  <c r="CP486" s="1"/>
  <c r="CW488"/>
  <c r="DA488" s="1"/>
  <c r="CV489"/>
  <c r="BZ491"/>
  <c r="CA491" s="1"/>
  <c r="CE491" s="1"/>
  <c r="E484" i="9"/>
  <c r="X484"/>
  <c r="Y484" s="1"/>
  <c r="S488"/>
  <c r="T488" s="1"/>
  <c r="F488" l="1"/>
  <c r="J487"/>
  <c r="K487" s="1"/>
  <c r="L488" i="5"/>
  <c r="M487"/>
  <c r="Q487" s="1"/>
  <c r="W488"/>
  <c r="X487"/>
  <c r="AB487" s="1"/>
  <c r="AI486"/>
  <c r="AM486" s="1"/>
  <c r="AH487"/>
  <c r="AS489"/>
  <c r="AT488"/>
  <c r="AX488" s="1"/>
  <c r="BD487"/>
  <c r="BE486"/>
  <c r="BI486" s="1"/>
  <c r="BO490"/>
  <c r="BP489"/>
  <c r="BT489" s="1"/>
  <c r="CK488"/>
  <c r="CL487"/>
  <c r="CP487" s="1"/>
  <c r="CV490"/>
  <c r="CW489"/>
  <c r="DA489" s="1"/>
  <c r="BZ492"/>
  <c r="CA492" s="1"/>
  <c r="CE492" s="1"/>
  <c r="E485" i="9"/>
  <c r="X485"/>
  <c r="Y485" s="1"/>
  <c r="S489"/>
  <c r="T489" s="1"/>
  <c r="J488" l="1"/>
  <c r="K488" s="1"/>
  <c r="F489"/>
  <c r="L489" i="5"/>
  <c r="M488"/>
  <c r="Q488" s="1"/>
  <c r="W489"/>
  <c r="X488"/>
  <c r="AB488" s="1"/>
  <c r="AH488"/>
  <c r="AI487"/>
  <c r="AM487" s="1"/>
  <c r="AS490"/>
  <c r="AT489"/>
  <c r="AX489" s="1"/>
  <c r="BD488"/>
  <c r="BE487"/>
  <c r="BI487" s="1"/>
  <c r="BO491"/>
  <c r="BP490"/>
  <c r="BT490" s="1"/>
  <c r="CL488"/>
  <c r="CP488" s="1"/>
  <c r="CK489"/>
  <c r="CV491"/>
  <c r="CW490"/>
  <c r="DA490" s="1"/>
  <c r="BZ493"/>
  <c r="CA493" s="1"/>
  <c r="CE493" s="1"/>
  <c r="E486" i="9"/>
  <c r="X486"/>
  <c r="Y486" s="1"/>
  <c r="S490"/>
  <c r="T490" s="1"/>
  <c r="F490" l="1"/>
  <c r="J489"/>
  <c r="K489" s="1"/>
  <c r="L490" i="5"/>
  <c r="M489"/>
  <c r="Q489" s="1"/>
  <c r="W490"/>
  <c r="X489"/>
  <c r="AB489" s="1"/>
  <c r="AH489"/>
  <c r="AI488"/>
  <c r="AM488" s="1"/>
  <c r="AS491"/>
  <c r="AT490"/>
  <c r="AX490" s="1"/>
  <c r="BE488"/>
  <c r="BI488" s="1"/>
  <c r="BD489"/>
  <c r="BO492"/>
  <c r="BP491"/>
  <c r="BT491" s="1"/>
  <c r="CL489"/>
  <c r="CP489" s="1"/>
  <c r="CK490"/>
  <c r="CW491"/>
  <c r="DA491" s="1"/>
  <c r="CV492"/>
  <c r="BZ494"/>
  <c r="CA494" s="1"/>
  <c r="CE494" s="1"/>
  <c r="E487" i="9"/>
  <c r="X487"/>
  <c r="Y487" s="1"/>
  <c r="S491"/>
  <c r="T491" s="1"/>
  <c r="J490" l="1"/>
  <c r="K490" s="1"/>
  <c r="F491"/>
  <c r="L491" i="5"/>
  <c r="M490"/>
  <c r="Q490" s="1"/>
  <c r="W491"/>
  <c r="X490"/>
  <c r="AB490" s="1"/>
  <c r="AH490"/>
  <c r="AI489"/>
  <c r="AM489" s="1"/>
  <c r="AS492"/>
  <c r="AT491"/>
  <c r="AX491" s="1"/>
  <c r="BD490"/>
  <c r="BE489"/>
  <c r="BI489" s="1"/>
  <c r="BP492"/>
  <c r="BT492" s="1"/>
  <c r="BO493"/>
  <c r="CK491"/>
  <c r="CL490"/>
  <c r="CP490" s="1"/>
  <c r="CW492"/>
  <c r="DA492" s="1"/>
  <c r="CV493"/>
  <c r="BZ495"/>
  <c r="CA495" s="1"/>
  <c r="CE495" s="1"/>
  <c r="E488" i="9"/>
  <c r="X488"/>
  <c r="Y488" s="1"/>
  <c r="S492"/>
  <c r="T492" s="1"/>
  <c r="F492" l="1"/>
  <c r="J491"/>
  <c r="K491" s="1"/>
  <c r="L492" i="5"/>
  <c r="M491"/>
  <c r="Q491" s="1"/>
  <c r="W492"/>
  <c r="X491"/>
  <c r="AB491" s="1"/>
  <c r="AH491"/>
  <c r="AI490"/>
  <c r="AM490" s="1"/>
  <c r="AS493"/>
  <c r="AT492"/>
  <c r="AX492" s="1"/>
  <c r="BD491"/>
  <c r="BE490"/>
  <c r="BI490" s="1"/>
  <c r="BO494"/>
  <c r="BP493"/>
  <c r="BT493" s="1"/>
  <c r="CK492"/>
  <c r="CL491"/>
  <c r="CP491" s="1"/>
  <c r="CV494"/>
  <c r="CW493"/>
  <c r="DA493" s="1"/>
  <c r="BZ496"/>
  <c r="CA496" s="1"/>
  <c r="CE496" s="1"/>
  <c r="E489" i="9"/>
  <c r="X489"/>
  <c r="Y489" s="1"/>
  <c r="S493"/>
  <c r="T493" s="1"/>
  <c r="J492" l="1"/>
  <c r="K492" s="1"/>
  <c r="F493"/>
  <c r="L493" i="5"/>
  <c r="M492"/>
  <c r="Q492" s="1"/>
  <c r="W493"/>
  <c r="X492"/>
  <c r="AB492" s="1"/>
  <c r="AH492"/>
  <c r="AI491"/>
  <c r="AM491" s="1"/>
  <c r="AT493"/>
  <c r="AX493" s="1"/>
  <c r="AS494"/>
  <c r="BD492"/>
  <c r="BE491"/>
  <c r="BI491" s="1"/>
  <c r="BO495"/>
  <c r="BP494"/>
  <c r="BT494" s="1"/>
  <c r="CL492"/>
  <c r="CP492" s="1"/>
  <c r="CK493"/>
  <c r="CV495"/>
  <c r="CW494"/>
  <c r="DA494" s="1"/>
  <c r="BZ497"/>
  <c r="CA497" s="1"/>
  <c r="CE497" s="1"/>
  <c r="E490" i="9"/>
  <c r="X490"/>
  <c r="Y490" s="1"/>
  <c r="S494"/>
  <c r="T494" s="1"/>
  <c r="F494" l="1"/>
  <c r="J493"/>
  <c r="K493" s="1"/>
  <c r="M493" i="5"/>
  <c r="Q493" s="1"/>
  <c r="L494"/>
  <c r="X493"/>
  <c r="AB493" s="1"/>
  <c r="W494"/>
  <c r="AH493"/>
  <c r="AI492"/>
  <c r="AM492" s="1"/>
  <c r="AT494"/>
  <c r="AX494" s="1"/>
  <c r="AS495"/>
  <c r="BE492"/>
  <c r="BI492" s="1"/>
  <c r="BD493"/>
  <c r="BO496"/>
  <c r="BP495"/>
  <c r="BT495" s="1"/>
  <c r="CK494"/>
  <c r="CL493"/>
  <c r="CP493" s="1"/>
  <c r="CW495"/>
  <c r="DA495" s="1"/>
  <c r="CV496"/>
  <c r="BZ498"/>
  <c r="CA498" s="1"/>
  <c r="CE498" s="1"/>
  <c r="E491" i="9"/>
  <c r="X491"/>
  <c r="Y491" s="1"/>
  <c r="S495"/>
  <c r="T495" s="1"/>
  <c r="J494" l="1"/>
  <c r="K494" s="1"/>
  <c r="F495"/>
  <c r="M494" i="5"/>
  <c r="Q494" s="1"/>
  <c r="L495"/>
  <c r="X494"/>
  <c r="AB494" s="1"/>
  <c r="W495"/>
  <c r="AI493"/>
  <c r="AM493" s="1"/>
  <c r="AH494"/>
  <c r="AS496"/>
  <c r="AT495"/>
  <c r="AX495" s="1"/>
  <c r="BD494"/>
  <c r="BE493"/>
  <c r="BI493" s="1"/>
  <c r="BP496"/>
  <c r="BT496" s="1"/>
  <c r="BO497"/>
  <c r="CK495"/>
  <c r="CL494"/>
  <c r="CP494" s="1"/>
  <c r="CW496"/>
  <c r="DA496" s="1"/>
  <c r="CV497"/>
  <c r="BZ499"/>
  <c r="CA499" s="1"/>
  <c r="CE499" s="1"/>
  <c r="E492" i="9"/>
  <c r="X492"/>
  <c r="Y492" s="1"/>
  <c r="S496"/>
  <c r="T496" s="1"/>
  <c r="F496" l="1"/>
  <c r="J495"/>
  <c r="K495" s="1"/>
  <c r="L496" i="5"/>
  <c r="M495"/>
  <c r="Q495" s="1"/>
  <c r="W496"/>
  <c r="X495"/>
  <c r="AB495" s="1"/>
  <c r="AI494"/>
  <c r="AM494" s="1"/>
  <c r="AH495"/>
  <c r="AS497"/>
  <c r="AT496"/>
  <c r="AX496" s="1"/>
  <c r="BD495"/>
  <c r="BE494"/>
  <c r="BI494" s="1"/>
  <c r="BO498"/>
  <c r="BP497"/>
  <c r="BT497" s="1"/>
  <c r="CK496"/>
  <c r="CL495"/>
  <c r="CP495" s="1"/>
  <c r="CV498"/>
  <c r="CW497"/>
  <c r="DA497" s="1"/>
  <c r="BZ500"/>
  <c r="CA500" s="1"/>
  <c r="CE500" s="1"/>
  <c r="E493" i="9"/>
  <c r="X493"/>
  <c r="Y493" s="1"/>
  <c r="S497"/>
  <c r="T497" s="1"/>
  <c r="J496" l="1"/>
  <c r="K496" s="1"/>
  <c r="F497"/>
  <c r="L497" i="5"/>
  <c r="M496"/>
  <c r="Q496" s="1"/>
  <c r="W497"/>
  <c r="X496"/>
  <c r="AB496" s="1"/>
  <c r="AH496"/>
  <c r="AI495"/>
  <c r="AM495" s="1"/>
  <c r="AS498"/>
  <c r="AT497"/>
  <c r="AX497" s="1"/>
  <c r="BD496"/>
  <c r="BE495"/>
  <c r="BI495" s="1"/>
  <c r="BO499"/>
  <c r="BP498"/>
  <c r="BT498" s="1"/>
  <c r="CL496"/>
  <c r="CP496" s="1"/>
  <c r="CK497"/>
  <c r="CV499"/>
  <c r="CW498"/>
  <c r="DA498" s="1"/>
  <c r="BZ501"/>
  <c r="CA501" s="1"/>
  <c r="CE501" s="1"/>
  <c r="E494" i="9"/>
  <c r="X494"/>
  <c r="Y494" s="1"/>
  <c r="S498"/>
  <c r="T498" s="1"/>
  <c r="F498" l="1"/>
  <c r="J497"/>
  <c r="K497" s="1"/>
  <c r="L498" i="5"/>
  <c r="M497"/>
  <c r="Q497" s="1"/>
  <c r="W498"/>
  <c r="X497"/>
  <c r="AB497" s="1"/>
  <c r="AH497"/>
  <c r="AI496"/>
  <c r="AM496" s="1"/>
  <c r="AS499"/>
  <c r="AT498"/>
  <c r="AX498" s="1"/>
  <c r="BE496"/>
  <c r="BI496" s="1"/>
  <c r="BD497"/>
  <c r="BO500"/>
  <c r="BP499"/>
  <c r="BT499" s="1"/>
  <c r="CL497"/>
  <c r="CP497" s="1"/>
  <c r="CK498"/>
  <c r="CW499"/>
  <c r="DA499" s="1"/>
  <c r="CV500"/>
  <c r="BZ502"/>
  <c r="CA502" s="1"/>
  <c r="CE502" s="1"/>
  <c r="E495" i="9"/>
  <c r="X495"/>
  <c r="Y495" s="1"/>
  <c r="S499"/>
  <c r="T499" s="1"/>
  <c r="J498" l="1"/>
  <c r="K498" s="1"/>
  <c r="F499"/>
  <c r="L499" i="5"/>
  <c r="M498"/>
  <c r="Q498" s="1"/>
  <c r="W499"/>
  <c r="X498"/>
  <c r="AB498" s="1"/>
  <c r="AH498"/>
  <c r="AI497"/>
  <c r="AM497" s="1"/>
  <c r="AS500"/>
  <c r="AT499"/>
  <c r="AX499" s="1"/>
  <c r="BD498"/>
  <c r="BE497"/>
  <c r="BI497" s="1"/>
  <c r="BP500"/>
  <c r="BT500" s="1"/>
  <c r="BO501"/>
  <c r="CK499"/>
  <c r="CL498"/>
  <c r="CP498" s="1"/>
  <c r="CW500"/>
  <c r="DA500" s="1"/>
  <c r="CV501"/>
  <c r="BZ503"/>
  <c r="CA503" s="1"/>
  <c r="CE503" s="1"/>
  <c r="E496" i="9"/>
  <c r="X496"/>
  <c r="Y496" s="1"/>
  <c r="S500"/>
  <c r="T500" s="1"/>
  <c r="F500" l="1"/>
  <c r="J499"/>
  <c r="K499" s="1"/>
  <c r="L500" i="5"/>
  <c r="M499"/>
  <c r="Q499" s="1"/>
  <c r="W500"/>
  <c r="X499"/>
  <c r="AB499" s="1"/>
  <c r="AH499"/>
  <c r="AI498"/>
  <c r="AM498" s="1"/>
  <c r="AS501"/>
  <c r="AT500"/>
  <c r="AX500" s="1"/>
  <c r="BD499"/>
  <c r="BE498"/>
  <c r="BI498" s="1"/>
  <c r="BO502"/>
  <c r="BP501"/>
  <c r="BT501" s="1"/>
  <c r="CK500"/>
  <c r="CL499"/>
  <c r="CP499" s="1"/>
  <c r="CV502"/>
  <c r="CW501"/>
  <c r="DA501" s="1"/>
  <c r="BZ504"/>
  <c r="CA504" s="1"/>
  <c r="CE504" s="1"/>
  <c r="E497" i="9"/>
  <c r="X497"/>
  <c r="Y497" s="1"/>
  <c r="S501"/>
  <c r="T501" s="1"/>
  <c r="J500" l="1"/>
  <c r="K500" s="1"/>
  <c r="F501"/>
  <c r="L501" i="5"/>
  <c r="M500"/>
  <c r="Q500" s="1"/>
  <c r="W501"/>
  <c r="X500"/>
  <c r="AB500" s="1"/>
  <c r="AH500"/>
  <c r="AI499"/>
  <c r="AM499" s="1"/>
  <c r="AT501"/>
  <c r="AX501" s="1"/>
  <c r="AS502"/>
  <c r="BD500"/>
  <c r="BE499"/>
  <c r="BI499" s="1"/>
  <c r="BO503"/>
  <c r="BP502"/>
  <c r="BT502" s="1"/>
  <c r="CL500"/>
  <c r="CP500" s="1"/>
  <c r="CK501"/>
  <c r="CV503"/>
  <c r="CW502"/>
  <c r="DA502" s="1"/>
  <c r="BZ505"/>
  <c r="CA505" s="1"/>
  <c r="CE505" s="1"/>
  <c r="E498" i="9"/>
  <c r="X498"/>
  <c r="Y498" s="1"/>
  <c r="S502"/>
  <c r="T502" s="1"/>
  <c r="F502" l="1"/>
  <c r="J501"/>
  <c r="K501" s="1"/>
  <c r="M501" i="5"/>
  <c r="Q501" s="1"/>
  <c r="L502"/>
  <c r="X501"/>
  <c r="AB501" s="1"/>
  <c r="W502"/>
  <c r="AH501"/>
  <c r="AI500"/>
  <c r="AM500" s="1"/>
  <c r="AT502"/>
  <c r="AX502" s="1"/>
  <c r="AS503"/>
  <c r="BE500"/>
  <c r="BI500" s="1"/>
  <c r="BD501"/>
  <c r="BO504"/>
  <c r="BP503"/>
  <c r="BT503" s="1"/>
  <c r="CK502"/>
  <c r="CL501"/>
  <c r="CP501" s="1"/>
  <c r="CW503"/>
  <c r="DA503" s="1"/>
  <c r="CV504"/>
  <c r="BZ506"/>
  <c r="CA506" s="1"/>
  <c r="CE506" s="1"/>
  <c r="E499" i="9"/>
  <c r="X499"/>
  <c r="Y499" s="1"/>
  <c r="S503"/>
  <c r="T503" s="1"/>
  <c r="J502" l="1"/>
  <c r="K502" s="1"/>
  <c r="F503"/>
  <c r="M502" i="5"/>
  <c r="Q502" s="1"/>
  <c r="L503"/>
  <c r="X502"/>
  <c r="AB502" s="1"/>
  <c r="W503"/>
  <c r="AI501"/>
  <c r="AM501" s="1"/>
  <c r="AH502"/>
  <c r="AS504"/>
  <c r="AT503"/>
  <c r="AX503" s="1"/>
  <c r="BD502"/>
  <c r="BE501"/>
  <c r="BI501" s="1"/>
  <c r="BP504"/>
  <c r="BT504" s="1"/>
  <c r="BO505"/>
  <c r="CK503"/>
  <c r="CL502"/>
  <c r="CP502" s="1"/>
  <c r="CW504"/>
  <c r="DA504" s="1"/>
  <c r="CV505"/>
  <c r="BZ507"/>
  <c r="CA507" s="1"/>
  <c r="CE507" s="1"/>
  <c r="E500" i="9"/>
  <c r="X500"/>
  <c r="Y500" s="1"/>
  <c r="S504"/>
  <c r="T504" s="1"/>
  <c r="F504" l="1"/>
  <c r="J503"/>
  <c r="K503" s="1"/>
  <c r="L504" i="5"/>
  <c r="M503"/>
  <c r="Q503" s="1"/>
  <c r="W504"/>
  <c r="X503"/>
  <c r="AB503" s="1"/>
  <c r="AI502"/>
  <c r="AM502" s="1"/>
  <c r="AH503"/>
  <c r="AS505"/>
  <c r="AT504"/>
  <c r="AX504" s="1"/>
  <c r="BD503"/>
  <c r="BE502"/>
  <c r="BI502" s="1"/>
  <c r="BO506"/>
  <c r="BP505"/>
  <c r="BT505" s="1"/>
  <c r="CK504"/>
  <c r="CL503"/>
  <c r="CP503" s="1"/>
  <c r="CV506"/>
  <c r="CW505"/>
  <c r="DA505" s="1"/>
  <c r="BZ508"/>
  <c r="CA508" s="1"/>
  <c r="CE508" s="1"/>
  <c r="E501" i="9"/>
  <c r="X501"/>
  <c r="Y501" s="1"/>
  <c r="S505"/>
  <c r="T505" s="1"/>
  <c r="J504" l="1"/>
  <c r="K504" s="1"/>
  <c r="F505"/>
  <c r="L505" i="5"/>
  <c r="M504"/>
  <c r="Q504" s="1"/>
  <c r="W505"/>
  <c r="X504"/>
  <c r="AB504" s="1"/>
  <c r="AH504"/>
  <c r="AI503"/>
  <c r="AM503" s="1"/>
  <c r="AS506"/>
  <c r="AT505"/>
  <c r="AX505" s="1"/>
  <c r="BD504"/>
  <c r="BE503"/>
  <c r="BI503" s="1"/>
  <c r="BO507"/>
  <c r="BP506"/>
  <c r="BT506" s="1"/>
  <c r="CL504"/>
  <c r="CP504" s="1"/>
  <c r="CK505"/>
  <c r="CV507"/>
  <c r="CW506"/>
  <c r="DA506" s="1"/>
  <c r="BZ509"/>
  <c r="CA509" s="1"/>
  <c r="CE509" s="1"/>
  <c r="E502" i="9"/>
  <c r="X502"/>
  <c r="Y502" s="1"/>
  <c r="S506"/>
  <c r="T506" s="1"/>
  <c r="F506" l="1"/>
  <c r="J505"/>
  <c r="K505" s="1"/>
  <c r="L506" i="5"/>
  <c r="M505"/>
  <c r="Q505" s="1"/>
  <c r="W506"/>
  <c r="X505"/>
  <c r="AB505" s="1"/>
  <c r="AH505"/>
  <c r="AI504"/>
  <c r="AM504" s="1"/>
  <c r="AS507"/>
  <c r="AT506"/>
  <c r="AX506" s="1"/>
  <c r="BE504"/>
  <c r="BI504" s="1"/>
  <c r="BD505"/>
  <c r="BO508"/>
  <c r="BP507"/>
  <c r="BT507" s="1"/>
  <c r="CL505"/>
  <c r="CP505" s="1"/>
  <c r="CK506"/>
  <c r="CW507"/>
  <c r="DA507" s="1"/>
  <c r="CV508"/>
  <c r="BZ510"/>
  <c r="CA510" s="1"/>
  <c r="CE510" s="1"/>
  <c r="E503" i="9"/>
  <c r="X503"/>
  <c r="Y503" s="1"/>
  <c r="S507"/>
  <c r="T507" s="1"/>
  <c r="J506" l="1"/>
  <c r="K506" s="1"/>
  <c r="F507"/>
  <c r="L507" i="5"/>
  <c r="M506"/>
  <c r="Q506" s="1"/>
  <c r="W507"/>
  <c r="X506"/>
  <c r="AB506" s="1"/>
  <c r="AH506"/>
  <c r="AI505"/>
  <c r="AM505" s="1"/>
  <c r="AS508"/>
  <c r="AT507"/>
  <c r="AX507" s="1"/>
  <c r="BD506"/>
  <c r="BE505"/>
  <c r="BI505" s="1"/>
  <c r="BP508"/>
  <c r="BT508" s="1"/>
  <c r="BO509"/>
  <c r="CK507"/>
  <c r="CL506"/>
  <c r="CP506" s="1"/>
  <c r="CW508"/>
  <c r="DA508" s="1"/>
  <c r="CV509"/>
  <c r="BZ511"/>
  <c r="CA511" s="1"/>
  <c r="CE511" s="1"/>
  <c r="E504" i="9"/>
  <c r="X504"/>
  <c r="Y504" s="1"/>
  <c r="S508"/>
  <c r="T508" s="1"/>
  <c r="F508" l="1"/>
  <c r="J507"/>
  <c r="K507" s="1"/>
  <c r="L508" i="5"/>
  <c r="M507"/>
  <c r="Q507" s="1"/>
  <c r="W508"/>
  <c r="X507"/>
  <c r="AB507" s="1"/>
  <c r="AH507"/>
  <c r="AI506"/>
  <c r="AM506" s="1"/>
  <c r="AS509"/>
  <c r="AT508"/>
  <c r="AX508" s="1"/>
  <c r="BD507"/>
  <c r="BE506"/>
  <c r="BI506" s="1"/>
  <c r="BO510"/>
  <c r="BP509"/>
  <c r="BT509" s="1"/>
  <c r="CK508"/>
  <c r="CL507"/>
  <c r="CP507" s="1"/>
  <c r="CV510"/>
  <c r="CW509"/>
  <c r="DA509" s="1"/>
  <c r="BZ512"/>
  <c r="CA512" s="1"/>
  <c r="CE512" s="1"/>
  <c r="E505" i="9"/>
  <c r="X505"/>
  <c r="Y505" s="1"/>
  <c r="S509"/>
  <c r="T509" s="1"/>
  <c r="J508" l="1"/>
  <c r="K508" s="1"/>
  <c r="F509"/>
  <c r="L509" i="5"/>
  <c r="M508"/>
  <c r="Q508" s="1"/>
  <c r="W509"/>
  <c r="X508"/>
  <c r="AB508" s="1"/>
  <c r="AH508"/>
  <c r="AI507"/>
  <c r="AM507" s="1"/>
  <c r="AT509"/>
  <c r="AX509" s="1"/>
  <c r="AS510"/>
  <c r="BD508"/>
  <c r="BE507"/>
  <c r="BI507" s="1"/>
  <c r="BO511"/>
  <c r="BP510"/>
  <c r="BT510" s="1"/>
  <c r="CL508"/>
  <c r="CP508" s="1"/>
  <c r="CK509"/>
  <c r="CV511"/>
  <c r="CW510"/>
  <c r="DA510" s="1"/>
  <c r="BZ513"/>
  <c r="CA513" s="1"/>
  <c r="CE513" s="1"/>
  <c r="E506" i="9"/>
  <c r="X506"/>
  <c r="Y506" s="1"/>
  <c r="S510"/>
  <c r="T510" s="1"/>
  <c r="F510" l="1"/>
  <c r="J509"/>
  <c r="K509" s="1"/>
  <c r="M509" i="5"/>
  <c r="Q509" s="1"/>
  <c r="L510"/>
  <c r="X509"/>
  <c r="AB509" s="1"/>
  <c r="W510"/>
  <c r="AH509"/>
  <c r="AI508"/>
  <c r="AM508" s="1"/>
  <c r="AT510"/>
  <c r="AX510" s="1"/>
  <c r="AS511"/>
  <c r="BE508"/>
  <c r="BI508" s="1"/>
  <c r="BD509"/>
  <c r="BO512"/>
  <c r="BP511"/>
  <c r="BT511" s="1"/>
  <c r="CK510"/>
  <c r="CL509"/>
  <c r="CP509" s="1"/>
  <c r="CW511"/>
  <c r="DA511" s="1"/>
  <c r="CV512"/>
  <c r="BZ514"/>
  <c r="CA514" s="1"/>
  <c r="CE514" s="1"/>
  <c r="E507" i="9"/>
  <c r="X507"/>
  <c r="Y507" s="1"/>
  <c r="S511"/>
  <c r="T511" s="1"/>
  <c r="J510" l="1"/>
  <c r="K510" s="1"/>
  <c r="F511"/>
  <c r="M510" i="5"/>
  <c r="Q510" s="1"/>
  <c r="L511"/>
  <c r="X510"/>
  <c r="AB510" s="1"/>
  <c r="W511"/>
  <c r="AI509"/>
  <c r="AM509" s="1"/>
  <c r="AH510"/>
  <c r="AS512"/>
  <c r="AT511"/>
  <c r="AX511" s="1"/>
  <c r="BD510"/>
  <c r="BE509"/>
  <c r="BI509" s="1"/>
  <c r="BP512"/>
  <c r="BT512" s="1"/>
  <c r="BO513"/>
  <c r="CK511"/>
  <c r="CL510"/>
  <c r="CP510" s="1"/>
  <c r="CW512"/>
  <c r="DA512" s="1"/>
  <c r="CV513"/>
  <c r="BZ515"/>
  <c r="CA515" s="1"/>
  <c r="CE515" s="1"/>
  <c r="E508" i="9"/>
  <c r="X508"/>
  <c r="Y508" s="1"/>
  <c r="S512"/>
  <c r="T512" s="1"/>
  <c r="F512" l="1"/>
  <c r="J511"/>
  <c r="K511" s="1"/>
  <c r="L512" i="5"/>
  <c r="M511"/>
  <c r="Q511" s="1"/>
  <c r="W512"/>
  <c r="X511"/>
  <c r="AB511" s="1"/>
  <c r="AI510"/>
  <c r="AM510" s="1"/>
  <c r="AH511"/>
  <c r="AS513"/>
  <c r="AT512"/>
  <c r="AX512" s="1"/>
  <c r="BD511"/>
  <c r="BE510"/>
  <c r="BI510" s="1"/>
  <c r="BO514"/>
  <c r="BP513"/>
  <c r="BT513" s="1"/>
  <c r="CK512"/>
  <c r="CL511"/>
  <c r="CP511" s="1"/>
  <c r="CV514"/>
  <c r="CW513"/>
  <c r="DA513" s="1"/>
  <c r="BZ516"/>
  <c r="CA516" s="1"/>
  <c r="CE516" s="1"/>
  <c r="E509" i="9"/>
  <c r="X509"/>
  <c r="Y509" s="1"/>
  <c r="S513"/>
  <c r="T513" s="1"/>
  <c r="J512" l="1"/>
  <c r="K512" s="1"/>
  <c r="F513"/>
  <c r="L513" i="5"/>
  <c r="M512"/>
  <c r="Q512" s="1"/>
  <c r="W513"/>
  <c r="X512"/>
  <c r="AB512" s="1"/>
  <c r="AH512"/>
  <c r="AI511"/>
  <c r="AM511" s="1"/>
  <c r="AS514"/>
  <c r="AT513"/>
  <c r="AX513" s="1"/>
  <c r="BD512"/>
  <c r="BE511"/>
  <c r="BI511" s="1"/>
  <c r="BO515"/>
  <c r="BP514"/>
  <c r="BT514" s="1"/>
  <c r="CL512"/>
  <c r="CP512" s="1"/>
  <c r="CK513"/>
  <c r="CV515"/>
  <c r="CW514"/>
  <c r="DA514" s="1"/>
  <c r="BZ517"/>
  <c r="CA517" s="1"/>
  <c r="CE517" s="1"/>
  <c r="E510" i="9"/>
  <c r="X510"/>
  <c r="Y510" s="1"/>
  <c r="S514"/>
  <c r="T514" s="1"/>
  <c r="F514" l="1"/>
  <c r="J513"/>
  <c r="K513" s="1"/>
  <c r="L514" i="5"/>
  <c r="M513"/>
  <c r="Q513" s="1"/>
  <c r="W514"/>
  <c r="X513"/>
  <c r="AB513" s="1"/>
  <c r="AH513"/>
  <c r="AI512"/>
  <c r="AM512" s="1"/>
  <c r="AS515"/>
  <c r="AT514"/>
  <c r="AX514" s="1"/>
  <c r="BE512"/>
  <c r="BI512" s="1"/>
  <c r="BD513"/>
  <c r="BO516"/>
  <c r="BP515"/>
  <c r="BT515" s="1"/>
  <c r="CL513"/>
  <c r="CP513" s="1"/>
  <c r="CK514"/>
  <c r="CW515"/>
  <c r="DA515" s="1"/>
  <c r="CV516"/>
  <c r="BZ518"/>
  <c r="CA518" s="1"/>
  <c r="CE518" s="1"/>
  <c r="E511" i="9"/>
  <c r="X511"/>
  <c r="Y511" s="1"/>
  <c r="S515"/>
  <c r="T515" s="1"/>
  <c r="J514" l="1"/>
  <c r="K514" s="1"/>
  <c r="F515"/>
  <c r="L515" i="5"/>
  <c r="M514"/>
  <c r="Q514" s="1"/>
  <c r="W515"/>
  <c r="X514"/>
  <c r="AB514" s="1"/>
  <c r="AH514"/>
  <c r="AI513"/>
  <c r="AM513" s="1"/>
  <c r="AS516"/>
  <c r="AT515"/>
  <c r="AX515" s="1"/>
  <c r="BD514"/>
  <c r="BE513"/>
  <c r="BI513" s="1"/>
  <c r="BP516"/>
  <c r="BT516" s="1"/>
  <c r="BO517"/>
  <c r="CK515"/>
  <c r="CL514"/>
  <c r="CP514" s="1"/>
  <c r="CW516"/>
  <c r="DA516" s="1"/>
  <c r="CV517"/>
  <c r="BZ519"/>
  <c r="CA519" s="1"/>
  <c r="CE519" s="1"/>
  <c r="E512" i="9"/>
  <c r="X512"/>
  <c r="Y512" s="1"/>
  <c r="S516"/>
  <c r="T516" s="1"/>
  <c r="F516" l="1"/>
  <c r="J515"/>
  <c r="K515" s="1"/>
  <c r="L516" i="5"/>
  <c r="M515"/>
  <c r="Q515" s="1"/>
  <c r="W516"/>
  <c r="X515"/>
  <c r="AB515" s="1"/>
  <c r="AH515"/>
  <c r="AI514"/>
  <c r="AM514" s="1"/>
  <c r="AS517"/>
  <c r="AT516"/>
  <c r="AX516" s="1"/>
  <c r="BD515"/>
  <c r="BE514"/>
  <c r="BI514" s="1"/>
  <c r="BO518"/>
  <c r="BP517"/>
  <c r="BT517" s="1"/>
  <c r="CK516"/>
  <c r="CL515"/>
  <c r="CP515" s="1"/>
  <c r="CV518"/>
  <c r="CW517"/>
  <c r="DA517" s="1"/>
  <c r="BZ520"/>
  <c r="CA520" s="1"/>
  <c r="CE520" s="1"/>
  <c r="E513" i="9"/>
  <c r="X513"/>
  <c r="Y513" s="1"/>
  <c r="S517"/>
  <c r="T517" s="1"/>
  <c r="J516" l="1"/>
  <c r="K516" s="1"/>
  <c r="F517"/>
  <c r="L517" i="5"/>
  <c r="M516"/>
  <c r="Q516" s="1"/>
  <c r="W517"/>
  <c r="X516"/>
  <c r="AB516" s="1"/>
  <c r="AH516"/>
  <c r="AI515"/>
  <c r="AM515" s="1"/>
  <c r="AT517"/>
  <c r="AX517" s="1"/>
  <c r="AS518"/>
  <c r="BD516"/>
  <c r="BE515"/>
  <c r="BI515" s="1"/>
  <c r="BO519"/>
  <c r="BP518"/>
  <c r="BT518" s="1"/>
  <c r="CL516"/>
  <c r="CP516" s="1"/>
  <c r="CK517"/>
  <c r="CV519"/>
  <c r="CW518"/>
  <c r="DA518" s="1"/>
  <c r="BZ521"/>
  <c r="CA521" s="1"/>
  <c r="CE521" s="1"/>
  <c r="E514" i="9"/>
  <c r="X514"/>
  <c r="Y514" s="1"/>
  <c r="S518"/>
  <c r="T518" s="1"/>
  <c r="F518" l="1"/>
  <c r="J517"/>
  <c r="K517" s="1"/>
  <c r="M517" i="5"/>
  <c r="Q517" s="1"/>
  <c r="L518"/>
  <c r="X517"/>
  <c r="AB517" s="1"/>
  <c r="W518"/>
  <c r="AH517"/>
  <c r="AI516"/>
  <c r="AM516" s="1"/>
  <c r="AT518"/>
  <c r="AX518" s="1"/>
  <c r="AS519"/>
  <c r="BE516"/>
  <c r="BI516" s="1"/>
  <c r="BD517"/>
  <c r="BO520"/>
  <c r="BP519"/>
  <c r="BT519" s="1"/>
  <c r="CL517"/>
  <c r="CP517" s="1"/>
  <c r="CK518"/>
  <c r="CW519"/>
  <c r="DA519" s="1"/>
  <c r="CV520"/>
  <c r="BZ522"/>
  <c r="CA522" s="1"/>
  <c r="CE522" s="1"/>
  <c r="E515" i="9"/>
  <c r="X515"/>
  <c r="Y515" s="1"/>
  <c r="S519"/>
  <c r="T519" s="1"/>
  <c r="J518" l="1"/>
  <c r="K518" s="1"/>
  <c r="F519"/>
  <c r="M518" i="5"/>
  <c r="Q518" s="1"/>
  <c r="L519"/>
  <c r="X518"/>
  <c r="AB518" s="1"/>
  <c r="W519"/>
  <c r="AI517"/>
  <c r="AM517" s="1"/>
  <c r="AH518"/>
  <c r="AS520"/>
  <c r="AT519"/>
  <c r="AX519" s="1"/>
  <c r="BD518"/>
  <c r="BE517"/>
  <c r="BI517" s="1"/>
  <c r="BP520"/>
  <c r="BT520" s="1"/>
  <c r="BO521"/>
  <c r="CK519"/>
  <c r="CL518"/>
  <c r="CP518" s="1"/>
  <c r="CW520"/>
  <c r="DA520" s="1"/>
  <c r="CV521"/>
  <c r="BZ523"/>
  <c r="CA523" s="1"/>
  <c r="CE523" s="1"/>
  <c r="E516" i="9"/>
  <c r="X516"/>
  <c r="Y516" s="1"/>
  <c r="S520"/>
  <c r="T520" s="1"/>
  <c r="F520" l="1"/>
  <c r="J519"/>
  <c r="K519" s="1"/>
  <c r="L520" i="5"/>
  <c r="M519"/>
  <c r="Q519" s="1"/>
  <c r="W520"/>
  <c r="X519"/>
  <c r="AB519" s="1"/>
  <c r="AI518"/>
  <c r="AM518" s="1"/>
  <c r="AH519"/>
  <c r="AS521"/>
  <c r="AT520"/>
  <c r="AX520" s="1"/>
  <c r="BD519"/>
  <c r="BE518"/>
  <c r="BI518" s="1"/>
  <c r="BO522"/>
  <c r="BP521"/>
  <c r="BT521" s="1"/>
  <c r="CK520"/>
  <c r="CL519"/>
  <c r="CP519" s="1"/>
  <c r="CV522"/>
  <c r="CW521"/>
  <c r="DA521" s="1"/>
  <c r="BZ524"/>
  <c r="CA524" s="1"/>
  <c r="CE524" s="1"/>
  <c r="E517" i="9"/>
  <c r="X517"/>
  <c r="Y517" s="1"/>
  <c r="S521"/>
  <c r="T521" s="1"/>
  <c r="J520" l="1"/>
  <c r="K520" s="1"/>
  <c r="F521"/>
  <c r="L521" i="5"/>
  <c r="M520"/>
  <c r="Q520" s="1"/>
  <c r="W521"/>
  <c r="X520"/>
  <c r="AB520" s="1"/>
  <c r="AH520"/>
  <c r="AI519"/>
  <c r="AM519" s="1"/>
  <c r="AS522"/>
  <c r="AT521"/>
  <c r="AX521" s="1"/>
  <c r="BD520"/>
  <c r="BE519"/>
  <c r="BI519" s="1"/>
  <c r="BO523"/>
  <c r="BP522"/>
  <c r="BT522" s="1"/>
  <c r="CL520"/>
  <c r="CP520" s="1"/>
  <c r="CK521"/>
  <c r="CV523"/>
  <c r="CW522"/>
  <c r="DA522" s="1"/>
  <c r="BZ525"/>
  <c r="CA525" s="1"/>
  <c r="CE525" s="1"/>
  <c r="E518" i="9"/>
  <c r="X518"/>
  <c r="Y518" s="1"/>
  <c r="S522"/>
  <c r="T522" s="1"/>
  <c r="F522" l="1"/>
  <c r="J521"/>
  <c r="K521" s="1"/>
  <c r="L522" i="5"/>
  <c r="M521"/>
  <c r="Q521" s="1"/>
  <c r="W522"/>
  <c r="X521"/>
  <c r="AB521" s="1"/>
  <c r="AH521"/>
  <c r="AI520"/>
  <c r="AM520" s="1"/>
  <c r="AS523"/>
  <c r="AT522"/>
  <c r="AX522" s="1"/>
  <c r="BE520"/>
  <c r="BI520" s="1"/>
  <c r="BD521"/>
  <c r="BO524"/>
  <c r="BP523"/>
  <c r="BT523" s="1"/>
  <c r="CL521"/>
  <c r="CP521" s="1"/>
  <c r="CK522"/>
  <c r="CW523"/>
  <c r="DA523" s="1"/>
  <c r="CV524"/>
  <c r="BZ526"/>
  <c r="CA526" s="1"/>
  <c r="CE526" s="1"/>
  <c r="E519" i="9"/>
  <c r="X519"/>
  <c r="Y519" s="1"/>
  <c r="S523"/>
  <c r="T523" s="1"/>
  <c r="J522" l="1"/>
  <c r="K522" s="1"/>
  <c r="F523"/>
  <c r="L523" i="5"/>
  <c r="M522"/>
  <c r="Q522" s="1"/>
  <c r="W523"/>
  <c r="X522"/>
  <c r="AB522" s="1"/>
  <c r="AH522"/>
  <c r="AI521"/>
  <c r="AM521" s="1"/>
  <c r="AS524"/>
  <c r="AT523"/>
  <c r="AX523" s="1"/>
  <c r="BD522"/>
  <c r="BE521"/>
  <c r="BI521" s="1"/>
  <c r="BP524"/>
  <c r="BT524" s="1"/>
  <c r="BO525"/>
  <c r="CK523"/>
  <c r="CL522"/>
  <c r="CP522" s="1"/>
  <c r="CW524"/>
  <c r="DA524" s="1"/>
  <c r="CV525"/>
  <c r="BZ527"/>
  <c r="CA527" s="1"/>
  <c r="CE527" s="1"/>
  <c r="E520" i="9"/>
  <c r="X520"/>
  <c r="Y520" s="1"/>
  <c r="S524"/>
  <c r="T524" s="1"/>
  <c r="F524" l="1"/>
  <c r="J523"/>
  <c r="K523" s="1"/>
  <c r="L524" i="5"/>
  <c r="M523"/>
  <c r="Q523" s="1"/>
  <c r="W524"/>
  <c r="X523"/>
  <c r="AB523" s="1"/>
  <c r="AH523"/>
  <c r="AI522"/>
  <c r="AM522" s="1"/>
  <c r="AS525"/>
  <c r="AT524"/>
  <c r="AX524" s="1"/>
  <c r="BD523"/>
  <c r="BE522"/>
  <c r="BI522" s="1"/>
  <c r="BO526"/>
  <c r="BP525"/>
  <c r="BT525" s="1"/>
  <c r="CK524"/>
  <c r="CL523"/>
  <c r="CP523" s="1"/>
  <c r="CV526"/>
  <c r="CW525"/>
  <c r="DA525" s="1"/>
  <c r="BZ528"/>
  <c r="CA528" s="1"/>
  <c r="CE528" s="1"/>
  <c r="E521" i="9"/>
  <c r="X521"/>
  <c r="Y521" s="1"/>
  <c r="S525"/>
  <c r="T525" s="1"/>
  <c r="J524" l="1"/>
  <c r="K524" s="1"/>
  <c r="F525"/>
  <c r="L525" i="5"/>
  <c r="M524"/>
  <c r="Q524" s="1"/>
  <c r="W525"/>
  <c r="X524"/>
  <c r="AB524" s="1"/>
  <c r="AH524"/>
  <c r="AI523"/>
  <c r="AM523" s="1"/>
  <c r="AT525"/>
  <c r="AX525" s="1"/>
  <c r="AS526"/>
  <c r="BD524"/>
  <c r="BE523"/>
  <c r="BI523" s="1"/>
  <c r="BO527"/>
  <c r="BP526"/>
  <c r="BT526" s="1"/>
  <c r="CL524"/>
  <c r="CP524" s="1"/>
  <c r="CK525"/>
  <c r="CV527"/>
  <c r="CW526"/>
  <c r="DA526" s="1"/>
  <c r="BZ529"/>
  <c r="CA529" s="1"/>
  <c r="CE529" s="1"/>
  <c r="E522" i="9"/>
  <c r="X522"/>
  <c r="Y522" s="1"/>
  <c r="S526"/>
  <c r="T526" s="1"/>
  <c r="F526" l="1"/>
  <c r="J525"/>
  <c r="K525" s="1"/>
  <c r="M525" i="5"/>
  <c r="Q525" s="1"/>
  <c r="L526"/>
  <c r="X525"/>
  <c r="AB525" s="1"/>
  <c r="W526"/>
  <c r="AH525"/>
  <c r="AI524"/>
  <c r="AM524" s="1"/>
  <c r="AT526"/>
  <c r="AX526" s="1"/>
  <c r="AS527"/>
  <c r="BE524"/>
  <c r="BI524" s="1"/>
  <c r="BD525"/>
  <c r="BO528"/>
  <c r="BP527"/>
  <c r="BT527" s="1"/>
  <c r="CL525"/>
  <c r="CP525" s="1"/>
  <c r="CK526"/>
  <c r="CW527"/>
  <c r="DA527" s="1"/>
  <c r="CV528"/>
  <c r="BZ530"/>
  <c r="CA530" s="1"/>
  <c r="CE530" s="1"/>
  <c r="E523" i="9"/>
  <c r="X523"/>
  <c r="Y523" s="1"/>
  <c r="S527"/>
  <c r="T527" s="1"/>
  <c r="J526" l="1"/>
  <c r="K526" s="1"/>
  <c r="F527"/>
  <c r="M526" i="5"/>
  <c r="Q526" s="1"/>
  <c r="L527"/>
  <c r="X526"/>
  <c r="AB526" s="1"/>
  <c r="W527"/>
  <c r="AI525"/>
  <c r="AM525" s="1"/>
  <c r="AH526"/>
  <c r="AS528"/>
  <c r="AT527"/>
  <c r="AX527" s="1"/>
  <c r="BD526"/>
  <c r="BE525"/>
  <c r="BI525" s="1"/>
  <c r="BP528"/>
  <c r="BT528" s="1"/>
  <c r="BO529"/>
  <c r="CK527"/>
  <c r="CL526"/>
  <c r="CP526" s="1"/>
  <c r="CW528"/>
  <c r="DA528" s="1"/>
  <c r="CV529"/>
  <c r="BZ531"/>
  <c r="CA531" s="1"/>
  <c r="CE531" s="1"/>
  <c r="E524" i="9"/>
  <c r="X524"/>
  <c r="Y524" s="1"/>
  <c r="S528"/>
  <c r="T528" s="1"/>
  <c r="F528" l="1"/>
  <c r="J527"/>
  <c r="K527" s="1"/>
  <c r="L528" i="5"/>
  <c r="M527"/>
  <c r="Q527" s="1"/>
  <c r="W528"/>
  <c r="X527"/>
  <c r="AB527" s="1"/>
  <c r="AI526"/>
  <c r="AM526" s="1"/>
  <c r="AH527"/>
  <c r="AS529"/>
  <c r="AT528"/>
  <c r="AX528" s="1"/>
  <c r="BD527"/>
  <c r="BE526"/>
  <c r="BI526" s="1"/>
  <c r="BO530"/>
  <c r="BP529"/>
  <c r="BT529" s="1"/>
  <c r="CK528"/>
  <c r="CL527"/>
  <c r="CP527" s="1"/>
  <c r="CV530"/>
  <c r="CW529"/>
  <c r="DA529" s="1"/>
  <c r="BZ532"/>
  <c r="CA532" s="1"/>
  <c r="CE532" s="1"/>
  <c r="E525" i="9"/>
  <c r="X525"/>
  <c r="Y525" s="1"/>
  <c r="S529"/>
  <c r="T529" s="1"/>
  <c r="J528" l="1"/>
  <c r="K528" s="1"/>
  <c r="F529"/>
  <c r="L529" i="5"/>
  <c r="M528"/>
  <c r="Q528" s="1"/>
  <c r="W529"/>
  <c r="X528"/>
  <c r="AB528" s="1"/>
  <c r="AH528"/>
  <c r="AI527"/>
  <c r="AM527" s="1"/>
  <c r="AS530"/>
  <c r="AT529"/>
  <c r="AX529" s="1"/>
  <c r="BD528"/>
  <c r="BE527"/>
  <c r="BI527" s="1"/>
  <c r="BO531"/>
  <c r="BP530"/>
  <c r="BT530" s="1"/>
  <c r="CL528"/>
  <c r="CP528" s="1"/>
  <c r="CK529"/>
  <c r="CV531"/>
  <c r="CW530"/>
  <c r="DA530" s="1"/>
  <c r="BZ533"/>
  <c r="CA533" s="1"/>
  <c r="CE533" s="1"/>
  <c r="E526" i="9"/>
  <c r="X526"/>
  <c r="Y526" s="1"/>
  <c r="S530"/>
  <c r="T530" s="1"/>
  <c r="F530" l="1"/>
  <c r="J529"/>
  <c r="K529" s="1"/>
  <c r="L530" i="5"/>
  <c r="M529"/>
  <c r="Q529" s="1"/>
  <c r="W530"/>
  <c r="X529"/>
  <c r="AB529" s="1"/>
  <c r="AH529"/>
  <c r="AI528"/>
  <c r="AM528" s="1"/>
  <c r="AS531"/>
  <c r="AT530"/>
  <c r="AX530" s="1"/>
  <c r="BE528"/>
  <c r="BI528" s="1"/>
  <c r="BD529"/>
  <c r="BO532"/>
  <c r="BP531"/>
  <c r="BT531" s="1"/>
  <c r="CL529"/>
  <c r="CP529" s="1"/>
  <c r="CK530"/>
  <c r="CW531"/>
  <c r="DA531" s="1"/>
  <c r="CV532"/>
  <c r="BZ534"/>
  <c r="CA534" s="1"/>
  <c r="CE534" s="1"/>
  <c r="E527" i="9"/>
  <c r="X527"/>
  <c r="Y527" s="1"/>
  <c r="S531"/>
  <c r="T531" s="1"/>
  <c r="J530" l="1"/>
  <c r="K530" s="1"/>
  <c r="F531"/>
  <c r="L531" i="5"/>
  <c r="M530"/>
  <c r="Q530" s="1"/>
  <c r="W531"/>
  <c r="X530"/>
  <c r="AB530" s="1"/>
  <c r="AH530"/>
  <c r="AI529"/>
  <c r="AM529" s="1"/>
  <c r="AS532"/>
  <c r="AT531"/>
  <c r="AX531" s="1"/>
  <c r="BD530"/>
  <c r="BE529"/>
  <c r="BI529" s="1"/>
  <c r="BP532"/>
  <c r="BT532" s="1"/>
  <c r="BO533"/>
  <c r="CK531"/>
  <c r="CL530"/>
  <c r="CP530" s="1"/>
  <c r="CW532"/>
  <c r="DA532" s="1"/>
  <c r="CV533"/>
  <c r="BZ535"/>
  <c r="CA535" s="1"/>
  <c r="CE535" s="1"/>
  <c r="E528" i="9"/>
  <c r="X528"/>
  <c r="Y528" s="1"/>
  <c r="S532"/>
  <c r="T532" s="1"/>
  <c r="F532" l="1"/>
  <c r="J531"/>
  <c r="K531" s="1"/>
  <c r="L532" i="5"/>
  <c r="M531"/>
  <c r="Q531" s="1"/>
  <c r="W532"/>
  <c r="X531"/>
  <c r="AB531" s="1"/>
  <c r="AH531"/>
  <c r="AI530"/>
  <c r="AM530" s="1"/>
  <c r="AS533"/>
  <c r="AT532"/>
  <c r="AX532" s="1"/>
  <c r="BD531"/>
  <c r="BE530"/>
  <c r="BI530" s="1"/>
  <c r="BO534"/>
  <c r="BP533"/>
  <c r="BT533" s="1"/>
  <c r="CK532"/>
  <c r="CL531"/>
  <c r="CP531" s="1"/>
  <c r="CV534"/>
  <c r="CW533"/>
  <c r="DA533" s="1"/>
  <c r="BZ536"/>
  <c r="CA536" s="1"/>
  <c r="CE536" s="1"/>
  <c r="E529" i="9"/>
  <c r="X529"/>
  <c r="Y529" s="1"/>
  <c r="S533"/>
  <c r="T533" s="1"/>
  <c r="J532" l="1"/>
  <c r="K532" s="1"/>
  <c r="F533"/>
  <c r="L533" i="5"/>
  <c r="M532"/>
  <c r="Q532" s="1"/>
  <c r="W533"/>
  <c r="X532"/>
  <c r="AB532" s="1"/>
  <c r="AH532"/>
  <c r="AI531"/>
  <c r="AM531" s="1"/>
  <c r="AT533"/>
  <c r="AX533" s="1"/>
  <c r="AS534"/>
  <c r="BD532"/>
  <c r="BE531"/>
  <c r="BI531" s="1"/>
  <c r="BO535"/>
  <c r="BP534"/>
  <c r="BT534" s="1"/>
  <c r="CL532"/>
  <c r="CP532" s="1"/>
  <c r="CK533"/>
  <c r="CV535"/>
  <c r="CW534"/>
  <c r="DA534" s="1"/>
  <c r="BZ537"/>
  <c r="CA537" s="1"/>
  <c r="CE537" s="1"/>
  <c r="E530" i="9"/>
  <c r="X530"/>
  <c r="Y530" s="1"/>
  <c r="S534"/>
  <c r="T534" s="1"/>
  <c r="F534" l="1"/>
  <c r="J533"/>
  <c r="K533" s="1"/>
  <c r="M533" i="5"/>
  <c r="Q533" s="1"/>
  <c r="L534"/>
  <c r="X533"/>
  <c r="AB533" s="1"/>
  <c r="W534"/>
  <c r="AH533"/>
  <c r="AI532"/>
  <c r="AM532" s="1"/>
  <c r="AT534"/>
  <c r="AX534" s="1"/>
  <c r="AS535"/>
  <c r="BE532"/>
  <c r="BI532" s="1"/>
  <c r="BD533"/>
  <c r="BO536"/>
  <c r="BP535"/>
  <c r="BT535" s="1"/>
  <c r="CL533"/>
  <c r="CP533" s="1"/>
  <c r="CK534"/>
  <c r="CW535"/>
  <c r="DA535" s="1"/>
  <c r="CV536"/>
  <c r="BZ538"/>
  <c r="CA538" s="1"/>
  <c r="CE538" s="1"/>
  <c r="E531" i="9"/>
  <c r="X531"/>
  <c r="Y531" s="1"/>
  <c r="S535"/>
  <c r="T535" s="1"/>
  <c r="J534" l="1"/>
  <c r="K534" s="1"/>
  <c r="F535"/>
  <c r="M534" i="5"/>
  <c r="Q534" s="1"/>
  <c r="L535"/>
  <c r="X534"/>
  <c r="AB534" s="1"/>
  <c r="W535"/>
  <c r="AI533"/>
  <c r="AM533" s="1"/>
  <c r="AH534"/>
  <c r="AS536"/>
  <c r="AT535"/>
  <c r="AX535" s="1"/>
  <c r="BD534"/>
  <c r="BE533"/>
  <c r="BI533" s="1"/>
  <c r="BP536"/>
  <c r="BT536" s="1"/>
  <c r="BO537"/>
  <c r="CK535"/>
  <c r="CL534"/>
  <c r="CP534" s="1"/>
  <c r="CW536"/>
  <c r="DA536" s="1"/>
  <c r="CV537"/>
  <c r="BZ539"/>
  <c r="CA539" s="1"/>
  <c r="CE539" s="1"/>
  <c r="E532" i="9"/>
  <c r="X532"/>
  <c r="Y532" s="1"/>
  <c r="S536"/>
  <c r="T536" s="1"/>
  <c r="F536" l="1"/>
  <c r="J535"/>
  <c r="K535" s="1"/>
  <c r="L536" i="5"/>
  <c r="M535"/>
  <c r="Q535" s="1"/>
  <c r="W536"/>
  <c r="X535"/>
  <c r="AB535" s="1"/>
  <c r="AI534"/>
  <c r="AM534" s="1"/>
  <c r="AH535"/>
  <c r="AS537"/>
  <c r="AT536"/>
  <c r="AX536" s="1"/>
  <c r="BD535"/>
  <c r="BE534"/>
  <c r="BI534" s="1"/>
  <c r="BO538"/>
  <c r="BP537"/>
  <c r="BT537" s="1"/>
  <c r="CK536"/>
  <c r="CL535"/>
  <c r="CP535" s="1"/>
  <c r="CV538"/>
  <c r="CW537"/>
  <c r="DA537" s="1"/>
  <c r="BZ540"/>
  <c r="CA540" s="1"/>
  <c r="CE540" s="1"/>
  <c r="E533" i="9"/>
  <c r="X533"/>
  <c r="Y533" s="1"/>
  <c r="S537"/>
  <c r="T537" s="1"/>
  <c r="J536" l="1"/>
  <c r="K536" s="1"/>
  <c r="F537"/>
  <c r="L537" i="5"/>
  <c r="M536"/>
  <c r="Q536" s="1"/>
  <c r="W537"/>
  <c r="X536"/>
  <c r="AB536" s="1"/>
  <c r="AH536"/>
  <c r="AI535"/>
  <c r="AM535" s="1"/>
  <c r="AS538"/>
  <c r="AT537"/>
  <c r="AX537" s="1"/>
  <c r="BD536"/>
  <c r="BE535"/>
  <c r="BI535" s="1"/>
  <c r="BO539"/>
  <c r="BP538"/>
  <c r="BT538" s="1"/>
  <c r="CL536"/>
  <c r="CP536" s="1"/>
  <c r="CK537"/>
  <c r="CV539"/>
  <c r="CW538"/>
  <c r="DA538" s="1"/>
  <c r="BZ541"/>
  <c r="CA541" s="1"/>
  <c r="CE541" s="1"/>
  <c r="E534" i="9"/>
  <c r="X534"/>
  <c r="Y534" s="1"/>
  <c r="S538"/>
  <c r="T538" s="1"/>
  <c r="F538" l="1"/>
  <c r="J537"/>
  <c r="K537" s="1"/>
  <c r="L538" i="5"/>
  <c r="M537"/>
  <c r="Q537" s="1"/>
  <c r="W538"/>
  <c r="X537"/>
  <c r="AB537" s="1"/>
  <c r="AH537"/>
  <c r="AI536"/>
  <c r="AM536" s="1"/>
  <c r="AS539"/>
  <c r="AT538"/>
  <c r="AX538" s="1"/>
  <c r="BE536"/>
  <c r="BI536" s="1"/>
  <c r="BD537"/>
  <c r="BO540"/>
  <c r="BP539"/>
  <c r="BT539" s="1"/>
  <c r="CK538"/>
  <c r="CL537"/>
  <c r="CP537" s="1"/>
  <c r="CW539"/>
  <c r="DA539" s="1"/>
  <c r="CV540"/>
  <c r="BZ542"/>
  <c r="CA542" s="1"/>
  <c r="CE542" s="1"/>
  <c r="E535" i="9"/>
  <c r="X535"/>
  <c r="Y535" s="1"/>
  <c r="S539"/>
  <c r="T539" s="1"/>
  <c r="J538" l="1"/>
  <c r="K538" s="1"/>
  <c r="F539"/>
  <c r="L539" i="5"/>
  <c r="M538"/>
  <c r="Q538" s="1"/>
  <c r="W539"/>
  <c r="X538"/>
  <c r="AB538" s="1"/>
  <c r="AH538"/>
  <c r="AI537"/>
  <c r="AM537" s="1"/>
  <c r="AS540"/>
  <c r="AT539"/>
  <c r="AX539" s="1"/>
  <c r="BD538"/>
  <c r="BE537"/>
  <c r="BI537" s="1"/>
  <c r="BP540"/>
  <c r="BT540" s="1"/>
  <c r="BO541"/>
  <c r="CK539"/>
  <c r="CL538"/>
  <c r="CP538" s="1"/>
  <c r="CW540"/>
  <c r="DA540" s="1"/>
  <c r="CV541"/>
  <c r="BZ543"/>
  <c r="CA543" s="1"/>
  <c r="CE543" s="1"/>
  <c r="E536" i="9"/>
  <c r="X536"/>
  <c r="Y536" s="1"/>
  <c r="S540"/>
  <c r="T540" s="1"/>
  <c r="F540" l="1"/>
  <c r="J539"/>
  <c r="K539" s="1"/>
  <c r="L540" i="5"/>
  <c r="M539"/>
  <c r="Q539" s="1"/>
  <c r="W540"/>
  <c r="X539"/>
  <c r="AB539" s="1"/>
  <c r="AH539"/>
  <c r="AI538"/>
  <c r="AM538" s="1"/>
  <c r="AS541"/>
  <c r="AT540"/>
  <c r="AX540" s="1"/>
  <c r="BD539"/>
  <c r="BE538"/>
  <c r="BI538" s="1"/>
  <c r="BO542"/>
  <c r="BP541"/>
  <c r="BT541" s="1"/>
  <c r="CK540"/>
  <c r="CL539"/>
  <c r="CP539" s="1"/>
  <c r="CV542"/>
  <c r="CW541"/>
  <c r="DA541" s="1"/>
  <c r="BZ544"/>
  <c r="CA544" s="1"/>
  <c r="CE544" s="1"/>
  <c r="E537" i="9"/>
  <c r="X537"/>
  <c r="Y537" s="1"/>
  <c r="S541"/>
  <c r="T541" s="1"/>
  <c r="J540" l="1"/>
  <c r="K540" s="1"/>
  <c r="F541"/>
  <c r="L541" i="5"/>
  <c r="M540"/>
  <c r="Q540" s="1"/>
  <c r="W541"/>
  <c r="X540"/>
  <c r="AB540" s="1"/>
  <c r="AH540"/>
  <c r="AI539"/>
  <c r="AM539" s="1"/>
  <c r="AT541"/>
  <c r="AX541" s="1"/>
  <c r="AS542"/>
  <c r="BD540"/>
  <c r="BE539"/>
  <c r="BI539" s="1"/>
  <c r="BO543"/>
  <c r="BP542"/>
  <c r="BT542" s="1"/>
  <c r="CL540"/>
  <c r="CP540" s="1"/>
  <c r="CK541"/>
  <c r="CV543"/>
  <c r="CW542"/>
  <c r="DA542" s="1"/>
  <c r="BZ545"/>
  <c r="CA545" s="1"/>
  <c r="CE545" s="1"/>
  <c r="E538" i="9"/>
  <c r="X538"/>
  <c r="Y538" s="1"/>
  <c r="S542"/>
  <c r="T542" s="1"/>
  <c r="F542" l="1"/>
  <c r="J541"/>
  <c r="K541" s="1"/>
  <c r="M541" i="5"/>
  <c r="Q541" s="1"/>
  <c r="L542"/>
  <c r="X541"/>
  <c r="AB541" s="1"/>
  <c r="W542"/>
  <c r="AH541"/>
  <c r="AI540"/>
  <c r="AM540" s="1"/>
  <c r="AT542"/>
  <c r="AX542" s="1"/>
  <c r="AS543"/>
  <c r="BE540"/>
  <c r="BI540" s="1"/>
  <c r="BD541"/>
  <c r="BO544"/>
  <c r="BP543"/>
  <c r="BT543" s="1"/>
  <c r="CK542"/>
  <c r="CL541"/>
  <c r="CP541" s="1"/>
  <c r="CW543"/>
  <c r="DA543" s="1"/>
  <c r="CV544"/>
  <c r="BZ546"/>
  <c r="CA546" s="1"/>
  <c r="CE546" s="1"/>
  <c r="E539" i="9"/>
  <c r="X539"/>
  <c r="Y539" s="1"/>
  <c r="S543"/>
  <c r="T543" s="1"/>
  <c r="J542" l="1"/>
  <c r="K542" s="1"/>
  <c r="F543"/>
  <c r="M542" i="5"/>
  <c r="Q542" s="1"/>
  <c r="L543"/>
  <c r="X542"/>
  <c r="AB542" s="1"/>
  <c r="W543"/>
  <c r="AI541"/>
  <c r="AM541" s="1"/>
  <c r="AH542"/>
  <c r="AS544"/>
  <c r="AT543"/>
  <c r="AX543" s="1"/>
  <c r="BD542"/>
  <c r="BE541"/>
  <c r="BI541" s="1"/>
  <c r="BP544"/>
  <c r="BT544" s="1"/>
  <c r="BO545"/>
  <c r="CK543"/>
  <c r="CL542"/>
  <c r="CP542" s="1"/>
  <c r="CW544"/>
  <c r="DA544" s="1"/>
  <c r="CV545"/>
  <c r="BZ547"/>
  <c r="CA547" s="1"/>
  <c r="CE547" s="1"/>
  <c r="E540" i="9"/>
  <c r="X540"/>
  <c r="Y540" s="1"/>
  <c r="S544"/>
  <c r="T544" s="1"/>
  <c r="F544" l="1"/>
  <c r="J543"/>
  <c r="K543" s="1"/>
  <c r="L544" i="5"/>
  <c r="M543"/>
  <c r="Q543" s="1"/>
  <c r="W544"/>
  <c r="X543"/>
  <c r="AB543" s="1"/>
  <c r="AI542"/>
  <c r="AM542" s="1"/>
  <c r="AH543"/>
  <c r="AS545"/>
  <c r="AT544"/>
  <c r="AX544" s="1"/>
  <c r="BD543"/>
  <c r="BE542"/>
  <c r="BI542" s="1"/>
  <c r="BO546"/>
  <c r="BP545"/>
  <c r="BT545" s="1"/>
  <c r="CK544"/>
  <c r="CL543"/>
  <c r="CP543" s="1"/>
  <c r="CV546"/>
  <c r="CW545"/>
  <c r="DA545" s="1"/>
  <c r="BZ548"/>
  <c r="CA548" s="1"/>
  <c r="CE548" s="1"/>
  <c r="E541" i="9"/>
  <c r="X541"/>
  <c r="Y541" s="1"/>
  <c r="S545"/>
  <c r="T545" s="1"/>
  <c r="J544" l="1"/>
  <c r="K544" s="1"/>
  <c r="F545"/>
  <c r="L545" i="5"/>
  <c r="M544"/>
  <c r="Q544" s="1"/>
  <c r="W545"/>
  <c r="X544"/>
  <c r="AB544" s="1"/>
  <c r="AH544"/>
  <c r="AI543"/>
  <c r="AM543" s="1"/>
  <c r="AS546"/>
  <c r="AT545"/>
  <c r="AX545" s="1"/>
  <c r="BD544"/>
  <c r="BE543"/>
  <c r="BI543" s="1"/>
  <c r="BO547"/>
  <c r="BP546"/>
  <c r="BT546" s="1"/>
  <c r="CL544"/>
  <c r="CP544" s="1"/>
  <c r="CK545"/>
  <c r="CV547"/>
  <c r="CW546"/>
  <c r="DA546" s="1"/>
  <c r="BZ549"/>
  <c r="CA549" s="1"/>
  <c r="CE549" s="1"/>
  <c r="E542" i="9"/>
  <c r="X542"/>
  <c r="Y542" s="1"/>
  <c r="S546"/>
  <c r="T546" s="1"/>
  <c r="F546" l="1"/>
  <c r="J545"/>
  <c r="K545" s="1"/>
  <c r="L546" i="5"/>
  <c r="M545"/>
  <c r="Q545" s="1"/>
  <c r="W546"/>
  <c r="X545"/>
  <c r="AB545" s="1"/>
  <c r="AH545"/>
  <c r="AI544"/>
  <c r="AM544" s="1"/>
  <c r="AS547"/>
  <c r="AT546"/>
  <c r="AX546" s="1"/>
  <c r="BE544"/>
  <c r="BI544" s="1"/>
  <c r="BD545"/>
  <c r="BO548"/>
  <c r="BP547"/>
  <c r="BT547" s="1"/>
  <c r="CL545"/>
  <c r="CP545" s="1"/>
  <c r="CK546"/>
  <c r="CW547"/>
  <c r="DA547" s="1"/>
  <c r="CV548"/>
  <c r="BZ550"/>
  <c r="CA550" s="1"/>
  <c r="CE550" s="1"/>
  <c r="E543" i="9"/>
  <c r="X543"/>
  <c r="Y543" s="1"/>
  <c r="S547"/>
  <c r="T547" s="1"/>
  <c r="J546" l="1"/>
  <c r="K546" s="1"/>
  <c r="F547"/>
  <c r="L547" i="5"/>
  <c r="M546"/>
  <c r="Q546" s="1"/>
  <c r="W547"/>
  <c r="X546"/>
  <c r="AB546" s="1"/>
  <c r="AH546"/>
  <c r="AI545"/>
  <c r="AM545" s="1"/>
  <c r="AS548"/>
  <c r="AT547"/>
  <c r="AX547" s="1"/>
  <c r="BD546"/>
  <c r="BE545"/>
  <c r="BI545" s="1"/>
  <c r="BP548"/>
  <c r="BT548" s="1"/>
  <c r="BO549"/>
  <c r="CK547"/>
  <c r="CL546"/>
  <c r="CP546" s="1"/>
  <c r="CW548"/>
  <c r="DA548" s="1"/>
  <c r="CV549"/>
  <c r="BZ551"/>
  <c r="CA551" s="1"/>
  <c r="CE551" s="1"/>
  <c r="E544" i="9"/>
  <c r="X544"/>
  <c r="Y544" s="1"/>
  <c r="S548"/>
  <c r="T548" s="1"/>
  <c r="F548" l="1"/>
  <c r="J547"/>
  <c r="K547" s="1"/>
  <c r="L548" i="5"/>
  <c r="M547"/>
  <c r="Q547" s="1"/>
  <c r="W548"/>
  <c r="X547"/>
  <c r="AB547" s="1"/>
  <c r="AH547"/>
  <c r="AI546"/>
  <c r="AM546" s="1"/>
  <c r="AS549"/>
  <c r="AT548"/>
  <c r="AX548" s="1"/>
  <c r="BD547"/>
  <c r="BE546"/>
  <c r="BI546" s="1"/>
  <c r="BO550"/>
  <c r="BP549"/>
  <c r="BT549" s="1"/>
  <c r="CK548"/>
  <c r="CL547"/>
  <c r="CP547" s="1"/>
  <c r="CV550"/>
  <c r="CW549"/>
  <c r="DA549" s="1"/>
  <c r="BZ552"/>
  <c r="CA552" s="1"/>
  <c r="CE552" s="1"/>
  <c r="E545" i="9"/>
  <c r="X545"/>
  <c r="Y545" s="1"/>
  <c r="S549"/>
  <c r="T549" s="1"/>
  <c r="J548" l="1"/>
  <c r="K548" s="1"/>
  <c r="F549"/>
  <c r="L549" i="5"/>
  <c r="M548"/>
  <c r="Q548" s="1"/>
  <c r="W549"/>
  <c r="X548"/>
  <c r="AB548" s="1"/>
  <c r="AH548"/>
  <c r="AI547"/>
  <c r="AM547" s="1"/>
  <c r="AT549"/>
  <c r="AX549" s="1"/>
  <c r="AS550"/>
  <c r="BD548"/>
  <c r="BE547"/>
  <c r="BI547" s="1"/>
  <c r="BO551"/>
  <c r="BP550"/>
  <c r="BT550" s="1"/>
  <c r="CL548"/>
  <c r="CP548" s="1"/>
  <c r="CK549"/>
  <c r="CV551"/>
  <c r="CW550"/>
  <c r="DA550" s="1"/>
  <c r="BZ553"/>
  <c r="CA553" s="1"/>
  <c r="CE553" s="1"/>
  <c r="E546" i="9"/>
  <c r="X546"/>
  <c r="Y546" s="1"/>
  <c r="S550"/>
  <c r="T550" s="1"/>
  <c r="F550" l="1"/>
  <c r="J549"/>
  <c r="K549" s="1"/>
  <c r="M549" i="5"/>
  <c r="Q549" s="1"/>
  <c r="L550"/>
  <c r="X549"/>
  <c r="AB549" s="1"/>
  <c r="W550"/>
  <c r="AH549"/>
  <c r="AI548"/>
  <c r="AM548" s="1"/>
  <c r="AT550"/>
  <c r="AX550" s="1"/>
  <c r="AS551"/>
  <c r="BE548"/>
  <c r="BI548" s="1"/>
  <c r="BD549"/>
  <c r="BO552"/>
  <c r="BP551"/>
  <c r="BT551" s="1"/>
  <c r="CL549"/>
  <c r="CP549" s="1"/>
  <c r="CK550"/>
  <c r="CW551"/>
  <c r="DA551" s="1"/>
  <c r="CV552"/>
  <c r="BZ554"/>
  <c r="CA554" s="1"/>
  <c r="CE554" s="1"/>
  <c r="E547" i="9"/>
  <c r="X547"/>
  <c r="Y547" s="1"/>
  <c r="S551"/>
  <c r="T551" s="1"/>
  <c r="J550" l="1"/>
  <c r="K550" s="1"/>
  <c r="F551"/>
  <c r="M550" i="5"/>
  <c r="Q550" s="1"/>
  <c r="L551"/>
  <c r="X550"/>
  <c r="AB550" s="1"/>
  <c r="W551"/>
  <c r="AI549"/>
  <c r="AM549" s="1"/>
  <c r="AH550"/>
  <c r="AS552"/>
  <c r="AT551"/>
  <c r="AX551" s="1"/>
  <c r="BD550"/>
  <c r="BE549"/>
  <c r="BI549" s="1"/>
  <c r="BP552"/>
  <c r="BT552" s="1"/>
  <c r="BO553"/>
  <c r="CK551"/>
  <c r="CL550"/>
  <c r="CP550" s="1"/>
  <c r="CW552"/>
  <c r="DA552" s="1"/>
  <c r="CV553"/>
  <c r="BZ555"/>
  <c r="CA555" s="1"/>
  <c r="CE555" s="1"/>
  <c r="E548" i="9"/>
  <c r="X548"/>
  <c r="Y548" s="1"/>
  <c r="S552"/>
  <c r="T552" s="1"/>
  <c r="F552" l="1"/>
  <c r="J551"/>
  <c r="K551" s="1"/>
  <c r="L552" i="5"/>
  <c r="M551"/>
  <c r="Q551" s="1"/>
  <c r="W552"/>
  <c r="X551"/>
  <c r="AB551" s="1"/>
  <c r="AI550"/>
  <c r="AM550" s="1"/>
  <c r="AH551"/>
  <c r="AS553"/>
  <c r="AT552"/>
  <c r="AX552" s="1"/>
  <c r="BD551"/>
  <c r="BE550"/>
  <c r="BI550" s="1"/>
  <c r="BO554"/>
  <c r="BP553"/>
  <c r="BT553" s="1"/>
  <c r="CK552"/>
  <c r="CL551"/>
  <c r="CP551" s="1"/>
  <c r="CV554"/>
  <c r="CW553"/>
  <c r="DA553" s="1"/>
  <c r="BZ556"/>
  <c r="CA556" s="1"/>
  <c r="CE556" s="1"/>
  <c r="E549" i="9"/>
  <c r="X549"/>
  <c r="Y549" s="1"/>
  <c r="S553"/>
  <c r="T553" s="1"/>
  <c r="J552" l="1"/>
  <c r="K552" s="1"/>
  <c r="F553"/>
  <c r="L553" i="5"/>
  <c r="M552"/>
  <c r="Q552" s="1"/>
  <c r="W553"/>
  <c r="X552"/>
  <c r="AB552" s="1"/>
  <c r="AH552"/>
  <c r="AI551"/>
  <c r="AM551" s="1"/>
  <c r="AS554"/>
  <c r="AT553"/>
  <c r="AX553" s="1"/>
  <c r="BD552"/>
  <c r="BE551"/>
  <c r="BI551" s="1"/>
  <c r="BO555"/>
  <c r="BP554"/>
  <c r="BT554" s="1"/>
  <c r="CL552"/>
  <c r="CP552" s="1"/>
  <c r="CK553"/>
  <c r="CV555"/>
  <c r="CW554"/>
  <c r="DA554" s="1"/>
  <c r="BZ557"/>
  <c r="CA557" s="1"/>
  <c r="CE557" s="1"/>
  <c r="E550" i="9"/>
  <c r="X550"/>
  <c r="Y550" s="1"/>
  <c r="S554"/>
  <c r="T554" s="1"/>
  <c r="F554" l="1"/>
  <c r="J553"/>
  <c r="K553" s="1"/>
  <c r="L554" i="5"/>
  <c r="M553"/>
  <c r="Q553" s="1"/>
  <c r="W554"/>
  <c r="X553"/>
  <c r="AB553" s="1"/>
  <c r="AH553"/>
  <c r="AI552"/>
  <c r="AM552" s="1"/>
  <c r="AS555"/>
  <c r="AT554"/>
  <c r="AX554" s="1"/>
  <c r="BE552"/>
  <c r="BI552" s="1"/>
  <c r="BD553"/>
  <c r="BO556"/>
  <c r="BP555"/>
  <c r="BT555" s="1"/>
  <c r="CK554"/>
  <c r="CL553"/>
  <c r="CP553" s="1"/>
  <c r="CW555"/>
  <c r="DA555" s="1"/>
  <c r="CV556"/>
  <c r="BZ558"/>
  <c r="CA558" s="1"/>
  <c r="CE558" s="1"/>
  <c r="E551" i="9"/>
  <c r="X551"/>
  <c r="Y551" s="1"/>
  <c r="S555"/>
  <c r="T555" s="1"/>
  <c r="J554" l="1"/>
  <c r="K554" s="1"/>
  <c r="F555"/>
  <c r="L555" i="5"/>
  <c r="M554"/>
  <c r="Q554" s="1"/>
  <c r="W555"/>
  <c r="X554"/>
  <c r="AB554" s="1"/>
  <c r="AH554"/>
  <c r="AI553"/>
  <c r="AM553" s="1"/>
  <c r="AS556"/>
  <c r="AT555"/>
  <c r="AX555" s="1"/>
  <c r="BD554"/>
  <c r="BE553"/>
  <c r="BI553" s="1"/>
  <c r="BP556"/>
  <c r="BT556" s="1"/>
  <c r="BO557"/>
  <c r="CK555"/>
  <c r="CL554"/>
  <c r="CP554" s="1"/>
  <c r="CW556"/>
  <c r="DA556" s="1"/>
  <c r="CV557"/>
  <c r="BZ559"/>
  <c r="CA559" s="1"/>
  <c r="CE559" s="1"/>
  <c r="E552" i="9"/>
  <c r="X552"/>
  <c r="Y552" s="1"/>
  <c r="S556"/>
  <c r="T556" s="1"/>
  <c r="F556" l="1"/>
  <c r="J555"/>
  <c r="K555" s="1"/>
  <c r="L556" i="5"/>
  <c r="M555"/>
  <c r="Q555" s="1"/>
  <c r="W556"/>
  <c r="X555"/>
  <c r="AB555" s="1"/>
  <c r="AH555"/>
  <c r="AI554"/>
  <c r="AM554" s="1"/>
  <c r="AS557"/>
  <c r="AT556"/>
  <c r="AX556" s="1"/>
  <c r="BD555"/>
  <c r="BE554"/>
  <c r="BI554" s="1"/>
  <c r="BO558"/>
  <c r="BP557"/>
  <c r="BT557" s="1"/>
  <c r="CK556"/>
  <c r="CL555"/>
  <c r="CP555" s="1"/>
  <c r="CV558"/>
  <c r="CW557"/>
  <c r="DA557" s="1"/>
  <c r="BZ560"/>
  <c r="CA560" s="1"/>
  <c r="CE560" s="1"/>
  <c r="E553" i="9"/>
  <c r="X553"/>
  <c r="Y553" s="1"/>
  <c r="S557"/>
  <c r="T557" s="1"/>
  <c r="J556" l="1"/>
  <c r="K556" s="1"/>
  <c r="F557"/>
  <c r="L557" i="5"/>
  <c r="M556"/>
  <c r="Q556" s="1"/>
  <c r="W557"/>
  <c r="X556"/>
  <c r="AB556" s="1"/>
  <c r="AH556"/>
  <c r="AI555"/>
  <c r="AM555" s="1"/>
  <c r="AT557"/>
  <c r="AX557" s="1"/>
  <c r="AS558"/>
  <c r="BD556"/>
  <c r="BE555"/>
  <c r="BI555" s="1"/>
  <c r="BO559"/>
  <c r="BP558"/>
  <c r="BT558" s="1"/>
  <c r="CL556"/>
  <c r="CP556" s="1"/>
  <c r="CK557"/>
  <c r="CV559"/>
  <c r="CW558"/>
  <c r="DA558" s="1"/>
  <c r="BZ561"/>
  <c r="CA561" s="1"/>
  <c r="CE561" s="1"/>
  <c r="E554" i="9"/>
  <c r="X554"/>
  <c r="Y554" s="1"/>
  <c r="S558"/>
  <c r="T558" s="1"/>
  <c r="F558" l="1"/>
  <c r="J557"/>
  <c r="K557" s="1"/>
  <c r="M557" i="5"/>
  <c r="Q557" s="1"/>
  <c r="L558"/>
  <c r="X557"/>
  <c r="AB557" s="1"/>
  <c r="W558"/>
  <c r="AH557"/>
  <c r="AI556"/>
  <c r="AM556" s="1"/>
  <c r="AT558"/>
  <c r="AX558" s="1"/>
  <c r="AS559"/>
  <c r="BE556"/>
  <c r="BI556" s="1"/>
  <c r="BD557"/>
  <c r="BO560"/>
  <c r="BP559"/>
  <c r="BT559" s="1"/>
  <c r="CL557"/>
  <c r="CP557" s="1"/>
  <c r="CK558"/>
  <c r="CW559"/>
  <c r="DA559" s="1"/>
  <c r="CV560"/>
  <c r="BZ562"/>
  <c r="CA562" s="1"/>
  <c r="CE562" s="1"/>
  <c r="E555" i="9"/>
  <c r="X555"/>
  <c r="Y555" s="1"/>
  <c r="S559"/>
  <c r="T559" s="1"/>
  <c r="J558" l="1"/>
  <c r="K558" s="1"/>
  <c r="F559"/>
  <c r="M558" i="5"/>
  <c r="Q558" s="1"/>
  <c r="L559"/>
  <c r="X558"/>
  <c r="AB558" s="1"/>
  <c r="W559"/>
  <c r="AI557"/>
  <c r="AM557" s="1"/>
  <c r="AH558"/>
  <c r="AS560"/>
  <c r="AT559"/>
  <c r="AX559" s="1"/>
  <c r="BD558"/>
  <c r="BE557"/>
  <c r="BI557" s="1"/>
  <c r="BP560"/>
  <c r="BT560" s="1"/>
  <c r="BO561"/>
  <c r="CK559"/>
  <c r="CL558"/>
  <c r="CP558" s="1"/>
  <c r="CW560"/>
  <c r="DA560" s="1"/>
  <c r="CV561"/>
  <c r="BZ563"/>
  <c r="CA563" s="1"/>
  <c r="CE563" s="1"/>
  <c r="E556" i="9"/>
  <c r="X556"/>
  <c r="Y556" s="1"/>
  <c r="S560"/>
  <c r="T560" s="1"/>
  <c r="F560" l="1"/>
  <c r="J559"/>
  <c r="K559" s="1"/>
  <c r="L560" i="5"/>
  <c r="M559"/>
  <c r="Q559" s="1"/>
  <c r="W560"/>
  <c r="X559"/>
  <c r="AB559" s="1"/>
  <c r="AI558"/>
  <c r="AM558" s="1"/>
  <c r="AH559"/>
  <c r="AS561"/>
  <c r="AT560"/>
  <c r="AX560" s="1"/>
  <c r="BD559"/>
  <c r="BE558"/>
  <c r="BI558" s="1"/>
  <c r="BO562"/>
  <c r="BP561"/>
  <c r="BT561" s="1"/>
  <c r="CK560"/>
  <c r="CL559"/>
  <c r="CP559" s="1"/>
  <c r="CV562"/>
  <c r="CW561"/>
  <c r="DA561" s="1"/>
  <c r="BZ564"/>
  <c r="CA564" s="1"/>
  <c r="CE564" s="1"/>
  <c r="E557" i="9"/>
  <c r="X557"/>
  <c r="Y557" s="1"/>
  <c r="S561"/>
  <c r="T561" s="1"/>
  <c r="J560" l="1"/>
  <c r="K560" s="1"/>
  <c r="F561"/>
  <c r="L561" i="5"/>
  <c r="M560"/>
  <c r="Q560" s="1"/>
  <c r="W561"/>
  <c r="X560"/>
  <c r="AB560" s="1"/>
  <c r="AH560"/>
  <c r="AI559"/>
  <c r="AM559" s="1"/>
  <c r="AS562"/>
  <c r="AT561"/>
  <c r="AX561" s="1"/>
  <c r="BD560"/>
  <c r="BE559"/>
  <c r="BI559" s="1"/>
  <c r="BO563"/>
  <c r="BP562"/>
  <c r="BT562" s="1"/>
  <c r="CL560"/>
  <c r="CP560" s="1"/>
  <c r="CK561"/>
  <c r="CV563"/>
  <c r="CW562"/>
  <c r="DA562" s="1"/>
  <c r="BZ565"/>
  <c r="CA565" s="1"/>
  <c r="CE565" s="1"/>
  <c r="E558" i="9"/>
  <c r="X558"/>
  <c r="Y558" s="1"/>
  <c r="S562"/>
  <c r="T562" s="1"/>
  <c r="F562" l="1"/>
  <c r="J561"/>
  <c r="K561" s="1"/>
  <c r="L562" i="5"/>
  <c r="M561"/>
  <c r="Q561" s="1"/>
  <c r="W562"/>
  <c r="X561"/>
  <c r="AB561" s="1"/>
  <c r="AH561"/>
  <c r="AI560"/>
  <c r="AM560" s="1"/>
  <c r="AS563"/>
  <c r="AT562"/>
  <c r="AX562" s="1"/>
  <c r="BE560"/>
  <c r="BI560" s="1"/>
  <c r="BD561"/>
  <c r="BO564"/>
  <c r="BP563"/>
  <c r="BT563" s="1"/>
  <c r="CK562"/>
  <c r="CL561"/>
  <c r="CP561" s="1"/>
  <c r="CW563"/>
  <c r="DA563" s="1"/>
  <c r="CV564"/>
  <c r="BZ566"/>
  <c r="CA566" s="1"/>
  <c r="CE566" s="1"/>
  <c r="E559" i="9"/>
  <c r="X559"/>
  <c r="Y559" s="1"/>
  <c r="S563"/>
  <c r="T563" s="1"/>
  <c r="J562" l="1"/>
  <c r="K562" s="1"/>
  <c r="F563"/>
  <c r="L563" i="5"/>
  <c r="M562"/>
  <c r="Q562" s="1"/>
  <c r="W563"/>
  <c r="X562"/>
  <c r="AB562" s="1"/>
  <c r="AH562"/>
  <c r="AI561"/>
  <c r="AM561" s="1"/>
  <c r="AS564"/>
  <c r="AT563"/>
  <c r="AX563" s="1"/>
  <c r="BD562"/>
  <c r="BE561"/>
  <c r="BI561" s="1"/>
  <c r="BP564"/>
  <c r="BT564" s="1"/>
  <c r="BO565"/>
  <c r="CK563"/>
  <c r="CL562"/>
  <c r="CP562" s="1"/>
  <c r="CW564"/>
  <c r="DA564" s="1"/>
  <c r="CV565"/>
  <c r="BZ567"/>
  <c r="CA567" s="1"/>
  <c r="CE567" s="1"/>
  <c r="E560" i="9"/>
  <c r="X560"/>
  <c r="Y560" s="1"/>
  <c r="S564"/>
  <c r="T564" s="1"/>
  <c r="F564" l="1"/>
  <c r="J563"/>
  <c r="K563" s="1"/>
  <c r="L564" i="5"/>
  <c r="M563"/>
  <c r="Q563" s="1"/>
  <c r="W564"/>
  <c r="X563"/>
  <c r="AB563" s="1"/>
  <c r="AH563"/>
  <c r="AI562"/>
  <c r="AM562" s="1"/>
  <c r="AS565"/>
  <c r="AT564"/>
  <c r="AX564" s="1"/>
  <c r="BD563"/>
  <c r="BE562"/>
  <c r="BI562" s="1"/>
  <c r="BO566"/>
  <c r="BP565"/>
  <c r="BT565" s="1"/>
  <c r="CK564"/>
  <c r="CL563"/>
  <c r="CP563" s="1"/>
  <c r="CV566"/>
  <c r="CW565"/>
  <c r="DA565" s="1"/>
  <c r="BZ568"/>
  <c r="CA568" s="1"/>
  <c r="CE568" s="1"/>
  <c r="E561" i="9"/>
  <c r="X561"/>
  <c r="Y561" s="1"/>
  <c r="S565"/>
  <c r="T565" s="1"/>
  <c r="J564" l="1"/>
  <c r="K564" s="1"/>
  <c r="F565"/>
  <c r="L565" i="5"/>
  <c r="M564"/>
  <c r="Q564" s="1"/>
  <c r="W565"/>
  <c r="X564"/>
  <c r="AB564" s="1"/>
  <c r="AH564"/>
  <c r="AI563"/>
  <c r="AM563" s="1"/>
  <c r="AT565"/>
  <c r="AX565" s="1"/>
  <c r="AS566"/>
  <c r="BD564"/>
  <c r="BE563"/>
  <c r="BI563" s="1"/>
  <c r="BO567"/>
  <c r="BP566"/>
  <c r="BT566" s="1"/>
  <c r="CL564"/>
  <c r="CP564" s="1"/>
  <c r="CK565"/>
  <c r="CV567"/>
  <c r="CW566"/>
  <c r="DA566" s="1"/>
  <c r="BZ569"/>
  <c r="CA569" s="1"/>
  <c r="CE569" s="1"/>
  <c r="E562" i="9"/>
  <c r="X562"/>
  <c r="Y562" s="1"/>
  <c r="S566"/>
  <c r="T566" s="1"/>
  <c r="F566" l="1"/>
  <c r="J565"/>
  <c r="K565" s="1"/>
  <c r="M565" i="5"/>
  <c r="Q565" s="1"/>
  <c r="L566"/>
  <c r="X565"/>
  <c r="AB565" s="1"/>
  <c r="W566"/>
  <c r="AH565"/>
  <c r="AI564"/>
  <c r="AM564" s="1"/>
  <c r="AT566"/>
  <c r="AX566" s="1"/>
  <c r="AS567"/>
  <c r="BE564"/>
  <c r="BI564" s="1"/>
  <c r="BD565"/>
  <c r="BO568"/>
  <c r="BP567"/>
  <c r="BT567" s="1"/>
  <c r="CL565"/>
  <c r="CP565" s="1"/>
  <c r="CK566"/>
  <c r="CW567"/>
  <c r="DA567" s="1"/>
  <c r="CV568"/>
  <c r="BZ570"/>
  <c r="CA570" s="1"/>
  <c r="CE570" s="1"/>
  <c r="E563" i="9"/>
  <c r="X563"/>
  <c r="Y563" s="1"/>
  <c r="S567"/>
  <c r="T567" s="1"/>
  <c r="J566" l="1"/>
  <c r="K566" s="1"/>
  <c r="F567"/>
  <c r="M566" i="5"/>
  <c r="Q566" s="1"/>
  <c r="L567"/>
  <c r="X566"/>
  <c r="AB566" s="1"/>
  <c r="W567"/>
  <c r="AI565"/>
  <c r="AM565" s="1"/>
  <c r="AH566"/>
  <c r="AS568"/>
  <c r="AT567"/>
  <c r="AX567" s="1"/>
  <c r="BD566"/>
  <c r="BE565"/>
  <c r="BI565" s="1"/>
  <c r="BP568"/>
  <c r="BT568" s="1"/>
  <c r="BO569"/>
  <c r="CK567"/>
  <c r="CL566"/>
  <c r="CP566" s="1"/>
  <c r="CW568"/>
  <c r="DA568" s="1"/>
  <c r="CV569"/>
  <c r="BZ571"/>
  <c r="CA571" s="1"/>
  <c r="CE571" s="1"/>
  <c r="E564" i="9"/>
  <c r="X564"/>
  <c r="Y564" s="1"/>
  <c r="S568"/>
  <c r="T568" s="1"/>
  <c r="F568" l="1"/>
  <c r="J567"/>
  <c r="K567" s="1"/>
  <c r="L568" i="5"/>
  <c r="M567"/>
  <c r="Q567" s="1"/>
  <c r="W568"/>
  <c r="X567"/>
  <c r="AB567" s="1"/>
  <c r="AI566"/>
  <c r="AM566" s="1"/>
  <c r="AH567"/>
  <c r="AS569"/>
  <c r="AT568"/>
  <c r="AX568" s="1"/>
  <c r="BD567"/>
  <c r="BE566"/>
  <c r="BI566" s="1"/>
  <c r="BO570"/>
  <c r="BP569"/>
  <c r="BT569" s="1"/>
  <c r="CK568"/>
  <c r="CL567"/>
  <c r="CP567" s="1"/>
  <c r="CV570"/>
  <c r="CW569"/>
  <c r="DA569" s="1"/>
  <c r="BZ572"/>
  <c r="CA572" s="1"/>
  <c r="CE572" s="1"/>
  <c r="E565" i="9"/>
  <c r="X565"/>
  <c r="Y565" s="1"/>
  <c r="S569"/>
  <c r="T569" s="1"/>
  <c r="J568" l="1"/>
  <c r="K568" s="1"/>
  <c r="F569"/>
  <c r="L569" i="5"/>
  <c r="M568"/>
  <c r="Q568" s="1"/>
  <c r="W569"/>
  <c r="X568"/>
  <c r="AB568" s="1"/>
  <c r="AH568"/>
  <c r="AI567"/>
  <c r="AM567" s="1"/>
  <c r="AS570"/>
  <c r="AT569"/>
  <c r="AX569" s="1"/>
  <c r="BD568"/>
  <c r="BE567"/>
  <c r="BI567" s="1"/>
  <c r="BO571"/>
  <c r="BP570"/>
  <c r="BT570" s="1"/>
  <c r="CL568"/>
  <c r="CP568" s="1"/>
  <c r="CK569"/>
  <c r="CV571"/>
  <c r="CW570"/>
  <c r="DA570" s="1"/>
  <c r="BZ573"/>
  <c r="CA573" s="1"/>
  <c r="CE573" s="1"/>
  <c r="E566" i="9"/>
  <c r="X566"/>
  <c r="Y566" s="1"/>
  <c r="S570"/>
  <c r="T570" s="1"/>
  <c r="F570" l="1"/>
  <c r="J569"/>
  <c r="K569" s="1"/>
  <c r="L570" i="5"/>
  <c r="M569"/>
  <c r="Q569" s="1"/>
  <c r="W570"/>
  <c r="X569"/>
  <c r="AB569" s="1"/>
  <c r="AH569"/>
  <c r="AI568"/>
  <c r="AM568" s="1"/>
  <c r="AS571"/>
  <c r="AT570"/>
  <c r="AX570" s="1"/>
  <c r="BE568"/>
  <c r="BI568" s="1"/>
  <c r="BD569"/>
  <c r="BO572"/>
  <c r="BP571"/>
  <c r="BT571" s="1"/>
  <c r="CL569"/>
  <c r="CP569" s="1"/>
  <c r="CK570"/>
  <c r="CW571"/>
  <c r="DA571" s="1"/>
  <c r="CV572"/>
  <c r="BZ574"/>
  <c r="CA574" s="1"/>
  <c r="CE574" s="1"/>
  <c r="E567" i="9"/>
  <c r="X567"/>
  <c r="Y567" s="1"/>
  <c r="S571"/>
  <c r="T571" s="1"/>
  <c r="J570" l="1"/>
  <c r="K570" s="1"/>
  <c r="F571"/>
  <c r="L571" i="5"/>
  <c r="M570"/>
  <c r="Q570" s="1"/>
  <c r="W571"/>
  <c r="X570"/>
  <c r="AB570" s="1"/>
  <c r="AH570"/>
  <c r="AI569"/>
  <c r="AM569" s="1"/>
  <c r="AS572"/>
  <c r="AT571"/>
  <c r="AX571" s="1"/>
  <c r="BD570"/>
  <c r="BE569"/>
  <c r="BI569" s="1"/>
  <c r="BP572"/>
  <c r="BT572" s="1"/>
  <c r="BO573"/>
  <c r="CK571"/>
  <c r="CL570"/>
  <c r="CP570" s="1"/>
  <c r="CW572"/>
  <c r="DA572" s="1"/>
  <c r="CV573"/>
  <c r="BZ575"/>
  <c r="CA575" s="1"/>
  <c r="CE575" s="1"/>
  <c r="E568" i="9"/>
  <c r="X568"/>
  <c r="Y568" s="1"/>
  <c r="S572"/>
  <c r="T572" s="1"/>
  <c r="F572" l="1"/>
  <c r="J571"/>
  <c r="K571" s="1"/>
  <c r="L572" i="5"/>
  <c r="M571"/>
  <c r="Q571" s="1"/>
  <c r="W572"/>
  <c r="X571"/>
  <c r="AB571" s="1"/>
  <c r="AH571"/>
  <c r="AI570"/>
  <c r="AM570" s="1"/>
  <c r="AS573"/>
  <c r="AT572"/>
  <c r="AX572" s="1"/>
  <c r="BD571"/>
  <c r="BE570"/>
  <c r="BI570" s="1"/>
  <c r="BO574"/>
  <c r="BP573"/>
  <c r="BT573" s="1"/>
  <c r="CK572"/>
  <c r="CL571"/>
  <c r="CP571" s="1"/>
  <c r="CV574"/>
  <c r="CW573"/>
  <c r="DA573" s="1"/>
  <c r="BZ576"/>
  <c r="CA576" s="1"/>
  <c r="CE576" s="1"/>
  <c r="E569" i="9"/>
  <c r="X569"/>
  <c r="Y569" s="1"/>
  <c r="S573"/>
  <c r="T573" s="1"/>
  <c r="J572" l="1"/>
  <c r="K572" s="1"/>
  <c r="F573"/>
  <c r="L573" i="5"/>
  <c r="M572"/>
  <c r="Q572" s="1"/>
  <c r="W573"/>
  <c r="X572"/>
  <c r="AB572" s="1"/>
  <c r="AH572"/>
  <c r="AI571"/>
  <c r="AM571" s="1"/>
  <c r="AT573"/>
  <c r="AX573" s="1"/>
  <c r="AS574"/>
  <c r="BD572"/>
  <c r="BE571"/>
  <c r="BI571" s="1"/>
  <c r="BO575"/>
  <c r="BP574"/>
  <c r="BT574" s="1"/>
  <c r="CL572"/>
  <c r="CP572" s="1"/>
  <c r="CK573"/>
  <c r="CV575"/>
  <c r="CW574"/>
  <c r="DA574" s="1"/>
  <c r="BZ577"/>
  <c r="CA577" s="1"/>
  <c r="CE577" s="1"/>
  <c r="E570" i="9"/>
  <c r="X570"/>
  <c r="Y570" s="1"/>
  <c r="S574"/>
  <c r="T574" s="1"/>
  <c r="F574" l="1"/>
  <c r="J573"/>
  <c r="K573" s="1"/>
  <c r="M573" i="5"/>
  <c r="Q573" s="1"/>
  <c r="L574"/>
  <c r="X573"/>
  <c r="AB573" s="1"/>
  <c r="W574"/>
  <c r="AH573"/>
  <c r="AI572"/>
  <c r="AM572" s="1"/>
  <c r="AT574"/>
  <c r="AX574" s="1"/>
  <c r="AS575"/>
  <c r="BE572"/>
  <c r="BI572" s="1"/>
  <c r="BD573"/>
  <c r="BO576"/>
  <c r="BP575"/>
  <c r="BT575" s="1"/>
  <c r="CK574"/>
  <c r="CL573"/>
  <c r="CP573" s="1"/>
  <c r="CW575"/>
  <c r="DA575" s="1"/>
  <c r="CV576"/>
  <c r="BZ578"/>
  <c r="CA578" s="1"/>
  <c r="CE578" s="1"/>
  <c r="E571" i="9"/>
  <c r="X571"/>
  <c r="Y571" s="1"/>
  <c r="S575"/>
  <c r="T575" s="1"/>
  <c r="J574" l="1"/>
  <c r="K574" s="1"/>
  <c r="F575"/>
  <c r="M574" i="5"/>
  <c r="Q574" s="1"/>
  <c r="L575"/>
  <c r="X574"/>
  <c r="AB574" s="1"/>
  <c r="W575"/>
  <c r="AI573"/>
  <c r="AM573" s="1"/>
  <c r="AH574"/>
  <c r="AS576"/>
  <c r="AT575"/>
  <c r="AX575" s="1"/>
  <c r="BD574"/>
  <c r="BE573"/>
  <c r="BI573" s="1"/>
  <c r="BP576"/>
  <c r="BT576" s="1"/>
  <c r="BO577"/>
  <c r="CK575"/>
  <c r="CL574"/>
  <c r="CP574" s="1"/>
  <c r="CW576"/>
  <c r="DA576" s="1"/>
  <c r="CV577"/>
  <c r="BZ579"/>
  <c r="CA579" s="1"/>
  <c r="CE579" s="1"/>
  <c r="E572" i="9"/>
  <c r="X572"/>
  <c r="Y572" s="1"/>
  <c r="S576"/>
  <c r="T576" s="1"/>
  <c r="F576" l="1"/>
  <c r="J575"/>
  <c r="K575" s="1"/>
  <c r="L576" i="5"/>
  <c r="M575"/>
  <c r="Q575" s="1"/>
  <c r="W576"/>
  <c r="X575"/>
  <c r="AB575" s="1"/>
  <c r="AI574"/>
  <c r="AM574" s="1"/>
  <c r="AH575"/>
  <c r="AS577"/>
  <c r="AT576"/>
  <c r="AX576" s="1"/>
  <c r="BD575"/>
  <c r="BE574"/>
  <c r="BI574" s="1"/>
  <c r="BO578"/>
  <c r="BP577"/>
  <c r="BT577" s="1"/>
  <c r="CK576"/>
  <c r="CL575"/>
  <c r="CP575" s="1"/>
  <c r="CV578"/>
  <c r="CW577"/>
  <c r="DA577" s="1"/>
  <c r="BZ580"/>
  <c r="CA580" s="1"/>
  <c r="CE580" s="1"/>
  <c r="E573" i="9"/>
  <c r="X573"/>
  <c r="Y573" s="1"/>
  <c r="S577"/>
  <c r="T577" s="1"/>
  <c r="J576" l="1"/>
  <c r="K576" s="1"/>
  <c r="F577"/>
  <c r="L577" i="5"/>
  <c r="M576"/>
  <c r="Q576" s="1"/>
  <c r="W577"/>
  <c r="X576"/>
  <c r="AB576" s="1"/>
  <c r="AH576"/>
  <c r="AI575"/>
  <c r="AM575" s="1"/>
  <c r="AS578"/>
  <c r="AT577"/>
  <c r="AX577" s="1"/>
  <c r="BD576"/>
  <c r="BE575"/>
  <c r="BI575" s="1"/>
  <c r="BO579"/>
  <c r="BP578"/>
  <c r="BT578" s="1"/>
  <c r="CL576"/>
  <c r="CP576" s="1"/>
  <c r="CK577"/>
  <c r="CV579"/>
  <c r="CW578"/>
  <c r="DA578" s="1"/>
  <c r="BZ581"/>
  <c r="CA581" s="1"/>
  <c r="CE581" s="1"/>
  <c r="E574" i="9"/>
  <c r="X574"/>
  <c r="Y574" s="1"/>
  <c r="S578"/>
  <c r="T578" s="1"/>
  <c r="F578" l="1"/>
  <c r="J577"/>
  <c r="K577" s="1"/>
  <c r="L578" i="5"/>
  <c r="M577"/>
  <c r="Q577" s="1"/>
  <c r="W578"/>
  <c r="X577"/>
  <c r="AB577" s="1"/>
  <c r="AH577"/>
  <c r="AI576"/>
  <c r="AM576" s="1"/>
  <c r="AS579"/>
  <c r="AT578"/>
  <c r="AX578" s="1"/>
  <c r="BE576"/>
  <c r="BI576" s="1"/>
  <c r="BD577"/>
  <c r="BO580"/>
  <c r="BP579"/>
  <c r="BT579" s="1"/>
  <c r="CK578"/>
  <c r="CL577"/>
  <c r="CP577" s="1"/>
  <c r="CW579"/>
  <c r="DA579" s="1"/>
  <c r="CV580"/>
  <c r="BZ582"/>
  <c r="CA582" s="1"/>
  <c r="CE582" s="1"/>
  <c r="E575" i="9"/>
  <c r="X575"/>
  <c r="Y575" s="1"/>
  <c r="S579"/>
  <c r="T579" s="1"/>
  <c r="J578" l="1"/>
  <c r="K578" s="1"/>
  <c r="F579"/>
  <c r="L579" i="5"/>
  <c r="M578"/>
  <c r="Q578" s="1"/>
  <c r="W579"/>
  <c r="X578"/>
  <c r="AB578" s="1"/>
  <c r="AH578"/>
  <c r="AI577"/>
  <c r="AM577" s="1"/>
  <c r="AS580"/>
  <c r="AT579"/>
  <c r="AX579" s="1"/>
  <c r="BD578"/>
  <c r="BE577"/>
  <c r="BI577" s="1"/>
  <c r="BP580"/>
  <c r="BT580" s="1"/>
  <c r="BO581"/>
  <c r="CK579"/>
  <c r="CL578"/>
  <c r="CP578" s="1"/>
  <c r="CW580"/>
  <c r="DA580" s="1"/>
  <c r="CV581"/>
  <c r="BZ583"/>
  <c r="CA583" s="1"/>
  <c r="CE583" s="1"/>
  <c r="E576" i="9"/>
  <c r="X576"/>
  <c r="Y576" s="1"/>
  <c r="S580"/>
  <c r="T580" s="1"/>
  <c r="F580" l="1"/>
  <c r="J579"/>
  <c r="K579" s="1"/>
  <c r="L580" i="5"/>
  <c r="M579"/>
  <c r="Q579" s="1"/>
  <c r="W580"/>
  <c r="X579"/>
  <c r="AB579" s="1"/>
  <c r="AH579"/>
  <c r="AI578"/>
  <c r="AM578" s="1"/>
  <c r="AS581"/>
  <c r="AT580"/>
  <c r="AX580" s="1"/>
  <c r="BD579"/>
  <c r="BE578"/>
  <c r="BI578" s="1"/>
  <c r="BO582"/>
  <c r="BP581"/>
  <c r="BT581" s="1"/>
  <c r="CK580"/>
  <c r="CL579"/>
  <c r="CP579" s="1"/>
  <c r="CV582"/>
  <c r="CW581"/>
  <c r="DA581" s="1"/>
  <c r="BZ584"/>
  <c r="CA584" s="1"/>
  <c r="CE584" s="1"/>
  <c r="E577" i="9"/>
  <c r="X577"/>
  <c r="Y577" s="1"/>
  <c r="S581"/>
  <c r="T581" s="1"/>
  <c r="J580" l="1"/>
  <c r="K580" s="1"/>
  <c r="F581"/>
  <c r="L581" i="5"/>
  <c r="M580"/>
  <c r="Q580" s="1"/>
  <c r="W581"/>
  <c r="X580"/>
  <c r="AB580" s="1"/>
  <c r="AH580"/>
  <c r="AI579"/>
  <c r="AM579" s="1"/>
  <c r="AT581"/>
  <c r="AX581" s="1"/>
  <c r="AS582"/>
  <c r="BD580"/>
  <c r="BE579"/>
  <c r="BI579" s="1"/>
  <c r="BO583"/>
  <c r="BP582"/>
  <c r="BT582" s="1"/>
  <c r="CL580"/>
  <c r="CP580" s="1"/>
  <c r="CK581"/>
  <c r="CV583"/>
  <c r="CW582"/>
  <c r="DA582" s="1"/>
  <c r="BZ585"/>
  <c r="CA585" s="1"/>
  <c r="CE585" s="1"/>
  <c r="E578" i="9"/>
  <c r="X578"/>
  <c r="Y578" s="1"/>
  <c r="S582"/>
  <c r="T582" s="1"/>
  <c r="F582" l="1"/>
  <c r="J581"/>
  <c r="K581" s="1"/>
  <c r="M581" i="5"/>
  <c r="Q581" s="1"/>
  <c r="L582"/>
  <c r="X581"/>
  <c r="AB581" s="1"/>
  <c r="W582"/>
  <c r="AH581"/>
  <c r="AI580"/>
  <c r="AM580" s="1"/>
  <c r="AT582"/>
  <c r="AX582" s="1"/>
  <c r="AS583"/>
  <c r="BE580"/>
  <c r="BI580" s="1"/>
  <c r="BD581"/>
  <c r="BO584"/>
  <c r="BP583"/>
  <c r="BT583" s="1"/>
  <c r="CK582"/>
  <c r="CL581"/>
  <c r="CP581" s="1"/>
  <c r="CW583"/>
  <c r="DA583" s="1"/>
  <c r="CV584"/>
  <c r="BZ586"/>
  <c r="CA586" s="1"/>
  <c r="CE586" s="1"/>
  <c r="E579" i="9"/>
  <c r="X579"/>
  <c r="Y579" s="1"/>
  <c r="S583"/>
  <c r="T583" s="1"/>
  <c r="J582" l="1"/>
  <c r="K582" s="1"/>
  <c r="F583"/>
  <c r="M582" i="5"/>
  <c r="Q582" s="1"/>
  <c r="L583"/>
  <c r="X582"/>
  <c r="AB582" s="1"/>
  <c r="W583"/>
  <c r="AI581"/>
  <c r="AM581" s="1"/>
  <c r="AH582"/>
  <c r="AS584"/>
  <c r="AT583"/>
  <c r="AX583" s="1"/>
  <c r="BD582"/>
  <c r="BE581"/>
  <c r="BI581" s="1"/>
  <c r="BP584"/>
  <c r="BT584" s="1"/>
  <c r="BO585"/>
  <c r="CK583"/>
  <c r="CL582"/>
  <c r="CP582" s="1"/>
  <c r="CW584"/>
  <c r="DA584" s="1"/>
  <c r="CV585"/>
  <c r="BZ587"/>
  <c r="CA587" s="1"/>
  <c r="CE587" s="1"/>
  <c r="E580" i="9"/>
  <c r="X580"/>
  <c r="Y580" s="1"/>
  <c r="S584"/>
  <c r="T584" s="1"/>
  <c r="F584" l="1"/>
  <c r="J583"/>
  <c r="K583" s="1"/>
  <c r="L584" i="5"/>
  <c r="M583"/>
  <c r="Q583" s="1"/>
  <c r="W584"/>
  <c r="X583"/>
  <c r="AB583" s="1"/>
  <c r="AI582"/>
  <c r="AM582" s="1"/>
  <c r="AH583"/>
  <c r="AS585"/>
  <c r="AT584"/>
  <c r="AX584" s="1"/>
  <c r="BD583"/>
  <c r="BE582"/>
  <c r="BI582" s="1"/>
  <c r="BO586"/>
  <c r="BP585"/>
  <c r="BT585" s="1"/>
  <c r="CK584"/>
  <c r="CL583"/>
  <c r="CP583" s="1"/>
  <c r="CV586"/>
  <c r="CW585"/>
  <c r="DA585" s="1"/>
  <c r="BZ588"/>
  <c r="CA588" s="1"/>
  <c r="CE588" s="1"/>
  <c r="E581" i="9"/>
  <c r="X581"/>
  <c r="Y581" s="1"/>
  <c r="S585"/>
  <c r="T585" s="1"/>
  <c r="J584" l="1"/>
  <c r="K584" s="1"/>
  <c r="F585"/>
  <c r="L585" i="5"/>
  <c r="M584"/>
  <c r="Q584" s="1"/>
  <c r="W585"/>
  <c r="X584"/>
  <c r="AB584" s="1"/>
  <c r="AH584"/>
  <c r="AI583"/>
  <c r="AM583" s="1"/>
  <c r="AS586"/>
  <c r="AT585"/>
  <c r="AX585" s="1"/>
  <c r="BD584"/>
  <c r="BE583"/>
  <c r="BI583" s="1"/>
  <c r="BO587"/>
  <c r="BP586"/>
  <c r="BT586" s="1"/>
  <c r="CL584"/>
  <c r="CP584" s="1"/>
  <c r="CK585"/>
  <c r="CV587"/>
  <c r="CW586"/>
  <c r="DA586" s="1"/>
  <c r="BZ589"/>
  <c r="CA589" s="1"/>
  <c r="CE589" s="1"/>
  <c r="E582" i="9"/>
  <c r="X582"/>
  <c r="Y582" s="1"/>
  <c r="S586"/>
  <c r="T586" s="1"/>
  <c r="F586" l="1"/>
  <c r="J585"/>
  <c r="K585" s="1"/>
  <c r="L586" i="5"/>
  <c r="M585"/>
  <c r="Q585" s="1"/>
  <c r="W586"/>
  <c r="X585"/>
  <c r="AB585" s="1"/>
  <c r="AH585"/>
  <c r="AI584"/>
  <c r="AM584" s="1"/>
  <c r="AS587"/>
  <c r="AT586"/>
  <c r="AX586" s="1"/>
  <c r="BE584"/>
  <c r="BI584" s="1"/>
  <c r="BD585"/>
  <c r="BO588"/>
  <c r="BP587"/>
  <c r="BT587" s="1"/>
  <c r="CK586"/>
  <c r="CL585"/>
  <c r="CP585" s="1"/>
  <c r="CW587"/>
  <c r="DA587" s="1"/>
  <c r="CV588"/>
  <c r="BZ590"/>
  <c r="CA590" s="1"/>
  <c r="CE590" s="1"/>
  <c r="E583" i="9"/>
  <c r="X583"/>
  <c r="Y583" s="1"/>
  <c r="S587"/>
  <c r="T587" s="1"/>
  <c r="J586" l="1"/>
  <c r="K586" s="1"/>
  <c r="F587"/>
  <c r="L587" i="5"/>
  <c r="M586"/>
  <c r="Q586" s="1"/>
  <c r="W587"/>
  <c r="X586"/>
  <c r="AB586" s="1"/>
  <c r="AH586"/>
  <c r="AI585"/>
  <c r="AM585" s="1"/>
  <c r="AS588"/>
  <c r="AT587"/>
  <c r="AX587" s="1"/>
  <c r="BD586"/>
  <c r="BE585"/>
  <c r="BI585" s="1"/>
  <c r="BP588"/>
  <c r="BT588" s="1"/>
  <c r="BO589"/>
  <c r="CK587"/>
  <c r="CL586"/>
  <c r="CP586" s="1"/>
  <c r="CW588"/>
  <c r="DA588" s="1"/>
  <c r="CV589"/>
  <c r="BZ591"/>
  <c r="CA591" s="1"/>
  <c r="CE591" s="1"/>
  <c r="E584" i="9"/>
  <c r="X584"/>
  <c r="Y584" s="1"/>
  <c r="S588"/>
  <c r="T588" s="1"/>
  <c r="F588" l="1"/>
  <c r="J587"/>
  <c r="K587" s="1"/>
  <c r="L588" i="5"/>
  <c r="M587"/>
  <c r="Q587" s="1"/>
  <c r="W588"/>
  <c r="X587"/>
  <c r="AB587" s="1"/>
  <c r="AH587"/>
  <c r="AI586"/>
  <c r="AM586" s="1"/>
  <c r="AS589"/>
  <c r="AT588"/>
  <c r="AX588" s="1"/>
  <c r="BD587"/>
  <c r="BE586"/>
  <c r="BI586" s="1"/>
  <c r="BO590"/>
  <c r="BP589"/>
  <c r="BT589" s="1"/>
  <c r="CK588"/>
  <c r="CL587"/>
  <c r="CP587" s="1"/>
  <c r="CV590"/>
  <c r="CW589"/>
  <c r="DA589" s="1"/>
  <c r="BZ592"/>
  <c r="CA592" s="1"/>
  <c r="CE592" s="1"/>
  <c r="E585" i="9"/>
  <c r="X585"/>
  <c r="Y585" s="1"/>
  <c r="S589"/>
  <c r="T589" s="1"/>
  <c r="J588" l="1"/>
  <c r="K588" s="1"/>
  <c r="F589"/>
  <c r="L589" i="5"/>
  <c r="M588"/>
  <c r="Q588" s="1"/>
  <c r="W589"/>
  <c r="X588"/>
  <c r="AB588" s="1"/>
  <c r="AH588"/>
  <c r="AI587"/>
  <c r="AM587" s="1"/>
  <c r="AT589"/>
  <c r="AX589" s="1"/>
  <c r="AS590"/>
  <c r="BD588"/>
  <c r="BE587"/>
  <c r="BI587" s="1"/>
  <c r="BO591"/>
  <c r="BP590"/>
  <c r="BT590" s="1"/>
  <c r="CL588"/>
  <c r="CP588" s="1"/>
  <c r="CK589"/>
  <c r="CV591"/>
  <c r="CW590"/>
  <c r="DA590" s="1"/>
  <c r="BZ593"/>
  <c r="CA593" s="1"/>
  <c r="CE593" s="1"/>
  <c r="E586" i="9"/>
  <c r="X586"/>
  <c r="Y586" s="1"/>
  <c r="S590"/>
  <c r="T590" s="1"/>
  <c r="F590" l="1"/>
  <c r="J589"/>
  <c r="K589" s="1"/>
  <c r="M589" i="5"/>
  <c r="Q589" s="1"/>
  <c r="L590"/>
  <c r="X589"/>
  <c r="AB589" s="1"/>
  <c r="W590"/>
  <c r="AH589"/>
  <c r="AI588"/>
  <c r="AM588" s="1"/>
  <c r="AT590"/>
  <c r="AX590" s="1"/>
  <c r="AS591"/>
  <c r="BE588"/>
  <c r="BI588" s="1"/>
  <c r="BD589"/>
  <c r="BO592"/>
  <c r="BP591"/>
  <c r="BT591" s="1"/>
  <c r="CL589"/>
  <c r="CP589" s="1"/>
  <c r="CK590"/>
  <c r="CW591"/>
  <c r="DA591" s="1"/>
  <c r="CV592"/>
  <c r="BZ594"/>
  <c r="CA594" s="1"/>
  <c r="CE594" s="1"/>
  <c r="E587" i="9"/>
  <c r="X587"/>
  <c r="Y587" s="1"/>
  <c r="S591"/>
  <c r="T591" s="1"/>
  <c r="J590" l="1"/>
  <c r="K590" s="1"/>
  <c r="F591"/>
  <c r="M590" i="5"/>
  <c r="Q590" s="1"/>
  <c r="L591"/>
  <c r="X590"/>
  <c r="AB590" s="1"/>
  <c r="W591"/>
  <c r="AI589"/>
  <c r="AM589" s="1"/>
  <c r="AH590"/>
  <c r="AS592"/>
  <c r="AT591"/>
  <c r="AX591" s="1"/>
  <c r="BD590"/>
  <c r="BE589"/>
  <c r="BI589" s="1"/>
  <c r="BP592"/>
  <c r="BT592" s="1"/>
  <c r="BO593"/>
  <c r="CK591"/>
  <c r="CL590"/>
  <c r="CP590" s="1"/>
  <c r="CW592"/>
  <c r="DA592" s="1"/>
  <c r="CV593"/>
  <c r="BZ595"/>
  <c r="CA595" s="1"/>
  <c r="CE595" s="1"/>
  <c r="E588" i="9"/>
  <c r="X588"/>
  <c r="Y588" s="1"/>
  <c r="S592"/>
  <c r="T592" s="1"/>
  <c r="F592" l="1"/>
  <c r="J591"/>
  <c r="K591" s="1"/>
  <c r="L592" i="5"/>
  <c r="M591"/>
  <c r="Q591" s="1"/>
  <c r="W592"/>
  <c r="X591"/>
  <c r="AB591" s="1"/>
  <c r="AI590"/>
  <c r="AM590" s="1"/>
  <c r="AH591"/>
  <c r="AS593"/>
  <c r="AT592"/>
  <c r="AX592" s="1"/>
  <c r="BD591"/>
  <c r="BE590"/>
  <c r="BI590" s="1"/>
  <c r="BO594"/>
  <c r="BP593"/>
  <c r="BT593" s="1"/>
  <c r="CK592"/>
  <c r="CL591"/>
  <c r="CP591" s="1"/>
  <c r="CV594"/>
  <c r="CW593"/>
  <c r="DA593" s="1"/>
  <c r="BZ596"/>
  <c r="CA596" s="1"/>
  <c r="CE596" s="1"/>
  <c r="E589" i="9"/>
  <c r="X589"/>
  <c r="Y589" s="1"/>
  <c r="S593"/>
  <c r="T593" s="1"/>
  <c r="J592" l="1"/>
  <c r="K592" s="1"/>
  <c r="F593"/>
  <c r="L593" i="5"/>
  <c r="M592"/>
  <c r="Q592" s="1"/>
  <c r="W593"/>
  <c r="X592"/>
  <c r="AB592" s="1"/>
  <c r="AH592"/>
  <c r="AI591"/>
  <c r="AM591" s="1"/>
  <c r="AS594"/>
  <c r="AT593"/>
  <c r="AX593" s="1"/>
  <c r="BD592"/>
  <c r="BE591"/>
  <c r="BI591" s="1"/>
  <c r="BO595"/>
  <c r="BP594"/>
  <c r="BT594" s="1"/>
  <c r="CL592"/>
  <c r="CP592" s="1"/>
  <c r="CK593"/>
  <c r="CV595"/>
  <c r="CW594"/>
  <c r="DA594" s="1"/>
  <c r="BZ597"/>
  <c r="CA597" s="1"/>
  <c r="CE597" s="1"/>
  <c r="E590" i="9"/>
  <c r="X590"/>
  <c r="Y590" s="1"/>
  <c r="S594"/>
  <c r="T594" s="1"/>
  <c r="F594" l="1"/>
  <c r="J593"/>
  <c r="K593" s="1"/>
  <c r="L594" i="5"/>
  <c r="M593"/>
  <c r="Q593" s="1"/>
  <c r="W594"/>
  <c r="X593"/>
  <c r="AB593" s="1"/>
  <c r="AH593"/>
  <c r="AI592"/>
  <c r="AM592" s="1"/>
  <c r="AS595"/>
  <c r="AT594"/>
  <c r="AX594" s="1"/>
  <c r="BE592"/>
  <c r="BI592" s="1"/>
  <c r="BD593"/>
  <c r="BO596"/>
  <c r="BP595"/>
  <c r="BT595" s="1"/>
  <c r="CL593"/>
  <c r="CP593" s="1"/>
  <c r="CK594"/>
  <c r="CW595"/>
  <c r="DA595" s="1"/>
  <c r="CV596"/>
  <c r="BZ598"/>
  <c r="CA598" s="1"/>
  <c r="CE598" s="1"/>
  <c r="E591" i="9"/>
  <c r="X591"/>
  <c r="Y591" s="1"/>
  <c r="S595"/>
  <c r="T595" s="1"/>
  <c r="J594" l="1"/>
  <c r="K594" s="1"/>
  <c r="F595"/>
  <c r="L595" i="5"/>
  <c r="M594"/>
  <c r="Q594" s="1"/>
  <c r="W595"/>
  <c r="X594"/>
  <c r="AB594" s="1"/>
  <c r="AH594"/>
  <c r="AI593"/>
  <c r="AM593" s="1"/>
  <c r="AS596"/>
  <c r="AT595"/>
  <c r="AX595" s="1"/>
  <c r="BD594"/>
  <c r="BE593"/>
  <c r="BI593" s="1"/>
  <c r="BP596"/>
  <c r="BT596" s="1"/>
  <c r="BO597"/>
  <c r="CK595"/>
  <c r="CL594"/>
  <c r="CP594" s="1"/>
  <c r="CW596"/>
  <c r="DA596" s="1"/>
  <c r="CV597"/>
  <c r="BZ599"/>
  <c r="CA599" s="1"/>
  <c r="CE599" s="1"/>
  <c r="E592" i="9"/>
  <c r="X592"/>
  <c r="Y592" s="1"/>
  <c r="S596"/>
  <c r="T596" s="1"/>
  <c r="F596" l="1"/>
  <c r="J595"/>
  <c r="K595" s="1"/>
  <c r="L596" i="5"/>
  <c r="M595"/>
  <c r="Q595" s="1"/>
  <c r="W596"/>
  <c r="X595"/>
  <c r="AB595" s="1"/>
  <c r="AH595"/>
  <c r="AI594"/>
  <c r="AM594" s="1"/>
  <c r="AS597"/>
  <c r="AT596"/>
  <c r="AX596" s="1"/>
  <c r="BD595"/>
  <c r="BE594"/>
  <c r="BI594" s="1"/>
  <c r="BO598"/>
  <c r="BP597"/>
  <c r="BT597" s="1"/>
  <c r="CK596"/>
  <c r="CL595"/>
  <c r="CP595" s="1"/>
  <c r="CV598"/>
  <c r="CW597"/>
  <c r="DA597" s="1"/>
  <c r="BZ600"/>
  <c r="CA600" s="1"/>
  <c r="CE600" s="1"/>
  <c r="E593" i="9"/>
  <c r="X593"/>
  <c r="Y593" s="1"/>
  <c r="S597"/>
  <c r="T597" s="1"/>
  <c r="J596" l="1"/>
  <c r="K596" s="1"/>
  <c r="F597"/>
  <c r="L597" i="5"/>
  <c r="M596"/>
  <c r="Q596" s="1"/>
  <c r="W597"/>
  <c r="X596"/>
  <c r="AB596" s="1"/>
  <c r="AH596"/>
  <c r="AI595"/>
  <c r="AM595" s="1"/>
  <c r="AT597"/>
  <c r="AX597" s="1"/>
  <c r="AS598"/>
  <c r="BD596"/>
  <c r="BE595"/>
  <c r="BI595" s="1"/>
  <c r="BO599"/>
  <c r="BP598"/>
  <c r="BT598" s="1"/>
  <c r="CL596"/>
  <c r="CP596" s="1"/>
  <c r="CK597"/>
  <c r="CV599"/>
  <c r="CW598"/>
  <c r="DA598" s="1"/>
  <c r="BZ601"/>
  <c r="CA601" s="1"/>
  <c r="CE601" s="1"/>
  <c r="E594" i="9"/>
  <c r="X594"/>
  <c r="Y594" s="1"/>
  <c r="S598"/>
  <c r="T598" s="1"/>
  <c r="F598" l="1"/>
  <c r="J597"/>
  <c r="K597" s="1"/>
  <c r="M597" i="5"/>
  <c r="Q597" s="1"/>
  <c r="L598"/>
  <c r="X597"/>
  <c r="AB597" s="1"/>
  <c r="W598"/>
  <c r="AH597"/>
  <c r="AI596"/>
  <c r="AM596" s="1"/>
  <c r="AT598"/>
  <c r="AX598" s="1"/>
  <c r="AS599"/>
  <c r="BE596"/>
  <c r="BI596" s="1"/>
  <c r="BD597"/>
  <c r="BO600"/>
  <c r="BP599"/>
  <c r="BT599" s="1"/>
  <c r="CL597"/>
  <c r="CP597" s="1"/>
  <c r="CK598"/>
  <c r="CW599"/>
  <c r="DA599" s="1"/>
  <c r="CV600"/>
  <c r="BZ602"/>
  <c r="CA602" s="1"/>
  <c r="CE602" s="1"/>
  <c r="E595" i="9"/>
  <c r="X595"/>
  <c r="Y595" s="1"/>
  <c r="S599"/>
  <c r="T599" s="1"/>
  <c r="J598" l="1"/>
  <c r="K598" s="1"/>
  <c r="F599"/>
  <c r="M598" i="5"/>
  <c r="Q598" s="1"/>
  <c r="L599"/>
  <c r="X598"/>
  <c r="AB598" s="1"/>
  <c r="W599"/>
  <c r="AI597"/>
  <c r="AM597" s="1"/>
  <c r="AH598"/>
  <c r="AS600"/>
  <c r="AT599"/>
  <c r="AX599" s="1"/>
  <c r="BD598"/>
  <c r="BE597"/>
  <c r="BI597" s="1"/>
  <c r="BP600"/>
  <c r="BT600" s="1"/>
  <c r="BO601"/>
  <c r="CK599"/>
  <c r="CL598"/>
  <c r="CP598" s="1"/>
  <c r="CW600"/>
  <c r="DA600" s="1"/>
  <c r="CV601"/>
  <c r="BZ603"/>
  <c r="CA603" s="1"/>
  <c r="CE603" s="1"/>
  <c r="E596" i="9"/>
  <c r="X596"/>
  <c r="Y596" s="1"/>
  <c r="S600"/>
  <c r="T600" s="1"/>
  <c r="F600" l="1"/>
  <c r="J599"/>
  <c r="K599" s="1"/>
  <c r="L600" i="5"/>
  <c r="M599"/>
  <c r="Q599" s="1"/>
  <c r="W600"/>
  <c r="X599"/>
  <c r="AB599" s="1"/>
  <c r="AI598"/>
  <c r="AM598" s="1"/>
  <c r="AH599"/>
  <c r="AS601"/>
  <c r="AT600"/>
  <c r="AX600" s="1"/>
  <c r="BD599"/>
  <c r="BE598"/>
  <c r="BI598" s="1"/>
  <c r="BO602"/>
  <c r="BP601"/>
  <c r="BT601" s="1"/>
  <c r="CK600"/>
  <c r="CL599"/>
  <c r="CP599" s="1"/>
  <c r="CV602"/>
  <c r="CW601"/>
  <c r="DA601" s="1"/>
  <c r="BZ604"/>
  <c r="CA604" s="1"/>
  <c r="CE604" s="1"/>
  <c r="E597" i="9"/>
  <c r="X597"/>
  <c r="Y597" s="1"/>
  <c r="S601"/>
  <c r="T601" s="1"/>
  <c r="J600" l="1"/>
  <c r="K600" s="1"/>
  <c r="F601"/>
  <c r="L601" i="5"/>
  <c r="M600"/>
  <c r="Q600" s="1"/>
  <c r="W601"/>
  <c r="X600"/>
  <c r="AB600" s="1"/>
  <c r="AH600"/>
  <c r="AI599"/>
  <c r="AM599" s="1"/>
  <c r="AS602"/>
  <c r="AT601"/>
  <c r="AX601" s="1"/>
  <c r="BD600"/>
  <c r="BE599"/>
  <c r="BI599" s="1"/>
  <c r="BO603"/>
  <c r="BP602"/>
  <c r="BT602" s="1"/>
  <c r="CL600"/>
  <c r="CP600" s="1"/>
  <c r="CK601"/>
  <c r="CV603"/>
  <c r="CW602"/>
  <c r="DA602" s="1"/>
  <c r="BZ605"/>
  <c r="CA605" s="1"/>
  <c r="CE605" s="1"/>
  <c r="E598" i="9"/>
  <c r="X598"/>
  <c r="Y598" s="1"/>
  <c r="S602"/>
  <c r="T602" s="1"/>
  <c r="F602" l="1"/>
  <c r="J601"/>
  <c r="K601" s="1"/>
  <c r="L602" i="5"/>
  <c r="M601"/>
  <c r="Q601" s="1"/>
  <c r="W602"/>
  <c r="X601"/>
  <c r="AB601" s="1"/>
  <c r="AH601"/>
  <c r="AI600"/>
  <c r="AM600" s="1"/>
  <c r="AS603"/>
  <c r="AT602"/>
  <c r="AX602" s="1"/>
  <c r="BE600"/>
  <c r="BI600" s="1"/>
  <c r="BD601"/>
  <c r="BO604"/>
  <c r="BP603"/>
  <c r="BT603" s="1"/>
  <c r="CK602"/>
  <c r="CL601"/>
  <c r="CP601" s="1"/>
  <c r="CW603"/>
  <c r="DA603" s="1"/>
  <c r="CV604"/>
  <c r="BZ606"/>
  <c r="CA606" s="1"/>
  <c r="CE606" s="1"/>
  <c r="E599" i="9"/>
  <c r="X599"/>
  <c r="Y599" s="1"/>
  <c r="S603"/>
  <c r="T603" s="1"/>
  <c r="J602" l="1"/>
  <c r="K602" s="1"/>
  <c r="F603"/>
  <c r="L603" i="5"/>
  <c r="M602"/>
  <c r="Q602" s="1"/>
  <c r="W603"/>
  <c r="X602"/>
  <c r="AB602" s="1"/>
  <c r="AH602"/>
  <c r="AI601"/>
  <c r="AM601" s="1"/>
  <c r="AS604"/>
  <c r="AT603"/>
  <c r="AX603" s="1"/>
  <c r="BD602"/>
  <c r="BE601"/>
  <c r="BI601" s="1"/>
  <c r="BP604"/>
  <c r="BT604" s="1"/>
  <c r="BO605"/>
  <c r="CK603"/>
  <c r="CL602"/>
  <c r="CP602" s="1"/>
  <c r="CW604"/>
  <c r="DA604" s="1"/>
  <c r="CV605"/>
  <c r="BZ607"/>
  <c r="CA607" s="1"/>
  <c r="CE607" s="1"/>
  <c r="E600" i="9"/>
  <c r="X600"/>
  <c r="Y600" s="1"/>
  <c r="S604"/>
  <c r="T604" s="1"/>
  <c r="F604" l="1"/>
  <c r="J603"/>
  <c r="K603" s="1"/>
  <c r="L604" i="5"/>
  <c r="M603"/>
  <c r="Q603" s="1"/>
  <c r="W604"/>
  <c r="X603"/>
  <c r="AB603" s="1"/>
  <c r="AH603"/>
  <c r="AI602"/>
  <c r="AM602" s="1"/>
  <c r="AS605"/>
  <c r="AT604"/>
  <c r="AX604" s="1"/>
  <c r="BD603"/>
  <c r="BE602"/>
  <c r="BI602" s="1"/>
  <c r="BO606"/>
  <c r="BP605"/>
  <c r="BT605" s="1"/>
  <c r="CK604"/>
  <c r="CL603"/>
  <c r="CP603" s="1"/>
  <c r="CV606"/>
  <c r="CW605"/>
  <c r="DA605" s="1"/>
  <c r="BZ608"/>
  <c r="CA608" s="1"/>
  <c r="CE608" s="1"/>
  <c r="E601" i="9"/>
  <c r="X601"/>
  <c r="Y601" s="1"/>
  <c r="S605"/>
  <c r="T605" s="1"/>
  <c r="J604" l="1"/>
  <c r="K604" s="1"/>
  <c r="F605"/>
  <c r="L605" i="5"/>
  <c r="M604"/>
  <c r="Q604" s="1"/>
  <c r="W605"/>
  <c r="X604"/>
  <c r="AB604" s="1"/>
  <c r="AH604"/>
  <c r="AI603"/>
  <c r="AM603" s="1"/>
  <c r="AT605"/>
  <c r="AX605" s="1"/>
  <c r="AS606"/>
  <c r="BD604"/>
  <c r="BE603"/>
  <c r="BI603" s="1"/>
  <c r="BO607"/>
  <c r="BP606"/>
  <c r="BT606" s="1"/>
  <c r="CL604"/>
  <c r="CP604" s="1"/>
  <c r="CK605"/>
  <c r="CV607"/>
  <c r="CW606"/>
  <c r="DA606" s="1"/>
  <c r="BZ609"/>
  <c r="CA609" s="1"/>
  <c r="CE609" s="1"/>
  <c r="E602" i="9"/>
  <c r="X602"/>
  <c r="Y602" s="1"/>
  <c r="S606"/>
  <c r="T606" s="1"/>
  <c r="F606" l="1"/>
  <c r="J605"/>
  <c r="K605" s="1"/>
  <c r="M605" i="5"/>
  <c r="Q605" s="1"/>
  <c r="L606"/>
  <c r="X605"/>
  <c r="AB605" s="1"/>
  <c r="W606"/>
  <c r="AH605"/>
  <c r="AI604"/>
  <c r="AM604" s="1"/>
  <c r="AT606"/>
  <c r="AX606" s="1"/>
  <c r="AS607"/>
  <c r="BE604"/>
  <c r="BI604" s="1"/>
  <c r="BD605"/>
  <c r="BO608"/>
  <c r="BP607"/>
  <c r="BT607" s="1"/>
  <c r="CL605"/>
  <c r="CP605" s="1"/>
  <c r="CK606"/>
  <c r="CW607"/>
  <c r="DA607" s="1"/>
  <c r="CV608"/>
  <c r="BZ610"/>
  <c r="CA610" s="1"/>
  <c r="CE610" s="1"/>
  <c r="E603" i="9"/>
  <c r="X603"/>
  <c r="Y603" s="1"/>
  <c r="S607"/>
  <c r="T607" s="1"/>
  <c r="J606" l="1"/>
  <c r="K606" s="1"/>
  <c r="F607"/>
  <c r="M606" i="5"/>
  <c r="Q606" s="1"/>
  <c r="L607"/>
  <c r="X606"/>
  <c r="AB606" s="1"/>
  <c r="W607"/>
  <c r="AI605"/>
  <c r="AM605" s="1"/>
  <c r="AH606"/>
  <c r="AS608"/>
  <c r="AT607"/>
  <c r="AX607" s="1"/>
  <c r="BD606"/>
  <c r="BE605"/>
  <c r="BI605" s="1"/>
  <c r="BP608"/>
  <c r="BT608" s="1"/>
  <c r="BO609"/>
  <c r="CK607"/>
  <c r="CL606"/>
  <c r="CP606" s="1"/>
  <c r="CW608"/>
  <c r="DA608" s="1"/>
  <c r="CV609"/>
  <c r="BZ611"/>
  <c r="CA611" s="1"/>
  <c r="CE611" s="1"/>
  <c r="E604" i="9"/>
  <c r="X604"/>
  <c r="Y604" s="1"/>
  <c r="S608"/>
  <c r="T608" s="1"/>
  <c r="F608" l="1"/>
  <c r="J607"/>
  <c r="K607" s="1"/>
  <c r="L608" i="5"/>
  <c r="M607"/>
  <c r="Q607" s="1"/>
  <c r="W608"/>
  <c r="X607"/>
  <c r="AB607" s="1"/>
  <c r="AI606"/>
  <c r="AM606" s="1"/>
  <c r="AH607"/>
  <c r="AS609"/>
  <c r="AT608"/>
  <c r="AX608" s="1"/>
  <c r="BD607"/>
  <c r="BE606"/>
  <c r="BI606" s="1"/>
  <c r="BO610"/>
  <c r="BP609"/>
  <c r="BT609" s="1"/>
  <c r="CK608"/>
  <c r="CL607"/>
  <c r="CP607" s="1"/>
  <c r="CV610"/>
  <c r="CW609"/>
  <c r="DA609" s="1"/>
  <c r="BZ612"/>
  <c r="CA612" s="1"/>
  <c r="CE612" s="1"/>
  <c r="E605" i="9"/>
  <c r="X605"/>
  <c r="Y605" s="1"/>
  <c r="S609"/>
  <c r="T609" s="1"/>
  <c r="J608" l="1"/>
  <c r="K608" s="1"/>
  <c r="F609"/>
  <c r="L609" i="5"/>
  <c r="M608"/>
  <c r="Q608" s="1"/>
  <c r="W609"/>
  <c r="X608"/>
  <c r="AB608" s="1"/>
  <c r="AH608"/>
  <c r="AI607"/>
  <c r="AM607" s="1"/>
  <c r="AS610"/>
  <c r="AT609"/>
  <c r="AX609" s="1"/>
  <c r="BD608"/>
  <c r="BE607"/>
  <c r="BI607" s="1"/>
  <c r="BO611"/>
  <c r="BP610"/>
  <c r="BT610" s="1"/>
  <c r="CL608"/>
  <c r="CP608" s="1"/>
  <c r="CK609"/>
  <c r="CV611"/>
  <c r="CW610"/>
  <c r="DA610" s="1"/>
  <c r="BZ613"/>
  <c r="CA613" s="1"/>
  <c r="CE613" s="1"/>
  <c r="E606" i="9"/>
  <c r="X606"/>
  <c r="Y606" s="1"/>
  <c r="S610"/>
  <c r="T610" s="1"/>
  <c r="F610" l="1"/>
  <c r="J609"/>
  <c r="K609" s="1"/>
  <c r="L610" i="5"/>
  <c r="M609"/>
  <c r="Q609" s="1"/>
  <c r="W610"/>
  <c r="X609"/>
  <c r="AB609" s="1"/>
  <c r="AH609"/>
  <c r="AI608"/>
  <c r="AM608" s="1"/>
  <c r="AS611"/>
  <c r="AT610"/>
  <c r="AX610" s="1"/>
  <c r="BE608"/>
  <c r="BI608" s="1"/>
  <c r="BD609"/>
  <c r="BO612"/>
  <c r="BP611"/>
  <c r="BT611" s="1"/>
  <c r="CL609"/>
  <c r="CP609" s="1"/>
  <c r="CK610"/>
  <c r="CW611"/>
  <c r="DA611" s="1"/>
  <c r="CV612"/>
  <c r="BZ614"/>
  <c r="CA614" s="1"/>
  <c r="CE614" s="1"/>
  <c r="E607" i="9"/>
  <c r="X607"/>
  <c r="Y607" s="1"/>
  <c r="S611"/>
  <c r="T611" s="1"/>
  <c r="J610" l="1"/>
  <c r="K610" s="1"/>
  <c r="F611"/>
  <c r="L611" i="5"/>
  <c r="M610"/>
  <c r="Q610" s="1"/>
  <c r="W611"/>
  <c r="X610"/>
  <c r="AB610" s="1"/>
  <c r="AH610"/>
  <c r="AI609"/>
  <c r="AM609" s="1"/>
  <c r="AS612"/>
  <c r="AT611"/>
  <c r="AX611" s="1"/>
  <c r="BD610"/>
  <c r="BE609"/>
  <c r="BI609" s="1"/>
  <c r="BP612"/>
  <c r="BT612" s="1"/>
  <c r="BO613"/>
  <c r="CK611"/>
  <c r="CL610"/>
  <c r="CP610" s="1"/>
  <c r="CW612"/>
  <c r="DA612" s="1"/>
  <c r="CV613"/>
  <c r="BZ615"/>
  <c r="CA615" s="1"/>
  <c r="CE615" s="1"/>
  <c r="E608" i="9"/>
  <c r="X608"/>
  <c r="Y608" s="1"/>
  <c r="S612"/>
  <c r="T612" s="1"/>
  <c r="F612" l="1"/>
  <c r="J611"/>
  <c r="K611" s="1"/>
  <c r="L612" i="5"/>
  <c r="M611"/>
  <c r="Q611" s="1"/>
  <c r="W612"/>
  <c r="X611"/>
  <c r="AB611" s="1"/>
  <c r="AH611"/>
  <c r="AI610"/>
  <c r="AM610" s="1"/>
  <c r="AS613"/>
  <c r="AT612"/>
  <c r="AX612" s="1"/>
  <c r="BD611"/>
  <c r="BE610"/>
  <c r="BI610" s="1"/>
  <c r="BO614"/>
  <c r="BP613"/>
  <c r="BT613" s="1"/>
  <c r="CK612"/>
  <c r="CL611"/>
  <c r="CP611" s="1"/>
  <c r="CV614"/>
  <c r="CW613"/>
  <c r="DA613" s="1"/>
  <c r="BZ616"/>
  <c r="CA616" s="1"/>
  <c r="CE616" s="1"/>
  <c r="E609" i="9"/>
  <c r="X609"/>
  <c r="Y609" s="1"/>
  <c r="S613"/>
  <c r="T613" s="1"/>
  <c r="J612" l="1"/>
  <c r="K612" s="1"/>
  <c r="F613"/>
  <c r="L613" i="5"/>
  <c r="M612"/>
  <c r="Q612" s="1"/>
  <c r="W613"/>
  <c r="X612"/>
  <c r="AB612" s="1"/>
  <c r="AH612"/>
  <c r="AI611"/>
  <c r="AM611" s="1"/>
  <c r="AT613"/>
  <c r="AX613" s="1"/>
  <c r="AS614"/>
  <c r="BD612"/>
  <c r="BE611"/>
  <c r="BI611" s="1"/>
  <c r="BO615"/>
  <c r="BP614"/>
  <c r="BT614" s="1"/>
  <c r="CL612"/>
  <c r="CP612" s="1"/>
  <c r="CK613"/>
  <c r="CV615"/>
  <c r="CW614"/>
  <c r="DA614" s="1"/>
  <c r="BZ617"/>
  <c r="CA617" s="1"/>
  <c r="CE617" s="1"/>
  <c r="E610" i="9"/>
  <c r="X610"/>
  <c r="Y610" s="1"/>
  <c r="S614"/>
  <c r="T614" s="1"/>
  <c r="F614" l="1"/>
  <c r="J613"/>
  <c r="K613" s="1"/>
  <c r="M613" i="5"/>
  <c r="Q613" s="1"/>
  <c r="L614"/>
  <c r="X613"/>
  <c r="AB613" s="1"/>
  <c r="W614"/>
  <c r="AH613"/>
  <c r="AI612"/>
  <c r="AM612" s="1"/>
  <c r="AT614"/>
  <c r="AX614" s="1"/>
  <c r="AS615"/>
  <c r="BE612"/>
  <c r="BI612" s="1"/>
  <c r="BD613"/>
  <c r="BO616"/>
  <c r="BP615"/>
  <c r="BT615" s="1"/>
  <c r="CL613"/>
  <c r="CP613" s="1"/>
  <c r="CK614"/>
  <c r="CW615"/>
  <c r="DA615" s="1"/>
  <c r="CV616"/>
  <c r="BZ618"/>
  <c r="CA618" s="1"/>
  <c r="CE618" s="1"/>
  <c r="E611" i="9"/>
  <c r="X611"/>
  <c r="Y611" s="1"/>
  <c r="S615"/>
  <c r="T615" s="1"/>
  <c r="J614" l="1"/>
  <c r="K614" s="1"/>
  <c r="F615"/>
  <c r="M614" i="5"/>
  <c r="Q614" s="1"/>
  <c r="L615"/>
  <c r="X614"/>
  <c r="AB614" s="1"/>
  <c r="W615"/>
  <c r="AI613"/>
  <c r="AM613" s="1"/>
  <c r="AH614"/>
  <c r="AS616"/>
  <c r="AT615"/>
  <c r="AX615" s="1"/>
  <c r="BD614"/>
  <c r="BE613"/>
  <c r="BI613" s="1"/>
  <c r="BP616"/>
  <c r="BT616" s="1"/>
  <c r="BO617"/>
  <c r="CK615"/>
  <c r="CL614"/>
  <c r="CP614" s="1"/>
  <c r="CW616"/>
  <c r="DA616" s="1"/>
  <c r="CV617"/>
  <c r="BZ619"/>
  <c r="CA619" s="1"/>
  <c r="CE619" s="1"/>
  <c r="E612" i="9"/>
  <c r="X612"/>
  <c r="Y612" s="1"/>
  <c r="S616"/>
  <c r="T616" s="1"/>
  <c r="F616" l="1"/>
  <c r="J615"/>
  <c r="K615" s="1"/>
  <c r="L616" i="5"/>
  <c r="M615"/>
  <c r="Q615" s="1"/>
  <c r="W616"/>
  <c r="X615"/>
  <c r="AB615" s="1"/>
  <c r="AI614"/>
  <c r="AM614" s="1"/>
  <c r="AH615"/>
  <c r="AS617"/>
  <c r="AT616"/>
  <c r="AX616" s="1"/>
  <c r="BD615"/>
  <c r="BE614"/>
  <c r="BI614" s="1"/>
  <c r="BO618"/>
  <c r="BP617"/>
  <c r="BT617" s="1"/>
  <c r="CK616"/>
  <c r="CL615"/>
  <c r="CP615" s="1"/>
  <c r="CV618"/>
  <c r="CW617"/>
  <c r="DA617" s="1"/>
  <c r="BZ620"/>
  <c r="CA620" s="1"/>
  <c r="CE620" s="1"/>
  <c r="E613" i="9"/>
  <c r="X613"/>
  <c r="Y613" s="1"/>
  <c r="S617"/>
  <c r="T617" s="1"/>
  <c r="J616" l="1"/>
  <c r="K616" s="1"/>
  <c r="F617"/>
  <c r="L617" i="5"/>
  <c r="M616"/>
  <c r="Q616" s="1"/>
  <c r="W617"/>
  <c r="X616"/>
  <c r="AB616" s="1"/>
  <c r="AH616"/>
  <c r="AI615"/>
  <c r="AM615" s="1"/>
  <c r="AS618"/>
  <c r="AT617"/>
  <c r="AX617" s="1"/>
  <c r="BD616"/>
  <c r="BE615"/>
  <c r="BI615" s="1"/>
  <c r="BO619"/>
  <c r="BP618"/>
  <c r="BT618" s="1"/>
  <c r="CL616"/>
  <c r="CP616" s="1"/>
  <c r="CK617"/>
  <c r="CV619"/>
  <c r="CW618"/>
  <c r="DA618" s="1"/>
  <c r="BZ621"/>
  <c r="CA621" s="1"/>
  <c r="CE621" s="1"/>
  <c r="E614" i="9"/>
  <c r="X614"/>
  <c r="Y614" s="1"/>
  <c r="S618"/>
  <c r="T618" s="1"/>
  <c r="F618" l="1"/>
  <c r="J617"/>
  <c r="K617" s="1"/>
  <c r="L618" i="5"/>
  <c r="M617"/>
  <c r="Q617" s="1"/>
  <c r="W618"/>
  <c r="X617"/>
  <c r="AB617" s="1"/>
  <c r="AH617"/>
  <c r="AI616"/>
  <c r="AM616" s="1"/>
  <c r="AS619"/>
  <c r="AT618"/>
  <c r="AX618" s="1"/>
  <c r="BE616"/>
  <c r="BI616" s="1"/>
  <c r="BD617"/>
  <c r="BO620"/>
  <c r="BP619"/>
  <c r="BT619" s="1"/>
  <c r="CK618"/>
  <c r="CL617"/>
  <c r="CP617" s="1"/>
  <c r="CW619"/>
  <c r="DA619" s="1"/>
  <c r="CV620"/>
  <c r="BZ622"/>
  <c r="CA622" s="1"/>
  <c r="CE622" s="1"/>
  <c r="E615" i="9"/>
  <c r="X615"/>
  <c r="Y615" s="1"/>
  <c r="S619"/>
  <c r="T619" s="1"/>
  <c r="J618" l="1"/>
  <c r="K618" s="1"/>
  <c r="F619"/>
  <c r="L619" i="5"/>
  <c r="M618"/>
  <c r="Q618" s="1"/>
  <c r="W619"/>
  <c r="X618"/>
  <c r="AB618" s="1"/>
  <c r="AH618"/>
  <c r="AI617"/>
  <c r="AM617" s="1"/>
  <c r="AS620"/>
  <c r="AT619"/>
  <c r="AX619" s="1"/>
  <c r="BD618"/>
  <c r="BE617"/>
  <c r="BI617" s="1"/>
  <c r="BP620"/>
  <c r="BT620" s="1"/>
  <c r="BO621"/>
  <c r="CK619"/>
  <c r="CL618"/>
  <c r="CP618" s="1"/>
  <c r="CW620"/>
  <c r="DA620" s="1"/>
  <c r="CV621"/>
  <c r="BZ623"/>
  <c r="CA623" s="1"/>
  <c r="CE623" s="1"/>
  <c r="E616" i="9"/>
  <c r="X616"/>
  <c r="Y616" s="1"/>
  <c r="S620"/>
  <c r="T620" s="1"/>
  <c r="F620" l="1"/>
  <c r="J619"/>
  <c r="K619" s="1"/>
  <c r="L620" i="5"/>
  <c r="M619"/>
  <c r="Q619" s="1"/>
  <c r="W620"/>
  <c r="X619"/>
  <c r="AB619" s="1"/>
  <c r="AH619"/>
  <c r="AI618"/>
  <c r="AM618" s="1"/>
  <c r="AS621"/>
  <c r="AT620"/>
  <c r="AX620" s="1"/>
  <c r="BD619"/>
  <c r="BE618"/>
  <c r="BI618" s="1"/>
  <c r="BO622"/>
  <c r="BP621"/>
  <c r="BT621" s="1"/>
  <c r="CK620"/>
  <c r="CL619"/>
  <c r="CP619" s="1"/>
  <c r="CV622"/>
  <c r="CW621"/>
  <c r="DA621" s="1"/>
  <c r="BZ624"/>
  <c r="CA624" s="1"/>
  <c r="CE624" s="1"/>
  <c r="E617" i="9"/>
  <c r="X617"/>
  <c r="Y617" s="1"/>
  <c r="S621"/>
  <c r="T621" s="1"/>
  <c r="J620" l="1"/>
  <c r="K620" s="1"/>
  <c r="F621"/>
  <c r="L621" i="5"/>
  <c r="M620"/>
  <c r="Q620" s="1"/>
  <c r="W621"/>
  <c r="X620"/>
  <c r="AB620" s="1"/>
  <c r="AH620"/>
  <c r="AI619"/>
  <c r="AM619" s="1"/>
  <c r="AT621"/>
  <c r="AX621" s="1"/>
  <c r="AS622"/>
  <c r="BD620"/>
  <c r="BE619"/>
  <c r="BI619" s="1"/>
  <c r="BO623"/>
  <c r="BP622"/>
  <c r="BT622" s="1"/>
  <c r="CL620"/>
  <c r="CP620" s="1"/>
  <c r="CK621"/>
  <c r="CV623"/>
  <c r="CW622"/>
  <c r="DA622" s="1"/>
  <c r="BZ625"/>
  <c r="CA625" s="1"/>
  <c r="CE625" s="1"/>
  <c r="E618" i="9"/>
  <c r="X618"/>
  <c r="Y618" s="1"/>
  <c r="S622"/>
  <c r="T622" s="1"/>
  <c r="F622" l="1"/>
  <c r="J621"/>
  <c r="K621" s="1"/>
  <c r="M621" i="5"/>
  <c r="Q621" s="1"/>
  <c r="L622"/>
  <c r="X621"/>
  <c r="AB621" s="1"/>
  <c r="W622"/>
  <c r="AH621"/>
  <c r="AI620"/>
  <c r="AM620" s="1"/>
  <c r="AT622"/>
  <c r="AX622" s="1"/>
  <c r="AS623"/>
  <c r="BE620"/>
  <c r="BI620" s="1"/>
  <c r="BD621"/>
  <c r="BO624"/>
  <c r="BP623"/>
  <c r="BT623" s="1"/>
  <c r="CL621"/>
  <c r="CP621" s="1"/>
  <c r="CK622"/>
  <c r="CW623"/>
  <c r="DA623" s="1"/>
  <c r="CV624"/>
  <c r="BZ626"/>
  <c r="CA626" s="1"/>
  <c r="CE626" s="1"/>
  <c r="E619" i="9"/>
  <c r="X619"/>
  <c r="Y619" s="1"/>
  <c r="S623"/>
  <c r="T623" s="1"/>
  <c r="J622" l="1"/>
  <c r="K622" s="1"/>
  <c r="F623"/>
  <c r="M622" i="5"/>
  <c r="Q622" s="1"/>
  <c r="L623"/>
  <c r="X622"/>
  <c r="AB622" s="1"/>
  <c r="W623"/>
  <c r="AI621"/>
  <c r="AM621" s="1"/>
  <c r="AH622"/>
  <c r="AS624"/>
  <c r="AT623"/>
  <c r="AX623" s="1"/>
  <c r="BD622"/>
  <c r="BE621"/>
  <c r="BI621" s="1"/>
  <c r="BP624"/>
  <c r="BT624" s="1"/>
  <c r="BO625"/>
  <c r="CK623"/>
  <c r="CL622"/>
  <c r="CP622" s="1"/>
  <c r="CW624"/>
  <c r="DA624" s="1"/>
  <c r="CV625"/>
  <c r="BZ627"/>
  <c r="CA627" s="1"/>
  <c r="CE627" s="1"/>
  <c r="E620" i="9"/>
  <c r="X620"/>
  <c r="Y620" s="1"/>
  <c r="S624"/>
  <c r="T624" s="1"/>
  <c r="F624" l="1"/>
  <c r="J623"/>
  <c r="K623" s="1"/>
  <c r="L624" i="5"/>
  <c r="M623"/>
  <c r="Q623" s="1"/>
  <c r="W624"/>
  <c r="X623"/>
  <c r="AB623" s="1"/>
  <c r="AI622"/>
  <c r="AM622" s="1"/>
  <c r="AH623"/>
  <c r="AS625"/>
  <c r="AT624"/>
  <c r="AX624" s="1"/>
  <c r="BD623"/>
  <c r="BE622"/>
  <c r="BI622" s="1"/>
  <c r="BO626"/>
  <c r="BP625"/>
  <c r="BT625" s="1"/>
  <c r="CK624"/>
  <c r="CL623"/>
  <c r="CP623" s="1"/>
  <c r="CV626"/>
  <c r="CW625"/>
  <c r="DA625" s="1"/>
  <c r="BZ628"/>
  <c r="CA628" s="1"/>
  <c r="CE628" s="1"/>
  <c r="E621" i="9"/>
  <c r="X621"/>
  <c r="Y621" s="1"/>
  <c r="S625"/>
  <c r="T625" s="1"/>
  <c r="J624" l="1"/>
  <c r="K624" s="1"/>
  <c r="F625"/>
  <c r="L625" i="5"/>
  <c r="M624"/>
  <c r="Q624" s="1"/>
  <c r="W625"/>
  <c r="X624"/>
  <c r="AB624" s="1"/>
  <c r="AH624"/>
  <c r="AI623"/>
  <c r="AM623" s="1"/>
  <c r="AS626"/>
  <c r="AT625"/>
  <c r="AX625" s="1"/>
  <c r="BD624"/>
  <c r="BE623"/>
  <c r="BI623" s="1"/>
  <c r="BO627"/>
  <c r="BP626"/>
  <c r="BT626" s="1"/>
  <c r="CL624"/>
  <c r="CP624" s="1"/>
  <c r="CK625"/>
  <c r="CV627"/>
  <c r="CW626"/>
  <c r="DA626" s="1"/>
  <c r="BZ629"/>
  <c r="CA629" s="1"/>
  <c r="CE629" s="1"/>
  <c r="E622" i="9"/>
  <c r="X622"/>
  <c r="Y622" s="1"/>
  <c r="S626"/>
  <c r="T626" s="1"/>
  <c r="F626" l="1"/>
  <c r="J625"/>
  <c r="K625" s="1"/>
  <c r="L626" i="5"/>
  <c r="M625"/>
  <c r="Q625" s="1"/>
  <c r="W626"/>
  <c r="X625"/>
  <c r="AB625" s="1"/>
  <c r="AH625"/>
  <c r="AI624"/>
  <c r="AM624" s="1"/>
  <c r="AS627"/>
  <c r="AT626"/>
  <c r="AX626" s="1"/>
  <c r="BE624"/>
  <c r="BI624" s="1"/>
  <c r="BD625"/>
  <c r="BO628"/>
  <c r="BP627"/>
  <c r="BT627" s="1"/>
  <c r="CL625"/>
  <c r="CP625" s="1"/>
  <c r="CK626"/>
  <c r="CW627"/>
  <c r="DA627" s="1"/>
  <c r="CV628"/>
  <c r="BZ630"/>
  <c r="CA630" s="1"/>
  <c r="CE630" s="1"/>
  <c r="E623" i="9"/>
  <c r="X623"/>
  <c r="Y623" s="1"/>
  <c r="S627"/>
  <c r="T627" s="1"/>
  <c r="J626" l="1"/>
  <c r="K626" s="1"/>
  <c r="F627"/>
  <c r="L627" i="5"/>
  <c r="M626"/>
  <c r="Q626" s="1"/>
  <c r="W627"/>
  <c r="X626"/>
  <c r="AB626" s="1"/>
  <c r="AH626"/>
  <c r="AI625"/>
  <c r="AM625" s="1"/>
  <c r="AS628"/>
  <c r="AT627"/>
  <c r="AX627" s="1"/>
  <c r="BD626"/>
  <c r="BE625"/>
  <c r="BI625" s="1"/>
  <c r="BP628"/>
  <c r="BT628" s="1"/>
  <c r="BO629"/>
  <c r="CK627"/>
  <c r="CL626"/>
  <c r="CP626" s="1"/>
  <c r="CW628"/>
  <c r="DA628" s="1"/>
  <c r="CV629"/>
  <c r="BZ631"/>
  <c r="CA631" s="1"/>
  <c r="CE631" s="1"/>
  <c r="E624" i="9"/>
  <c r="X624"/>
  <c r="Y624" s="1"/>
  <c r="S628"/>
  <c r="T628" s="1"/>
  <c r="F628" l="1"/>
  <c r="J627"/>
  <c r="K627" s="1"/>
  <c r="L628" i="5"/>
  <c r="M627"/>
  <c r="Q627" s="1"/>
  <c r="W628"/>
  <c r="X627"/>
  <c r="AB627" s="1"/>
  <c r="AH627"/>
  <c r="AI626"/>
  <c r="AM626" s="1"/>
  <c r="AS629"/>
  <c r="AT628"/>
  <c r="AX628" s="1"/>
  <c r="BD627"/>
  <c r="BE626"/>
  <c r="BI626" s="1"/>
  <c r="BO630"/>
  <c r="BP629"/>
  <c r="BT629" s="1"/>
  <c r="CK628"/>
  <c r="CL627"/>
  <c r="CP627" s="1"/>
  <c r="CV630"/>
  <c r="CW629"/>
  <c r="DA629" s="1"/>
  <c r="BZ632"/>
  <c r="CA632" s="1"/>
  <c r="CE632" s="1"/>
  <c r="E625" i="9"/>
  <c r="X625"/>
  <c r="Y625" s="1"/>
  <c r="S629"/>
  <c r="T629" s="1"/>
  <c r="J628" l="1"/>
  <c r="K628" s="1"/>
  <c r="F629"/>
  <c r="L629" i="5"/>
  <c r="M628"/>
  <c r="Q628" s="1"/>
  <c r="W629"/>
  <c r="X628"/>
  <c r="AB628" s="1"/>
  <c r="AH628"/>
  <c r="AI627"/>
  <c r="AM627" s="1"/>
  <c r="AT629"/>
  <c r="AX629" s="1"/>
  <c r="AS630"/>
  <c r="BD628"/>
  <c r="BE627"/>
  <c r="BI627" s="1"/>
  <c r="BO631"/>
  <c r="BP630"/>
  <c r="BT630" s="1"/>
  <c r="CL628"/>
  <c r="CP628" s="1"/>
  <c r="CK629"/>
  <c r="CV631"/>
  <c r="CW630"/>
  <c r="DA630" s="1"/>
  <c r="BZ633"/>
  <c r="CA633" s="1"/>
  <c r="CE633" s="1"/>
  <c r="E626" i="9"/>
  <c r="X626"/>
  <c r="Y626" s="1"/>
  <c r="S630"/>
  <c r="T630" s="1"/>
  <c r="F630" l="1"/>
  <c r="J629"/>
  <c r="K629" s="1"/>
  <c r="M629" i="5"/>
  <c r="Q629" s="1"/>
  <c r="L630"/>
  <c r="X629"/>
  <c r="AB629" s="1"/>
  <c r="W630"/>
  <c r="AH629"/>
  <c r="AI628"/>
  <c r="AM628" s="1"/>
  <c r="AT630"/>
  <c r="AX630" s="1"/>
  <c r="AS631"/>
  <c r="BE628"/>
  <c r="BI628" s="1"/>
  <c r="BD629"/>
  <c r="BO632"/>
  <c r="BP631"/>
  <c r="BT631" s="1"/>
  <c r="CL629"/>
  <c r="CP629" s="1"/>
  <c r="CK630"/>
  <c r="CW631"/>
  <c r="DA631" s="1"/>
  <c r="CV632"/>
  <c r="BZ634"/>
  <c r="CA634" s="1"/>
  <c r="CE634" s="1"/>
  <c r="E627" i="9"/>
  <c r="X627"/>
  <c r="Y627" s="1"/>
  <c r="S631"/>
  <c r="T631" s="1"/>
  <c r="J630" l="1"/>
  <c r="K630" s="1"/>
  <c r="F631"/>
  <c r="M630" i="5"/>
  <c r="Q630" s="1"/>
  <c r="L631"/>
  <c r="X630"/>
  <c r="AB630" s="1"/>
  <c r="W631"/>
  <c r="AI629"/>
  <c r="AM629" s="1"/>
  <c r="AH630"/>
  <c r="AS632"/>
  <c r="AT631"/>
  <c r="AX631" s="1"/>
  <c r="BD630"/>
  <c r="BE629"/>
  <c r="BI629" s="1"/>
  <c r="BP632"/>
  <c r="BT632" s="1"/>
  <c r="BO633"/>
  <c r="CK631"/>
  <c r="CL630"/>
  <c r="CP630" s="1"/>
  <c r="CW632"/>
  <c r="DA632" s="1"/>
  <c r="CV633"/>
  <c r="BZ635"/>
  <c r="CA635" s="1"/>
  <c r="CE635" s="1"/>
  <c r="E628" i="9"/>
  <c r="X628"/>
  <c r="Y628" s="1"/>
  <c r="S632"/>
  <c r="T632" s="1"/>
  <c r="F632" l="1"/>
  <c r="J631"/>
  <c r="K631" s="1"/>
  <c r="L632" i="5"/>
  <c r="M631"/>
  <c r="Q631" s="1"/>
  <c r="W632"/>
  <c r="X631"/>
  <c r="AB631" s="1"/>
  <c r="AI630"/>
  <c r="AM630" s="1"/>
  <c r="AH631"/>
  <c r="AS633"/>
  <c r="AT632"/>
  <c r="AX632" s="1"/>
  <c r="BD631"/>
  <c r="BE630"/>
  <c r="BI630" s="1"/>
  <c r="BO634"/>
  <c r="BP633"/>
  <c r="BT633" s="1"/>
  <c r="CK632"/>
  <c r="CL631"/>
  <c r="CP631" s="1"/>
  <c r="CV634"/>
  <c r="CW633"/>
  <c r="DA633" s="1"/>
  <c r="BZ636"/>
  <c r="CA636" s="1"/>
  <c r="CE636" s="1"/>
  <c r="E629" i="9"/>
  <c r="X629"/>
  <c r="Y629" s="1"/>
  <c r="S633"/>
  <c r="T633" s="1"/>
  <c r="J632" l="1"/>
  <c r="K632" s="1"/>
  <c r="F633"/>
  <c r="L633" i="5"/>
  <c r="M632"/>
  <c r="Q632" s="1"/>
  <c r="W633"/>
  <c r="X632"/>
  <c r="AB632" s="1"/>
  <c r="AH632"/>
  <c r="AI631"/>
  <c r="AM631" s="1"/>
  <c r="AS634"/>
  <c r="AT633"/>
  <c r="AX633" s="1"/>
  <c r="BD632"/>
  <c r="BE631"/>
  <c r="BI631" s="1"/>
  <c r="BO635"/>
  <c r="BP634"/>
  <c r="BT634" s="1"/>
  <c r="CL632"/>
  <c r="CP632" s="1"/>
  <c r="CK633"/>
  <c r="CV635"/>
  <c r="CW634"/>
  <c r="DA634" s="1"/>
  <c r="BZ637"/>
  <c r="CA637" s="1"/>
  <c r="CE637" s="1"/>
  <c r="E630" i="9"/>
  <c r="X630"/>
  <c r="Y630" s="1"/>
  <c r="S634"/>
  <c r="T634" s="1"/>
  <c r="F634" l="1"/>
  <c r="J633"/>
  <c r="K633" s="1"/>
  <c r="L634" i="5"/>
  <c r="M633"/>
  <c r="Q633" s="1"/>
  <c r="W634"/>
  <c r="X633"/>
  <c r="AB633" s="1"/>
  <c r="AH633"/>
  <c r="AI632"/>
  <c r="AM632" s="1"/>
  <c r="AS635"/>
  <c r="AT634"/>
  <c r="AX634" s="1"/>
  <c r="BE632"/>
  <c r="BI632" s="1"/>
  <c r="BD633"/>
  <c r="BO636"/>
  <c r="BP635"/>
  <c r="BT635" s="1"/>
  <c r="CL633"/>
  <c r="CP633" s="1"/>
  <c r="CK634"/>
  <c r="CW635"/>
  <c r="DA635" s="1"/>
  <c r="CV636"/>
  <c r="BZ638"/>
  <c r="CA638" s="1"/>
  <c r="CE638" s="1"/>
  <c r="E631" i="9"/>
  <c r="X631"/>
  <c r="Y631" s="1"/>
  <c r="S635"/>
  <c r="T635" s="1"/>
  <c r="J634" l="1"/>
  <c r="K634" s="1"/>
  <c r="F635"/>
  <c r="L635" i="5"/>
  <c r="M634"/>
  <c r="Q634" s="1"/>
  <c r="W635"/>
  <c r="X634"/>
  <c r="AB634" s="1"/>
  <c r="AH634"/>
  <c r="AI633"/>
  <c r="AM633" s="1"/>
  <c r="AS636"/>
  <c r="AT635"/>
  <c r="AX635" s="1"/>
  <c r="BD634"/>
  <c r="BE633"/>
  <c r="BI633" s="1"/>
  <c r="BP636"/>
  <c r="BT636" s="1"/>
  <c r="BO637"/>
  <c r="CK635"/>
  <c r="CL634"/>
  <c r="CP634" s="1"/>
  <c r="CW636"/>
  <c r="DA636" s="1"/>
  <c r="CV637"/>
  <c r="BZ639"/>
  <c r="CA639" s="1"/>
  <c r="CE639" s="1"/>
  <c r="E632" i="9"/>
  <c r="X632"/>
  <c r="Y632" s="1"/>
  <c r="S636"/>
  <c r="T636" s="1"/>
  <c r="F636" l="1"/>
  <c r="J635"/>
  <c r="K635" s="1"/>
  <c r="L636" i="5"/>
  <c r="M635"/>
  <c r="Q635" s="1"/>
  <c r="W636"/>
  <c r="X635"/>
  <c r="AB635" s="1"/>
  <c r="AH635"/>
  <c r="AI634"/>
  <c r="AM634" s="1"/>
  <c r="AS637"/>
  <c r="AT636"/>
  <c r="AX636" s="1"/>
  <c r="BD635"/>
  <c r="BE634"/>
  <c r="BI634" s="1"/>
  <c r="BO638"/>
  <c r="BP637"/>
  <c r="BT637" s="1"/>
  <c r="CK636"/>
  <c r="CL635"/>
  <c r="CP635" s="1"/>
  <c r="CV638"/>
  <c r="CW637"/>
  <c r="DA637" s="1"/>
  <c r="BZ640"/>
  <c r="CA640" s="1"/>
  <c r="CE640" s="1"/>
  <c r="E633" i="9"/>
  <c r="X633"/>
  <c r="Y633" s="1"/>
  <c r="S637"/>
  <c r="T637" s="1"/>
  <c r="J636" l="1"/>
  <c r="K636" s="1"/>
  <c r="F637"/>
  <c r="L637" i="5"/>
  <c r="M636"/>
  <c r="Q636" s="1"/>
  <c r="W637"/>
  <c r="X636"/>
  <c r="AB636" s="1"/>
  <c r="AH636"/>
  <c r="AI635"/>
  <c r="AM635" s="1"/>
  <c r="AT637"/>
  <c r="AX637" s="1"/>
  <c r="AS638"/>
  <c r="BD636"/>
  <c r="BE635"/>
  <c r="BI635" s="1"/>
  <c r="BO639"/>
  <c r="BP638"/>
  <c r="BT638" s="1"/>
  <c r="CL636"/>
  <c r="CP636" s="1"/>
  <c r="CK637"/>
  <c r="CV639"/>
  <c r="CW638"/>
  <c r="DA638" s="1"/>
  <c r="BZ641"/>
  <c r="CA641" s="1"/>
  <c r="CE641" s="1"/>
  <c r="E634" i="9"/>
  <c r="X634"/>
  <c r="Y634" s="1"/>
  <c r="S638"/>
  <c r="T638" s="1"/>
  <c r="F638" l="1"/>
  <c r="J637"/>
  <c r="K637" s="1"/>
  <c r="M637" i="5"/>
  <c r="Q637" s="1"/>
  <c r="L638"/>
  <c r="X637"/>
  <c r="AB637" s="1"/>
  <c r="W638"/>
  <c r="AH637"/>
  <c r="AI636"/>
  <c r="AM636" s="1"/>
  <c r="AT638"/>
  <c r="AX638" s="1"/>
  <c r="AS639"/>
  <c r="BE636"/>
  <c r="BI636" s="1"/>
  <c r="BD637"/>
  <c r="BO640"/>
  <c r="BP639"/>
  <c r="BT639" s="1"/>
  <c r="CL637"/>
  <c r="CP637" s="1"/>
  <c r="CK638"/>
  <c r="CW639"/>
  <c r="DA639" s="1"/>
  <c r="CV640"/>
  <c r="BZ642"/>
  <c r="CA642" s="1"/>
  <c r="CE642" s="1"/>
  <c r="E635" i="9"/>
  <c r="X635"/>
  <c r="Y635" s="1"/>
  <c r="S639"/>
  <c r="T639" s="1"/>
  <c r="J638" l="1"/>
  <c r="K638" s="1"/>
  <c r="F639"/>
  <c r="M638" i="5"/>
  <c r="Q638" s="1"/>
  <c r="L639"/>
  <c r="X638"/>
  <c r="AB638" s="1"/>
  <c r="W639"/>
  <c r="AI637"/>
  <c r="AM637" s="1"/>
  <c r="AH638"/>
  <c r="AS640"/>
  <c r="AT639"/>
  <c r="AX639" s="1"/>
  <c r="BD638"/>
  <c r="BE637"/>
  <c r="BI637" s="1"/>
  <c r="BP640"/>
  <c r="BT640" s="1"/>
  <c r="BO641"/>
  <c r="CK639"/>
  <c r="CL638"/>
  <c r="CP638" s="1"/>
  <c r="CW640"/>
  <c r="DA640" s="1"/>
  <c r="CV641"/>
  <c r="BZ643"/>
  <c r="CA643" s="1"/>
  <c r="CE643" s="1"/>
  <c r="E636" i="9"/>
  <c r="X636"/>
  <c r="Y636" s="1"/>
  <c r="S640"/>
  <c r="T640" s="1"/>
  <c r="F640" l="1"/>
  <c r="J639"/>
  <c r="K639" s="1"/>
  <c r="L640" i="5"/>
  <c r="M639"/>
  <c r="Q639" s="1"/>
  <c r="W640"/>
  <c r="X639"/>
  <c r="AB639" s="1"/>
  <c r="AI638"/>
  <c r="AM638" s="1"/>
  <c r="AH639"/>
  <c r="AS641"/>
  <c r="AT640"/>
  <c r="AX640" s="1"/>
  <c r="BD639"/>
  <c r="BE638"/>
  <c r="BI638" s="1"/>
  <c r="BO642"/>
  <c r="BP641"/>
  <c r="BT641" s="1"/>
  <c r="CK640"/>
  <c r="CL639"/>
  <c r="CP639" s="1"/>
  <c r="CV642"/>
  <c r="CW641"/>
  <c r="DA641" s="1"/>
  <c r="E637" i="9"/>
  <c r="X637"/>
  <c r="Y637" s="1"/>
  <c r="S641"/>
  <c r="T641" s="1"/>
  <c r="J640" l="1"/>
  <c r="K640" s="1"/>
  <c r="F641"/>
  <c r="L641" i="5"/>
  <c r="M640"/>
  <c r="Q640" s="1"/>
  <c r="W641"/>
  <c r="X640"/>
  <c r="AB640" s="1"/>
  <c r="AH640"/>
  <c r="AI639"/>
  <c r="AM639" s="1"/>
  <c r="AS642"/>
  <c r="AT641"/>
  <c r="AX641" s="1"/>
  <c r="BD640"/>
  <c r="BE639"/>
  <c r="BI639" s="1"/>
  <c r="BO643"/>
  <c r="BP643" s="1"/>
  <c r="BT643" s="1"/>
  <c r="BP642"/>
  <c r="BT642" s="1"/>
  <c r="CL640"/>
  <c r="CP640" s="1"/>
  <c r="CK641"/>
  <c r="CV643"/>
  <c r="CW643" s="1"/>
  <c r="DA643" s="1"/>
  <c r="CW642"/>
  <c r="DA642" s="1"/>
  <c r="E638" i="9"/>
  <c r="X638"/>
  <c r="Y638" s="1"/>
  <c r="S642"/>
  <c r="T642" s="1"/>
  <c r="F642" l="1"/>
  <c r="J641"/>
  <c r="K641" s="1"/>
  <c r="L642" i="5"/>
  <c r="M641"/>
  <c r="Q641" s="1"/>
  <c r="W642"/>
  <c r="X641"/>
  <c r="AB641" s="1"/>
  <c r="AH641"/>
  <c r="AI640"/>
  <c r="AM640" s="1"/>
  <c r="AS643"/>
  <c r="AT643" s="1"/>
  <c r="AX643" s="1"/>
  <c r="AT642"/>
  <c r="AX642" s="1"/>
  <c r="BE640"/>
  <c r="BI640" s="1"/>
  <c r="BD641"/>
  <c r="CL641"/>
  <c r="CP641" s="1"/>
  <c r="CK642"/>
  <c r="E639" i="9"/>
  <c r="X639"/>
  <c r="Y639" s="1"/>
  <c r="S643"/>
  <c r="T643" s="1"/>
  <c r="J642" l="1"/>
  <c r="K642" s="1"/>
  <c r="F643"/>
  <c r="L643" i="5"/>
  <c r="M643" s="1"/>
  <c r="Q643" s="1"/>
  <c r="M642"/>
  <c r="Q642" s="1"/>
  <c r="W643"/>
  <c r="X643" s="1"/>
  <c r="AB643" s="1"/>
  <c r="X642"/>
  <c r="AB642" s="1"/>
  <c r="AH642"/>
  <c r="AI641"/>
  <c r="AM641" s="1"/>
  <c r="BD642"/>
  <c r="BE641"/>
  <c r="BI641" s="1"/>
  <c r="CK643"/>
  <c r="CL643" s="1"/>
  <c r="CP643" s="1"/>
  <c r="CL642"/>
  <c r="CP642" s="1"/>
  <c r="E640" i="9"/>
  <c r="X640"/>
  <c r="Y640" s="1"/>
  <c r="S644"/>
  <c r="T644" s="1"/>
  <c r="F644" l="1"/>
  <c r="J643"/>
  <c r="K643" s="1"/>
  <c r="AH643" i="5"/>
  <c r="AI643" s="1"/>
  <c r="AM643" s="1"/>
  <c r="AI642"/>
  <c r="AM642" s="1"/>
  <c r="BD643"/>
  <c r="BE643" s="1"/>
  <c r="BI643" s="1"/>
  <c r="BE642"/>
  <c r="BI642" s="1"/>
  <c r="E641" i="9"/>
  <c r="X641"/>
  <c r="Y641" s="1"/>
  <c r="S645"/>
  <c r="T645" s="1"/>
  <c r="J644" l="1"/>
  <c r="K644" s="1"/>
  <c r="F645"/>
  <c r="E642"/>
  <c r="X642"/>
  <c r="Y642" s="1"/>
  <c r="S646"/>
  <c r="T646" s="1"/>
  <c r="F646" l="1"/>
  <c r="J645"/>
  <c r="K645" s="1"/>
  <c r="E643"/>
  <c r="X643"/>
  <c r="Y643" s="1"/>
  <c r="S647"/>
  <c r="T647" s="1"/>
  <c r="J646" l="1"/>
  <c r="K646" s="1"/>
  <c r="F647"/>
  <c r="E644"/>
  <c r="X644"/>
  <c r="Y644" s="1"/>
  <c r="S648"/>
  <c r="T648" s="1"/>
  <c r="F648" l="1"/>
  <c r="J647"/>
  <c r="K647" s="1"/>
  <c r="E645"/>
  <c r="X645"/>
  <c r="Y645" s="1"/>
  <c r="S649"/>
  <c r="T649" s="1"/>
  <c r="J648" l="1"/>
  <c r="K648" s="1"/>
  <c r="F649"/>
  <c r="E646"/>
  <c r="X646"/>
  <c r="Y646" s="1"/>
  <c r="S650"/>
  <c r="T650" s="1"/>
  <c r="F650" l="1"/>
  <c r="J649"/>
  <c r="K649" s="1"/>
  <c r="E647"/>
  <c r="X647"/>
  <c r="Y647" s="1"/>
  <c r="S651"/>
  <c r="T651" s="1"/>
  <c r="J650" l="1"/>
  <c r="K650" s="1"/>
  <c r="F651"/>
  <c r="E648"/>
  <c r="X648"/>
  <c r="Y648" s="1"/>
  <c r="S652"/>
  <c r="T652" s="1"/>
  <c r="F652" l="1"/>
  <c r="J651"/>
  <c r="K651" s="1"/>
  <c r="E649"/>
  <c r="X649"/>
  <c r="Y649" s="1"/>
  <c r="S653"/>
  <c r="T653" s="1"/>
  <c r="J652" l="1"/>
  <c r="K652" s="1"/>
  <c r="F653"/>
  <c r="E650"/>
  <c r="X650"/>
  <c r="Y650" s="1"/>
  <c r="S654"/>
  <c r="T654" s="1"/>
  <c r="F654" l="1"/>
  <c r="J653"/>
  <c r="K653" s="1"/>
  <c r="E651"/>
  <c r="X651"/>
  <c r="Y651" s="1"/>
  <c r="S655"/>
  <c r="T655" s="1"/>
  <c r="J654" l="1"/>
  <c r="K654" s="1"/>
  <c r="F655"/>
  <c r="E652"/>
  <c r="X652"/>
  <c r="Y652" s="1"/>
  <c r="S656"/>
  <c r="T656" s="1"/>
  <c r="F656" l="1"/>
  <c r="J655"/>
  <c r="K655" s="1"/>
  <c r="E653"/>
  <c r="X653"/>
  <c r="Y653" s="1"/>
  <c r="S657"/>
  <c r="T657" s="1"/>
  <c r="J656" l="1"/>
  <c r="K656" s="1"/>
  <c r="F657"/>
  <c r="E654"/>
  <c r="X654"/>
  <c r="Y654" s="1"/>
  <c r="S658"/>
  <c r="T658" s="1"/>
  <c r="F658" l="1"/>
  <c r="J657"/>
  <c r="K657" s="1"/>
  <c r="E655"/>
  <c r="X655"/>
  <c r="Y655" s="1"/>
  <c r="S659"/>
  <c r="T659" s="1"/>
  <c r="J658" l="1"/>
  <c r="K658" s="1"/>
  <c r="F659"/>
  <c r="E656"/>
  <c r="X656"/>
  <c r="Y656" s="1"/>
  <c r="S660"/>
  <c r="T660" s="1"/>
  <c r="F660" l="1"/>
  <c r="J659"/>
  <c r="K659" s="1"/>
  <c r="E657"/>
  <c r="X657"/>
  <c r="Y657" s="1"/>
  <c r="S661"/>
  <c r="T661" s="1"/>
  <c r="J660" l="1"/>
  <c r="K660" s="1"/>
  <c r="F661"/>
  <c r="E658"/>
  <c r="X658"/>
  <c r="Y658" s="1"/>
  <c r="S662"/>
  <c r="T662" s="1"/>
  <c r="F662" l="1"/>
  <c r="J661"/>
  <c r="K661" s="1"/>
  <c r="E659"/>
  <c r="X659"/>
  <c r="Y659" s="1"/>
  <c r="S663"/>
  <c r="T663" s="1"/>
  <c r="J662" l="1"/>
  <c r="K662" s="1"/>
  <c r="F663"/>
  <c r="E660"/>
  <c r="X660"/>
  <c r="Y660" s="1"/>
  <c r="S664"/>
  <c r="T664" s="1"/>
  <c r="F664" l="1"/>
  <c r="J663"/>
  <c r="K663" s="1"/>
  <c r="E661"/>
  <c r="X661"/>
  <c r="Y661" s="1"/>
  <c r="S665"/>
  <c r="T665" s="1"/>
  <c r="J664" l="1"/>
  <c r="K664" s="1"/>
  <c r="F665"/>
  <c r="E662"/>
  <c r="X662"/>
  <c r="Y662" s="1"/>
  <c r="S666"/>
  <c r="T666" s="1"/>
  <c r="F666" l="1"/>
  <c r="J665"/>
  <c r="K665" s="1"/>
  <c r="E663"/>
  <c r="X663"/>
  <c r="Y663" s="1"/>
  <c r="S667"/>
  <c r="T667" s="1"/>
  <c r="J666" l="1"/>
  <c r="K666" s="1"/>
  <c r="F667"/>
  <c r="E664"/>
  <c r="X664"/>
  <c r="Y664" s="1"/>
  <c r="S668"/>
  <c r="T668" s="1"/>
  <c r="F668" l="1"/>
  <c r="J667"/>
  <c r="K667" s="1"/>
  <c r="E665"/>
  <c r="X665"/>
  <c r="Y665" s="1"/>
  <c r="S669"/>
  <c r="T669" s="1"/>
  <c r="J668" l="1"/>
  <c r="K668" s="1"/>
  <c r="F669"/>
  <c r="E666"/>
  <c r="X666"/>
  <c r="Y666" s="1"/>
  <c r="S670"/>
  <c r="T670" s="1"/>
  <c r="F670" l="1"/>
  <c r="J669"/>
  <c r="K669" s="1"/>
  <c r="E667"/>
  <c r="X667"/>
  <c r="Y667" s="1"/>
  <c r="S671"/>
  <c r="T671" s="1"/>
  <c r="J670" l="1"/>
  <c r="K670" s="1"/>
  <c r="F671"/>
  <c r="E668"/>
  <c r="X668"/>
  <c r="Y668" s="1"/>
  <c r="S672"/>
  <c r="T672" s="1"/>
  <c r="F672" l="1"/>
  <c r="J671"/>
  <c r="K671" s="1"/>
  <c r="E669"/>
  <c r="X669"/>
  <c r="Y669" s="1"/>
  <c r="S673"/>
  <c r="T673" s="1"/>
  <c r="J672" l="1"/>
  <c r="K672" s="1"/>
  <c r="F673"/>
  <c r="E670"/>
  <c r="X670"/>
  <c r="Y670" s="1"/>
  <c r="S674"/>
  <c r="T674" s="1"/>
  <c r="F674" l="1"/>
  <c r="J673"/>
  <c r="K673" s="1"/>
  <c r="E671"/>
  <c r="X671"/>
  <c r="Y671" s="1"/>
  <c r="S675"/>
  <c r="T675" s="1"/>
  <c r="J674" l="1"/>
  <c r="K674" s="1"/>
  <c r="F675"/>
  <c r="E672"/>
  <c r="X672"/>
  <c r="Y672" s="1"/>
  <c r="S676"/>
  <c r="T676" s="1"/>
  <c r="F676" l="1"/>
  <c r="J675"/>
  <c r="K675" s="1"/>
  <c r="E673"/>
  <c r="X673"/>
  <c r="Y673" s="1"/>
  <c r="S677"/>
  <c r="T677" s="1"/>
  <c r="J676" l="1"/>
  <c r="K676" s="1"/>
  <c r="F677"/>
  <c r="E674"/>
  <c r="X674"/>
  <c r="Y674" s="1"/>
  <c r="S678"/>
  <c r="T678" s="1"/>
  <c r="F678" l="1"/>
  <c r="J677"/>
  <c r="K677" s="1"/>
  <c r="E675"/>
  <c r="X675"/>
  <c r="Y675" s="1"/>
  <c r="S679"/>
  <c r="T679" s="1"/>
  <c r="J678" l="1"/>
  <c r="K678" s="1"/>
  <c r="F679"/>
  <c r="E676"/>
  <c r="X676"/>
  <c r="Y676" s="1"/>
  <c r="S680"/>
  <c r="T680" s="1"/>
  <c r="F680" l="1"/>
  <c r="J679"/>
  <c r="K679" s="1"/>
  <c r="E677"/>
  <c r="X677"/>
  <c r="Y677" s="1"/>
  <c r="S681"/>
  <c r="T681" s="1"/>
  <c r="J680" l="1"/>
  <c r="K680" s="1"/>
  <c r="F681"/>
  <c r="E678"/>
  <c r="X678"/>
  <c r="Y678" s="1"/>
  <c r="S682"/>
  <c r="T682" s="1"/>
  <c r="F682" l="1"/>
  <c r="J681"/>
  <c r="K681" s="1"/>
  <c r="E679"/>
  <c r="X679"/>
  <c r="Y679" s="1"/>
  <c r="S683"/>
  <c r="T683" s="1"/>
  <c r="J682" l="1"/>
  <c r="K682" s="1"/>
  <c r="F683"/>
  <c r="E680"/>
  <c r="X680"/>
  <c r="Y680" s="1"/>
  <c r="S684"/>
  <c r="T684" s="1"/>
  <c r="F684" l="1"/>
  <c r="J683"/>
  <c r="K683" s="1"/>
  <c r="E681"/>
  <c r="X681"/>
  <c r="Y681" s="1"/>
  <c r="S685"/>
  <c r="T685" s="1"/>
  <c r="J684" l="1"/>
  <c r="K684" s="1"/>
  <c r="F685"/>
  <c r="E682"/>
  <c r="X682"/>
  <c r="Y682" s="1"/>
  <c r="S686"/>
  <c r="T686" s="1"/>
  <c r="F686" l="1"/>
  <c r="J685"/>
  <c r="K685" s="1"/>
  <c r="E683"/>
  <c r="X683"/>
  <c r="Y683" s="1"/>
  <c r="S687"/>
  <c r="T687" s="1"/>
  <c r="J686" l="1"/>
  <c r="K686" s="1"/>
  <c r="F687"/>
  <c r="E684"/>
  <c r="X684"/>
  <c r="Y684" s="1"/>
  <c r="S688"/>
  <c r="T688" s="1"/>
  <c r="F688" l="1"/>
  <c r="J687"/>
  <c r="K687" s="1"/>
  <c r="E685"/>
  <c r="X685"/>
  <c r="Y685" s="1"/>
  <c r="S689"/>
  <c r="T689" s="1"/>
  <c r="J688" l="1"/>
  <c r="K688" s="1"/>
  <c r="F689"/>
  <c r="E686"/>
  <c r="X686"/>
  <c r="Y686" s="1"/>
  <c r="S690"/>
  <c r="T690" s="1"/>
  <c r="F690" l="1"/>
  <c r="J689"/>
  <c r="K689" s="1"/>
  <c r="E687"/>
  <c r="X687"/>
  <c r="Y687" s="1"/>
  <c r="S691"/>
  <c r="T691" s="1"/>
  <c r="F691" l="1"/>
  <c r="J690"/>
  <c r="K690" s="1"/>
  <c r="E688"/>
  <c r="X688"/>
  <c r="Y688" s="1"/>
  <c r="S692"/>
  <c r="T692" s="1"/>
  <c r="J691" l="1"/>
  <c r="K691" s="1"/>
  <c r="F692"/>
  <c r="E689"/>
  <c r="X689"/>
  <c r="Y689" s="1"/>
  <c r="S693"/>
  <c r="T693" s="1"/>
  <c r="J692" l="1"/>
  <c r="K692" s="1"/>
  <c r="F693"/>
  <c r="E690"/>
  <c r="X690"/>
  <c r="Y690" s="1"/>
  <c r="S694"/>
  <c r="T694" s="1"/>
  <c r="F694" l="1"/>
  <c r="J693"/>
  <c r="K693" s="1"/>
  <c r="E691"/>
  <c r="X691"/>
  <c r="Y691" s="1"/>
  <c r="S695"/>
  <c r="T695" s="1"/>
  <c r="F695" l="1"/>
  <c r="J694"/>
  <c r="K694" s="1"/>
  <c r="E692"/>
  <c r="X692"/>
  <c r="Y692" s="1"/>
  <c r="S696"/>
  <c r="T696" s="1"/>
  <c r="J695" l="1"/>
  <c r="K695" s="1"/>
  <c r="F696"/>
  <c r="E693"/>
  <c r="X693"/>
  <c r="Y693" s="1"/>
  <c r="S697"/>
  <c r="T697" s="1"/>
  <c r="J696" l="1"/>
  <c r="K696" s="1"/>
  <c r="F697"/>
  <c r="E694"/>
  <c r="X694"/>
  <c r="Y694" s="1"/>
  <c r="S698"/>
  <c r="T698" s="1"/>
  <c r="F698" l="1"/>
  <c r="J697"/>
  <c r="K697" s="1"/>
  <c r="E695"/>
  <c r="X695"/>
  <c r="Y695" s="1"/>
  <c r="S699"/>
  <c r="T699" s="1"/>
  <c r="F699" l="1"/>
  <c r="J698"/>
  <c r="K698" s="1"/>
  <c r="E696"/>
  <c r="X696"/>
  <c r="Y696" s="1"/>
  <c r="S700"/>
  <c r="T700" s="1"/>
  <c r="J699" l="1"/>
  <c r="K699" s="1"/>
  <c r="F700"/>
  <c r="E697"/>
  <c r="X697"/>
  <c r="Y697" s="1"/>
  <c r="S701"/>
  <c r="T701" s="1"/>
  <c r="J700" l="1"/>
  <c r="K700" s="1"/>
  <c r="F701"/>
  <c r="E698"/>
  <c r="X698"/>
  <c r="Y698" s="1"/>
  <c r="S702"/>
  <c r="T702" s="1"/>
  <c r="F702" l="1"/>
  <c r="J701"/>
  <c r="K701" s="1"/>
  <c r="E699"/>
  <c r="X699"/>
  <c r="Y699" s="1"/>
  <c r="S703"/>
  <c r="T703" s="1"/>
  <c r="F703" l="1"/>
  <c r="J702"/>
  <c r="K702" s="1"/>
  <c r="E700"/>
  <c r="X700"/>
  <c r="Y700" s="1"/>
  <c r="S704"/>
  <c r="T704" s="1"/>
  <c r="J703" l="1"/>
  <c r="K703" s="1"/>
  <c r="F704"/>
  <c r="E701"/>
  <c r="X701"/>
  <c r="Y701" s="1"/>
  <c r="S705"/>
  <c r="T705" s="1"/>
  <c r="J704" l="1"/>
  <c r="K704" s="1"/>
  <c r="F705"/>
  <c r="E702"/>
  <c r="X702"/>
  <c r="Y702" s="1"/>
  <c r="S706"/>
  <c r="T706" s="1"/>
  <c r="F706" l="1"/>
  <c r="J705"/>
  <c r="K705" s="1"/>
  <c r="E703"/>
  <c r="X703"/>
  <c r="Y703" s="1"/>
  <c r="S707"/>
  <c r="T707" s="1"/>
  <c r="F707" l="1"/>
  <c r="J706"/>
  <c r="K706" s="1"/>
  <c r="E704"/>
  <c r="X704"/>
  <c r="Y704" s="1"/>
  <c r="S708"/>
  <c r="T708" s="1"/>
  <c r="J707" l="1"/>
  <c r="K707" s="1"/>
  <c r="F708"/>
  <c r="E705"/>
  <c r="X705"/>
  <c r="Y705" s="1"/>
  <c r="S709"/>
  <c r="T709" s="1"/>
  <c r="J708" l="1"/>
  <c r="K708" s="1"/>
  <c r="F709"/>
  <c r="E706"/>
  <c r="X706"/>
  <c r="Y706" s="1"/>
  <c r="S710"/>
  <c r="T710" s="1"/>
  <c r="F710" l="1"/>
  <c r="J709"/>
  <c r="K709" s="1"/>
  <c r="E707"/>
  <c r="X707"/>
  <c r="Y707" s="1"/>
  <c r="S711"/>
  <c r="T711" s="1"/>
  <c r="F711" l="1"/>
  <c r="J710"/>
  <c r="K710" s="1"/>
  <c r="E708"/>
  <c r="X708"/>
  <c r="Y708" s="1"/>
  <c r="S712"/>
  <c r="T712" s="1"/>
  <c r="J711" l="1"/>
  <c r="K711" s="1"/>
  <c r="F712"/>
  <c r="E709"/>
  <c r="X709"/>
  <c r="Y709" s="1"/>
  <c r="S713"/>
  <c r="T713" s="1"/>
  <c r="J712" l="1"/>
  <c r="K712" s="1"/>
  <c r="F713"/>
  <c r="E710"/>
  <c r="X710"/>
  <c r="Y710" s="1"/>
  <c r="S714"/>
  <c r="T714" s="1"/>
  <c r="F714" l="1"/>
  <c r="J713"/>
  <c r="K713" s="1"/>
  <c r="E711"/>
  <c r="X711"/>
  <c r="Y711" s="1"/>
  <c r="S715"/>
  <c r="T715" s="1"/>
  <c r="F715" l="1"/>
  <c r="J714"/>
  <c r="K714" s="1"/>
  <c r="E712"/>
  <c r="X712"/>
  <c r="Y712" s="1"/>
  <c r="S716"/>
  <c r="T716" s="1"/>
  <c r="J715" l="1"/>
  <c r="K715" s="1"/>
  <c r="F716"/>
  <c r="E713"/>
  <c r="X713"/>
  <c r="Y713" s="1"/>
  <c r="S717"/>
  <c r="T717" s="1"/>
  <c r="J716" l="1"/>
  <c r="K716" s="1"/>
  <c r="F717"/>
  <c r="E714"/>
  <c r="X714"/>
  <c r="Y714" s="1"/>
  <c r="S718"/>
  <c r="T718" s="1"/>
  <c r="F718" l="1"/>
  <c r="J717"/>
  <c r="K717" s="1"/>
  <c r="E715"/>
  <c r="X715"/>
  <c r="Y715" s="1"/>
  <c r="S719"/>
  <c r="T719" s="1"/>
  <c r="F719" l="1"/>
  <c r="J718"/>
  <c r="K718" s="1"/>
  <c r="E716"/>
  <c r="X716"/>
  <c r="Y716" s="1"/>
  <c r="S720"/>
  <c r="T720" s="1"/>
  <c r="J719" l="1"/>
  <c r="K719" s="1"/>
  <c r="F720"/>
  <c r="E717"/>
  <c r="X717"/>
  <c r="Y717" s="1"/>
  <c r="S721"/>
  <c r="T721" s="1"/>
  <c r="J720" l="1"/>
  <c r="K720" s="1"/>
  <c r="F721"/>
  <c r="E718"/>
  <c r="X718"/>
  <c r="Y718" s="1"/>
  <c r="S722"/>
  <c r="T722" s="1"/>
  <c r="F722" l="1"/>
  <c r="J721"/>
  <c r="K721" s="1"/>
  <c r="E719"/>
  <c r="X719"/>
  <c r="Y719" s="1"/>
  <c r="S723"/>
  <c r="T723" s="1"/>
  <c r="F723" l="1"/>
  <c r="J722"/>
  <c r="K722" s="1"/>
  <c r="E720"/>
  <c r="X720"/>
  <c r="Y720" s="1"/>
  <c r="S724"/>
  <c r="T724" s="1"/>
  <c r="J723" l="1"/>
  <c r="K723" s="1"/>
  <c r="F724"/>
  <c r="E721"/>
  <c r="X721"/>
  <c r="Y721" s="1"/>
  <c r="S725"/>
  <c r="T725" s="1"/>
  <c r="J724" l="1"/>
  <c r="K724" s="1"/>
  <c r="F725"/>
  <c r="E722"/>
  <c r="X722"/>
  <c r="Y722" s="1"/>
  <c r="S726"/>
  <c r="T726" s="1"/>
  <c r="F726" l="1"/>
  <c r="J725"/>
  <c r="K725" s="1"/>
  <c r="E723"/>
  <c r="X723"/>
  <c r="Y723" s="1"/>
  <c r="S727"/>
  <c r="T727" s="1"/>
  <c r="F727" l="1"/>
  <c r="J726"/>
  <c r="K726" s="1"/>
  <c r="E724"/>
  <c r="X724"/>
  <c r="Y724" s="1"/>
  <c r="S728"/>
  <c r="T728" s="1"/>
  <c r="J727" l="1"/>
  <c r="K727" s="1"/>
  <c r="F728"/>
  <c r="E725"/>
  <c r="X725"/>
  <c r="Y725" s="1"/>
  <c r="S729"/>
  <c r="T729" s="1"/>
  <c r="J728" l="1"/>
  <c r="K728" s="1"/>
  <c r="F729"/>
  <c r="E726"/>
  <c r="X726"/>
  <c r="Y726" s="1"/>
  <c r="S730"/>
  <c r="T730" s="1"/>
  <c r="F730" l="1"/>
  <c r="J729"/>
  <c r="K729" s="1"/>
  <c r="E727"/>
  <c r="X727"/>
  <c r="Y727" s="1"/>
  <c r="S731"/>
  <c r="T731" s="1"/>
  <c r="F731" l="1"/>
  <c r="J730"/>
  <c r="K730" s="1"/>
  <c r="E728"/>
  <c r="X728"/>
  <c r="Y728" s="1"/>
  <c r="S732"/>
  <c r="T732" s="1"/>
  <c r="J731" l="1"/>
  <c r="K731" s="1"/>
  <c r="F732"/>
  <c r="E729"/>
  <c r="X729"/>
  <c r="Y729" s="1"/>
  <c r="S733"/>
  <c r="T733" s="1"/>
  <c r="J732" l="1"/>
  <c r="K732" s="1"/>
  <c r="F733"/>
  <c r="E730"/>
  <c r="X730"/>
  <c r="Y730" s="1"/>
  <c r="S734"/>
  <c r="T734" s="1"/>
  <c r="F734" l="1"/>
  <c r="J733"/>
  <c r="K733" s="1"/>
  <c r="E731"/>
  <c r="X731"/>
  <c r="Y731" s="1"/>
  <c r="S735"/>
  <c r="T735" s="1"/>
  <c r="F735" l="1"/>
  <c r="J734"/>
  <c r="K734" s="1"/>
  <c r="E732"/>
  <c r="X732"/>
  <c r="Y732" s="1"/>
  <c r="S736"/>
  <c r="T736" s="1"/>
  <c r="J735" l="1"/>
  <c r="K735" s="1"/>
  <c r="F736"/>
  <c r="E733"/>
  <c r="X733"/>
  <c r="Y733" s="1"/>
  <c r="S737"/>
  <c r="T737" s="1"/>
  <c r="J736" l="1"/>
  <c r="K736" s="1"/>
  <c r="F737"/>
  <c r="E734"/>
  <c r="X734"/>
  <c r="Y734" s="1"/>
  <c r="S738"/>
  <c r="T738" s="1"/>
  <c r="F738" l="1"/>
  <c r="J737"/>
  <c r="K737" s="1"/>
  <c r="E735"/>
  <c r="X735"/>
  <c r="Y735" s="1"/>
  <c r="S739"/>
  <c r="T739" s="1"/>
  <c r="F739" l="1"/>
  <c r="J738"/>
  <c r="K738" s="1"/>
  <c r="E736"/>
  <c r="X736"/>
  <c r="Y736" s="1"/>
  <c r="S740"/>
  <c r="T740" s="1"/>
  <c r="J739" l="1"/>
  <c r="K739" s="1"/>
  <c r="F740"/>
  <c r="E737"/>
  <c r="X737"/>
  <c r="Y737" s="1"/>
  <c r="S741"/>
  <c r="T741" s="1"/>
  <c r="J740" l="1"/>
  <c r="K740" s="1"/>
  <c r="F741"/>
  <c r="E738"/>
  <c r="X738"/>
  <c r="Y738" s="1"/>
  <c r="S742"/>
  <c r="T742" s="1"/>
  <c r="F742" l="1"/>
  <c r="J741"/>
  <c r="K741" s="1"/>
  <c r="E739"/>
  <c r="X739"/>
  <c r="Y739" s="1"/>
  <c r="S743"/>
  <c r="T743" s="1"/>
  <c r="F743" l="1"/>
  <c r="J742"/>
  <c r="K742" s="1"/>
  <c r="E740"/>
  <c r="X740"/>
  <c r="Y740" s="1"/>
  <c r="S744"/>
  <c r="T744" s="1"/>
  <c r="J743" l="1"/>
  <c r="K743" s="1"/>
  <c r="F744"/>
  <c r="E741"/>
  <c r="X741"/>
  <c r="Y741" s="1"/>
  <c r="S745"/>
  <c r="T745" s="1"/>
  <c r="F745" l="1"/>
  <c r="J744"/>
  <c r="K744" s="1"/>
  <c r="E742"/>
  <c r="X742"/>
  <c r="Y742" s="1"/>
  <c r="S746"/>
  <c r="T746" s="1"/>
  <c r="F746" l="1"/>
  <c r="J745"/>
  <c r="K745" s="1"/>
  <c r="E743"/>
  <c r="X743"/>
  <c r="Y743" s="1"/>
  <c r="S747"/>
  <c r="T747" s="1"/>
  <c r="F747" l="1"/>
  <c r="J746"/>
  <c r="K746" s="1"/>
  <c r="E744"/>
  <c r="X744"/>
  <c r="Y744" s="1"/>
  <c r="S748"/>
  <c r="T748" s="1"/>
  <c r="J747" l="1"/>
  <c r="K747" s="1"/>
  <c r="F748"/>
  <c r="E745"/>
  <c r="X745"/>
  <c r="Y745" s="1"/>
  <c r="S749"/>
  <c r="T749" s="1"/>
  <c r="F749" l="1"/>
  <c r="J748"/>
  <c r="K748" s="1"/>
  <c r="E746"/>
  <c r="X746"/>
  <c r="Y746" s="1"/>
  <c r="S750"/>
  <c r="T750" s="1"/>
  <c r="F750" l="1"/>
  <c r="J749"/>
  <c r="K749" s="1"/>
  <c r="E747"/>
  <c r="X747"/>
  <c r="Y747" s="1"/>
  <c r="S751"/>
  <c r="T751" s="1"/>
  <c r="F751" l="1"/>
  <c r="J750"/>
  <c r="K750" s="1"/>
  <c r="E748"/>
  <c r="X748"/>
  <c r="Y748" s="1"/>
  <c r="S752"/>
  <c r="T752" s="1"/>
  <c r="J751" l="1"/>
  <c r="K751" s="1"/>
  <c r="F752"/>
  <c r="E749"/>
  <c r="X749"/>
  <c r="Y749" s="1"/>
  <c r="S753"/>
  <c r="T753" s="1"/>
  <c r="F753" l="1"/>
  <c r="J752"/>
  <c r="K752" s="1"/>
  <c r="E750"/>
  <c r="X750"/>
  <c r="Y750" s="1"/>
  <c r="S754"/>
  <c r="T754" s="1"/>
  <c r="F754" l="1"/>
  <c r="J753"/>
  <c r="K753" s="1"/>
  <c r="E751"/>
  <c r="X751"/>
  <c r="Y751" s="1"/>
  <c r="S755"/>
  <c r="T755" s="1"/>
  <c r="F755" l="1"/>
  <c r="J754"/>
  <c r="K754" s="1"/>
  <c r="E752"/>
  <c r="X752"/>
  <c r="Y752" s="1"/>
  <c r="S756"/>
  <c r="T756" s="1"/>
  <c r="J755" l="1"/>
  <c r="K755" s="1"/>
  <c r="F756"/>
  <c r="E753"/>
  <c r="X753"/>
  <c r="Y753" s="1"/>
  <c r="S757"/>
  <c r="T757" s="1"/>
  <c r="F757" l="1"/>
  <c r="J756"/>
  <c r="K756" s="1"/>
  <c r="E754"/>
  <c r="X754"/>
  <c r="Y754" s="1"/>
  <c r="S758"/>
  <c r="T758" s="1"/>
  <c r="F758" l="1"/>
  <c r="J757"/>
  <c r="K757" s="1"/>
  <c r="E755"/>
  <c r="X755"/>
  <c r="Y755" s="1"/>
  <c r="S759"/>
  <c r="T759" s="1"/>
  <c r="F759" l="1"/>
  <c r="J758"/>
  <c r="K758" s="1"/>
  <c r="E756"/>
  <c r="X756"/>
  <c r="Y756" s="1"/>
  <c r="S760"/>
  <c r="T760" s="1"/>
  <c r="J759" l="1"/>
  <c r="K759" s="1"/>
  <c r="F760"/>
  <c r="E757"/>
  <c r="X757"/>
  <c r="Y757" s="1"/>
  <c r="S761"/>
  <c r="T761" s="1"/>
  <c r="F761" l="1"/>
  <c r="J760"/>
  <c r="K760" s="1"/>
  <c r="E758"/>
  <c r="X758"/>
  <c r="Y758" s="1"/>
  <c r="S762"/>
  <c r="T762" s="1"/>
  <c r="F762" l="1"/>
  <c r="J761"/>
  <c r="K761" s="1"/>
  <c r="E759"/>
  <c r="X759"/>
  <c r="Y759" s="1"/>
  <c r="S763"/>
  <c r="T763" s="1"/>
  <c r="F763" l="1"/>
  <c r="J762"/>
  <c r="K762" s="1"/>
  <c r="E760"/>
  <c r="X760"/>
  <c r="Y760" s="1"/>
  <c r="S764"/>
  <c r="T764" s="1"/>
  <c r="J763" l="1"/>
  <c r="K763" s="1"/>
  <c r="F764"/>
  <c r="E761"/>
  <c r="X761"/>
  <c r="Y761" s="1"/>
  <c r="S765"/>
  <c r="T765" s="1"/>
  <c r="F765" l="1"/>
  <c r="J764"/>
  <c r="K764" s="1"/>
  <c r="E762"/>
  <c r="X762"/>
  <c r="Y762" s="1"/>
  <c r="S766"/>
  <c r="T766" s="1"/>
  <c r="F766" l="1"/>
  <c r="J765"/>
  <c r="K765" s="1"/>
  <c r="E763"/>
  <c r="X763"/>
  <c r="Y763" s="1"/>
  <c r="S767"/>
  <c r="T767" s="1"/>
  <c r="F767" l="1"/>
  <c r="J766"/>
  <c r="K766" s="1"/>
  <c r="E764"/>
  <c r="X764"/>
  <c r="Y764" s="1"/>
  <c r="S768"/>
  <c r="T768" s="1"/>
  <c r="J767" l="1"/>
  <c r="K767" s="1"/>
  <c r="F768"/>
  <c r="E765"/>
  <c r="X765"/>
  <c r="Y765" s="1"/>
  <c r="S769"/>
  <c r="T769" s="1"/>
  <c r="F769" l="1"/>
  <c r="J768"/>
  <c r="K768" s="1"/>
  <c r="E766"/>
  <c r="X766"/>
  <c r="Y766" s="1"/>
  <c r="S770"/>
  <c r="T770" s="1"/>
  <c r="F770" l="1"/>
  <c r="J769"/>
  <c r="K769" s="1"/>
  <c r="E767"/>
  <c r="X767"/>
  <c r="Y767" s="1"/>
  <c r="S771"/>
  <c r="T771" s="1"/>
  <c r="F771" l="1"/>
  <c r="J770"/>
  <c r="K770" s="1"/>
  <c r="E768"/>
  <c r="X768"/>
  <c r="Y768" s="1"/>
  <c r="S772"/>
  <c r="T772" s="1"/>
  <c r="J771" l="1"/>
  <c r="K771" s="1"/>
  <c r="F772"/>
  <c r="E769"/>
  <c r="X769"/>
  <c r="Y769" s="1"/>
  <c r="S773"/>
  <c r="T773" s="1"/>
  <c r="F773" l="1"/>
  <c r="J772"/>
  <c r="K772" s="1"/>
  <c r="E770"/>
  <c r="X770"/>
  <c r="Y770" s="1"/>
  <c r="S774"/>
  <c r="T774" s="1"/>
  <c r="F774" l="1"/>
  <c r="J773"/>
  <c r="K773" s="1"/>
  <c r="E771"/>
  <c r="X771"/>
  <c r="Y771" s="1"/>
  <c r="S775"/>
  <c r="T775" s="1"/>
  <c r="F775" l="1"/>
  <c r="J774"/>
  <c r="K774" s="1"/>
  <c r="E772"/>
  <c r="X772"/>
  <c r="Y772" s="1"/>
  <c r="S776"/>
  <c r="T776" s="1"/>
  <c r="J775" l="1"/>
  <c r="K775" s="1"/>
  <c r="F776"/>
  <c r="E773"/>
  <c r="X773"/>
  <c r="Y773" s="1"/>
  <c r="S777"/>
  <c r="T777" s="1"/>
  <c r="F777" l="1"/>
  <c r="J776"/>
  <c r="K776" s="1"/>
  <c r="E774"/>
  <c r="X774"/>
  <c r="Y774" s="1"/>
  <c r="S778"/>
  <c r="T778" s="1"/>
  <c r="F778" l="1"/>
  <c r="J777"/>
  <c r="K777" s="1"/>
  <c r="E775"/>
  <c r="X775"/>
  <c r="Y775" s="1"/>
  <c r="S779"/>
  <c r="T779" s="1"/>
  <c r="F779" l="1"/>
  <c r="J778"/>
  <c r="K778" s="1"/>
  <c r="E776"/>
  <c r="X776"/>
  <c r="Y776" s="1"/>
  <c r="S780"/>
  <c r="T780" s="1"/>
  <c r="J779" l="1"/>
  <c r="K779" s="1"/>
  <c r="F780"/>
  <c r="E777"/>
  <c r="X777"/>
  <c r="Y777" s="1"/>
  <c r="S781"/>
  <c r="T781" s="1"/>
  <c r="F781" l="1"/>
  <c r="J780"/>
  <c r="K780" s="1"/>
  <c r="E778"/>
  <c r="X778"/>
  <c r="Y778" s="1"/>
  <c r="S782"/>
  <c r="T782" s="1"/>
  <c r="F782" l="1"/>
  <c r="J781"/>
  <c r="K781" s="1"/>
  <c r="E779"/>
  <c r="X779"/>
  <c r="Y779" s="1"/>
  <c r="S783"/>
  <c r="T783" s="1"/>
  <c r="F783" l="1"/>
  <c r="J782"/>
  <c r="K782" s="1"/>
  <c r="E780"/>
  <c r="X780"/>
  <c r="Y780" s="1"/>
  <c r="S784"/>
  <c r="T784" s="1"/>
  <c r="J783" l="1"/>
  <c r="K783" s="1"/>
  <c r="F784"/>
  <c r="E781"/>
  <c r="X781"/>
  <c r="Y781" s="1"/>
  <c r="S785"/>
  <c r="T785" s="1"/>
  <c r="F785" l="1"/>
  <c r="J784"/>
  <c r="K784" s="1"/>
  <c r="E782"/>
  <c r="X782"/>
  <c r="Y782" s="1"/>
  <c r="S786"/>
  <c r="T786" s="1"/>
  <c r="F786" l="1"/>
  <c r="J785"/>
  <c r="K785" s="1"/>
  <c r="E783"/>
  <c r="X783"/>
  <c r="Y783" s="1"/>
  <c r="S787"/>
  <c r="T787" s="1"/>
  <c r="F787" l="1"/>
  <c r="J786"/>
  <c r="K786" s="1"/>
  <c r="E784"/>
  <c r="X784"/>
  <c r="Y784" s="1"/>
  <c r="S788"/>
  <c r="T788" s="1"/>
  <c r="J787" l="1"/>
  <c r="K787" s="1"/>
  <c r="F788"/>
  <c r="E785"/>
  <c r="X785"/>
  <c r="Y785" s="1"/>
  <c r="S789"/>
  <c r="T789" s="1"/>
  <c r="F789" l="1"/>
  <c r="J788"/>
  <c r="K788" s="1"/>
  <c r="E786"/>
  <c r="X786"/>
  <c r="Y786" s="1"/>
  <c r="S790"/>
  <c r="T790" s="1"/>
  <c r="F790" l="1"/>
  <c r="J789"/>
  <c r="K789" s="1"/>
  <c r="E787"/>
  <c r="X787"/>
  <c r="Y787" s="1"/>
  <c r="S791"/>
  <c r="T791" s="1"/>
  <c r="F791" l="1"/>
  <c r="J790"/>
  <c r="K790" s="1"/>
  <c r="E788"/>
  <c r="X788"/>
  <c r="Y788" s="1"/>
  <c r="S792"/>
  <c r="T792" s="1"/>
  <c r="J791" l="1"/>
  <c r="K791" s="1"/>
  <c r="F792"/>
  <c r="E789"/>
  <c r="X789"/>
  <c r="Y789" s="1"/>
  <c r="S793"/>
  <c r="T793" s="1"/>
  <c r="F793" l="1"/>
  <c r="J792"/>
  <c r="K792" s="1"/>
  <c r="E790"/>
  <c r="X790"/>
  <c r="Y790" s="1"/>
  <c r="S794"/>
  <c r="T794" s="1"/>
  <c r="F794" l="1"/>
  <c r="J793"/>
  <c r="K793" s="1"/>
  <c r="E791"/>
  <c r="X791"/>
  <c r="Y791" s="1"/>
  <c r="S795"/>
  <c r="T795" s="1"/>
  <c r="F795" l="1"/>
  <c r="J794"/>
  <c r="K794" s="1"/>
  <c r="E792"/>
  <c r="X792"/>
  <c r="Y792" s="1"/>
  <c r="S796"/>
  <c r="T796" s="1"/>
  <c r="J795" l="1"/>
  <c r="K795" s="1"/>
  <c r="F796"/>
  <c r="E793"/>
  <c r="X793"/>
  <c r="Y793" s="1"/>
  <c r="S797"/>
  <c r="T797" s="1"/>
  <c r="F797" l="1"/>
  <c r="J796"/>
  <c r="K796" s="1"/>
  <c r="E794"/>
  <c r="X794"/>
  <c r="Y794" s="1"/>
  <c r="S798"/>
  <c r="T798" s="1"/>
  <c r="F798" l="1"/>
  <c r="J797"/>
  <c r="K797" s="1"/>
  <c r="E795"/>
  <c r="X795"/>
  <c r="Y795" s="1"/>
  <c r="S799"/>
  <c r="T799" s="1"/>
  <c r="F799" l="1"/>
  <c r="J798"/>
  <c r="K798" s="1"/>
  <c r="E796"/>
  <c r="X796"/>
  <c r="Y796" s="1"/>
  <c r="S800"/>
  <c r="T800" s="1"/>
  <c r="J799" l="1"/>
  <c r="K799" s="1"/>
  <c r="F800"/>
  <c r="E797"/>
  <c r="X797"/>
  <c r="Y797" s="1"/>
  <c r="S801"/>
  <c r="T801" s="1"/>
  <c r="F801" l="1"/>
  <c r="J800"/>
  <c r="K800" s="1"/>
  <c r="E798"/>
  <c r="X798"/>
  <c r="Y798" s="1"/>
  <c r="S802"/>
  <c r="T802" s="1"/>
  <c r="F802" l="1"/>
  <c r="J801"/>
  <c r="K801" s="1"/>
  <c r="E799"/>
  <c r="X799"/>
  <c r="Y799" s="1"/>
  <c r="S803"/>
  <c r="T803" s="1"/>
  <c r="F803" l="1"/>
  <c r="J802"/>
  <c r="K802" s="1"/>
  <c r="E800"/>
  <c r="X800"/>
  <c r="Y800" s="1"/>
  <c r="S804"/>
  <c r="T804" s="1"/>
  <c r="J803" l="1"/>
  <c r="K803" s="1"/>
  <c r="F804"/>
  <c r="E801"/>
  <c r="X801"/>
  <c r="Y801" s="1"/>
  <c r="S805"/>
  <c r="T805" s="1"/>
  <c r="F805" l="1"/>
  <c r="J804"/>
  <c r="K804" s="1"/>
  <c r="E802"/>
  <c r="X802"/>
  <c r="Y802" s="1"/>
  <c r="S806"/>
  <c r="T806" s="1"/>
  <c r="F806" l="1"/>
  <c r="J805"/>
  <c r="K805" s="1"/>
  <c r="E803"/>
  <c r="X803"/>
  <c r="Y803" s="1"/>
  <c r="S807"/>
  <c r="T807" s="1"/>
  <c r="F807" l="1"/>
  <c r="J806"/>
  <c r="K806" s="1"/>
  <c r="E804"/>
  <c r="X804"/>
  <c r="Y804" s="1"/>
  <c r="S808"/>
  <c r="T808" s="1"/>
  <c r="J807" l="1"/>
  <c r="K807" s="1"/>
  <c r="F808"/>
  <c r="E805"/>
  <c r="X805"/>
  <c r="Y805" s="1"/>
  <c r="S809"/>
  <c r="T809" s="1"/>
  <c r="F809" l="1"/>
  <c r="J808"/>
  <c r="K808" s="1"/>
  <c r="E806"/>
  <c r="X806"/>
  <c r="Y806" s="1"/>
  <c r="S810"/>
  <c r="T810" s="1"/>
  <c r="F810" l="1"/>
  <c r="J809"/>
  <c r="K809" s="1"/>
  <c r="E807"/>
  <c r="X807"/>
  <c r="Y807" s="1"/>
  <c r="S811"/>
  <c r="T811" s="1"/>
  <c r="F811" l="1"/>
  <c r="J810"/>
  <c r="K810" s="1"/>
  <c r="E808"/>
  <c r="X808"/>
  <c r="Y808" s="1"/>
  <c r="S812"/>
  <c r="T812" s="1"/>
  <c r="J811" l="1"/>
  <c r="K811" s="1"/>
  <c r="F812"/>
  <c r="E809"/>
  <c r="X809"/>
  <c r="Y809" s="1"/>
  <c r="S813"/>
  <c r="T813" s="1"/>
  <c r="F813" l="1"/>
  <c r="J812"/>
  <c r="K812" s="1"/>
  <c r="E810"/>
  <c r="X810"/>
  <c r="Y810" s="1"/>
  <c r="S814"/>
  <c r="T814" s="1"/>
  <c r="F814" l="1"/>
  <c r="J813"/>
  <c r="K813" s="1"/>
  <c r="E811"/>
  <c r="X811"/>
  <c r="Y811" s="1"/>
  <c r="S815"/>
  <c r="T815" s="1"/>
  <c r="F815" l="1"/>
  <c r="J814"/>
  <c r="K814" s="1"/>
  <c r="E812"/>
  <c r="X812"/>
  <c r="Y812" s="1"/>
  <c r="S816"/>
  <c r="T816" s="1"/>
  <c r="J815" l="1"/>
  <c r="K815" s="1"/>
  <c r="F816"/>
  <c r="E813"/>
  <c r="X813"/>
  <c r="Y813" s="1"/>
  <c r="S817"/>
  <c r="T817" s="1"/>
  <c r="F817" l="1"/>
  <c r="J816"/>
  <c r="K816" s="1"/>
  <c r="E814"/>
  <c r="X814"/>
  <c r="Y814" s="1"/>
  <c r="S818"/>
  <c r="T818" s="1"/>
  <c r="F818" l="1"/>
  <c r="J817"/>
  <c r="K817" s="1"/>
  <c r="E815"/>
  <c r="X815"/>
  <c r="Y815" s="1"/>
  <c r="S819"/>
  <c r="T819" s="1"/>
  <c r="F819" l="1"/>
  <c r="J818"/>
  <c r="K818" s="1"/>
  <c r="E816"/>
  <c r="X816"/>
  <c r="Y816" s="1"/>
  <c r="S820"/>
  <c r="T820" s="1"/>
  <c r="J819" l="1"/>
  <c r="K819" s="1"/>
  <c r="F820"/>
  <c r="E817"/>
  <c r="X817"/>
  <c r="Y817" s="1"/>
  <c r="S821"/>
  <c r="T821" s="1"/>
  <c r="F821" l="1"/>
  <c r="J820"/>
  <c r="K820" s="1"/>
  <c r="E818"/>
  <c r="X818"/>
  <c r="Y818" s="1"/>
  <c r="S822"/>
  <c r="T822" s="1"/>
  <c r="F822" l="1"/>
  <c r="J821"/>
  <c r="K821" s="1"/>
  <c r="E819"/>
  <c r="X819"/>
  <c r="Y819" s="1"/>
  <c r="S823"/>
  <c r="T823" s="1"/>
  <c r="F823" l="1"/>
  <c r="J822"/>
  <c r="K822" s="1"/>
  <c r="E820"/>
  <c r="X820"/>
  <c r="Y820" s="1"/>
  <c r="S824"/>
  <c r="T824" s="1"/>
  <c r="J823" l="1"/>
  <c r="K823" s="1"/>
  <c r="F824"/>
  <c r="E821"/>
  <c r="X821"/>
  <c r="Y821" s="1"/>
  <c r="S825"/>
  <c r="T825" s="1"/>
  <c r="F825" l="1"/>
  <c r="J824"/>
  <c r="K824" s="1"/>
  <c r="E822"/>
  <c r="X822"/>
  <c r="Y822" s="1"/>
  <c r="S826"/>
  <c r="T826" s="1"/>
  <c r="F826" l="1"/>
  <c r="J825"/>
  <c r="K825" s="1"/>
  <c r="E823"/>
  <c r="X823"/>
  <c r="Y823" s="1"/>
  <c r="S827"/>
  <c r="T827" s="1"/>
  <c r="F827" l="1"/>
  <c r="J826"/>
  <c r="K826" s="1"/>
  <c r="E824"/>
  <c r="X824"/>
  <c r="Y824" s="1"/>
  <c r="S828"/>
  <c r="T828" s="1"/>
  <c r="J827" l="1"/>
  <c r="K827" s="1"/>
  <c r="F828"/>
  <c r="E825"/>
  <c r="X825"/>
  <c r="Y825" s="1"/>
  <c r="S829"/>
  <c r="T829" s="1"/>
  <c r="F829" l="1"/>
  <c r="J828"/>
  <c r="K828" s="1"/>
  <c r="E826"/>
  <c r="X826"/>
  <c r="Y826" s="1"/>
  <c r="S830"/>
  <c r="T830" s="1"/>
  <c r="F830" l="1"/>
  <c r="J829"/>
  <c r="K829" s="1"/>
  <c r="E827"/>
  <c r="X827"/>
  <c r="Y827" s="1"/>
  <c r="S831"/>
  <c r="T831" s="1"/>
  <c r="F831" l="1"/>
  <c r="J830"/>
  <c r="K830" s="1"/>
  <c r="E828"/>
  <c r="X828"/>
  <c r="Y828" s="1"/>
  <c r="S832"/>
  <c r="T832" s="1"/>
  <c r="J831" l="1"/>
  <c r="K831" s="1"/>
  <c r="F832"/>
  <c r="E829"/>
  <c r="X829"/>
  <c r="Y829" s="1"/>
  <c r="S833"/>
  <c r="T833" s="1"/>
  <c r="F833" l="1"/>
  <c r="J832"/>
  <c r="K832" s="1"/>
  <c r="E830"/>
  <c r="X830"/>
  <c r="Y830" s="1"/>
  <c r="S834"/>
  <c r="T834" s="1"/>
  <c r="F834" l="1"/>
  <c r="J833"/>
  <c r="K833" s="1"/>
  <c r="E831"/>
  <c r="X831"/>
  <c r="Y831" s="1"/>
  <c r="S835"/>
  <c r="T835" s="1"/>
  <c r="F835" l="1"/>
  <c r="J834"/>
  <c r="K834" s="1"/>
  <c r="E832"/>
  <c r="X832"/>
  <c r="Y832" s="1"/>
  <c r="S836"/>
  <c r="T836" s="1"/>
  <c r="J835" l="1"/>
  <c r="K835" s="1"/>
  <c r="F836"/>
  <c r="E833"/>
  <c r="X833"/>
  <c r="Y833" s="1"/>
  <c r="S837"/>
  <c r="T837" s="1"/>
  <c r="F837" l="1"/>
  <c r="J836"/>
  <c r="K836" s="1"/>
  <c r="E834"/>
  <c r="X834"/>
  <c r="Y834" s="1"/>
  <c r="S838"/>
  <c r="T838" s="1"/>
  <c r="F838" l="1"/>
  <c r="J837"/>
  <c r="K837" s="1"/>
  <c r="E835"/>
  <c r="X835"/>
  <c r="Y835" s="1"/>
  <c r="S839"/>
  <c r="T839" s="1"/>
  <c r="F839" l="1"/>
  <c r="J838"/>
  <c r="K838" s="1"/>
  <c r="E836"/>
  <c r="X836"/>
  <c r="Y836" s="1"/>
  <c r="S840"/>
  <c r="T840" s="1"/>
  <c r="J839" l="1"/>
  <c r="K839" s="1"/>
  <c r="F840"/>
  <c r="E837"/>
  <c r="X837"/>
  <c r="Y837" s="1"/>
  <c r="S841"/>
  <c r="T841" s="1"/>
  <c r="F841" l="1"/>
  <c r="J840"/>
  <c r="K840" s="1"/>
  <c r="E838"/>
  <c r="X838"/>
  <c r="Y838" s="1"/>
  <c r="S842"/>
  <c r="T842" s="1"/>
  <c r="F842" l="1"/>
  <c r="J841"/>
  <c r="K841" s="1"/>
  <c r="E839"/>
  <c r="X839"/>
  <c r="Y839" s="1"/>
  <c r="S843"/>
  <c r="T843" s="1"/>
  <c r="F843" l="1"/>
  <c r="J842"/>
  <c r="K842" s="1"/>
  <c r="E840"/>
  <c r="X840"/>
  <c r="Y840" s="1"/>
  <c r="S844"/>
  <c r="T844" s="1"/>
  <c r="J843" l="1"/>
  <c r="K843" s="1"/>
  <c r="F844"/>
  <c r="E841"/>
  <c r="X841"/>
  <c r="Y841" s="1"/>
  <c r="S845"/>
  <c r="T845" s="1"/>
  <c r="F845" l="1"/>
  <c r="J844"/>
  <c r="K844" s="1"/>
  <c r="E842"/>
  <c r="X842"/>
  <c r="Y842" s="1"/>
  <c r="S846"/>
  <c r="T846" s="1"/>
  <c r="F846" l="1"/>
  <c r="J845"/>
  <c r="K845" s="1"/>
  <c r="E843"/>
  <c r="X843"/>
  <c r="Y843" s="1"/>
  <c r="S847"/>
  <c r="T847" s="1"/>
  <c r="F847" l="1"/>
  <c r="J846"/>
  <c r="K846" s="1"/>
  <c r="E844"/>
  <c r="X844"/>
  <c r="Y844" s="1"/>
  <c r="S848"/>
  <c r="T848" s="1"/>
  <c r="J847" l="1"/>
  <c r="K847" s="1"/>
  <c r="F848"/>
  <c r="E845"/>
  <c r="X845"/>
  <c r="Y845" s="1"/>
  <c r="S849"/>
  <c r="T849" s="1"/>
  <c r="F849" l="1"/>
  <c r="J848"/>
  <c r="K848" s="1"/>
  <c r="E846"/>
  <c r="X846"/>
  <c r="Y846" s="1"/>
  <c r="S850"/>
  <c r="T850" s="1"/>
  <c r="F850" l="1"/>
  <c r="J849"/>
  <c r="K849" s="1"/>
  <c r="E847"/>
  <c r="X847"/>
  <c r="Y847" s="1"/>
  <c r="S851"/>
  <c r="T851" s="1"/>
  <c r="F851" l="1"/>
  <c r="J850"/>
  <c r="K850" s="1"/>
  <c r="E848"/>
  <c r="X848"/>
  <c r="Y848" s="1"/>
  <c r="S852"/>
  <c r="T852" s="1"/>
  <c r="J851" l="1"/>
  <c r="K851" s="1"/>
  <c r="F852"/>
  <c r="E849"/>
  <c r="X849"/>
  <c r="Y849" s="1"/>
  <c r="S853"/>
  <c r="T853" s="1"/>
  <c r="F853" l="1"/>
  <c r="J852"/>
  <c r="K852" s="1"/>
  <c r="E850"/>
  <c r="X850"/>
  <c r="Y850" s="1"/>
  <c r="S854"/>
  <c r="T854" s="1"/>
  <c r="F854" l="1"/>
  <c r="J853"/>
  <c r="K853" s="1"/>
  <c r="E851"/>
  <c r="X851"/>
  <c r="Y851" s="1"/>
  <c r="S855"/>
  <c r="T855" s="1"/>
  <c r="F855" l="1"/>
  <c r="J854"/>
  <c r="K854" s="1"/>
  <c r="E852"/>
  <c r="X852"/>
  <c r="Y852" s="1"/>
  <c r="S856"/>
  <c r="T856" s="1"/>
  <c r="J855" l="1"/>
  <c r="K855" s="1"/>
  <c r="F856"/>
  <c r="E853"/>
  <c r="X853"/>
  <c r="Y853" s="1"/>
  <c r="S857"/>
  <c r="T857" s="1"/>
  <c r="F857" l="1"/>
  <c r="J856"/>
  <c r="K856" s="1"/>
  <c r="E854"/>
  <c r="X854"/>
  <c r="Y854" s="1"/>
  <c r="S858"/>
  <c r="T858" s="1"/>
  <c r="F858" l="1"/>
  <c r="J857"/>
  <c r="K857" s="1"/>
  <c r="E855"/>
  <c r="X855"/>
  <c r="Y855" s="1"/>
  <c r="S859"/>
  <c r="T859" s="1"/>
  <c r="F859" l="1"/>
  <c r="J858"/>
  <c r="K858" s="1"/>
  <c r="E856"/>
  <c r="X856"/>
  <c r="Y856" s="1"/>
  <c r="S860"/>
  <c r="T860" s="1"/>
  <c r="J859" l="1"/>
  <c r="K859" s="1"/>
  <c r="F860"/>
  <c r="E857"/>
  <c r="X857"/>
  <c r="Y857" s="1"/>
  <c r="S861"/>
  <c r="T861" s="1"/>
  <c r="F861" l="1"/>
  <c r="J860"/>
  <c r="K860" s="1"/>
  <c r="E858"/>
  <c r="X858"/>
  <c r="Y858" s="1"/>
  <c r="S862"/>
  <c r="T862" s="1"/>
  <c r="F862" l="1"/>
  <c r="J861"/>
  <c r="K861" s="1"/>
  <c r="E859"/>
  <c r="X859"/>
  <c r="Y859" s="1"/>
  <c r="S863"/>
  <c r="T863" s="1"/>
  <c r="F863" l="1"/>
  <c r="J862"/>
  <c r="K862" s="1"/>
  <c r="E860"/>
  <c r="X860"/>
  <c r="Y860" s="1"/>
  <c r="S864"/>
  <c r="T864" s="1"/>
  <c r="J863" l="1"/>
  <c r="K863" s="1"/>
  <c r="F864"/>
  <c r="E861"/>
  <c r="X861"/>
  <c r="Y861" s="1"/>
  <c r="S865"/>
  <c r="T865" s="1"/>
  <c r="F865" l="1"/>
  <c r="J864"/>
  <c r="K864" s="1"/>
  <c r="E862"/>
  <c r="X862"/>
  <c r="Y862" s="1"/>
  <c r="S866"/>
  <c r="T866" s="1"/>
  <c r="F866" l="1"/>
  <c r="J865"/>
  <c r="K865" s="1"/>
  <c r="E863"/>
  <c r="X863"/>
  <c r="Y863" s="1"/>
  <c r="S867"/>
  <c r="T867" s="1"/>
  <c r="F867" l="1"/>
  <c r="J866"/>
  <c r="K866" s="1"/>
  <c r="E864"/>
  <c r="X864"/>
  <c r="Y864" s="1"/>
  <c r="S868"/>
  <c r="T868" s="1"/>
  <c r="J867" l="1"/>
  <c r="K867" s="1"/>
  <c r="F868"/>
  <c r="E865"/>
  <c r="X865"/>
  <c r="Y865" s="1"/>
  <c r="S869"/>
  <c r="T869" s="1"/>
  <c r="F869" l="1"/>
  <c r="J868"/>
  <c r="K868" s="1"/>
  <c r="E866"/>
  <c r="X866"/>
  <c r="Y866" s="1"/>
  <c r="S870"/>
  <c r="T870" s="1"/>
  <c r="F870" l="1"/>
  <c r="J869"/>
  <c r="K869" s="1"/>
  <c r="E867"/>
  <c r="X867"/>
  <c r="Y867" s="1"/>
  <c r="S871"/>
  <c r="T871" s="1"/>
  <c r="F871" l="1"/>
  <c r="J870"/>
  <c r="K870" s="1"/>
  <c r="E868"/>
  <c r="X868"/>
  <c r="Y868" s="1"/>
  <c r="S872"/>
  <c r="T872" s="1"/>
  <c r="J871" l="1"/>
  <c r="K871" s="1"/>
  <c r="F872"/>
  <c r="E869"/>
  <c r="X869"/>
  <c r="Y869" s="1"/>
  <c r="S873"/>
  <c r="T873" s="1"/>
  <c r="F873" l="1"/>
  <c r="J872"/>
  <c r="K872" s="1"/>
  <c r="E870"/>
  <c r="X870"/>
  <c r="Y870" s="1"/>
  <c r="S874"/>
  <c r="T874" s="1"/>
  <c r="F874" l="1"/>
  <c r="J873"/>
  <c r="K873" s="1"/>
  <c r="E871"/>
  <c r="X871"/>
  <c r="Y871" s="1"/>
  <c r="S875"/>
  <c r="T875" s="1"/>
  <c r="F875" l="1"/>
  <c r="J874"/>
  <c r="K874" s="1"/>
  <c r="E872"/>
  <c r="X872"/>
  <c r="Y872" s="1"/>
  <c r="S876"/>
  <c r="T876" s="1"/>
  <c r="J875" l="1"/>
  <c r="K875" s="1"/>
  <c r="F876"/>
  <c r="E873"/>
  <c r="X873"/>
  <c r="Y873" s="1"/>
  <c r="S877"/>
  <c r="T877" s="1"/>
  <c r="F877" l="1"/>
  <c r="J876"/>
  <c r="K876" s="1"/>
  <c r="E874"/>
  <c r="X874"/>
  <c r="Y874" s="1"/>
  <c r="S878"/>
  <c r="T878" s="1"/>
  <c r="F878" l="1"/>
  <c r="J877"/>
  <c r="K877" s="1"/>
  <c r="E875"/>
  <c r="X875"/>
  <c r="Y875" s="1"/>
  <c r="S879"/>
  <c r="T879" s="1"/>
  <c r="F879" l="1"/>
  <c r="J878"/>
  <c r="K878" s="1"/>
  <c r="E876"/>
  <c r="X876"/>
  <c r="Y876" s="1"/>
  <c r="S880"/>
  <c r="T880" s="1"/>
  <c r="J879" l="1"/>
  <c r="K879" s="1"/>
  <c r="F880"/>
  <c r="E877"/>
  <c r="X877"/>
  <c r="Y877" s="1"/>
  <c r="S881"/>
  <c r="T881" s="1"/>
  <c r="F881" l="1"/>
  <c r="J880"/>
  <c r="K880" s="1"/>
  <c r="E878"/>
  <c r="X878"/>
  <c r="Y878" s="1"/>
  <c r="S882"/>
  <c r="T882" s="1"/>
  <c r="F882" l="1"/>
  <c r="J881"/>
  <c r="K881" s="1"/>
  <c r="E879"/>
  <c r="X879"/>
  <c r="Y879" s="1"/>
  <c r="S883"/>
  <c r="T883" s="1"/>
  <c r="F883" l="1"/>
  <c r="J882"/>
  <c r="K882" s="1"/>
  <c r="E880"/>
  <c r="X880"/>
  <c r="Y880" s="1"/>
  <c r="S884"/>
  <c r="T884" s="1"/>
  <c r="J883" l="1"/>
  <c r="K883" s="1"/>
  <c r="F884"/>
  <c r="E881"/>
  <c r="X881"/>
  <c r="Y881" s="1"/>
  <c r="S885"/>
  <c r="T885" s="1"/>
  <c r="F885" l="1"/>
  <c r="J884"/>
  <c r="K884" s="1"/>
  <c r="E882"/>
  <c r="X882"/>
  <c r="Y882" s="1"/>
  <c r="S886"/>
  <c r="T886" s="1"/>
  <c r="F886" l="1"/>
  <c r="J885"/>
  <c r="K885" s="1"/>
  <c r="E883"/>
  <c r="X883"/>
  <c r="Y883" s="1"/>
  <c r="S887"/>
  <c r="T887" s="1"/>
  <c r="F887" l="1"/>
  <c r="J886"/>
  <c r="K886" s="1"/>
  <c r="E884"/>
  <c r="X884"/>
  <c r="Y884" s="1"/>
  <c r="S888"/>
  <c r="T888" s="1"/>
  <c r="J887" l="1"/>
  <c r="K887" s="1"/>
  <c r="F888"/>
  <c r="E885"/>
  <c r="X885"/>
  <c r="Y885" s="1"/>
  <c r="S889"/>
  <c r="T889" s="1"/>
  <c r="F889" l="1"/>
  <c r="J888"/>
  <c r="K888" s="1"/>
  <c r="E886"/>
  <c r="X886"/>
  <c r="Y886" s="1"/>
  <c r="S890"/>
  <c r="T890" s="1"/>
  <c r="F890" l="1"/>
  <c r="J889"/>
  <c r="K889" s="1"/>
  <c r="E887"/>
  <c r="X887"/>
  <c r="Y887" s="1"/>
  <c r="S891"/>
  <c r="T891" s="1"/>
  <c r="F891" l="1"/>
  <c r="J890"/>
  <c r="K890" s="1"/>
  <c r="E888"/>
  <c r="X888"/>
  <c r="Y888" s="1"/>
  <c r="S892"/>
  <c r="T892" s="1"/>
  <c r="J891" l="1"/>
  <c r="K891" s="1"/>
  <c r="F892"/>
  <c r="E889"/>
  <c r="X889"/>
  <c r="Y889" s="1"/>
  <c r="S893"/>
  <c r="T893" s="1"/>
  <c r="F893" l="1"/>
  <c r="J892"/>
  <c r="K892" s="1"/>
  <c r="E890"/>
  <c r="X890"/>
  <c r="Y890" s="1"/>
  <c r="S894"/>
  <c r="T894" s="1"/>
  <c r="F894" l="1"/>
  <c r="J893"/>
  <c r="K893" s="1"/>
  <c r="E891"/>
  <c r="X891"/>
  <c r="Y891" s="1"/>
  <c r="S895"/>
  <c r="T895" s="1"/>
  <c r="F895" l="1"/>
  <c r="J894"/>
  <c r="K894" s="1"/>
  <c r="E892"/>
  <c r="X892"/>
  <c r="Y892" s="1"/>
  <c r="S896"/>
  <c r="T896" s="1"/>
  <c r="J895" l="1"/>
  <c r="K895" s="1"/>
  <c r="F896"/>
  <c r="E893"/>
  <c r="X893"/>
  <c r="Y893" s="1"/>
  <c r="S897"/>
  <c r="T897" s="1"/>
  <c r="F897" l="1"/>
  <c r="J896"/>
  <c r="K896" s="1"/>
  <c r="E894"/>
  <c r="X894"/>
  <c r="Y894" s="1"/>
  <c r="S898"/>
  <c r="T898" s="1"/>
  <c r="F898" l="1"/>
  <c r="J897"/>
  <c r="K897" s="1"/>
  <c r="E895"/>
  <c r="X895"/>
  <c r="Y895" s="1"/>
  <c r="S899"/>
  <c r="T899" s="1"/>
  <c r="F899" l="1"/>
  <c r="J898"/>
  <c r="K898" s="1"/>
  <c r="E896"/>
  <c r="X896"/>
  <c r="Y896" s="1"/>
  <c r="S900"/>
  <c r="T900" s="1"/>
  <c r="J899" l="1"/>
  <c r="K899" s="1"/>
  <c r="F900"/>
  <c r="E897"/>
  <c r="X897"/>
  <c r="Y897" s="1"/>
  <c r="S901"/>
  <c r="T901" s="1"/>
  <c r="F901" l="1"/>
  <c r="J900"/>
  <c r="K900" s="1"/>
  <c r="E898"/>
  <c r="X898"/>
  <c r="Y898" s="1"/>
  <c r="S902"/>
  <c r="T902" s="1"/>
  <c r="F902" l="1"/>
  <c r="J901"/>
  <c r="K901" s="1"/>
  <c r="E899"/>
  <c r="X899"/>
  <c r="Y899" s="1"/>
  <c r="S903"/>
  <c r="T903" s="1"/>
  <c r="F903" l="1"/>
  <c r="J902"/>
  <c r="K902" s="1"/>
  <c r="E900"/>
  <c r="X900"/>
  <c r="Y900" s="1"/>
  <c r="S904"/>
  <c r="T904" s="1"/>
  <c r="J903" l="1"/>
  <c r="K903" s="1"/>
  <c r="F904"/>
  <c r="E901"/>
  <c r="X901"/>
  <c r="Y901" s="1"/>
  <c r="S905"/>
  <c r="T905" s="1"/>
  <c r="F905" l="1"/>
  <c r="J904"/>
  <c r="K904" s="1"/>
  <c r="E902"/>
  <c r="X902"/>
  <c r="Y902" s="1"/>
  <c r="S906"/>
  <c r="T906" s="1"/>
  <c r="F906" l="1"/>
  <c r="J906" s="1"/>
  <c r="K906" s="1"/>
  <c r="J905"/>
  <c r="K905" s="1"/>
  <c r="E903"/>
  <c r="X903"/>
  <c r="Y903" s="1"/>
  <c r="E904" l="1"/>
  <c r="X904"/>
  <c r="Y904" s="1"/>
  <c r="E905" l="1"/>
  <c r="X905"/>
  <c r="Y905" s="1"/>
  <c r="E906"/>
  <c r="X906"/>
  <c r="Y906" s="1"/>
</calcChain>
</file>

<file path=xl/sharedStrings.xml><?xml version="1.0" encoding="utf-8"?>
<sst xmlns="http://schemas.openxmlformats.org/spreadsheetml/2006/main" count="433" uniqueCount="165">
  <si>
    <t>데미지</t>
    <phoneticPr fontId="2" type="noConversion"/>
  </si>
  <si>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</si>
  <si>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</si>
  <si>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</si>
  <si>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</si>
  <si>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</si>
  <si>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</si>
  <si>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</si>
  <si>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</si>
  <si>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</si>
  <si>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</si>
  <si>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</si>
  <si>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</si>
  <si>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</si>
  <si>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</si>
  <si>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</si>
  <si>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</si>
  <si>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</si>
  <si>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</si>
  <si>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</si>
  <si>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</si>
  <si>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</si>
  <si>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</si>
  <si>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</si>
  <si>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</si>
  <si>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</si>
  <si>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</si>
  <si>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</si>
  <si>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</si>
  <si>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</si>
  <si>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</si>
  <si>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</si>
  <si>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</si>
  <si>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</si>
  <si>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</si>
  <si>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</si>
  <si>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</si>
  <si>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</si>
  <si>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</si>
  <si>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</si>
  <si>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</si>
  <si>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</si>
  <si>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</si>
  <si>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</si>
  <si>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</si>
  <si>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</si>
  <si>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</si>
  <si>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</si>
  <si>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</si>
  <si>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</si>
  <si>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</si>
  <si>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</si>
  <si>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</si>
  <si>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</si>
  <si>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</si>
  <si>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</si>
  <si>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</si>
  <si>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</si>
  <si>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</si>
  <si>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</si>
  <si>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</si>
  <si>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</si>
  <si>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</si>
  <si>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</si>
  <si>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</si>
  <si>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</si>
  <si>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</si>
  <si>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</si>
  <si>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</si>
  <si>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</si>
  <si>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</si>
  <si>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</si>
  <si>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</si>
  <si>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</si>
  <si>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</si>
  <si>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</si>
  <si>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</si>
  <si>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</si>
  <si>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</si>
  <si>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</si>
  <si>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</si>
  <si>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</si>
  <si>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</si>
  <si>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</si>
  <si>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</si>
  <si>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</si>
  <si>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</si>
  <si>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</si>
  <si>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</si>
  <si>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</si>
  <si>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</si>
  <si>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</si>
  <si>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</si>
  <si>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</si>
  <si>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</si>
  <si>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</si>
  <si>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</si>
  <si>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</si>
  <si>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</si>
  <si>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</si>
  <si>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</si>
  <si>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</si>
  <si>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</si>
  <si>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</si>
  <si>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</si>
  <si>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</si>
  <si>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</si>
  <si>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</si>
  <si>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</si>
  <si>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연구시간감소량</t>
    <phoneticPr fontId="2" type="noConversion"/>
  </si>
  <si>
    <t>기준연구시간</t>
    <phoneticPr fontId="2" type="noConversion"/>
  </si>
  <si>
    <t>시간</t>
    <phoneticPr fontId="2" type="noConversion"/>
  </si>
  <si>
    <t>20층마다2배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</si>
  <si>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</si>
  <si>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</si>
  <si>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</si>
  <si>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</si>
  <si>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30초기준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</si>
  <si>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</si>
  <si>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</si>
  <si>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</si>
  <si>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</si>
  <si>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</si>
  <si>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</si>
  <si>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</si>
  <si>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</si>
  <si>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</si>
  <si>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</si>
  <si>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연구시간GrowthRate</t>
    <phoneticPr fontId="2" type="noConversion"/>
  </si>
  <si>
    <t>900층기준</t>
    <phoneticPr fontId="2" type="noConversion"/>
  </si>
  <si>
    <t>30*2의3승초증가</t>
    <phoneticPr fontId="2" type="noConversion"/>
  </si>
  <si>
    <t>기준연구시간</t>
    <phoneticPr fontId="2" type="noConversion"/>
  </si>
  <si>
    <t>연구시간감소량</t>
    <phoneticPr fontId="2" type="noConversion"/>
  </si>
  <si>
    <t>비중포함데미지증가</t>
    <phoneticPr fontId="2" type="noConversion"/>
  </si>
  <si>
    <t>Growthrate</t>
    <phoneticPr fontId="2" type="noConversion"/>
  </si>
  <si>
    <t>레벨</t>
    <phoneticPr fontId="2" type="noConversion"/>
  </si>
  <si>
    <t>1기준</t>
    <phoneticPr fontId="2" type="noConversion"/>
  </si>
  <si>
    <t>연구시간GrowthRate</t>
    <phoneticPr fontId="2" type="noConversion"/>
  </si>
  <si>
    <t>growthrate는</t>
    <phoneticPr fontId="2" type="noConversion"/>
  </si>
  <si>
    <t>900층기준</t>
    <phoneticPr fontId="2" type="noConversion"/>
  </si>
  <si>
    <t>20층마다2배</t>
    <phoneticPr fontId="2" type="noConversion"/>
  </si>
  <si>
    <t>30*2의3승초증가</t>
    <phoneticPr fontId="2" type="noConversion"/>
  </si>
  <si>
    <t>300층까지만</t>
    <phoneticPr fontId="2" type="noConversion"/>
  </si>
  <si>
    <t>비중제외</t>
    <phoneticPr fontId="2" type="noConversion"/>
  </si>
  <si>
    <t>총증뎀</t>
    <phoneticPr fontId="2" type="noConversion"/>
  </si>
  <si>
    <t>히어로공격의 비중변화는 1~ element총비중까지다.</t>
    <phoneticPr fontId="2" type="noConversion"/>
  </si>
  <si>
    <t>실제로 hero데미지의 비중은초기1에서 element의 총 비중 증가량만큼 따라서 증가하질않는다.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</si>
  <si>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</si>
  <si>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</si>
  <si>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</si>
  <si>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</si>
  <si>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</si>
  <si>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</si>
  <si>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</si>
  <si>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</si>
  <si>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</si>
  <si>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</si>
  <si>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</si>
  <si>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</si>
  <si>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그러나 공속, 크리 등의 증뎀이 비중증가의 역할을 한다.</t>
    <phoneticPr fontId="2" type="noConversion"/>
  </si>
  <si>
    <t>고로 element의 비중증가와, hero의 증뎀능력은 유사하게 증가해야한다.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</si>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</sst>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8" formatCode="0.0_ "/>
    <numFmt numFmtId="179" formatCode="0_ "/>
    <numFmt numFmtId="180" formatCode="0.000E+00"/>
    <numFmt numFmtId="181" formatCode="0.0%"/>
    <numFmt numFmtId="182" formatCode="0.000_ "/>
    <numFmt numFmtId="183" formatCode="0.00_ "/>
    <numFmt numFmtId="186" formatCode="0.0_);[Red]\(0.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179" fontId="0" fillId="4" borderId="0" xfId="0" applyNumberFormat="1" applyFill="1">
      <alignment vertical="center"/>
    </xf>
    <xf numFmtId="179" fontId="0" fillId="4" borderId="2" xfId="0" applyNumberForma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0" fontId="0" fillId="7" borderId="10" xfId="0" applyFont="1" applyFill="1" applyBorder="1">
      <alignment vertical="center"/>
    </xf>
    <xf numFmtId="0" fontId="16" fillId="0" borderId="13" xfId="0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83" fontId="16" fillId="0" borderId="0" xfId="0" applyNumberFormat="1" applyFont="1" applyAlignment="1">
      <alignment horizontal="left" vertical="center"/>
    </xf>
    <xf numFmtId="183" fontId="16" fillId="0" borderId="11" xfId="0" applyNumberFormat="1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182" fontId="16" fillId="0" borderId="5" xfId="0" applyNumberFormat="1" applyFont="1" applyBorder="1" applyAlignment="1">
      <alignment horizontal="left" vertical="center"/>
    </xf>
    <xf numFmtId="0" fontId="22" fillId="10" borderId="12" xfId="0" applyFont="1" applyFill="1" applyBorder="1" applyAlignment="1">
      <alignment horizontal="left" vertical="center"/>
    </xf>
    <xf numFmtId="0" fontId="16" fillId="0" borderId="0" xfId="0" applyNumberFormat="1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183" fontId="16" fillId="0" borderId="13" xfId="0" applyNumberFormat="1" applyFont="1" applyBorder="1" applyAlignment="1">
      <alignment horizontal="left" vertical="center"/>
    </xf>
    <xf numFmtId="183" fontId="16" fillId="0" borderId="16" xfId="0" applyNumberFormat="1" applyFont="1" applyBorder="1" applyAlignment="1">
      <alignment horizontal="left" vertical="center"/>
    </xf>
    <xf numFmtId="182" fontId="16" fillId="0" borderId="15" xfId="0" applyNumberFormat="1" applyFont="1" applyBorder="1" applyAlignment="1">
      <alignment horizontal="left" vertical="center"/>
    </xf>
    <xf numFmtId="0" fontId="22" fillId="10" borderId="17" xfId="0" applyFont="1" applyFill="1" applyBorder="1" applyAlignment="1">
      <alignment horizontal="left" vertical="center"/>
    </xf>
    <xf numFmtId="0" fontId="22" fillId="10" borderId="14" xfId="0" applyFont="1" applyFill="1" applyBorder="1" applyAlignment="1">
      <alignment horizontal="left" vertical="center"/>
    </xf>
    <xf numFmtId="9" fontId="15" fillId="0" borderId="0" xfId="0" applyNumberFormat="1" applyFont="1" applyAlignment="1">
      <alignment horizontal="left" vertical="center"/>
    </xf>
    <xf numFmtId="181" fontId="15" fillId="0" borderId="0" xfId="0" applyNumberFormat="1" applyFont="1" applyAlignment="1">
      <alignment horizontal="left" vertical="center"/>
    </xf>
    <xf numFmtId="181" fontId="21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83" fontId="16" fillId="0" borderId="0" xfId="0" applyNumberFormat="1" applyFont="1" applyAlignment="1">
      <alignment vertical="center"/>
    </xf>
    <xf numFmtId="183" fontId="16" fillId="0" borderId="5" xfId="0" applyNumberFormat="1" applyFont="1" applyBorder="1" applyAlignment="1">
      <alignment vertical="center"/>
    </xf>
    <xf numFmtId="183" fontId="16" fillId="0" borderId="0" xfId="0" applyNumberFormat="1" applyFont="1" applyBorder="1" applyAlignment="1">
      <alignment vertical="center"/>
    </xf>
    <xf numFmtId="182" fontId="16" fillId="0" borderId="5" xfId="0" applyNumberFormat="1" applyFont="1" applyBorder="1" applyAlignment="1">
      <alignment vertical="center"/>
    </xf>
    <xf numFmtId="0" fontId="22" fillId="10" borderId="12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8" borderId="0" xfId="0" applyNumberFormat="1" applyFont="1" applyFill="1" applyAlignment="1">
      <alignment vertical="center"/>
    </xf>
    <xf numFmtId="0" fontId="16" fillId="8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1" xfId="1" applyNumberFormat="1" applyFont="1" applyBorder="1" applyAlignment="1">
      <alignment vertical="center"/>
    </xf>
    <xf numFmtId="0" fontId="16" fillId="8" borderId="0" xfId="1" applyNumberFormat="1" applyFont="1" applyFill="1" applyAlignment="1">
      <alignment vertical="center"/>
    </xf>
    <xf numFmtId="176" fontId="16" fillId="0" borderId="11" xfId="1" applyNumberFormat="1" applyFont="1" applyBorder="1" applyAlignment="1">
      <alignment vertical="center"/>
    </xf>
    <xf numFmtId="183" fontId="16" fillId="0" borderId="13" xfId="0" applyNumberFormat="1" applyFont="1" applyBorder="1" applyAlignment="1">
      <alignment vertical="center"/>
    </xf>
    <xf numFmtId="183" fontId="16" fillId="0" borderId="15" xfId="0" applyNumberFormat="1" applyFont="1" applyBorder="1" applyAlignment="1">
      <alignment vertical="center"/>
    </xf>
    <xf numFmtId="182" fontId="16" fillId="0" borderId="15" xfId="0" applyNumberFormat="1" applyFont="1" applyBorder="1" applyAlignment="1">
      <alignment vertical="center"/>
    </xf>
    <xf numFmtId="0" fontId="22" fillId="10" borderId="17" xfId="0" applyFont="1" applyFill="1" applyBorder="1" applyAlignment="1">
      <alignment vertical="center"/>
    </xf>
    <xf numFmtId="0" fontId="16" fillId="0" borderId="13" xfId="0" applyNumberFormat="1" applyFont="1" applyBorder="1" applyAlignment="1">
      <alignment vertical="center"/>
    </xf>
    <xf numFmtId="0" fontId="16" fillId="4" borderId="13" xfId="0" applyNumberFormat="1" applyFont="1" applyFill="1" applyBorder="1" applyAlignment="1">
      <alignment vertical="center"/>
    </xf>
    <xf numFmtId="0" fontId="16" fillId="0" borderId="13" xfId="1" applyNumberFormat="1" applyFont="1" applyBorder="1" applyAlignment="1">
      <alignment vertical="center"/>
    </xf>
    <xf numFmtId="176" fontId="16" fillId="0" borderId="16" xfId="1" applyNumberFormat="1" applyFont="1" applyBorder="1" applyAlignment="1">
      <alignment vertical="center"/>
    </xf>
    <xf numFmtId="183" fontId="16" fillId="9" borderId="5" xfId="0" applyNumberFormat="1" applyFont="1" applyFill="1" applyBorder="1" applyAlignment="1">
      <alignment vertical="center"/>
    </xf>
    <xf numFmtId="183" fontId="19" fillId="0" borderId="0" xfId="0" applyNumberFormat="1" applyFont="1" applyFill="1" applyBorder="1" applyAlignment="1">
      <alignment vertical="center"/>
    </xf>
    <xf numFmtId="0" fontId="22" fillId="10" borderId="14" xfId="0" applyFont="1" applyFill="1" applyBorder="1" applyAlignment="1">
      <alignment vertical="center"/>
    </xf>
    <xf numFmtId="183" fontId="16" fillId="9" borderId="0" xfId="0" applyNumberFormat="1" applyFont="1" applyFill="1" applyBorder="1" applyAlignment="1">
      <alignment vertical="center"/>
    </xf>
    <xf numFmtId="183" fontId="20" fillId="0" borderId="0" xfId="0" applyNumberFormat="1" applyFont="1" applyBorder="1" applyAlignment="1">
      <alignment vertical="center"/>
    </xf>
    <xf numFmtId="183" fontId="20" fillId="0" borderId="5" xfId="0" applyNumberFormat="1" applyFont="1" applyBorder="1" applyAlignment="1">
      <alignment vertical="center"/>
    </xf>
    <xf numFmtId="183" fontId="16" fillId="8" borderId="0" xfId="1" applyNumberFormat="1" applyFont="1" applyFill="1" applyAlignment="1">
      <alignment vertical="center"/>
    </xf>
    <xf numFmtId="186" fontId="18" fillId="0" borderId="11" xfId="1" applyNumberFormat="1" applyFont="1" applyBorder="1" applyAlignment="1">
      <alignment vertical="center"/>
    </xf>
    <xf numFmtId="186" fontId="16" fillId="0" borderId="11" xfId="1" applyNumberFormat="1" applyFont="1" applyBorder="1" applyAlignment="1">
      <alignment vertical="center"/>
    </xf>
    <xf numFmtId="186" fontId="16" fillId="0" borderId="16" xfId="1" applyNumberFormat="1" applyFont="1" applyBorder="1" applyAlignment="1">
      <alignment vertical="center"/>
    </xf>
    <xf numFmtId="0" fontId="16" fillId="3" borderId="13" xfId="1" applyNumberFormat="1" applyFont="1" applyFill="1" applyBorder="1" applyAlignment="1">
      <alignment vertical="center"/>
    </xf>
    <xf numFmtId="0" fontId="16" fillId="3" borderId="0" xfId="0" applyNumberFormat="1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3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3" borderId="0" xfId="0" applyNumberFormat="1" applyFont="1" applyFill="1" applyAlignment="1">
      <alignment vertical="center"/>
    </xf>
    <xf numFmtId="176" fontId="16" fillId="0" borderId="13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3" fontId="16" fillId="0" borderId="0" xfId="0" applyNumberFormat="1" applyFont="1" applyFill="1" applyAlignment="1">
      <alignment vertical="center"/>
    </xf>
  </cellXfs>
  <cellStyles count="2">
    <cellStyle name="쉼표 [0]" xfId="1" builtinId="6"/>
    <cellStyle name="표준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D967"/>
  <sheetViews>
    <sheetView tabSelected="1" topLeftCell="AV1" zoomScale="85" zoomScaleNormal="85" workbookViewId="0">
      <selection activeCell="CT1" activeCellId="8" sqref="J1:J1048576 U1:U1048576 AF1:AF1048576 AQ1:AQ1048576 BB1:BB1048576 BM1:BM1048576 BX1:BX1048576 CI1:CI1048576 CT1:CT1048576"/>
    </sheetView>
  </sheetViews>
  <sheetFormatPr defaultRowHeight="11.25"/>
  <cols>
    <col min="1" max="1" width="6.75" style="65" customWidth="1"/>
    <col min="2" max="2" width="5.875" style="65" customWidth="1"/>
    <col min="3" max="3" width="5.875" style="66" customWidth="1"/>
    <col min="4" max="4" width="5.875" style="67" customWidth="1"/>
    <col min="5" max="5" width="5.875" style="68" customWidth="1"/>
    <col min="6" max="6" width="5.875" style="65" customWidth="1"/>
    <col min="7" max="7" width="4.625" style="69" customWidth="1"/>
    <col min="8" max="12" width="4.125" style="74" customWidth="1"/>
    <col min="13" max="16" width="4.125" style="73" customWidth="1"/>
    <col min="17" max="17" width="4.125" style="102" customWidth="1"/>
    <col min="18" max="18" width="4.125" style="77" customWidth="1"/>
    <col min="19" max="23" width="4.125" style="74" customWidth="1"/>
    <col min="24" max="27" width="4.125" style="73" customWidth="1"/>
    <col min="28" max="28" width="4.125" style="102" customWidth="1"/>
    <col min="29" max="29" width="4.125" style="77" customWidth="1"/>
    <col min="30" max="34" width="4.125" style="74" customWidth="1"/>
    <col min="35" max="38" width="4.125" style="73" customWidth="1"/>
    <col min="39" max="39" width="4.125" style="102" customWidth="1"/>
    <col min="40" max="40" width="4.125" style="77" customWidth="1"/>
    <col min="41" max="45" width="4.125" style="74" customWidth="1"/>
    <col min="46" max="49" width="4.125" style="73" customWidth="1"/>
    <col min="50" max="50" width="4.125" style="102" customWidth="1"/>
    <col min="51" max="51" width="4.125" style="77" customWidth="1"/>
    <col min="52" max="56" width="4.125" style="74" customWidth="1"/>
    <col min="57" max="60" width="4.125" style="73" customWidth="1"/>
    <col min="61" max="61" width="4.125" style="102" customWidth="1"/>
    <col min="62" max="62" width="4.125" style="77" customWidth="1"/>
    <col min="63" max="67" width="4.125" style="74" customWidth="1"/>
    <col min="68" max="71" width="4.125" style="73" customWidth="1"/>
    <col min="72" max="72" width="4.125" style="102" customWidth="1"/>
    <col min="73" max="73" width="4.125" style="77" customWidth="1"/>
    <col min="74" max="78" width="4.125" style="74" customWidth="1"/>
    <col min="79" max="82" width="4.125" style="73" customWidth="1"/>
    <col min="83" max="83" width="4.125" style="102" customWidth="1"/>
    <col min="84" max="84" width="4.125" style="77" customWidth="1"/>
    <col min="85" max="89" width="4.125" style="74" customWidth="1"/>
    <col min="90" max="93" width="4.125" style="73" customWidth="1"/>
    <col min="94" max="94" width="4.125" style="102" customWidth="1"/>
    <col min="95" max="95" width="4.125" style="77" customWidth="1"/>
    <col min="96" max="97" width="4.125" style="74" customWidth="1"/>
    <col min="98" max="98" width="5.25" style="74" customWidth="1"/>
    <col min="99" max="99" width="4.125" style="74" customWidth="1"/>
    <col min="100" max="100" width="5.25" style="74" customWidth="1"/>
    <col min="101" max="104" width="4.125" style="73" customWidth="1"/>
    <col min="105" max="105" width="4.125" style="102" customWidth="1"/>
    <col min="106" max="106" width="4.125" style="77" customWidth="1"/>
    <col min="107" max="16384" width="9" style="37"/>
  </cols>
  <sheetData>
    <row r="1" spans="1:108">
      <c r="A1" s="65" t="s">
        <v>110</v>
      </c>
      <c r="B1" s="65" t="s">
        <v>109</v>
      </c>
      <c r="C1" s="66" t="s">
        <v>147</v>
      </c>
      <c r="D1" s="67" t="s">
        <v>148</v>
      </c>
      <c r="E1" s="68" t="s">
        <v>49</v>
      </c>
      <c r="F1" s="65">
        <f>POWER(2,0.2)</f>
        <v>1.1486983549970351</v>
      </c>
      <c r="G1" s="69" t="s">
        <v>1</v>
      </c>
      <c r="H1" s="70"/>
      <c r="I1" s="71">
        <f>I3+6</f>
        <v>6</v>
      </c>
      <c r="J1" s="98" t="s">
        <v>126</v>
      </c>
      <c r="K1" s="71"/>
      <c r="L1" s="98"/>
      <c r="M1" s="99" t="s">
        <v>127</v>
      </c>
      <c r="N1" s="100"/>
      <c r="Q1" s="102" t="s">
        <v>153</v>
      </c>
      <c r="R1" s="75"/>
      <c r="S1" s="70"/>
      <c r="T1" s="71">
        <f>T3+6</f>
        <v>16</v>
      </c>
      <c r="U1" s="98" t="s">
        <v>126</v>
      </c>
      <c r="V1" s="71"/>
      <c r="W1" s="98"/>
      <c r="X1" s="99" t="s">
        <v>127</v>
      </c>
      <c r="Y1" s="100"/>
      <c r="AB1" s="102" t="s">
        <v>153</v>
      </c>
      <c r="AC1" s="75"/>
      <c r="AD1" s="70"/>
      <c r="AE1" s="71">
        <f>AE3+6</f>
        <v>41</v>
      </c>
      <c r="AF1" s="98" t="s">
        <v>126</v>
      </c>
      <c r="AG1" s="71"/>
      <c r="AH1" s="98"/>
      <c r="AI1" s="99" t="s">
        <v>127</v>
      </c>
      <c r="AJ1" s="100"/>
      <c r="AM1" s="102" t="s">
        <v>153</v>
      </c>
      <c r="AN1" s="75"/>
      <c r="AO1" s="70"/>
      <c r="AP1" s="71">
        <f>AP3+6</f>
        <v>71</v>
      </c>
      <c r="AQ1" s="98" t="s">
        <v>126</v>
      </c>
      <c r="AR1" s="71"/>
      <c r="AS1" s="98"/>
      <c r="AT1" s="99" t="s">
        <v>127</v>
      </c>
      <c r="AU1" s="100"/>
      <c r="AX1" s="102" t="s">
        <v>153</v>
      </c>
      <c r="AY1" s="75"/>
      <c r="AZ1" s="70"/>
      <c r="BA1" s="71">
        <f>BA3+6</f>
        <v>108</v>
      </c>
      <c r="BB1" s="98" t="s">
        <v>126</v>
      </c>
      <c r="BC1" s="71"/>
      <c r="BD1" s="98"/>
      <c r="BE1" s="99" t="s">
        <v>127</v>
      </c>
      <c r="BF1" s="100"/>
      <c r="BI1" s="102" t="s">
        <v>153</v>
      </c>
      <c r="BJ1" s="75"/>
      <c r="BK1" s="70"/>
      <c r="BL1" s="71">
        <f>BL3+6</f>
        <v>158</v>
      </c>
      <c r="BM1" s="98" t="s">
        <v>126</v>
      </c>
      <c r="BN1" s="71"/>
      <c r="BO1" s="98"/>
      <c r="BP1" s="99" t="s">
        <v>127</v>
      </c>
      <c r="BQ1" s="100"/>
      <c r="BT1" s="102" t="s">
        <v>153</v>
      </c>
      <c r="BU1" s="75"/>
      <c r="BV1" s="70"/>
      <c r="BW1" s="71">
        <f>BW3+6</f>
        <v>213</v>
      </c>
      <c r="BX1" s="98" t="s">
        <v>126</v>
      </c>
      <c r="BY1" s="71"/>
      <c r="BZ1" s="98"/>
      <c r="CA1" s="99" t="s">
        <v>127</v>
      </c>
      <c r="CB1" s="100"/>
      <c r="CE1" s="102" t="s">
        <v>153</v>
      </c>
      <c r="CF1" s="75"/>
      <c r="CG1" s="70"/>
      <c r="CH1" s="71">
        <f>CH3+6</f>
        <v>263</v>
      </c>
      <c r="CI1" s="98" t="s">
        <v>126</v>
      </c>
      <c r="CJ1" s="71"/>
      <c r="CK1" s="98"/>
      <c r="CL1" s="99" t="s">
        <v>127</v>
      </c>
      <c r="CM1" s="100"/>
      <c r="CP1" s="102" t="s">
        <v>153</v>
      </c>
      <c r="CQ1" s="75"/>
      <c r="CR1" s="70"/>
      <c r="CS1" s="71">
        <f>CS3+6</f>
        <v>326</v>
      </c>
      <c r="CT1" s="98" t="s">
        <v>126</v>
      </c>
      <c r="CU1" s="71"/>
      <c r="CV1" s="98"/>
      <c r="CW1" s="99" t="s">
        <v>127</v>
      </c>
      <c r="CX1" s="100"/>
      <c r="DA1" s="102" t="s">
        <v>153</v>
      </c>
      <c r="DB1" s="75"/>
      <c r="DD1" s="105" t="s">
        <v>161</v>
      </c>
    </row>
    <row r="2" spans="1:108">
      <c r="E2" s="68" t="s">
        <v>128</v>
      </c>
      <c r="F2" s="74">
        <f>POWER(2,0.05)</f>
        <v>1.0352649238413776</v>
      </c>
      <c r="I2" s="71" t="s">
        <v>116</v>
      </c>
      <c r="J2" s="98" t="s">
        <v>162</v>
      </c>
      <c r="K2" s="76" t="s">
        <v>149</v>
      </c>
      <c r="L2" s="98"/>
      <c r="M2" s="100"/>
      <c r="N2" s="100"/>
      <c r="Q2" s="103" t="s">
        <v>154</v>
      </c>
      <c r="R2" s="97" t="s">
        <v>155</v>
      </c>
      <c r="T2" s="71" t="s">
        <v>116</v>
      </c>
      <c r="U2" s="98" t="s">
        <v>162</v>
      </c>
      <c r="V2" s="76" t="s">
        <v>149</v>
      </c>
      <c r="W2" s="98"/>
      <c r="X2" s="100"/>
      <c r="Y2" s="100"/>
      <c r="AB2" s="103" t="s">
        <v>154</v>
      </c>
      <c r="AC2" s="97" t="s">
        <v>155</v>
      </c>
      <c r="AE2" s="71" t="s">
        <v>116</v>
      </c>
      <c r="AF2" s="98" t="s">
        <v>162</v>
      </c>
      <c r="AG2" s="76" t="s">
        <v>149</v>
      </c>
      <c r="AH2" s="98"/>
      <c r="AI2" s="100"/>
      <c r="AJ2" s="100"/>
      <c r="AM2" s="103" t="s">
        <v>154</v>
      </c>
      <c r="AN2" s="97" t="s">
        <v>155</v>
      </c>
      <c r="AP2" s="71" t="s">
        <v>116</v>
      </c>
      <c r="AQ2" s="98" t="s">
        <v>162</v>
      </c>
      <c r="AR2" s="76" t="s">
        <v>149</v>
      </c>
      <c r="AS2" s="98"/>
      <c r="AT2" s="100"/>
      <c r="AU2" s="100"/>
      <c r="AX2" s="103" t="s">
        <v>154</v>
      </c>
      <c r="AY2" s="97" t="s">
        <v>155</v>
      </c>
      <c r="BA2" s="71" t="s">
        <v>116</v>
      </c>
      <c r="BB2" s="98" t="s">
        <v>162</v>
      </c>
      <c r="BC2" s="76" t="s">
        <v>149</v>
      </c>
      <c r="BD2" s="98"/>
      <c r="BE2" s="100"/>
      <c r="BF2" s="100"/>
      <c r="BI2" s="103" t="s">
        <v>154</v>
      </c>
      <c r="BJ2" s="97" t="s">
        <v>155</v>
      </c>
      <c r="BL2" s="71" t="s">
        <v>116</v>
      </c>
      <c r="BM2" s="98" t="s">
        <v>162</v>
      </c>
      <c r="BN2" s="76" t="s">
        <v>149</v>
      </c>
      <c r="BO2" s="98"/>
      <c r="BP2" s="100"/>
      <c r="BQ2" s="100"/>
      <c r="BT2" s="103" t="s">
        <v>154</v>
      </c>
      <c r="BU2" s="97" t="s">
        <v>155</v>
      </c>
      <c r="BW2" s="71" t="s">
        <v>116</v>
      </c>
      <c r="BX2" s="98" t="s">
        <v>162</v>
      </c>
      <c r="BY2" s="76" t="s">
        <v>149</v>
      </c>
      <c r="BZ2" s="98"/>
      <c r="CA2" s="100"/>
      <c r="CB2" s="100"/>
      <c r="CE2" s="103" t="s">
        <v>154</v>
      </c>
      <c r="CF2" s="97" t="s">
        <v>155</v>
      </c>
      <c r="CH2" s="71" t="s">
        <v>116</v>
      </c>
      <c r="CI2" s="98" t="s">
        <v>162</v>
      </c>
      <c r="CJ2" s="76" t="s">
        <v>149</v>
      </c>
      <c r="CK2" s="98"/>
      <c r="CL2" s="100"/>
      <c r="CM2" s="100"/>
      <c r="CP2" s="103" t="s">
        <v>154</v>
      </c>
      <c r="CQ2" s="97" t="s">
        <v>155</v>
      </c>
      <c r="CS2" s="71" t="s">
        <v>116</v>
      </c>
      <c r="CT2" s="98" t="s">
        <v>162</v>
      </c>
      <c r="CU2" s="76" t="s">
        <v>149</v>
      </c>
      <c r="CV2" s="98"/>
      <c r="CW2" s="100"/>
      <c r="CX2" s="100"/>
      <c r="DA2" s="103" t="s">
        <v>154</v>
      </c>
      <c r="DB2" s="97" t="s">
        <v>155</v>
      </c>
    </row>
    <row r="3" spans="1:108">
      <c r="A3" s="65" t="s">
        <v>113</v>
      </c>
      <c r="B3" s="65" t="s">
        <v>129</v>
      </c>
      <c r="I3" s="71">
        <v>0</v>
      </c>
      <c r="J3" s="106">
        <f>$C6</f>
        <v>1</v>
      </c>
      <c r="K3" s="92">
        <f>$D6</f>
        <v>1</v>
      </c>
      <c r="L3" s="106"/>
      <c r="M3" s="100"/>
      <c r="N3" s="101" t="s">
        <v>163</v>
      </c>
      <c r="O3" s="73" t="s">
        <v>158</v>
      </c>
      <c r="P3" s="73" t="s">
        <v>117</v>
      </c>
      <c r="Q3" s="103">
        <f>(K3)*$E6</f>
        <v>1</v>
      </c>
      <c r="R3" s="97">
        <f>10*J3*$E6</f>
        <v>10</v>
      </c>
      <c r="T3" s="71">
        <v>10</v>
      </c>
      <c r="U3" s="106">
        <f>$C16</f>
        <v>2.0499999999999998</v>
      </c>
      <c r="V3" s="92">
        <f>$D16</f>
        <v>1.05</v>
      </c>
      <c r="W3" s="106"/>
      <c r="X3" s="100"/>
      <c r="Y3" s="101" t="s">
        <v>163</v>
      </c>
      <c r="Z3" s="73" t="s">
        <v>158</v>
      </c>
      <c r="AA3" s="73" t="s">
        <v>117</v>
      </c>
      <c r="AB3" s="103">
        <f>(V3)*$E16</f>
        <v>4.2000000000000028</v>
      </c>
      <c r="AC3" s="97">
        <f>10*U3*$E16</f>
        <v>82.000000000000057</v>
      </c>
      <c r="AE3" s="71">
        <v>35</v>
      </c>
      <c r="AF3" s="106">
        <f>$C41</f>
        <v>3.2249999999999996</v>
      </c>
      <c r="AG3" s="92">
        <f>$D41</f>
        <v>1.175</v>
      </c>
      <c r="AH3" s="106"/>
      <c r="AI3" s="100"/>
      <c r="AJ3" s="101" t="s">
        <v>163</v>
      </c>
      <c r="AK3" s="73" t="s">
        <v>158</v>
      </c>
      <c r="AL3" s="73" t="s">
        <v>117</v>
      </c>
      <c r="AM3" s="103">
        <f>(AG3)*$E41</f>
        <v>150.40000000000038</v>
      </c>
      <c r="AN3" s="97">
        <f>10*AF3*$E41</f>
        <v>4128.00000000001</v>
      </c>
      <c r="AP3" s="71">
        <v>65</v>
      </c>
      <c r="AQ3" s="106">
        <f>$C71</f>
        <v>4.55</v>
      </c>
      <c r="AR3" s="92">
        <f>$D71</f>
        <v>1.325</v>
      </c>
      <c r="AS3" s="106"/>
      <c r="AT3" s="100"/>
      <c r="AU3" s="101" t="s">
        <v>163</v>
      </c>
      <c r="AV3" s="73" t="s">
        <v>158</v>
      </c>
      <c r="AW3" s="73" t="s">
        <v>117</v>
      </c>
      <c r="AX3" s="103">
        <f>(AR3)*$E71</f>
        <v>10854.400000000049</v>
      </c>
      <c r="AY3" s="97">
        <f>10*AQ3*$E71</f>
        <v>372736.00000000163</v>
      </c>
      <c r="BA3" s="71">
        <v>102</v>
      </c>
      <c r="BB3" s="106">
        <f>$C108</f>
        <v>6.06</v>
      </c>
      <c r="BC3" s="92">
        <f>$D108</f>
        <v>1.51</v>
      </c>
      <c r="BD3" s="106"/>
      <c r="BE3" s="100"/>
      <c r="BF3" s="101" t="s">
        <v>163</v>
      </c>
      <c r="BG3" s="73" t="s">
        <v>158</v>
      </c>
      <c r="BH3" s="73" t="s">
        <v>117</v>
      </c>
      <c r="BI3" s="103">
        <f>(BC3)*$E108</f>
        <v>2089242.5338403776</v>
      </c>
      <c r="BJ3" s="97">
        <f>10*BB3*$E108</f>
        <v>83846422.21902442</v>
      </c>
      <c r="BL3" s="71">
        <v>152</v>
      </c>
      <c r="BM3" s="106">
        <f>$C158</f>
        <v>7.8199999999999994</v>
      </c>
      <c r="BN3" s="92">
        <f>$D158</f>
        <v>1.76</v>
      </c>
      <c r="BO3" s="106"/>
      <c r="BP3" s="100"/>
      <c r="BQ3" s="101" t="s">
        <v>163</v>
      </c>
      <c r="BR3" s="73" t="s">
        <v>158</v>
      </c>
      <c r="BS3" s="73" t="s">
        <v>117</v>
      </c>
      <c r="BT3" s="103">
        <f>(BN3)*$E158</f>
        <v>2493587062.3764863</v>
      </c>
      <c r="BU3" s="97">
        <f>10*BM3*$E158</f>
        <v>110794606976.04614</v>
      </c>
      <c r="BW3" s="71">
        <v>207</v>
      </c>
      <c r="BX3" s="106">
        <f>$C213</f>
        <v>9.8550000000000004</v>
      </c>
      <c r="BY3" s="92">
        <f>$D213</f>
        <v>2.0350000000000001</v>
      </c>
      <c r="BZ3" s="106"/>
      <c r="CA3" s="100"/>
      <c r="CB3" s="101" t="s">
        <v>163</v>
      </c>
      <c r="CC3" s="73" t="s">
        <v>158</v>
      </c>
      <c r="CD3" s="73" t="s">
        <v>117</v>
      </c>
      <c r="CE3" s="103">
        <f>(BY3)*$E213</f>
        <v>5904814163707.542</v>
      </c>
      <c r="CF3" s="97">
        <f>10*BX3*$E213</f>
        <v>285955496724018.81</v>
      </c>
      <c r="CH3" s="71">
        <v>257</v>
      </c>
      <c r="CI3" s="106">
        <f>$C263</f>
        <v>12.14</v>
      </c>
      <c r="CJ3" s="92">
        <f>$D263</f>
        <v>2.2850000000000001</v>
      </c>
      <c r="CK3" s="106"/>
      <c r="CL3" s="100"/>
      <c r="CM3" s="101" t="s">
        <v>163</v>
      </c>
      <c r="CN3" s="73" t="s">
        <v>158</v>
      </c>
      <c r="CO3" s="73" t="s">
        <v>117</v>
      </c>
      <c r="CP3" s="103">
        <f>(CJ3)*$E263</f>
        <v>6789346620545210</v>
      </c>
      <c r="CQ3" s="97">
        <f>10*CI3*$E263</f>
        <v>3.6071189485084832E+17</v>
      </c>
      <c r="CS3" s="71">
        <v>320</v>
      </c>
      <c r="CT3" s="106">
        <f>$C327</f>
        <v>14.74</v>
      </c>
      <c r="CU3" s="92">
        <f>$D326</f>
        <v>2.6</v>
      </c>
      <c r="CV3" s="106"/>
      <c r="CW3" s="100"/>
      <c r="CX3" s="101" t="s">
        <v>163</v>
      </c>
      <c r="CY3" s="73" t="s">
        <v>158</v>
      </c>
      <c r="CZ3" s="73" t="s">
        <v>117</v>
      </c>
      <c r="DA3" s="103">
        <f>(CU3)*$E326</f>
        <v>4.796153459164586E+19</v>
      </c>
      <c r="DB3" s="97">
        <f>10*CT3*$E326</f>
        <v>2.7190500764648462E+21</v>
      </c>
    </row>
    <row r="4" spans="1:108" s="43" customFormat="1" ht="12" thickBot="1">
      <c r="A4" s="78" t="s">
        <v>112</v>
      </c>
      <c r="B4" s="78" t="s">
        <v>130</v>
      </c>
      <c r="C4" s="79"/>
      <c r="D4" s="78"/>
      <c r="E4" s="80"/>
      <c r="F4" s="78"/>
      <c r="G4" s="81"/>
      <c r="H4" s="82" t="s">
        <v>119</v>
      </c>
      <c r="I4" s="82"/>
      <c r="J4" s="83" t="s">
        <v>120</v>
      </c>
      <c r="K4" s="82" t="s">
        <v>151</v>
      </c>
      <c r="L4" s="84" t="s">
        <v>121</v>
      </c>
      <c r="M4" s="84" t="s">
        <v>150</v>
      </c>
      <c r="N4" s="84" t="s">
        <v>152</v>
      </c>
      <c r="O4" s="84" t="s">
        <v>156</v>
      </c>
      <c r="P4" s="84" t="s">
        <v>157</v>
      </c>
      <c r="Q4" s="104" t="s">
        <v>124</v>
      </c>
      <c r="R4" s="85" t="s">
        <v>125</v>
      </c>
      <c r="S4" s="82" t="s">
        <v>119</v>
      </c>
      <c r="T4" s="82"/>
      <c r="U4" s="83" t="s">
        <v>120</v>
      </c>
      <c r="V4" s="82" t="s">
        <v>151</v>
      </c>
      <c r="W4" s="84" t="s">
        <v>121</v>
      </c>
      <c r="X4" s="84" t="s">
        <v>150</v>
      </c>
      <c r="Y4" s="84" t="s">
        <v>152</v>
      </c>
      <c r="Z4" s="84" t="s">
        <v>156</v>
      </c>
      <c r="AA4" s="84" t="s">
        <v>157</v>
      </c>
      <c r="AB4" s="104" t="s">
        <v>124</v>
      </c>
      <c r="AC4" s="85" t="s">
        <v>125</v>
      </c>
      <c r="AD4" s="82" t="s">
        <v>119</v>
      </c>
      <c r="AE4" s="82"/>
      <c r="AF4" s="83" t="s">
        <v>120</v>
      </c>
      <c r="AG4" s="82" t="s">
        <v>151</v>
      </c>
      <c r="AH4" s="84" t="s">
        <v>121</v>
      </c>
      <c r="AI4" s="84" t="s">
        <v>150</v>
      </c>
      <c r="AJ4" s="84" t="s">
        <v>152</v>
      </c>
      <c r="AK4" s="84" t="s">
        <v>156</v>
      </c>
      <c r="AL4" s="84" t="s">
        <v>157</v>
      </c>
      <c r="AM4" s="104" t="s">
        <v>124</v>
      </c>
      <c r="AN4" s="85" t="s">
        <v>125</v>
      </c>
      <c r="AO4" s="82" t="s">
        <v>119</v>
      </c>
      <c r="AP4" s="82"/>
      <c r="AQ4" s="83" t="s">
        <v>120</v>
      </c>
      <c r="AR4" s="82" t="s">
        <v>151</v>
      </c>
      <c r="AS4" s="84" t="s">
        <v>121</v>
      </c>
      <c r="AT4" s="84" t="s">
        <v>150</v>
      </c>
      <c r="AU4" s="84" t="s">
        <v>152</v>
      </c>
      <c r="AV4" s="84" t="s">
        <v>156</v>
      </c>
      <c r="AW4" s="84" t="s">
        <v>157</v>
      </c>
      <c r="AX4" s="104" t="s">
        <v>124</v>
      </c>
      <c r="AY4" s="85" t="s">
        <v>125</v>
      </c>
      <c r="AZ4" s="82" t="s">
        <v>119</v>
      </c>
      <c r="BA4" s="82"/>
      <c r="BB4" s="83" t="s">
        <v>120</v>
      </c>
      <c r="BC4" s="82" t="s">
        <v>151</v>
      </c>
      <c r="BD4" s="84" t="s">
        <v>121</v>
      </c>
      <c r="BE4" s="84" t="s">
        <v>150</v>
      </c>
      <c r="BF4" s="84" t="s">
        <v>152</v>
      </c>
      <c r="BG4" s="84" t="s">
        <v>156</v>
      </c>
      <c r="BH4" s="84" t="s">
        <v>157</v>
      </c>
      <c r="BI4" s="104" t="s">
        <v>124</v>
      </c>
      <c r="BJ4" s="85" t="s">
        <v>125</v>
      </c>
      <c r="BK4" s="82" t="s">
        <v>119</v>
      </c>
      <c r="BL4" s="82"/>
      <c r="BM4" s="83" t="s">
        <v>120</v>
      </c>
      <c r="BN4" s="82" t="s">
        <v>151</v>
      </c>
      <c r="BO4" s="84" t="s">
        <v>121</v>
      </c>
      <c r="BP4" s="84" t="s">
        <v>150</v>
      </c>
      <c r="BQ4" s="84" t="s">
        <v>152</v>
      </c>
      <c r="BR4" s="84" t="s">
        <v>156</v>
      </c>
      <c r="BS4" s="84" t="s">
        <v>157</v>
      </c>
      <c r="BT4" s="104" t="s">
        <v>124</v>
      </c>
      <c r="BU4" s="85" t="s">
        <v>125</v>
      </c>
      <c r="BV4" s="82" t="s">
        <v>119</v>
      </c>
      <c r="BW4" s="82"/>
      <c r="BX4" s="83" t="s">
        <v>120</v>
      </c>
      <c r="BY4" s="82" t="s">
        <v>151</v>
      </c>
      <c r="BZ4" s="84" t="s">
        <v>121</v>
      </c>
      <c r="CA4" s="84" t="s">
        <v>150</v>
      </c>
      <c r="CB4" s="84" t="s">
        <v>152</v>
      </c>
      <c r="CC4" s="84" t="s">
        <v>156</v>
      </c>
      <c r="CD4" s="84" t="s">
        <v>157</v>
      </c>
      <c r="CE4" s="104" t="s">
        <v>124</v>
      </c>
      <c r="CF4" s="85" t="s">
        <v>125</v>
      </c>
      <c r="CG4" s="82" t="s">
        <v>119</v>
      </c>
      <c r="CH4" s="82"/>
      <c r="CI4" s="83" t="s">
        <v>120</v>
      </c>
      <c r="CJ4" s="82" t="s">
        <v>151</v>
      </c>
      <c r="CK4" s="84" t="s">
        <v>121</v>
      </c>
      <c r="CL4" s="84" t="s">
        <v>150</v>
      </c>
      <c r="CM4" s="84" t="s">
        <v>152</v>
      </c>
      <c r="CN4" s="84" t="s">
        <v>156</v>
      </c>
      <c r="CO4" s="84" t="s">
        <v>157</v>
      </c>
      <c r="CP4" s="104" t="s">
        <v>124</v>
      </c>
      <c r="CQ4" s="85" t="s">
        <v>125</v>
      </c>
      <c r="CR4" s="82" t="s">
        <v>119</v>
      </c>
      <c r="CS4" s="82"/>
      <c r="CT4" s="83" t="s">
        <v>120</v>
      </c>
      <c r="CU4" s="82" t="s">
        <v>151</v>
      </c>
      <c r="CV4" s="84" t="s">
        <v>121</v>
      </c>
      <c r="CW4" s="84" t="s">
        <v>150</v>
      </c>
      <c r="CX4" s="84" t="s">
        <v>152</v>
      </c>
      <c r="CY4" s="84" t="s">
        <v>156</v>
      </c>
      <c r="CZ4" s="84" t="s">
        <v>157</v>
      </c>
      <c r="DA4" s="104" t="s">
        <v>124</v>
      </c>
      <c r="DB4" s="85" t="s">
        <v>125</v>
      </c>
    </row>
    <row r="5" spans="1:108">
      <c r="A5" s="65" t="s">
        <v>114</v>
      </c>
      <c r="C5" s="86">
        <v>0</v>
      </c>
      <c r="D5" s="87"/>
      <c r="G5" s="88"/>
      <c r="L5" s="73">
        <v>1</v>
      </c>
      <c r="W5" s="73">
        <v>1</v>
      </c>
      <c r="AH5" s="73">
        <v>1</v>
      </c>
      <c r="AS5" s="73">
        <v>1</v>
      </c>
      <c r="BD5" s="73">
        <v>1</v>
      </c>
      <c r="BO5" s="73">
        <v>1</v>
      </c>
      <c r="BZ5" s="73">
        <v>1</v>
      </c>
      <c r="CK5" s="73">
        <v>1</v>
      </c>
      <c r="CV5" s="73">
        <v>1</v>
      </c>
    </row>
    <row r="6" spans="1:108">
      <c r="A6" s="65">
        <f>POWER(POWER(2,0.05),G6-40)</f>
        <v>0.24999999999999922</v>
      </c>
      <c r="B6" s="65">
        <f>G6/30</f>
        <v>0</v>
      </c>
      <c r="C6" s="86">
        <f>IF(D6&gt;0,C5+D6,C5)</f>
        <v>1</v>
      </c>
      <c r="D6" s="89">
        <f>1+G6/200</f>
        <v>1</v>
      </c>
      <c r="E6" s="68">
        <v>1</v>
      </c>
      <c r="F6" s="65">
        <f>LOG(E6,2)</f>
        <v>0</v>
      </c>
      <c r="G6" s="69">
        <v>0</v>
      </c>
      <c r="H6" s="74">
        <f>$G6-I$3</f>
        <v>0</v>
      </c>
      <c r="I6" s="74">
        <f>J$3</f>
        <v>1</v>
      </c>
      <c r="J6" s="74">
        <v>1</v>
      </c>
      <c r="K6" s="65">
        <f>K$3</f>
        <v>1</v>
      </c>
      <c r="L6" s="73">
        <f>L5*J6</f>
        <v>1</v>
      </c>
      <c r="M6" s="73">
        <f>H6*L6*K6</f>
        <v>0</v>
      </c>
      <c r="N6" s="73">
        <f>J$3*10*POWER($F$1,H6)</f>
        <v>10</v>
      </c>
      <c r="O6" s="73">
        <f>J$3*$E6*50</f>
        <v>50</v>
      </c>
      <c r="P6" s="73">
        <f>$A6*(30+$B6)</f>
        <v>7.4999999999999769</v>
      </c>
      <c r="S6" s="74">
        <f>$G6-T$3</f>
        <v>-10</v>
      </c>
      <c r="T6" s="74">
        <f>U$3</f>
        <v>2.0499999999999998</v>
      </c>
      <c r="U6" s="74">
        <v>1</v>
      </c>
      <c r="V6" s="65">
        <f>V$3</f>
        <v>1.05</v>
      </c>
      <c r="W6" s="73">
        <f>W5*U6</f>
        <v>1</v>
      </c>
      <c r="X6" s="73">
        <f>S6*W6*V6</f>
        <v>-10.5</v>
      </c>
      <c r="Y6" s="73">
        <f>U$3*10*POWER($F$1,S6)</f>
        <v>5.1249999999999964</v>
      </c>
      <c r="Z6" s="73">
        <f>U$3*$E6*50</f>
        <v>102.49999999999999</v>
      </c>
      <c r="AA6" s="73">
        <f>$A6*(30+$B6)</f>
        <v>7.4999999999999769</v>
      </c>
      <c r="AD6" s="74">
        <f>$G6-AE$3</f>
        <v>-35</v>
      </c>
      <c r="AE6" s="74">
        <f>AF$3</f>
        <v>3.2249999999999996</v>
      </c>
      <c r="AF6" s="74">
        <v>1</v>
      </c>
      <c r="AG6" s="65">
        <f>AG$3</f>
        <v>1.175</v>
      </c>
      <c r="AH6" s="73">
        <f>AH5*AF6</f>
        <v>1</v>
      </c>
      <c r="AI6" s="73">
        <f>AD6*AH6*AG6</f>
        <v>-41.125</v>
      </c>
      <c r="AJ6" s="73">
        <f>AF$3*10*POWER($F$1,AD6)</f>
        <v>0.25195312499999939</v>
      </c>
      <c r="AK6" s="73">
        <f>AF$3*$E6*50</f>
        <v>161.24999999999997</v>
      </c>
      <c r="AL6" s="73">
        <f>$A6*(30+$B6)</f>
        <v>7.4999999999999769</v>
      </c>
      <c r="AO6" s="74">
        <f>$G6-AP$3</f>
        <v>-65</v>
      </c>
      <c r="AP6" s="74">
        <f>AQ$3</f>
        <v>4.55</v>
      </c>
      <c r="AQ6" s="74">
        <v>1</v>
      </c>
      <c r="AR6" s="65">
        <f>AR$3</f>
        <v>1.325</v>
      </c>
      <c r="AS6" s="73">
        <f>AS5*AQ6</f>
        <v>1</v>
      </c>
      <c r="AT6" s="73">
        <f>AO6*AS6*AR6</f>
        <v>-86.125</v>
      </c>
      <c r="AU6" s="73">
        <f>AQ$3*10*POWER($F$1,AO6)</f>
        <v>5.5541992187499757E-3</v>
      </c>
      <c r="AV6" s="73">
        <f>AQ$3*$E6*50</f>
        <v>227.5</v>
      </c>
      <c r="AW6" s="73">
        <f>$A6*(30+$B6)</f>
        <v>7.4999999999999769</v>
      </c>
      <c r="AZ6" s="74">
        <f>$G6-BA$3</f>
        <v>-102</v>
      </c>
      <c r="BA6" s="74">
        <f>BB$3</f>
        <v>6.06</v>
      </c>
      <c r="BB6" s="74">
        <v>1</v>
      </c>
      <c r="BC6" s="65">
        <f>BC$3</f>
        <v>1.51</v>
      </c>
      <c r="BD6" s="73">
        <f>BD5*BB6</f>
        <v>1</v>
      </c>
      <c r="BE6" s="73">
        <f>AZ6*BD6*BC6</f>
        <v>-154.02000000000001</v>
      </c>
      <c r="BF6" s="73">
        <f>BB$3*10*POWER($F$1,AZ6)</f>
        <v>4.3798648801102398E-5</v>
      </c>
      <c r="BG6" s="73">
        <f>BB$3*$E6*50</f>
        <v>303</v>
      </c>
      <c r="BH6" s="73">
        <f>$A6*(30+$B6)</f>
        <v>7.4999999999999769</v>
      </c>
      <c r="BK6" s="74">
        <f>$G6-BL$3</f>
        <v>-152</v>
      </c>
      <c r="BL6" s="74">
        <f>BM$3</f>
        <v>7.8199999999999994</v>
      </c>
      <c r="BM6" s="74">
        <v>1</v>
      </c>
      <c r="BN6" s="65">
        <f>BN$3</f>
        <v>1.76</v>
      </c>
      <c r="BO6" s="73">
        <f>BO5*BM6</f>
        <v>1</v>
      </c>
      <c r="BP6" s="73">
        <f>BK6*BO6*BN6</f>
        <v>-267.52</v>
      </c>
      <c r="BQ6" s="73">
        <f>BM$3*10*POWER($F$1,BK6)</f>
        <v>5.5194383254792504E-8</v>
      </c>
      <c r="BR6" s="73">
        <f>BM$3*$E6*50</f>
        <v>390.99999999999994</v>
      </c>
      <c r="BS6" s="73">
        <f>$A6*(30+$B6)</f>
        <v>7.4999999999999769</v>
      </c>
      <c r="BV6" s="74">
        <f>$G6-BW$3</f>
        <v>-207</v>
      </c>
      <c r="BW6" s="74">
        <f>BX$3</f>
        <v>9.8550000000000004</v>
      </c>
      <c r="BX6" s="74">
        <v>1</v>
      </c>
      <c r="BY6" s="65">
        <f>BY$3</f>
        <v>2.0350000000000001</v>
      </c>
      <c r="BZ6" s="73">
        <f>BZ5*BX6</f>
        <v>1</v>
      </c>
      <c r="CA6" s="73">
        <f>BV6*BZ6*BY6</f>
        <v>-421.245</v>
      </c>
      <c r="CB6" s="73">
        <f>BX$3*10*POWER($F$1,BV6)</f>
        <v>3.3963685298112454E-11</v>
      </c>
      <c r="CC6" s="73">
        <f>BX$3*$E6*50</f>
        <v>492.75</v>
      </c>
      <c r="CD6" s="73">
        <f>$A6*(30+$B6)</f>
        <v>7.4999999999999769</v>
      </c>
      <c r="CG6" s="74">
        <f>$G6-CH$3</f>
        <v>-257</v>
      </c>
      <c r="CH6" s="74">
        <f>CI$3</f>
        <v>12.14</v>
      </c>
      <c r="CI6" s="74">
        <v>1</v>
      </c>
      <c r="CJ6" s="65">
        <f>CJ$3</f>
        <v>2.2850000000000001</v>
      </c>
      <c r="CK6" s="73">
        <f>CK5*CI6</f>
        <v>1</v>
      </c>
      <c r="CL6" s="73">
        <f>CG6*CK6*CJ6</f>
        <v>-587.245</v>
      </c>
      <c r="CM6" s="73">
        <f>CI$3*10*POWER($F$1,CG6)</f>
        <v>4.0857981703359237E-14</v>
      </c>
      <c r="CN6" s="73">
        <f>CI$3*$E6*50</f>
        <v>607</v>
      </c>
      <c r="CO6" s="73">
        <f>$A6*(30+$B6)</f>
        <v>7.4999999999999769</v>
      </c>
      <c r="CR6" s="74">
        <f>$G6-CS$3</f>
        <v>-320</v>
      </c>
      <c r="CS6" s="74">
        <f>CT$3</f>
        <v>14.74</v>
      </c>
      <c r="CT6" s="74">
        <v>1</v>
      </c>
      <c r="CU6" s="65">
        <f>CU3</f>
        <v>2.6</v>
      </c>
      <c r="CV6" s="73">
        <f>CV5*CT6</f>
        <v>1</v>
      </c>
      <c r="CW6" s="73">
        <f>CR6*CV6*CU6</f>
        <v>-832</v>
      </c>
      <c r="CX6" s="73">
        <f>CT$3*10*POWER($F$1,CR6)</f>
        <v>7.990570011217997E-18</v>
      </c>
      <c r="CY6" s="73">
        <f>CT$3*$E6*50</f>
        <v>737</v>
      </c>
      <c r="CZ6" s="73">
        <f>$A6*(30+$B6)</f>
        <v>7.4999999999999769</v>
      </c>
    </row>
    <row r="7" spans="1:108">
      <c r="A7" s="65">
        <f t="shared" ref="A7:A70" si="0">POWER(POWER(2,0.05),G7-40)</f>
        <v>0.25881623096034356</v>
      </c>
      <c r="B7" s="65">
        <f t="shared" ref="B7:B70" si="1">G7/30</f>
        <v>3.3333333333333333E-2</v>
      </c>
      <c r="C7" s="86">
        <f t="shared" ref="C7:C20" si="2">IF(D7&gt;0,C6+D7,C6)</f>
        <v>1</v>
      </c>
      <c r="D7" s="87"/>
      <c r="E7" s="68">
        <f t="shared" ref="E7:E70" si="3">POWER($F$1,G7)</f>
        <v>1.1486983549970351</v>
      </c>
      <c r="F7" s="65">
        <f>LOG(E7,2)</f>
        <v>0.20000000000000012</v>
      </c>
      <c r="G7" s="69">
        <v>1</v>
      </c>
      <c r="H7" s="74">
        <f t="shared" ref="H7:H70" si="4">$G7-I$3</f>
        <v>1</v>
      </c>
      <c r="I7" s="74">
        <f t="shared" ref="I7:I70" si="5">J$3</f>
        <v>1</v>
      </c>
      <c r="J7" s="74">
        <v>1</v>
      </c>
      <c r="K7" s="65">
        <f t="shared" ref="K7:K70" si="6">K$3</f>
        <v>1</v>
      </c>
      <c r="L7" s="73">
        <f>L6*J7</f>
        <v>1</v>
      </c>
      <c r="M7" s="73">
        <f t="shared" ref="M7:M70" si="7">H7*L7*K7</f>
        <v>1</v>
      </c>
      <c r="N7" s="73">
        <f t="shared" ref="N7:N70" si="8">J$3*10*POWER($F$1,H7)</f>
        <v>11.486983549970351</v>
      </c>
      <c r="O7" s="73">
        <f t="shared" ref="O7:O70" si="9">J$3*$E7*50</f>
        <v>57.434917749851756</v>
      </c>
      <c r="P7" s="73">
        <f t="shared" ref="P7:P70" si="10">$A7*(30+$B7)</f>
        <v>7.7731141365089851</v>
      </c>
      <c r="Q7" s="102">
        <f t="shared" ref="Q6:Q16" si="11">N7/M7</f>
        <v>11.486983549970351</v>
      </c>
      <c r="S7" s="74">
        <f t="shared" ref="S7:S70" si="12">$G7-T$3</f>
        <v>-9</v>
      </c>
      <c r="T7" s="74">
        <f t="shared" ref="T7:T70" si="13">U$3</f>
        <v>2.0499999999999998</v>
      </c>
      <c r="U7" s="74">
        <v>1</v>
      </c>
      <c r="V7" s="65">
        <f t="shared" ref="V7:V70" si="14">V$3</f>
        <v>1.05</v>
      </c>
      <c r="W7" s="73">
        <f>W6*U7</f>
        <v>1</v>
      </c>
      <c r="X7" s="73">
        <f t="shared" ref="X7:X70" si="15">S7*W7*V7</f>
        <v>-9.4500000000000011</v>
      </c>
      <c r="Y7" s="73">
        <f t="shared" ref="Y7:Y70" si="16">U$3*10*POWER($F$1,S7)</f>
        <v>5.8870790693598005</v>
      </c>
      <c r="Z7" s="73">
        <f t="shared" ref="Z7:Z70" si="17">U$3*$E7*50</f>
        <v>117.74158138719608</v>
      </c>
      <c r="AA7" s="73">
        <f t="shared" ref="AA7:AA70" si="18">$A7*(30+$B7)</f>
        <v>7.7731141365089851</v>
      </c>
      <c r="AD7" s="74">
        <f t="shared" ref="AD7:AD70" si="19">$G7-AE$3</f>
        <v>-34</v>
      </c>
      <c r="AE7" s="74">
        <f t="shared" ref="AE7:AE70" si="20">AF$3</f>
        <v>3.2249999999999996</v>
      </c>
      <c r="AF7" s="74">
        <v>1</v>
      </c>
      <c r="AG7" s="65">
        <f t="shared" ref="AG7:AG70" si="21">AG$3</f>
        <v>1.175</v>
      </c>
      <c r="AH7" s="73">
        <f>AH6*AF7</f>
        <v>1</v>
      </c>
      <c r="AI7" s="73">
        <f t="shared" ref="AI7:AI70" si="22">AD7*AH7*AG7</f>
        <v>-39.950000000000003</v>
      </c>
      <c r="AJ7" s="73">
        <f t="shared" ref="AJ7:AJ70" si="23">AF$3*10*POWER($F$1,AD7)</f>
        <v>0.2894181402238617</v>
      </c>
      <c r="AK7" s="73">
        <f t="shared" ref="AK7:AK70" si="24">AF$3*$E7*50</f>
        <v>185.22760974327187</v>
      </c>
      <c r="AL7" s="73">
        <f t="shared" ref="AL7:AL70" si="25">$A7*(30+$B7)</f>
        <v>7.7731141365089851</v>
      </c>
      <c r="AO7" s="74">
        <f t="shared" ref="AO7:AO70" si="26">$G7-AP$3</f>
        <v>-64</v>
      </c>
      <c r="AP7" s="74">
        <f t="shared" ref="AP7:AP70" si="27">AQ$3</f>
        <v>4.55</v>
      </c>
      <c r="AQ7" s="74">
        <v>1</v>
      </c>
      <c r="AR7" s="65">
        <f t="shared" ref="AR7:AR70" si="28">AR$3</f>
        <v>1.325</v>
      </c>
      <c r="AS7" s="73">
        <f>AS6*AQ7</f>
        <v>1</v>
      </c>
      <c r="AT7" s="73">
        <f t="shared" ref="AT7:AT70" si="29">AO7*AS7*AR7</f>
        <v>-84.8</v>
      </c>
      <c r="AU7" s="73">
        <f t="shared" ref="AU7:AU70" si="30">AQ$3*10*POWER($F$1,AO7)</f>
        <v>6.3800995059039144E-3</v>
      </c>
      <c r="AV7" s="73">
        <f t="shared" ref="AV7:AV70" si="31">AQ$3*$E7*50</f>
        <v>261.32887576182549</v>
      </c>
      <c r="AW7" s="73">
        <f t="shared" ref="AW7:AW70" si="32">$A7*(30+$B7)</f>
        <v>7.7731141365089851</v>
      </c>
      <c r="AZ7" s="74">
        <f t="shared" ref="AZ7:AZ70" si="33">$G7-BA$3</f>
        <v>-101</v>
      </c>
      <c r="BA7" s="74">
        <f t="shared" ref="BA7:BA70" si="34">BB$3</f>
        <v>6.06</v>
      </c>
      <c r="BB7" s="74">
        <v>1</v>
      </c>
      <c r="BC7" s="65">
        <f t="shared" ref="BC7:BC70" si="35">BC$3</f>
        <v>1.51</v>
      </c>
      <c r="BD7" s="73">
        <f>BD6*BB7</f>
        <v>1</v>
      </c>
      <c r="BE7" s="73">
        <f t="shared" ref="BE7:BE70" si="36">AZ7*BD7*BC7</f>
        <v>-152.51</v>
      </c>
      <c r="BF7" s="73">
        <f t="shared" ref="BF7:BF70" si="37">BB$3*10*POWER($F$1,AZ7)</f>
        <v>5.0311435828919192E-5</v>
      </c>
      <c r="BG7" s="73">
        <f t="shared" ref="BG7:BG70" si="38">BB$3*$E7*50</f>
        <v>348.05560156410161</v>
      </c>
      <c r="BH7" s="73">
        <f t="shared" ref="BH7:BH70" si="39">$A7*(30+$B7)</f>
        <v>7.7731141365089851</v>
      </c>
      <c r="BK7" s="74">
        <f t="shared" ref="BK7:BK70" si="40">$G7-BL$3</f>
        <v>-151</v>
      </c>
      <c r="BL7" s="74">
        <f t="shared" ref="BL7:BL70" si="41">BM$3</f>
        <v>7.8199999999999994</v>
      </c>
      <c r="BM7" s="74">
        <v>1</v>
      </c>
      <c r="BN7" s="65">
        <f t="shared" ref="BN7:BN70" si="42">BN$3</f>
        <v>1.76</v>
      </c>
      <c r="BO7" s="73">
        <f>BO6*BM7</f>
        <v>1</v>
      </c>
      <c r="BP7" s="73">
        <f t="shared" ref="BP7:BP70" si="43">BK7*BO7*BN7</f>
        <v>-265.76</v>
      </c>
      <c r="BQ7" s="73">
        <f t="shared" ref="BQ7:BQ70" si="44">BM$3*10*POWER($F$1,BK7)</f>
        <v>6.3401697249856045E-8</v>
      </c>
      <c r="BR7" s="73">
        <f t="shared" ref="BR7:BR70" si="45">BM$3*$E7*50</f>
        <v>449.14105680384068</v>
      </c>
      <c r="BS7" s="73">
        <f t="shared" ref="BS7:BS70" si="46">$A7*(30+$B7)</f>
        <v>7.7731141365089851</v>
      </c>
      <c r="BV7" s="74">
        <f t="shared" ref="BV7:BV70" si="47">$G7-BW$3</f>
        <v>-206</v>
      </c>
      <c r="BW7" s="74">
        <f t="shared" ref="BW7:BW70" si="48">BX$3</f>
        <v>9.8550000000000004</v>
      </c>
      <c r="BX7" s="74">
        <v>1</v>
      </c>
      <c r="BY7" s="65">
        <f t="shared" ref="BY7:BY70" si="49">BY$3</f>
        <v>2.0350000000000001</v>
      </c>
      <c r="BZ7" s="73">
        <f>BZ6*BX7</f>
        <v>1</v>
      </c>
      <c r="CA7" s="73">
        <f t="shared" ref="CA7:CA70" si="50">BV7*BZ7*BY7</f>
        <v>-419.21000000000004</v>
      </c>
      <c r="CB7" s="73">
        <f t="shared" ref="CB7:CB70" si="51">BX$3*10*POWER($F$1,BV7)</f>
        <v>3.901402943157876E-11</v>
      </c>
      <c r="CC7" s="73">
        <f t="shared" ref="CC7:CC70" si="52">BX$3*$E7*50</f>
        <v>566.02111442478906</v>
      </c>
      <c r="CD7" s="73">
        <f t="shared" ref="CD7:CD70" si="53">$A7*(30+$B7)</f>
        <v>7.7731141365089851</v>
      </c>
      <c r="CG7" s="74">
        <f t="shared" ref="CG7:CG70" si="54">$G7-CH$3</f>
        <v>-256</v>
      </c>
      <c r="CH7" s="74">
        <f t="shared" ref="CH7:CH70" si="55">CI$3</f>
        <v>12.14</v>
      </c>
      <c r="CI7" s="74">
        <v>1</v>
      </c>
      <c r="CJ7" s="65">
        <f t="shared" ref="CJ7:CJ70" si="56">CJ$3</f>
        <v>2.2850000000000001</v>
      </c>
      <c r="CK7" s="73">
        <f>CK6*CI7</f>
        <v>1</v>
      </c>
      <c r="CL7" s="73">
        <f t="shared" ref="CL7:CL70" si="57">CG7*CK7*CJ7</f>
        <v>-584.96</v>
      </c>
      <c r="CM7" s="73">
        <f t="shared" ref="CM7:CM70" si="58">CI$3*10*POWER($F$1,CG7)</f>
        <v>4.6933496371147706E-14</v>
      </c>
      <c r="CN7" s="73">
        <f t="shared" ref="CN7:CN70" si="59">CI$3*$E7*50</f>
        <v>697.25990148320034</v>
      </c>
      <c r="CO7" s="73">
        <f t="shared" ref="CO7:CO70" si="60">$A7*(30+$B7)</f>
        <v>7.7731141365089851</v>
      </c>
      <c r="CR7" s="74">
        <f t="shared" ref="CR7:CR70" si="61">$G7-CS$3</f>
        <v>-319</v>
      </c>
      <c r="CS7" s="74">
        <f t="shared" ref="CS7:CS70" si="62">CT$3</f>
        <v>14.74</v>
      </c>
      <c r="CT7" s="74">
        <v>1</v>
      </c>
      <c r="CU7" s="65">
        <f>CU6</f>
        <v>2.6</v>
      </c>
      <c r="CV7" s="73">
        <f>CV6*CT7</f>
        <v>1</v>
      </c>
      <c r="CW7" s="73">
        <f t="shared" ref="CW7:CW70" si="63">CR7*CV7*CU7</f>
        <v>-829.4</v>
      </c>
      <c r="CX7" s="73">
        <f t="shared" ref="CX7:CX70" si="64">CT$3*10*POWER($F$1,CR7)</f>
        <v>9.1787546273747533E-18</v>
      </c>
      <c r="CY7" s="73">
        <f t="shared" ref="CY7:CY70" si="65">CT$3*$E7*50</f>
        <v>846.59068763281482</v>
      </c>
      <c r="CZ7" s="73">
        <f t="shared" ref="CZ7:CZ70" si="66">$A7*(30+$B7)</f>
        <v>7.7731141365089851</v>
      </c>
    </row>
    <row r="8" spans="1:108">
      <c r="A8" s="65">
        <f t="shared" si="0"/>
        <v>0.26794336563407251</v>
      </c>
      <c r="B8" s="65">
        <f t="shared" si="1"/>
        <v>6.6666666666666666E-2</v>
      </c>
      <c r="C8" s="86">
        <f t="shared" si="2"/>
        <v>1</v>
      </c>
      <c r="D8" s="87"/>
      <c r="E8" s="68">
        <f t="shared" si="3"/>
        <v>1.3195079107728944</v>
      </c>
      <c r="F8" s="65">
        <f t="shared" ref="F8:F71" si="67">LOG(E8,2)</f>
        <v>0.40000000000000024</v>
      </c>
      <c r="G8" s="69">
        <v>2</v>
      </c>
      <c r="H8" s="74">
        <f t="shared" si="4"/>
        <v>2</v>
      </c>
      <c r="I8" s="74">
        <f t="shared" si="5"/>
        <v>1</v>
      </c>
      <c r="J8" s="74">
        <v>1</v>
      </c>
      <c r="K8" s="65">
        <f t="shared" si="6"/>
        <v>1</v>
      </c>
      <c r="L8" s="73">
        <f>L7*J8</f>
        <v>1</v>
      </c>
      <c r="M8" s="73">
        <f t="shared" si="7"/>
        <v>2</v>
      </c>
      <c r="N8" s="73">
        <f t="shared" si="8"/>
        <v>13.195079107728944</v>
      </c>
      <c r="O8" s="73">
        <f t="shared" si="9"/>
        <v>65.975395538644719</v>
      </c>
      <c r="P8" s="73">
        <f t="shared" si="10"/>
        <v>8.0561638600644461</v>
      </c>
      <c r="Q8" s="102">
        <f t="shared" si="11"/>
        <v>6.5975395538644719</v>
      </c>
      <c r="S8" s="74">
        <f t="shared" si="12"/>
        <v>-8</v>
      </c>
      <c r="T8" s="74">
        <f t="shared" si="13"/>
        <v>2.0499999999999998</v>
      </c>
      <c r="U8" s="74">
        <v>1</v>
      </c>
      <c r="V8" s="65">
        <f t="shared" si="14"/>
        <v>1.05</v>
      </c>
      <c r="W8" s="73">
        <f>W7*U8</f>
        <v>1</v>
      </c>
      <c r="X8" s="73">
        <f t="shared" si="15"/>
        <v>-8.4</v>
      </c>
      <c r="Y8" s="73">
        <f t="shared" si="16"/>
        <v>6.7624780427110798</v>
      </c>
      <c r="Z8" s="73">
        <f t="shared" si="17"/>
        <v>135.24956085422167</v>
      </c>
      <c r="AA8" s="73">
        <f t="shared" si="18"/>
        <v>8.0561638600644461</v>
      </c>
      <c r="AD8" s="74">
        <f t="shared" si="19"/>
        <v>-33</v>
      </c>
      <c r="AE8" s="74">
        <f t="shared" si="20"/>
        <v>3.2249999999999996</v>
      </c>
      <c r="AF8" s="74">
        <v>1</v>
      </c>
      <c r="AG8" s="65">
        <f t="shared" si="21"/>
        <v>1.175</v>
      </c>
      <c r="AH8" s="73">
        <f>AH7*AF8</f>
        <v>1</v>
      </c>
      <c r="AI8" s="73">
        <f t="shared" si="22"/>
        <v>-38.774999999999999</v>
      </c>
      <c r="AJ8" s="73">
        <f t="shared" si="23"/>
        <v>0.33245414158145115</v>
      </c>
      <c r="AK8" s="73">
        <f t="shared" si="24"/>
        <v>212.77065061212917</v>
      </c>
      <c r="AL8" s="73">
        <f t="shared" si="25"/>
        <v>8.0561638600644461</v>
      </c>
      <c r="AO8" s="74">
        <f t="shared" si="26"/>
        <v>-63</v>
      </c>
      <c r="AP8" s="74">
        <f t="shared" si="27"/>
        <v>4.55</v>
      </c>
      <c r="AQ8" s="74">
        <v>1</v>
      </c>
      <c r="AR8" s="65">
        <f t="shared" si="28"/>
        <v>1.325</v>
      </c>
      <c r="AS8" s="73">
        <f>AS7*AQ8</f>
        <v>1</v>
      </c>
      <c r="AT8" s="73">
        <f t="shared" si="29"/>
        <v>-83.474999999999994</v>
      </c>
      <c r="AU8" s="73">
        <f t="shared" si="30"/>
        <v>7.3288098071492228E-3</v>
      </c>
      <c r="AV8" s="73">
        <f t="shared" si="31"/>
        <v>300.18804970083346</v>
      </c>
      <c r="AW8" s="73">
        <f t="shared" si="32"/>
        <v>8.0561638600644461</v>
      </c>
      <c r="AZ8" s="74">
        <f t="shared" si="33"/>
        <v>-100</v>
      </c>
      <c r="BA8" s="74">
        <f t="shared" si="34"/>
        <v>6.06</v>
      </c>
      <c r="BB8" s="74">
        <v>1</v>
      </c>
      <c r="BC8" s="65">
        <f t="shared" si="35"/>
        <v>1.51</v>
      </c>
      <c r="BD8" s="73">
        <f>BD7*BB8</f>
        <v>1</v>
      </c>
      <c r="BE8" s="73">
        <f t="shared" si="36"/>
        <v>-151</v>
      </c>
      <c r="BF8" s="73">
        <f t="shared" si="37"/>
        <v>5.7792663574218358E-5</v>
      </c>
      <c r="BG8" s="73">
        <f t="shared" si="38"/>
        <v>399.81089696418695</v>
      </c>
      <c r="BH8" s="73">
        <f t="shared" si="39"/>
        <v>8.0561638600644461</v>
      </c>
      <c r="BK8" s="74">
        <f t="shared" si="40"/>
        <v>-150</v>
      </c>
      <c r="BL8" s="74">
        <f t="shared" si="41"/>
        <v>7.8199999999999994</v>
      </c>
      <c r="BM8" s="74">
        <v>1</v>
      </c>
      <c r="BN8" s="65">
        <f t="shared" si="42"/>
        <v>1.76</v>
      </c>
      <c r="BO8" s="73">
        <f>BO7*BM8</f>
        <v>1</v>
      </c>
      <c r="BP8" s="73">
        <f t="shared" si="43"/>
        <v>-264</v>
      </c>
      <c r="BQ8" s="73">
        <f t="shared" si="44"/>
        <v>7.2829425334929681E-8</v>
      </c>
      <c r="BR8" s="73">
        <f t="shared" si="45"/>
        <v>515.92759311220163</v>
      </c>
      <c r="BS8" s="73">
        <f t="shared" si="46"/>
        <v>8.0561638600644461</v>
      </c>
      <c r="BV8" s="74">
        <f t="shared" si="47"/>
        <v>-205</v>
      </c>
      <c r="BW8" s="74">
        <f t="shared" si="48"/>
        <v>9.8550000000000004</v>
      </c>
      <c r="BX8" s="74">
        <v>1</v>
      </c>
      <c r="BY8" s="65">
        <f t="shared" si="49"/>
        <v>2.0350000000000001</v>
      </c>
      <c r="BZ8" s="73">
        <f>BZ7*BX8</f>
        <v>1</v>
      </c>
      <c r="CA8" s="73">
        <f t="shared" si="50"/>
        <v>-417.17500000000001</v>
      </c>
      <c r="CB8" s="73">
        <f t="shared" si="51"/>
        <v>4.481535142986043E-11</v>
      </c>
      <c r="CC8" s="73">
        <f t="shared" si="52"/>
        <v>650.18752303334372</v>
      </c>
      <c r="CD8" s="73">
        <f t="shared" si="53"/>
        <v>8.0561638600644461</v>
      </c>
      <c r="CG8" s="74">
        <f t="shared" si="54"/>
        <v>-255</v>
      </c>
      <c r="CH8" s="74">
        <f t="shared" si="55"/>
        <v>12.14</v>
      </c>
      <c r="CI8" s="74">
        <v>1</v>
      </c>
      <c r="CJ8" s="65">
        <f t="shared" si="56"/>
        <v>2.2850000000000001</v>
      </c>
      <c r="CK8" s="73">
        <f>CK7*CI8</f>
        <v>1</v>
      </c>
      <c r="CL8" s="73">
        <f t="shared" si="57"/>
        <v>-582.67500000000007</v>
      </c>
      <c r="CM8" s="73">
        <f t="shared" si="58"/>
        <v>5.3912430075796683E-14</v>
      </c>
      <c r="CN8" s="73">
        <f t="shared" si="59"/>
        <v>800.94130183914694</v>
      </c>
      <c r="CO8" s="73">
        <f t="shared" si="60"/>
        <v>8.0561638600644461</v>
      </c>
      <c r="CR8" s="74">
        <f t="shared" si="61"/>
        <v>-318</v>
      </c>
      <c r="CS8" s="74">
        <f t="shared" si="62"/>
        <v>14.74</v>
      </c>
      <c r="CT8" s="74">
        <v>1</v>
      </c>
      <c r="CU8" s="65">
        <f t="shared" ref="CU8:CU71" si="68">CU7</f>
        <v>2.6</v>
      </c>
      <c r="CV8" s="73">
        <f>CV7*CT8</f>
        <v>1</v>
      </c>
      <c r="CW8" s="73">
        <f t="shared" si="63"/>
        <v>-826.80000000000007</v>
      </c>
      <c r="CX8" s="73">
        <f t="shared" si="64"/>
        <v>1.0543620341386805E-17</v>
      </c>
      <c r="CY8" s="73">
        <f t="shared" si="65"/>
        <v>972.47733023962314</v>
      </c>
      <c r="CZ8" s="73">
        <f t="shared" si="66"/>
        <v>8.0561638600644461</v>
      </c>
    </row>
    <row r="9" spans="1:108">
      <c r="A9" s="65">
        <f t="shared" si="0"/>
        <v>0.27739236801696043</v>
      </c>
      <c r="B9" s="65">
        <f t="shared" si="1"/>
        <v>0.1</v>
      </c>
      <c r="C9" s="86">
        <f t="shared" si="2"/>
        <v>1</v>
      </c>
      <c r="D9" s="87"/>
      <c r="E9" s="68">
        <f t="shared" si="3"/>
        <v>1.5157165665103984</v>
      </c>
      <c r="F9" s="65">
        <f t="shared" si="67"/>
        <v>0.60000000000000031</v>
      </c>
      <c r="G9" s="69">
        <v>3</v>
      </c>
      <c r="H9" s="74">
        <f t="shared" si="4"/>
        <v>3</v>
      </c>
      <c r="I9" s="74">
        <f t="shared" si="5"/>
        <v>1</v>
      </c>
      <c r="J9" s="74">
        <v>1</v>
      </c>
      <c r="K9" s="65">
        <f t="shared" si="6"/>
        <v>1</v>
      </c>
      <c r="L9" s="73">
        <f>L8*J9</f>
        <v>1</v>
      </c>
      <c r="M9" s="73">
        <f t="shared" si="7"/>
        <v>3</v>
      </c>
      <c r="N9" s="73">
        <f t="shared" si="8"/>
        <v>15.157165665103985</v>
      </c>
      <c r="O9" s="73">
        <f t="shared" si="9"/>
        <v>75.785828325519915</v>
      </c>
      <c r="P9" s="73">
        <f t="shared" si="10"/>
        <v>8.3495102773105092</v>
      </c>
      <c r="Q9" s="102">
        <f t="shared" si="11"/>
        <v>5.0523885550346614</v>
      </c>
      <c r="S9" s="74">
        <f t="shared" si="12"/>
        <v>-7</v>
      </c>
      <c r="T9" s="74">
        <f t="shared" si="13"/>
        <v>2.0499999999999998</v>
      </c>
      <c r="U9" s="74">
        <v>1</v>
      </c>
      <c r="V9" s="65">
        <f t="shared" si="14"/>
        <v>1.05</v>
      </c>
      <c r="W9" s="73">
        <f>W8*U9</f>
        <v>1</v>
      </c>
      <c r="X9" s="73">
        <f t="shared" si="15"/>
        <v>-7.3500000000000005</v>
      </c>
      <c r="Y9" s="73">
        <f t="shared" si="16"/>
        <v>7.7680474033657863</v>
      </c>
      <c r="Z9" s="73">
        <f t="shared" si="17"/>
        <v>155.36094806731583</v>
      </c>
      <c r="AA9" s="73">
        <f t="shared" si="18"/>
        <v>8.3495102773105092</v>
      </c>
      <c r="AD9" s="74">
        <f t="shared" si="19"/>
        <v>-32</v>
      </c>
      <c r="AE9" s="74">
        <f t="shared" si="20"/>
        <v>3.2249999999999996</v>
      </c>
      <c r="AF9" s="74">
        <v>1</v>
      </c>
      <c r="AG9" s="65">
        <f t="shared" si="21"/>
        <v>1.175</v>
      </c>
      <c r="AH9" s="73">
        <f>AH8*AF9</f>
        <v>1</v>
      </c>
      <c r="AI9" s="73">
        <f t="shared" si="22"/>
        <v>-37.6</v>
      </c>
      <c r="AJ9" s="73">
        <f t="shared" si="23"/>
        <v>0.38188952554656436</v>
      </c>
      <c r="AK9" s="73">
        <f t="shared" si="24"/>
        <v>244.40929634980174</v>
      </c>
      <c r="AL9" s="73">
        <f t="shared" si="25"/>
        <v>8.3495102773105092</v>
      </c>
      <c r="AO9" s="74">
        <f t="shared" si="26"/>
        <v>-62</v>
      </c>
      <c r="AP9" s="74">
        <f t="shared" si="27"/>
        <v>4.55</v>
      </c>
      <c r="AQ9" s="74">
        <v>1</v>
      </c>
      <c r="AR9" s="65">
        <f t="shared" si="28"/>
        <v>1.325</v>
      </c>
      <c r="AS9" s="73">
        <f>AS8*AQ9</f>
        <v>1</v>
      </c>
      <c r="AT9" s="73">
        <f t="shared" si="29"/>
        <v>-82.149999999999991</v>
      </c>
      <c r="AU9" s="73">
        <f t="shared" si="30"/>
        <v>8.4185917695584513E-3</v>
      </c>
      <c r="AV9" s="73">
        <f t="shared" si="31"/>
        <v>344.82551888111561</v>
      </c>
      <c r="AW9" s="73">
        <f t="shared" si="32"/>
        <v>8.3495102773105092</v>
      </c>
      <c r="AZ9" s="74">
        <f t="shared" si="33"/>
        <v>-99</v>
      </c>
      <c r="BA9" s="74">
        <f t="shared" si="34"/>
        <v>6.06</v>
      </c>
      <c r="BB9" s="74">
        <v>1</v>
      </c>
      <c r="BC9" s="65">
        <f t="shared" si="35"/>
        <v>1.51</v>
      </c>
      <c r="BD9" s="73">
        <f>BD8*BB9</f>
        <v>1</v>
      </c>
      <c r="BE9" s="73">
        <f t="shared" si="36"/>
        <v>-149.49</v>
      </c>
      <c r="BF9" s="73">
        <f t="shared" si="37"/>
        <v>6.6386337578601694E-5</v>
      </c>
      <c r="BG9" s="73">
        <f t="shared" si="38"/>
        <v>459.26211965265071</v>
      </c>
      <c r="BH9" s="73">
        <f t="shared" si="39"/>
        <v>8.3495102773105092</v>
      </c>
      <c r="BK9" s="74">
        <f t="shared" si="40"/>
        <v>-149</v>
      </c>
      <c r="BL9" s="74">
        <f t="shared" si="41"/>
        <v>7.8199999999999994</v>
      </c>
      <c r="BM9" s="74">
        <v>1</v>
      </c>
      <c r="BN9" s="65">
        <f t="shared" si="42"/>
        <v>1.76</v>
      </c>
      <c r="BO9" s="73">
        <f>BO8*BM9</f>
        <v>1</v>
      </c>
      <c r="BP9" s="73">
        <f t="shared" si="43"/>
        <v>-262.24</v>
      </c>
      <c r="BQ9" s="73">
        <f t="shared" si="44"/>
        <v>8.3659041077613124E-8</v>
      </c>
      <c r="BR9" s="73">
        <f t="shared" si="45"/>
        <v>592.6451775055657</v>
      </c>
      <c r="BS9" s="73">
        <f t="shared" si="46"/>
        <v>8.3495102773105092</v>
      </c>
      <c r="BV9" s="74">
        <f t="shared" si="47"/>
        <v>-204</v>
      </c>
      <c r="BW9" s="74">
        <f t="shared" si="48"/>
        <v>9.8550000000000004</v>
      </c>
      <c r="BX9" s="74">
        <v>1</v>
      </c>
      <c r="BY9" s="65">
        <f t="shared" si="49"/>
        <v>2.0350000000000001</v>
      </c>
      <c r="BZ9" s="73">
        <f>BZ8*BX9</f>
        <v>1</v>
      </c>
      <c r="CA9" s="73">
        <f t="shared" si="50"/>
        <v>-415.14000000000004</v>
      </c>
      <c r="CB9" s="73">
        <f t="shared" si="51"/>
        <v>5.1479320466094699E-11</v>
      </c>
      <c r="CC9" s="73">
        <f t="shared" si="52"/>
        <v>746.86933814799886</v>
      </c>
      <c r="CD9" s="73">
        <f t="shared" si="53"/>
        <v>8.3495102773105092</v>
      </c>
      <c r="CG9" s="74">
        <f t="shared" si="54"/>
        <v>-254</v>
      </c>
      <c r="CH9" s="74">
        <f t="shared" si="55"/>
        <v>12.14</v>
      </c>
      <c r="CI9" s="74">
        <v>1</v>
      </c>
      <c r="CJ9" s="65">
        <f t="shared" si="56"/>
        <v>2.2850000000000001</v>
      </c>
      <c r="CK9" s="73">
        <f>CK8*CI9</f>
        <v>1</v>
      </c>
      <c r="CL9" s="73">
        <f t="shared" si="57"/>
        <v>-580.39</v>
      </c>
      <c r="CM9" s="73">
        <f t="shared" si="58"/>
        <v>6.192911974196033E-14</v>
      </c>
      <c r="CN9" s="73">
        <f t="shared" si="59"/>
        <v>920.03995587181203</v>
      </c>
      <c r="CO9" s="73">
        <f t="shared" si="60"/>
        <v>8.3495102773105092</v>
      </c>
      <c r="CR9" s="74">
        <f t="shared" si="61"/>
        <v>-317</v>
      </c>
      <c r="CS9" s="74">
        <f t="shared" si="62"/>
        <v>14.74</v>
      </c>
      <c r="CT9" s="74">
        <v>1</v>
      </c>
      <c r="CU9" s="65">
        <f t="shared" si="68"/>
        <v>2.6</v>
      </c>
      <c r="CV9" s="73">
        <f>CV8*CT9</f>
        <v>1</v>
      </c>
      <c r="CW9" s="73">
        <f t="shared" si="63"/>
        <v>-824.2</v>
      </c>
      <c r="CX9" s="73">
        <f t="shared" si="64"/>
        <v>1.2111439341864301E-17</v>
      </c>
      <c r="CY9" s="73">
        <f t="shared" si="65"/>
        <v>1117.0831095181636</v>
      </c>
      <c r="CZ9" s="73">
        <f t="shared" si="66"/>
        <v>8.3495102773105092</v>
      </c>
    </row>
    <row r="10" spans="1:108">
      <c r="A10" s="65">
        <f t="shared" si="0"/>
        <v>0.28717458874925794</v>
      </c>
      <c r="B10" s="65">
        <f t="shared" si="1"/>
        <v>0.13333333333333333</v>
      </c>
      <c r="C10" s="86">
        <f t="shared" si="2"/>
        <v>1</v>
      </c>
      <c r="D10" s="87"/>
      <c r="E10" s="68">
        <f t="shared" si="3"/>
        <v>1.7411011265922487</v>
      </c>
      <c r="F10" s="65">
        <f t="shared" si="67"/>
        <v>0.80000000000000049</v>
      </c>
      <c r="G10" s="69">
        <v>4</v>
      </c>
      <c r="H10" s="74">
        <f t="shared" si="4"/>
        <v>4</v>
      </c>
      <c r="I10" s="74">
        <f t="shared" si="5"/>
        <v>1</v>
      </c>
      <c r="J10" s="74">
        <v>1</v>
      </c>
      <c r="K10" s="65">
        <f t="shared" si="6"/>
        <v>1</v>
      </c>
      <c r="L10" s="73">
        <f>L9*J10</f>
        <v>1</v>
      </c>
      <c r="M10" s="73">
        <f t="shared" si="7"/>
        <v>4</v>
      </c>
      <c r="N10" s="73">
        <f t="shared" si="8"/>
        <v>17.411011265922486</v>
      </c>
      <c r="O10" s="73">
        <f t="shared" si="9"/>
        <v>87.055056329612441</v>
      </c>
      <c r="P10" s="73">
        <f t="shared" si="10"/>
        <v>8.6535276076443051</v>
      </c>
      <c r="Q10" s="102">
        <f t="shared" si="11"/>
        <v>4.3527528164806215</v>
      </c>
      <c r="S10" s="74">
        <f t="shared" si="12"/>
        <v>-6</v>
      </c>
      <c r="T10" s="74">
        <f t="shared" si="13"/>
        <v>2.0499999999999998</v>
      </c>
      <c r="U10" s="74">
        <v>1</v>
      </c>
      <c r="V10" s="65">
        <f t="shared" si="14"/>
        <v>1.05</v>
      </c>
      <c r="W10" s="73">
        <f>W9*U10</f>
        <v>1</v>
      </c>
      <c r="X10" s="73">
        <f t="shared" si="15"/>
        <v>-6.3000000000000007</v>
      </c>
      <c r="Y10" s="73">
        <f t="shared" si="16"/>
        <v>8.9231432737852696</v>
      </c>
      <c r="Z10" s="73">
        <f t="shared" si="17"/>
        <v>178.46286547570546</v>
      </c>
      <c r="AA10" s="73">
        <f t="shared" si="18"/>
        <v>8.6535276076443051</v>
      </c>
      <c r="AD10" s="74">
        <f t="shared" si="19"/>
        <v>-31</v>
      </c>
      <c r="AE10" s="74">
        <f t="shared" si="20"/>
        <v>3.2249999999999996</v>
      </c>
      <c r="AF10" s="74">
        <v>1</v>
      </c>
      <c r="AG10" s="65">
        <f t="shared" si="21"/>
        <v>1.175</v>
      </c>
      <c r="AH10" s="73">
        <f>AH9*AF10</f>
        <v>1</v>
      </c>
      <c r="AI10" s="73">
        <f t="shared" si="22"/>
        <v>-36.425000000000004</v>
      </c>
      <c r="AJ10" s="73">
        <f t="shared" si="23"/>
        <v>0.43867586978593665</v>
      </c>
      <c r="AK10" s="73">
        <f t="shared" si="24"/>
        <v>280.75255666300006</v>
      </c>
      <c r="AL10" s="73">
        <f t="shared" si="25"/>
        <v>8.6535276076443051</v>
      </c>
      <c r="AO10" s="74">
        <f t="shared" si="26"/>
        <v>-61</v>
      </c>
      <c r="AP10" s="74">
        <f t="shared" si="27"/>
        <v>4.55</v>
      </c>
      <c r="AQ10" s="74">
        <v>1</v>
      </c>
      <c r="AR10" s="65">
        <f t="shared" si="28"/>
        <v>1.325</v>
      </c>
      <c r="AS10" s="73">
        <f>AS9*AQ10</f>
        <v>1</v>
      </c>
      <c r="AT10" s="73">
        <f t="shared" si="29"/>
        <v>-80.825000000000003</v>
      </c>
      <c r="AU10" s="73">
        <f t="shared" si="30"/>
        <v>9.6704225170833723E-3</v>
      </c>
      <c r="AV10" s="73">
        <f t="shared" si="31"/>
        <v>396.10050629973659</v>
      </c>
      <c r="AW10" s="73">
        <f t="shared" si="32"/>
        <v>8.6535276076443051</v>
      </c>
      <c r="AZ10" s="74">
        <f t="shared" si="33"/>
        <v>-98</v>
      </c>
      <c r="BA10" s="74">
        <f t="shared" si="34"/>
        <v>6.06</v>
      </c>
      <c r="BB10" s="74">
        <v>1</v>
      </c>
      <c r="BC10" s="65">
        <f t="shared" si="35"/>
        <v>1.51</v>
      </c>
      <c r="BD10" s="73">
        <f>BD9*BB10</f>
        <v>1</v>
      </c>
      <c r="BE10" s="73">
        <f t="shared" si="36"/>
        <v>-147.97999999999999</v>
      </c>
      <c r="BF10" s="73">
        <f t="shared" si="37"/>
        <v>7.6257876770817622E-5</v>
      </c>
      <c r="BG10" s="73">
        <f t="shared" si="38"/>
        <v>527.55364135745128</v>
      </c>
      <c r="BH10" s="73">
        <f t="shared" si="39"/>
        <v>8.6535276076443051</v>
      </c>
      <c r="BK10" s="74">
        <f t="shared" si="40"/>
        <v>-148</v>
      </c>
      <c r="BL10" s="74">
        <f t="shared" si="41"/>
        <v>7.8199999999999994</v>
      </c>
      <c r="BM10" s="74">
        <v>1</v>
      </c>
      <c r="BN10" s="65">
        <f t="shared" si="42"/>
        <v>1.76</v>
      </c>
      <c r="BO10" s="73">
        <f>BO9*BM10</f>
        <v>1</v>
      </c>
      <c r="BP10" s="73">
        <f t="shared" si="43"/>
        <v>-260.48</v>
      </c>
      <c r="BQ10" s="73">
        <f t="shared" si="44"/>
        <v>9.6099002866483563E-8</v>
      </c>
      <c r="BR10" s="73">
        <f t="shared" si="45"/>
        <v>680.77054049756919</v>
      </c>
      <c r="BS10" s="73">
        <f t="shared" si="46"/>
        <v>8.6535276076443051</v>
      </c>
      <c r="BV10" s="74">
        <f t="shared" si="47"/>
        <v>-203</v>
      </c>
      <c r="BW10" s="74">
        <f t="shared" si="48"/>
        <v>9.8550000000000004</v>
      </c>
      <c r="BX10" s="74">
        <v>1</v>
      </c>
      <c r="BY10" s="65">
        <f t="shared" si="49"/>
        <v>2.0350000000000001</v>
      </c>
      <c r="BZ10" s="73">
        <f>BZ9*BX10</f>
        <v>1</v>
      </c>
      <c r="CA10" s="73">
        <f t="shared" si="50"/>
        <v>-413.10500000000002</v>
      </c>
      <c r="CB10" s="73">
        <f t="shared" si="51"/>
        <v>5.9134210735768192E-11</v>
      </c>
      <c r="CC10" s="73">
        <f t="shared" si="52"/>
        <v>857.92758012833053</v>
      </c>
      <c r="CD10" s="73">
        <f t="shared" si="53"/>
        <v>8.6535276076443051</v>
      </c>
      <c r="CG10" s="74">
        <f t="shared" si="54"/>
        <v>-253</v>
      </c>
      <c r="CH10" s="74">
        <f t="shared" si="55"/>
        <v>12.14</v>
      </c>
      <c r="CI10" s="74">
        <v>1</v>
      </c>
      <c r="CJ10" s="65">
        <f t="shared" si="56"/>
        <v>2.2850000000000001</v>
      </c>
      <c r="CK10" s="73">
        <f>CK9*CI10</f>
        <v>1</v>
      </c>
      <c r="CL10" s="73">
        <f t="shared" si="57"/>
        <v>-578.10500000000002</v>
      </c>
      <c r="CM10" s="73">
        <f t="shared" si="58"/>
        <v>7.113787797400426E-14</v>
      </c>
      <c r="CN10" s="73">
        <f t="shared" si="59"/>
        <v>1056.848383841495</v>
      </c>
      <c r="CO10" s="73">
        <f t="shared" si="60"/>
        <v>8.6535276076443051</v>
      </c>
      <c r="CR10" s="74">
        <f t="shared" si="61"/>
        <v>-316</v>
      </c>
      <c r="CS10" s="74">
        <f t="shared" si="62"/>
        <v>14.74</v>
      </c>
      <c r="CT10" s="74">
        <v>1</v>
      </c>
      <c r="CU10" s="65">
        <f t="shared" si="68"/>
        <v>2.6</v>
      </c>
      <c r="CV10" s="73">
        <f>CV9*CT10</f>
        <v>1</v>
      </c>
      <c r="CW10" s="73">
        <f t="shared" si="63"/>
        <v>-821.6</v>
      </c>
      <c r="CX10" s="73">
        <f t="shared" si="64"/>
        <v>1.3912390448645891E-17</v>
      </c>
      <c r="CY10" s="73">
        <f t="shared" si="65"/>
        <v>1283.1915302984874</v>
      </c>
      <c r="CZ10" s="73">
        <f t="shared" si="66"/>
        <v>8.6535276076443051</v>
      </c>
    </row>
    <row r="11" spans="1:108">
      <c r="A11" s="65">
        <f t="shared" si="0"/>
        <v>0.29730177875067942</v>
      </c>
      <c r="B11" s="65">
        <f t="shared" si="1"/>
        <v>0.16666666666666666</v>
      </c>
      <c r="C11" s="86">
        <f t="shared" si="2"/>
        <v>1</v>
      </c>
      <c r="D11" s="87"/>
      <c r="E11" s="68">
        <f t="shared" si="3"/>
        <v>2.0000000000000004</v>
      </c>
      <c r="F11" s="65">
        <f t="shared" si="67"/>
        <v>1.0000000000000002</v>
      </c>
      <c r="G11" s="69">
        <v>5</v>
      </c>
      <c r="H11" s="74">
        <f t="shared" si="4"/>
        <v>5</v>
      </c>
      <c r="I11" s="74">
        <f t="shared" si="5"/>
        <v>1</v>
      </c>
      <c r="J11" s="74">
        <v>1</v>
      </c>
      <c r="K11" s="65">
        <f t="shared" si="6"/>
        <v>1</v>
      </c>
      <c r="L11" s="73">
        <f>L10*J11</f>
        <v>1</v>
      </c>
      <c r="M11" s="73">
        <f t="shared" si="7"/>
        <v>5</v>
      </c>
      <c r="N11" s="73">
        <f t="shared" si="8"/>
        <v>20.000000000000004</v>
      </c>
      <c r="O11" s="73">
        <f t="shared" si="9"/>
        <v>100.00000000000003</v>
      </c>
      <c r="P11" s="73">
        <f t="shared" si="10"/>
        <v>8.9686036589788305</v>
      </c>
      <c r="Q11" s="102">
        <f t="shared" si="11"/>
        <v>4.0000000000000009</v>
      </c>
      <c r="S11" s="74">
        <f t="shared" si="12"/>
        <v>-5</v>
      </c>
      <c r="T11" s="74">
        <f t="shared" si="13"/>
        <v>2.0499999999999998</v>
      </c>
      <c r="U11" s="74">
        <v>1</v>
      </c>
      <c r="V11" s="65">
        <f t="shared" si="14"/>
        <v>1.05</v>
      </c>
      <c r="W11" s="73">
        <f>W10*U11</f>
        <v>1</v>
      </c>
      <c r="X11" s="73">
        <f t="shared" si="15"/>
        <v>-5.25</v>
      </c>
      <c r="Y11" s="73">
        <f t="shared" si="16"/>
        <v>10.249999999999998</v>
      </c>
      <c r="Z11" s="73">
        <f t="shared" si="17"/>
        <v>205.00000000000003</v>
      </c>
      <c r="AA11" s="73">
        <f t="shared" si="18"/>
        <v>8.9686036589788305</v>
      </c>
      <c r="AD11" s="74">
        <f t="shared" si="19"/>
        <v>-30</v>
      </c>
      <c r="AE11" s="74">
        <f t="shared" si="20"/>
        <v>3.2249999999999996</v>
      </c>
      <c r="AF11" s="74">
        <v>1</v>
      </c>
      <c r="AG11" s="65">
        <f t="shared" si="21"/>
        <v>1.175</v>
      </c>
      <c r="AH11" s="73">
        <f>AH10*AF11</f>
        <v>1</v>
      </c>
      <c r="AI11" s="73">
        <f t="shared" si="22"/>
        <v>-35.25</v>
      </c>
      <c r="AJ11" s="73">
        <f t="shared" si="23"/>
        <v>0.50390624999999911</v>
      </c>
      <c r="AK11" s="73">
        <f t="shared" si="24"/>
        <v>322.50000000000006</v>
      </c>
      <c r="AL11" s="73">
        <f t="shared" si="25"/>
        <v>8.9686036589788305</v>
      </c>
      <c r="AO11" s="74">
        <f t="shared" si="26"/>
        <v>-60</v>
      </c>
      <c r="AP11" s="74">
        <f t="shared" si="27"/>
        <v>4.55</v>
      </c>
      <c r="AQ11" s="74">
        <v>1</v>
      </c>
      <c r="AR11" s="65">
        <f t="shared" si="28"/>
        <v>1.325</v>
      </c>
      <c r="AS11" s="73">
        <f>AS10*AQ11</f>
        <v>1</v>
      </c>
      <c r="AT11" s="73">
        <f t="shared" si="29"/>
        <v>-79.5</v>
      </c>
      <c r="AU11" s="73">
        <f t="shared" si="30"/>
        <v>1.1108398437499955E-2</v>
      </c>
      <c r="AV11" s="73">
        <f t="shared" si="31"/>
        <v>455.00000000000006</v>
      </c>
      <c r="AW11" s="73">
        <f t="shared" si="32"/>
        <v>8.9686036589788305</v>
      </c>
      <c r="AZ11" s="74">
        <f t="shared" si="33"/>
        <v>-97</v>
      </c>
      <c r="BA11" s="74">
        <f t="shared" si="34"/>
        <v>6.06</v>
      </c>
      <c r="BB11" s="74">
        <v>1</v>
      </c>
      <c r="BC11" s="65">
        <f t="shared" si="35"/>
        <v>1.51</v>
      </c>
      <c r="BD11" s="73">
        <f>BD10*BB11</f>
        <v>1</v>
      </c>
      <c r="BE11" s="73">
        <f t="shared" si="36"/>
        <v>-146.47</v>
      </c>
      <c r="BF11" s="73">
        <f t="shared" si="37"/>
        <v>8.7597297602204797E-5</v>
      </c>
      <c r="BG11" s="73">
        <f t="shared" si="38"/>
        <v>606.00000000000011</v>
      </c>
      <c r="BH11" s="73">
        <f t="shared" si="39"/>
        <v>8.9686036589788305</v>
      </c>
      <c r="BK11" s="74">
        <f t="shared" si="40"/>
        <v>-147</v>
      </c>
      <c r="BL11" s="74">
        <f t="shared" si="41"/>
        <v>7.8199999999999994</v>
      </c>
      <c r="BM11" s="74">
        <v>1</v>
      </c>
      <c r="BN11" s="65">
        <f t="shared" si="42"/>
        <v>1.76</v>
      </c>
      <c r="BO11" s="73">
        <f>BO10*BM11</f>
        <v>1</v>
      </c>
      <c r="BP11" s="73">
        <f t="shared" si="43"/>
        <v>-258.72000000000003</v>
      </c>
      <c r="BQ11" s="73">
        <f t="shared" si="44"/>
        <v>1.1038876650958503E-7</v>
      </c>
      <c r="BR11" s="73">
        <f t="shared" si="45"/>
        <v>782.00000000000011</v>
      </c>
      <c r="BS11" s="73">
        <f t="shared" si="46"/>
        <v>8.9686036589788305</v>
      </c>
      <c r="BV11" s="74">
        <f t="shared" si="47"/>
        <v>-202</v>
      </c>
      <c r="BW11" s="74">
        <f t="shared" si="48"/>
        <v>9.8550000000000004</v>
      </c>
      <c r="BX11" s="74">
        <v>1</v>
      </c>
      <c r="BY11" s="65">
        <f t="shared" si="49"/>
        <v>2.0350000000000001</v>
      </c>
      <c r="BZ11" s="73">
        <f>BZ10*BX11</f>
        <v>1</v>
      </c>
      <c r="CA11" s="73">
        <f t="shared" si="50"/>
        <v>-411.07000000000005</v>
      </c>
      <c r="CB11" s="73">
        <f t="shared" si="51"/>
        <v>6.7927370596224921E-11</v>
      </c>
      <c r="CC11" s="73">
        <f t="shared" si="52"/>
        <v>985.50000000000023</v>
      </c>
      <c r="CD11" s="73">
        <f t="shared" si="53"/>
        <v>8.9686036589788305</v>
      </c>
      <c r="CG11" s="74">
        <f t="shared" si="54"/>
        <v>-252</v>
      </c>
      <c r="CH11" s="74">
        <f t="shared" si="55"/>
        <v>12.14</v>
      </c>
      <c r="CI11" s="74">
        <v>1</v>
      </c>
      <c r="CJ11" s="65">
        <f t="shared" si="56"/>
        <v>2.2850000000000001</v>
      </c>
      <c r="CK11" s="73">
        <f>CK10*CI11</f>
        <v>1</v>
      </c>
      <c r="CL11" s="73">
        <f t="shared" si="57"/>
        <v>-575.82000000000005</v>
      </c>
      <c r="CM11" s="73">
        <f t="shared" si="58"/>
        <v>8.17159634067185E-14</v>
      </c>
      <c r="CN11" s="73">
        <f t="shared" si="59"/>
        <v>1214.0000000000005</v>
      </c>
      <c r="CO11" s="73">
        <f t="shared" si="60"/>
        <v>8.9686036589788305</v>
      </c>
      <c r="CR11" s="74">
        <f t="shared" si="61"/>
        <v>-315</v>
      </c>
      <c r="CS11" s="74">
        <f t="shared" si="62"/>
        <v>14.74</v>
      </c>
      <c r="CT11" s="74">
        <v>1</v>
      </c>
      <c r="CU11" s="65">
        <f t="shared" si="68"/>
        <v>2.6</v>
      </c>
      <c r="CV11" s="73">
        <f>CV10*CT11</f>
        <v>1</v>
      </c>
      <c r="CW11" s="73">
        <f t="shared" si="63"/>
        <v>-819</v>
      </c>
      <c r="CX11" s="73">
        <f t="shared" si="64"/>
        <v>1.5981140022436003E-17</v>
      </c>
      <c r="CY11" s="73">
        <f t="shared" si="65"/>
        <v>1474.0000000000005</v>
      </c>
      <c r="CZ11" s="73">
        <f t="shared" si="66"/>
        <v>8.9686036589788305</v>
      </c>
    </row>
    <row r="12" spans="1:108">
      <c r="A12" s="65">
        <f t="shared" si="0"/>
        <v>0.30778610333622819</v>
      </c>
      <c r="B12" s="65">
        <f t="shared" si="1"/>
        <v>0.2</v>
      </c>
      <c r="C12" s="86">
        <f t="shared" si="2"/>
        <v>1</v>
      </c>
      <c r="D12" s="87"/>
      <c r="E12" s="68">
        <f t="shared" si="3"/>
        <v>2.2973967099940706</v>
      </c>
      <c r="F12" s="65">
        <f t="shared" si="67"/>
        <v>1.2000000000000006</v>
      </c>
      <c r="G12" s="69">
        <v>6</v>
      </c>
      <c r="H12" s="74">
        <f t="shared" si="4"/>
        <v>6</v>
      </c>
      <c r="I12" s="74">
        <f t="shared" si="5"/>
        <v>1</v>
      </c>
      <c r="J12" s="74">
        <v>1</v>
      </c>
      <c r="K12" s="65">
        <f t="shared" si="6"/>
        <v>1</v>
      </c>
      <c r="L12" s="73">
        <f>L11*J12</f>
        <v>1</v>
      </c>
      <c r="M12" s="73">
        <f t="shared" si="7"/>
        <v>6</v>
      </c>
      <c r="N12" s="73">
        <f t="shared" si="8"/>
        <v>22.973967099940708</v>
      </c>
      <c r="O12" s="73">
        <f t="shared" si="9"/>
        <v>114.86983549970353</v>
      </c>
      <c r="P12" s="73">
        <f t="shared" si="10"/>
        <v>9.2951403207540917</v>
      </c>
      <c r="Q12" s="102">
        <f t="shared" si="11"/>
        <v>3.8289945166567847</v>
      </c>
      <c r="S12" s="74">
        <f t="shared" si="12"/>
        <v>-4</v>
      </c>
      <c r="T12" s="74">
        <f t="shared" si="13"/>
        <v>2.0499999999999998</v>
      </c>
      <c r="U12" s="74">
        <v>1</v>
      </c>
      <c r="V12" s="65">
        <f t="shared" si="14"/>
        <v>1.05</v>
      </c>
      <c r="W12" s="73">
        <f>W11*U12</f>
        <v>1</v>
      </c>
      <c r="X12" s="73">
        <f t="shared" si="15"/>
        <v>-4.2</v>
      </c>
      <c r="Y12" s="73">
        <f t="shared" si="16"/>
        <v>11.774158138719605</v>
      </c>
      <c r="Z12" s="73">
        <f t="shared" si="17"/>
        <v>235.48316277439221</v>
      </c>
      <c r="AA12" s="73">
        <f t="shared" si="18"/>
        <v>9.2951403207540917</v>
      </c>
      <c r="AD12" s="74">
        <f t="shared" si="19"/>
        <v>-29</v>
      </c>
      <c r="AE12" s="74">
        <f t="shared" si="20"/>
        <v>3.2249999999999996</v>
      </c>
      <c r="AF12" s="74">
        <v>1</v>
      </c>
      <c r="AG12" s="65">
        <f t="shared" si="21"/>
        <v>1.175</v>
      </c>
      <c r="AH12" s="73">
        <f>AH11*AF12</f>
        <v>1</v>
      </c>
      <c r="AI12" s="73">
        <f t="shared" si="22"/>
        <v>-34.075000000000003</v>
      </c>
      <c r="AJ12" s="73">
        <f t="shared" si="23"/>
        <v>0.57883628044772362</v>
      </c>
      <c r="AK12" s="73">
        <f t="shared" si="24"/>
        <v>370.45521948654385</v>
      </c>
      <c r="AL12" s="73">
        <f t="shared" si="25"/>
        <v>9.2951403207540917</v>
      </c>
      <c r="AO12" s="74">
        <f t="shared" si="26"/>
        <v>-59</v>
      </c>
      <c r="AP12" s="74">
        <f t="shared" si="27"/>
        <v>4.55</v>
      </c>
      <c r="AQ12" s="74">
        <v>1</v>
      </c>
      <c r="AR12" s="65">
        <f t="shared" si="28"/>
        <v>1.325</v>
      </c>
      <c r="AS12" s="73">
        <f>AS11*AQ12</f>
        <v>1</v>
      </c>
      <c r="AT12" s="73">
        <f t="shared" si="29"/>
        <v>-78.174999999999997</v>
      </c>
      <c r="AU12" s="73">
        <f t="shared" si="30"/>
        <v>1.2760199011807836E-2</v>
      </c>
      <c r="AV12" s="73">
        <f t="shared" si="31"/>
        <v>522.65775152365097</v>
      </c>
      <c r="AW12" s="73">
        <f t="shared" si="32"/>
        <v>9.2951403207540917</v>
      </c>
      <c r="AZ12" s="74">
        <f t="shared" si="33"/>
        <v>-96</v>
      </c>
      <c r="BA12" s="74">
        <f t="shared" si="34"/>
        <v>6.06</v>
      </c>
      <c r="BB12" s="74">
        <v>1</v>
      </c>
      <c r="BC12" s="65">
        <f t="shared" si="35"/>
        <v>1.51</v>
      </c>
      <c r="BD12" s="73">
        <f>BD11*BB12</f>
        <v>1</v>
      </c>
      <c r="BE12" s="73">
        <f t="shared" si="36"/>
        <v>-144.96</v>
      </c>
      <c r="BF12" s="73">
        <f t="shared" si="37"/>
        <v>1.006228716578384E-4</v>
      </c>
      <c r="BG12" s="73">
        <f t="shared" si="38"/>
        <v>696.11120312820333</v>
      </c>
      <c r="BH12" s="73">
        <f t="shared" si="39"/>
        <v>9.2951403207540917</v>
      </c>
      <c r="BK12" s="74">
        <f t="shared" si="40"/>
        <v>-146</v>
      </c>
      <c r="BL12" s="74">
        <f t="shared" si="41"/>
        <v>7.8199999999999994</v>
      </c>
      <c r="BM12" s="74">
        <v>1</v>
      </c>
      <c r="BN12" s="65">
        <f t="shared" si="42"/>
        <v>1.76</v>
      </c>
      <c r="BO12" s="73">
        <f>BO11*BM12</f>
        <v>1</v>
      </c>
      <c r="BP12" s="73">
        <f t="shared" si="43"/>
        <v>-256.95999999999998</v>
      </c>
      <c r="BQ12" s="73">
        <f t="shared" si="44"/>
        <v>1.2680339449971214E-7</v>
      </c>
      <c r="BR12" s="73">
        <f t="shared" si="45"/>
        <v>898.28211360768148</v>
      </c>
      <c r="BS12" s="73">
        <f t="shared" si="46"/>
        <v>9.2951403207540917</v>
      </c>
      <c r="BV12" s="74">
        <f t="shared" si="47"/>
        <v>-201</v>
      </c>
      <c r="BW12" s="74">
        <f t="shared" si="48"/>
        <v>9.8550000000000004</v>
      </c>
      <c r="BX12" s="74">
        <v>1</v>
      </c>
      <c r="BY12" s="65">
        <f t="shared" si="49"/>
        <v>2.0350000000000001</v>
      </c>
      <c r="BZ12" s="73">
        <f>BZ11*BX12</f>
        <v>1</v>
      </c>
      <c r="CA12" s="73">
        <f t="shared" si="50"/>
        <v>-409.03500000000003</v>
      </c>
      <c r="CB12" s="73">
        <f t="shared" si="51"/>
        <v>7.8028058863157545E-11</v>
      </c>
      <c r="CC12" s="73">
        <f t="shared" si="52"/>
        <v>1132.0422288495784</v>
      </c>
      <c r="CD12" s="73">
        <f t="shared" si="53"/>
        <v>9.2951403207540917</v>
      </c>
      <c r="CG12" s="74">
        <f t="shared" si="54"/>
        <v>-251</v>
      </c>
      <c r="CH12" s="74">
        <f t="shared" si="55"/>
        <v>12.14</v>
      </c>
      <c r="CI12" s="74">
        <v>1</v>
      </c>
      <c r="CJ12" s="65">
        <f t="shared" si="56"/>
        <v>2.2850000000000001</v>
      </c>
      <c r="CK12" s="73">
        <f>CK11*CI12</f>
        <v>1</v>
      </c>
      <c r="CL12" s="73">
        <f t="shared" si="57"/>
        <v>-573.53500000000008</v>
      </c>
      <c r="CM12" s="73">
        <f t="shared" si="58"/>
        <v>9.386699274229545E-14</v>
      </c>
      <c r="CN12" s="73">
        <f t="shared" si="59"/>
        <v>1394.5198029664009</v>
      </c>
      <c r="CO12" s="73">
        <f t="shared" si="60"/>
        <v>9.2951403207540917</v>
      </c>
      <c r="CR12" s="74">
        <f t="shared" si="61"/>
        <v>-314</v>
      </c>
      <c r="CS12" s="74">
        <f t="shared" si="62"/>
        <v>14.74</v>
      </c>
      <c r="CT12" s="74">
        <v>1</v>
      </c>
      <c r="CU12" s="65">
        <f t="shared" si="68"/>
        <v>2.6</v>
      </c>
      <c r="CV12" s="73">
        <f>CV11*CT12</f>
        <v>1</v>
      </c>
      <c r="CW12" s="73">
        <f t="shared" si="63"/>
        <v>-816.4</v>
      </c>
      <c r="CX12" s="73">
        <f t="shared" si="64"/>
        <v>1.8357509254749513E-17</v>
      </c>
      <c r="CY12" s="73">
        <f t="shared" si="65"/>
        <v>1693.1813752656301</v>
      </c>
      <c r="CZ12" s="73">
        <f t="shared" si="66"/>
        <v>9.2951403207540917</v>
      </c>
    </row>
    <row r="13" spans="1:108">
      <c r="A13" s="65">
        <f t="shared" si="0"/>
        <v>0.31864015682981472</v>
      </c>
      <c r="B13" s="65">
        <f t="shared" si="1"/>
        <v>0.23333333333333334</v>
      </c>
      <c r="C13" s="86">
        <f t="shared" si="2"/>
        <v>1</v>
      </c>
      <c r="D13" s="87"/>
      <c r="E13" s="68">
        <f t="shared" si="3"/>
        <v>2.6390158215457897</v>
      </c>
      <c r="F13" s="65">
        <f t="shared" si="67"/>
        <v>1.4000000000000008</v>
      </c>
      <c r="G13" s="69">
        <v>7</v>
      </c>
      <c r="H13" s="74">
        <f t="shared" si="4"/>
        <v>7</v>
      </c>
      <c r="I13" s="74">
        <f t="shared" si="5"/>
        <v>1</v>
      </c>
      <c r="J13" s="74">
        <v>1</v>
      </c>
      <c r="K13" s="65">
        <f t="shared" si="6"/>
        <v>1</v>
      </c>
      <c r="L13" s="73">
        <f>L12*J13</f>
        <v>1</v>
      </c>
      <c r="M13" s="73">
        <f t="shared" si="7"/>
        <v>7</v>
      </c>
      <c r="N13" s="73">
        <f t="shared" si="8"/>
        <v>26.390158215457898</v>
      </c>
      <c r="O13" s="73">
        <f t="shared" si="9"/>
        <v>131.95079107728949</v>
      </c>
      <c r="P13" s="73">
        <f t="shared" si="10"/>
        <v>9.633554074821399</v>
      </c>
      <c r="Q13" s="102">
        <f t="shared" si="11"/>
        <v>3.7700226022082712</v>
      </c>
      <c r="S13" s="74">
        <f t="shared" si="12"/>
        <v>-3</v>
      </c>
      <c r="T13" s="74">
        <f t="shared" si="13"/>
        <v>2.0499999999999998</v>
      </c>
      <c r="U13" s="74">
        <v>1</v>
      </c>
      <c r="V13" s="65">
        <f t="shared" si="14"/>
        <v>1.05</v>
      </c>
      <c r="W13" s="73">
        <f>W12*U13</f>
        <v>1</v>
      </c>
      <c r="X13" s="73">
        <f t="shared" si="15"/>
        <v>-3.1500000000000004</v>
      </c>
      <c r="Y13" s="73">
        <f t="shared" si="16"/>
        <v>13.524956085422163</v>
      </c>
      <c r="Z13" s="73">
        <f t="shared" si="17"/>
        <v>270.4991217084434</v>
      </c>
      <c r="AA13" s="73">
        <f t="shared" si="18"/>
        <v>9.633554074821399</v>
      </c>
      <c r="AD13" s="74">
        <f t="shared" si="19"/>
        <v>-28</v>
      </c>
      <c r="AE13" s="74">
        <f t="shared" si="20"/>
        <v>3.2249999999999996</v>
      </c>
      <c r="AF13" s="74">
        <v>1</v>
      </c>
      <c r="AG13" s="65">
        <f t="shared" si="21"/>
        <v>1.175</v>
      </c>
      <c r="AH13" s="73">
        <f>AH12*AF13</f>
        <v>1</v>
      </c>
      <c r="AI13" s="73">
        <f t="shared" si="22"/>
        <v>-32.9</v>
      </c>
      <c r="AJ13" s="73">
        <f t="shared" si="23"/>
        <v>0.66490828316290251</v>
      </c>
      <c r="AK13" s="73">
        <f t="shared" si="24"/>
        <v>425.54130122425858</v>
      </c>
      <c r="AL13" s="73">
        <f t="shared" si="25"/>
        <v>9.633554074821399</v>
      </c>
      <c r="AO13" s="74">
        <f t="shared" si="26"/>
        <v>-58</v>
      </c>
      <c r="AP13" s="74">
        <f t="shared" si="27"/>
        <v>4.55</v>
      </c>
      <c r="AQ13" s="74">
        <v>1</v>
      </c>
      <c r="AR13" s="65">
        <f t="shared" si="28"/>
        <v>1.325</v>
      </c>
      <c r="AS13" s="73">
        <f>AS12*AQ13</f>
        <v>1</v>
      </c>
      <c r="AT13" s="73">
        <f t="shared" si="29"/>
        <v>-76.849999999999994</v>
      </c>
      <c r="AU13" s="73">
        <f t="shared" si="30"/>
        <v>1.4657619614298453E-2</v>
      </c>
      <c r="AV13" s="73">
        <f t="shared" si="31"/>
        <v>600.37609940166715</v>
      </c>
      <c r="AW13" s="73">
        <f t="shared" si="32"/>
        <v>9.633554074821399</v>
      </c>
      <c r="AZ13" s="74">
        <f t="shared" si="33"/>
        <v>-95</v>
      </c>
      <c r="BA13" s="74">
        <f t="shared" si="34"/>
        <v>6.06</v>
      </c>
      <c r="BB13" s="74">
        <v>1</v>
      </c>
      <c r="BC13" s="65">
        <f t="shared" si="35"/>
        <v>1.51</v>
      </c>
      <c r="BD13" s="73">
        <f>BD12*BB13</f>
        <v>1</v>
      </c>
      <c r="BE13" s="73">
        <f t="shared" si="36"/>
        <v>-143.44999999999999</v>
      </c>
      <c r="BF13" s="73">
        <f t="shared" si="37"/>
        <v>1.1558532714843674E-4</v>
      </c>
      <c r="BG13" s="73">
        <f t="shared" si="38"/>
        <v>799.62179392837425</v>
      </c>
      <c r="BH13" s="73">
        <f t="shared" si="39"/>
        <v>9.633554074821399</v>
      </c>
      <c r="BK13" s="74">
        <f t="shared" si="40"/>
        <v>-145</v>
      </c>
      <c r="BL13" s="74">
        <f t="shared" si="41"/>
        <v>7.8199999999999994</v>
      </c>
      <c r="BM13" s="74">
        <v>1</v>
      </c>
      <c r="BN13" s="65">
        <f t="shared" si="42"/>
        <v>1.76</v>
      </c>
      <c r="BO13" s="73">
        <f>BO12*BM13</f>
        <v>1</v>
      </c>
      <c r="BP13" s="73">
        <f t="shared" si="43"/>
        <v>-255.2</v>
      </c>
      <c r="BQ13" s="73">
        <f t="shared" si="44"/>
        <v>1.4565885066985939E-7</v>
      </c>
      <c r="BR13" s="73">
        <f t="shared" si="45"/>
        <v>1031.8551862244037</v>
      </c>
      <c r="BS13" s="73">
        <f t="shared" si="46"/>
        <v>9.633554074821399</v>
      </c>
      <c r="BV13" s="74">
        <f t="shared" si="47"/>
        <v>-200</v>
      </c>
      <c r="BW13" s="74">
        <f t="shared" si="48"/>
        <v>9.8550000000000004</v>
      </c>
      <c r="BX13" s="74">
        <v>1</v>
      </c>
      <c r="BY13" s="65">
        <f t="shared" si="49"/>
        <v>2.0350000000000001</v>
      </c>
      <c r="BZ13" s="73">
        <f>BZ12*BX13</f>
        <v>1</v>
      </c>
      <c r="CA13" s="73">
        <f t="shared" si="50"/>
        <v>-407</v>
      </c>
      <c r="CB13" s="73">
        <f t="shared" si="51"/>
        <v>8.9630702859720899E-11</v>
      </c>
      <c r="CC13" s="73">
        <f t="shared" si="52"/>
        <v>1300.3750460666879</v>
      </c>
      <c r="CD13" s="73">
        <f t="shared" si="53"/>
        <v>9.633554074821399</v>
      </c>
      <c r="CG13" s="74">
        <f t="shared" si="54"/>
        <v>-250</v>
      </c>
      <c r="CH13" s="74">
        <f t="shared" si="55"/>
        <v>12.14</v>
      </c>
      <c r="CI13" s="74">
        <v>1</v>
      </c>
      <c r="CJ13" s="65">
        <f t="shared" si="56"/>
        <v>2.2850000000000001</v>
      </c>
      <c r="CK13" s="73">
        <f>CK12*CI13</f>
        <v>1</v>
      </c>
      <c r="CL13" s="73">
        <f t="shared" si="57"/>
        <v>-571.25</v>
      </c>
      <c r="CM13" s="73">
        <f t="shared" si="58"/>
        <v>1.0782486015159342E-13</v>
      </c>
      <c r="CN13" s="73">
        <f t="shared" si="59"/>
        <v>1601.8826036782943</v>
      </c>
      <c r="CO13" s="73">
        <f t="shared" si="60"/>
        <v>9.633554074821399</v>
      </c>
      <c r="CR13" s="74">
        <f t="shared" si="61"/>
        <v>-313</v>
      </c>
      <c r="CS13" s="74">
        <f t="shared" si="62"/>
        <v>14.74</v>
      </c>
      <c r="CT13" s="74">
        <v>1</v>
      </c>
      <c r="CU13" s="65">
        <f t="shared" si="68"/>
        <v>2.6</v>
      </c>
      <c r="CV13" s="73">
        <f>CV12*CT13</f>
        <v>1</v>
      </c>
      <c r="CW13" s="73">
        <f t="shared" si="63"/>
        <v>-813.80000000000007</v>
      </c>
      <c r="CX13" s="73">
        <f t="shared" si="64"/>
        <v>2.1087240682773611E-17</v>
      </c>
      <c r="CY13" s="73">
        <f t="shared" si="65"/>
        <v>1944.954660479247</v>
      </c>
      <c r="CZ13" s="73">
        <f t="shared" si="66"/>
        <v>9.633554074821399</v>
      </c>
    </row>
    <row r="14" spans="1:108">
      <c r="A14" s="65">
        <f t="shared" si="0"/>
        <v>0.32987697769322272</v>
      </c>
      <c r="B14" s="65">
        <f t="shared" si="1"/>
        <v>0.26666666666666666</v>
      </c>
      <c r="C14" s="86">
        <f t="shared" si="2"/>
        <v>1</v>
      </c>
      <c r="D14" s="87"/>
      <c r="E14" s="68">
        <f t="shared" si="3"/>
        <v>3.0314331330207978</v>
      </c>
      <c r="F14" s="65">
        <f t="shared" si="67"/>
        <v>1.600000000000001</v>
      </c>
      <c r="G14" s="69">
        <v>8</v>
      </c>
      <c r="H14" s="74">
        <f t="shared" si="4"/>
        <v>8</v>
      </c>
      <c r="I14" s="74">
        <f t="shared" si="5"/>
        <v>1</v>
      </c>
      <c r="J14" s="74">
        <v>1</v>
      </c>
      <c r="K14" s="65">
        <f t="shared" si="6"/>
        <v>1</v>
      </c>
      <c r="L14" s="73">
        <f>L13*J14</f>
        <v>1</v>
      </c>
      <c r="M14" s="73">
        <f t="shared" si="7"/>
        <v>8</v>
      </c>
      <c r="N14" s="73">
        <f t="shared" si="8"/>
        <v>30.314331330207978</v>
      </c>
      <c r="O14" s="73">
        <f t="shared" si="9"/>
        <v>151.57165665103989</v>
      </c>
      <c r="P14" s="73">
        <f t="shared" si="10"/>
        <v>9.984276524848207</v>
      </c>
      <c r="Q14" s="102">
        <f t="shared" si="11"/>
        <v>3.7892914162759972</v>
      </c>
      <c r="S14" s="74">
        <f t="shared" si="12"/>
        <v>-2</v>
      </c>
      <c r="T14" s="74">
        <f t="shared" si="13"/>
        <v>2.0499999999999998</v>
      </c>
      <c r="U14" s="74">
        <v>1</v>
      </c>
      <c r="V14" s="65">
        <f t="shared" si="14"/>
        <v>1.05</v>
      </c>
      <c r="W14" s="73">
        <f>W13*U14</f>
        <v>1</v>
      </c>
      <c r="X14" s="73">
        <f t="shared" si="15"/>
        <v>-2.1</v>
      </c>
      <c r="Y14" s="73">
        <f t="shared" si="16"/>
        <v>15.53609480673158</v>
      </c>
      <c r="Z14" s="73">
        <f t="shared" si="17"/>
        <v>310.72189613463172</v>
      </c>
      <c r="AA14" s="73">
        <f t="shared" si="18"/>
        <v>9.984276524848207</v>
      </c>
      <c r="AD14" s="74">
        <f t="shared" si="19"/>
        <v>-27</v>
      </c>
      <c r="AE14" s="74">
        <f t="shared" si="20"/>
        <v>3.2249999999999996</v>
      </c>
      <c r="AF14" s="74">
        <v>1</v>
      </c>
      <c r="AG14" s="65">
        <f t="shared" si="21"/>
        <v>1.175</v>
      </c>
      <c r="AH14" s="73">
        <f>AH13*AF14</f>
        <v>1</v>
      </c>
      <c r="AI14" s="73">
        <f t="shared" si="22"/>
        <v>-31.725000000000001</v>
      </c>
      <c r="AJ14" s="73">
        <f t="shared" si="23"/>
        <v>0.76377905109312905</v>
      </c>
      <c r="AK14" s="73">
        <f t="shared" si="24"/>
        <v>488.81859269960353</v>
      </c>
      <c r="AL14" s="73">
        <f t="shared" si="25"/>
        <v>9.984276524848207</v>
      </c>
      <c r="AO14" s="74">
        <f t="shared" si="26"/>
        <v>-57</v>
      </c>
      <c r="AP14" s="74">
        <f t="shared" si="27"/>
        <v>4.55</v>
      </c>
      <c r="AQ14" s="74">
        <v>1</v>
      </c>
      <c r="AR14" s="65">
        <f t="shared" si="28"/>
        <v>1.325</v>
      </c>
      <c r="AS14" s="73">
        <f>AS13*AQ14</f>
        <v>1</v>
      </c>
      <c r="AT14" s="73">
        <f t="shared" si="29"/>
        <v>-75.524999999999991</v>
      </c>
      <c r="AU14" s="73">
        <f t="shared" si="30"/>
        <v>1.6837183539116903E-2</v>
      </c>
      <c r="AV14" s="73">
        <f t="shared" si="31"/>
        <v>689.65103776223145</v>
      </c>
      <c r="AW14" s="73">
        <f t="shared" si="32"/>
        <v>9.984276524848207</v>
      </c>
      <c r="AZ14" s="74">
        <f t="shared" si="33"/>
        <v>-94</v>
      </c>
      <c r="BA14" s="74">
        <f t="shared" si="34"/>
        <v>6.06</v>
      </c>
      <c r="BB14" s="74">
        <v>1</v>
      </c>
      <c r="BC14" s="65">
        <f t="shared" si="35"/>
        <v>1.51</v>
      </c>
      <c r="BD14" s="73">
        <f>BD13*BB14</f>
        <v>1</v>
      </c>
      <c r="BE14" s="73">
        <f t="shared" si="36"/>
        <v>-141.94</v>
      </c>
      <c r="BF14" s="73">
        <f t="shared" si="37"/>
        <v>1.3277267515720347E-4</v>
      </c>
      <c r="BG14" s="73">
        <f t="shared" si="38"/>
        <v>918.52423930530165</v>
      </c>
      <c r="BH14" s="73">
        <f t="shared" si="39"/>
        <v>9.984276524848207</v>
      </c>
      <c r="BK14" s="74">
        <f t="shared" si="40"/>
        <v>-144</v>
      </c>
      <c r="BL14" s="74">
        <f t="shared" si="41"/>
        <v>7.8199999999999994</v>
      </c>
      <c r="BM14" s="74">
        <v>1</v>
      </c>
      <c r="BN14" s="65">
        <f t="shared" si="42"/>
        <v>1.76</v>
      </c>
      <c r="BO14" s="73">
        <f>BO13*BM14</f>
        <v>1</v>
      </c>
      <c r="BP14" s="73">
        <f t="shared" si="43"/>
        <v>-253.44</v>
      </c>
      <c r="BQ14" s="73">
        <f t="shared" si="44"/>
        <v>1.673180821552263E-7</v>
      </c>
      <c r="BR14" s="73">
        <f t="shared" si="45"/>
        <v>1185.2903550111319</v>
      </c>
      <c r="BS14" s="73">
        <f t="shared" si="46"/>
        <v>9.984276524848207</v>
      </c>
      <c r="BV14" s="74">
        <f t="shared" si="47"/>
        <v>-199</v>
      </c>
      <c r="BW14" s="74">
        <f t="shared" si="48"/>
        <v>9.8550000000000004</v>
      </c>
      <c r="BX14" s="74">
        <v>1</v>
      </c>
      <c r="BY14" s="65">
        <f t="shared" si="49"/>
        <v>2.0350000000000001</v>
      </c>
      <c r="BZ14" s="73">
        <f>BZ13*BX14</f>
        <v>1</v>
      </c>
      <c r="CA14" s="73">
        <f t="shared" si="50"/>
        <v>-404.96500000000003</v>
      </c>
      <c r="CB14" s="73">
        <f t="shared" si="51"/>
        <v>1.0295864093218944E-10</v>
      </c>
      <c r="CC14" s="73">
        <f t="shared" si="52"/>
        <v>1493.7386762959982</v>
      </c>
      <c r="CD14" s="73">
        <f t="shared" si="53"/>
        <v>9.984276524848207</v>
      </c>
      <c r="CG14" s="74">
        <f t="shared" si="54"/>
        <v>-249</v>
      </c>
      <c r="CH14" s="74">
        <f t="shared" si="55"/>
        <v>12.14</v>
      </c>
      <c r="CI14" s="74">
        <v>1</v>
      </c>
      <c r="CJ14" s="65">
        <f t="shared" si="56"/>
        <v>2.2850000000000001</v>
      </c>
      <c r="CK14" s="73">
        <f>CK13*CI14</f>
        <v>1</v>
      </c>
      <c r="CL14" s="73">
        <f t="shared" si="57"/>
        <v>-568.96500000000003</v>
      </c>
      <c r="CM14" s="73">
        <f t="shared" si="58"/>
        <v>1.2385823948392066E-13</v>
      </c>
      <c r="CN14" s="73">
        <f t="shared" si="59"/>
        <v>1840.0799117436243</v>
      </c>
      <c r="CO14" s="73">
        <f t="shared" si="60"/>
        <v>9.984276524848207</v>
      </c>
      <c r="CR14" s="74">
        <f t="shared" si="61"/>
        <v>-312</v>
      </c>
      <c r="CS14" s="74">
        <f t="shared" si="62"/>
        <v>14.74</v>
      </c>
      <c r="CT14" s="74">
        <v>1</v>
      </c>
      <c r="CU14" s="65">
        <f t="shared" si="68"/>
        <v>2.6</v>
      </c>
      <c r="CV14" s="73">
        <f>CV13*CT14</f>
        <v>1</v>
      </c>
      <c r="CW14" s="73">
        <f t="shared" si="63"/>
        <v>-811.2</v>
      </c>
      <c r="CX14" s="73">
        <f t="shared" si="64"/>
        <v>2.4222878683728604E-17</v>
      </c>
      <c r="CY14" s="73">
        <f t="shared" si="65"/>
        <v>2234.1662190363281</v>
      </c>
      <c r="CZ14" s="73">
        <f t="shared" si="66"/>
        <v>9.984276524848207</v>
      </c>
    </row>
    <row r="15" spans="1:108">
      <c r="A15" s="65">
        <f t="shared" si="0"/>
        <v>0.34151006418859797</v>
      </c>
      <c r="B15" s="65">
        <f t="shared" si="1"/>
        <v>0.3</v>
      </c>
      <c r="C15" s="86">
        <f t="shared" si="2"/>
        <v>1</v>
      </c>
      <c r="D15" s="87"/>
      <c r="E15" s="68">
        <f t="shared" si="3"/>
        <v>3.4822022531844987</v>
      </c>
      <c r="F15" s="65">
        <f t="shared" si="67"/>
        <v>1.8000000000000009</v>
      </c>
      <c r="G15" s="69">
        <v>9</v>
      </c>
      <c r="H15" s="74">
        <f t="shared" si="4"/>
        <v>9</v>
      </c>
      <c r="I15" s="74">
        <f t="shared" si="5"/>
        <v>1</v>
      </c>
      <c r="J15" s="74">
        <v>1</v>
      </c>
      <c r="K15" s="65">
        <f t="shared" si="6"/>
        <v>1</v>
      </c>
      <c r="L15" s="73">
        <f>L14*J15</f>
        <v>1</v>
      </c>
      <c r="M15" s="73">
        <f t="shared" si="7"/>
        <v>9</v>
      </c>
      <c r="N15" s="73">
        <f t="shared" si="8"/>
        <v>34.822022531844986</v>
      </c>
      <c r="O15" s="73">
        <f t="shared" si="9"/>
        <v>174.11011265922494</v>
      </c>
      <c r="P15" s="73">
        <f t="shared" si="10"/>
        <v>10.347754944914518</v>
      </c>
      <c r="Q15" s="102">
        <f t="shared" si="11"/>
        <v>3.8691136146494429</v>
      </c>
      <c r="S15" s="74">
        <f t="shared" si="12"/>
        <v>-1</v>
      </c>
      <c r="T15" s="74">
        <f t="shared" si="13"/>
        <v>2.0499999999999998</v>
      </c>
      <c r="U15" s="74">
        <v>1</v>
      </c>
      <c r="V15" s="65">
        <f t="shared" si="14"/>
        <v>1.05</v>
      </c>
      <c r="W15" s="73">
        <f>W14*U15</f>
        <v>1</v>
      </c>
      <c r="X15" s="73">
        <f t="shared" si="15"/>
        <v>-1.05</v>
      </c>
      <c r="Y15" s="73">
        <f t="shared" si="16"/>
        <v>17.846286547570543</v>
      </c>
      <c r="Z15" s="73">
        <f t="shared" si="17"/>
        <v>356.92573095141108</v>
      </c>
      <c r="AA15" s="73">
        <f t="shared" si="18"/>
        <v>10.347754944914518</v>
      </c>
      <c r="AD15" s="74">
        <f t="shared" si="19"/>
        <v>-26</v>
      </c>
      <c r="AE15" s="74">
        <f t="shared" si="20"/>
        <v>3.2249999999999996</v>
      </c>
      <c r="AF15" s="74">
        <v>1</v>
      </c>
      <c r="AG15" s="65">
        <f t="shared" si="21"/>
        <v>1.175</v>
      </c>
      <c r="AH15" s="73">
        <f>AH14*AF15</f>
        <v>1</v>
      </c>
      <c r="AI15" s="73">
        <f t="shared" si="22"/>
        <v>-30.55</v>
      </c>
      <c r="AJ15" s="73">
        <f t="shared" si="23"/>
        <v>0.87735173957187362</v>
      </c>
      <c r="AK15" s="73">
        <f t="shared" si="24"/>
        <v>561.50511332600036</v>
      </c>
      <c r="AL15" s="73">
        <f t="shared" si="25"/>
        <v>10.347754944914518</v>
      </c>
      <c r="AO15" s="74">
        <f t="shared" si="26"/>
        <v>-56</v>
      </c>
      <c r="AP15" s="74">
        <f t="shared" si="27"/>
        <v>4.55</v>
      </c>
      <c r="AQ15" s="74">
        <v>1</v>
      </c>
      <c r="AR15" s="65">
        <f t="shared" si="28"/>
        <v>1.325</v>
      </c>
      <c r="AS15" s="73">
        <f>AS14*AQ15</f>
        <v>1</v>
      </c>
      <c r="AT15" s="73">
        <f t="shared" si="29"/>
        <v>-74.2</v>
      </c>
      <c r="AU15" s="73">
        <f t="shared" si="30"/>
        <v>1.9340845034166748E-2</v>
      </c>
      <c r="AV15" s="73">
        <f t="shared" si="31"/>
        <v>792.20101259947342</v>
      </c>
      <c r="AW15" s="73">
        <f t="shared" si="32"/>
        <v>10.347754944914518</v>
      </c>
      <c r="AZ15" s="74">
        <f t="shared" si="33"/>
        <v>-93</v>
      </c>
      <c r="BA15" s="74">
        <f t="shared" si="34"/>
        <v>6.06</v>
      </c>
      <c r="BB15" s="74">
        <v>1</v>
      </c>
      <c r="BC15" s="65">
        <f t="shared" si="35"/>
        <v>1.51</v>
      </c>
      <c r="BD15" s="73">
        <f>BD14*BB15</f>
        <v>1</v>
      </c>
      <c r="BE15" s="73">
        <f t="shared" si="36"/>
        <v>-140.43</v>
      </c>
      <c r="BF15" s="73">
        <f t="shared" si="37"/>
        <v>1.525157535416353E-4</v>
      </c>
      <c r="BG15" s="73">
        <f t="shared" si="38"/>
        <v>1055.107282714903</v>
      </c>
      <c r="BH15" s="73">
        <f t="shared" si="39"/>
        <v>10.347754944914518</v>
      </c>
      <c r="BK15" s="74">
        <f t="shared" si="40"/>
        <v>-143</v>
      </c>
      <c r="BL15" s="74">
        <f t="shared" si="41"/>
        <v>7.8199999999999994</v>
      </c>
      <c r="BM15" s="74">
        <v>1</v>
      </c>
      <c r="BN15" s="65">
        <f t="shared" si="42"/>
        <v>1.76</v>
      </c>
      <c r="BO15" s="73">
        <f>BO14*BM15</f>
        <v>1</v>
      </c>
      <c r="BP15" s="73">
        <f t="shared" si="43"/>
        <v>-251.68</v>
      </c>
      <c r="BQ15" s="73">
        <f t="shared" si="44"/>
        <v>1.9219800573296721E-7</v>
      </c>
      <c r="BR15" s="73">
        <f t="shared" si="45"/>
        <v>1361.5410809951388</v>
      </c>
      <c r="BS15" s="73">
        <f t="shared" si="46"/>
        <v>10.347754944914518</v>
      </c>
      <c r="BV15" s="74">
        <f t="shared" si="47"/>
        <v>-198</v>
      </c>
      <c r="BW15" s="74">
        <f t="shared" si="48"/>
        <v>9.8550000000000004</v>
      </c>
      <c r="BX15" s="74">
        <v>1</v>
      </c>
      <c r="BY15" s="65">
        <f t="shared" si="49"/>
        <v>2.0350000000000001</v>
      </c>
      <c r="BZ15" s="73">
        <f>BZ14*BX15</f>
        <v>1</v>
      </c>
      <c r="CA15" s="73">
        <f t="shared" si="50"/>
        <v>-402.93</v>
      </c>
      <c r="CB15" s="73">
        <f t="shared" si="51"/>
        <v>1.1826842147153638E-10</v>
      </c>
      <c r="CC15" s="73">
        <f t="shared" si="52"/>
        <v>1715.8551602566617</v>
      </c>
      <c r="CD15" s="73">
        <f t="shared" si="53"/>
        <v>10.347754944914518</v>
      </c>
      <c r="CG15" s="74">
        <f t="shared" si="54"/>
        <v>-248</v>
      </c>
      <c r="CH15" s="74">
        <f t="shared" si="55"/>
        <v>12.14</v>
      </c>
      <c r="CI15" s="74">
        <v>1</v>
      </c>
      <c r="CJ15" s="65">
        <f t="shared" si="56"/>
        <v>2.2850000000000001</v>
      </c>
      <c r="CK15" s="73">
        <f>CK14*CI15</f>
        <v>1</v>
      </c>
      <c r="CL15" s="73">
        <f t="shared" si="57"/>
        <v>-566.68000000000006</v>
      </c>
      <c r="CM15" s="73">
        <f t="shared" si="58"/>
        <v>1.4227575594800852E-13</v>
      </c>
      <c r="CN15" s="73">
        <f t="shared" si="59"/>
        <v>2113.6967676829909</v>
      </c>
      <c r="CO15" s="73">
        <f t="shared" si="60"/>
        <v>10.347754944914518</v>
      </c>
      <c r="CR15" s="74">
        <f t="shared" si="61"/>
        <v>-311</v>
      </c>
      <c r="CS15" s="74">
        <f t="shared" si="62"/>
        <v>14.74</v>
      </c>
      <c r="CT15" s="74">
        <v>1</v>
      </c>
      <c r="CU15" s="65">
        <f t="shared" si="68"/>
        <v>2.6</v>
      </c>
      <c r="CV15" s="73">
        <f>CV14*CT15</f>
        <v>1</v>
      </c>
      <c r="CW15" s="73">
        <f t="shared" si="63"/>
        <v>-808.6</v>
      </c>
      <c r="CX15" s="73">
        <f t="shared" si="64"/>
        <v>2.7824780897291788E-17</v>
      </c>
      <c r="CY15" s="73">
        <f t="shared" si="65"/>
        <v>2566.3830605969756</v>
      </c>
      <c r="CZ15" s="73">
        <f t="shared" si="66"/>
        <v>10.347754944914518</v>
      </c>
    </row>
    <row r="16" spans="1:108">
      <c r="A16" s="65">
        <f t="shared" si="0"/>
        <v>0.35355339059327295</v>
      </c>
      <c r="B16" s="65">
        <f t="shared" si="1"/>
        <v>0.33333333333333331</v>
      </c>
      <c r="C16" s="86">
        <f t="shared" si="2"/>
        <v>2.0499999999999998</v>
      </c>
      <c r="D16" s="89">
        <f>1+G16/200</f>
        <v>1.05</v>
      </c>
      <c r="E16" s="68">
        <f t="shared" si="3"/>
        <v>4.0000000000000027</v>
      </c>
      <c r="F16" s="65">
        <f t="shared" si="67"/>
        <v>2.0000000000000009</v>
      </c>
      <c r="G16" s="69">
        <v>10</v>
      </c>
      <c r="H16" s="74">
        <f t="shared" si="4"/>
        <v>10</v>
      </c>
      <c r="I16" s="74">
        <f t="shared" si="5"/>
        <v>1</v>
      </c>
      <c r="J16" s="74">
        <v>1</v>
      </c>
      <c r="K16" s="65">
        <f t="shared" si="6"/>
        <v>1</v>
      </c>
      <c r="L16" s="73">
        <f>L15*J16</f>
        <v>1</v>
      </c>
      <c r="M16" s="73">
        <f t="shared" si="7"/>
        <v>10</v>
      </c>
      <c r="N16" s="73">
        <f t="shared" si="8"/>
        <v>40.000000000000028</v>
      </c>
      <c r="O16" s="73">
        <f t="shared" si="9"/>
        <v>200.00000000000014</v>
      </c>
      <c r="P16" s="73">
        <f t="shared" si="10"/>
        <v>10.724452847995947</v>
      </c>
      <c r="Q16" s="102">
        <f t="shared" si="11"/>
        <v>4.0000000000000027</v>
      </c>
      <c r="S16" s="74">
        <f t="shared" si="12"/>
        <v>0</v>
      </c>
      <c r="T16" s="74">
        <f t="shared" si="13"/>
        <v>2.0499999999999998</v>
      </c>
      <c r="U16" s="74">
        <v>1</v>
      </c>
      <c r="V16" s="65">
        <f t="shared" si="14"/>
        <v>1.05</v>
      </c>
      <c r="W16" s="73">
        <f>W15*U16</f>
        <v>1</v>
      </c>
      <c r="X16" s="73">
        <f t="shared" si="15"/>
        <v>0</v>
      </c>
      <c r="Y16" s="73">
        <f t="shared" si="16"/>
        <v>20.5</v>
      </c>
      <c r="Z16" s="73">
        <f t="shared" si="17"/>
        <v>410.00000000000023</v>
      </c>
      <c r="AA16" s="73">
        <f t="shared" si="18"/>
        <v>10.724452847995947</v>
      </c>
      <c r="AD16" s="74">
        <f t="shared" si="19"/>
        <v>-25</v>
      </c>
      <c r="AE16" s="74">
        <f t="shared" si="20"/>
        <v>3.2249999999999996</v>
      </c>
      <c r="AF16" s="74">
        <v>1</v>
      </c>
      <c r="AG16" s="65">
        <f t="shared" si="21"/>
        <v>1.175</v>
      </c>
      <c r="AH16" s="73">
        <f>AH15*AF16</f>
        <v>1</v>
      </c>
      <c r="AI16" s="73">
        <f t="shared" si="22"/>
        <v>-29.375</v>
      </c>
      <c r="AJ16" s="73">
        <f t="shared" si="23"/>
        <v>1.0078124999999982</v>
      </c>
      <c r="AK16" s="73">
        <f t="shared" si="24"/>
        <v>645.00000000000034</v>
      </c>
      <c r="AL16" s="73">
        <f t="shared" si="25"/>
        <v>10.724452847995947</v>
      </c>
      <c r="AO16" s="74">
        <f t="shared" si="26"/>
        <v>-55</v>
      </c>
      <c r="AP16" s="74">
        <f t="shared" si="27"/>
        <v>4.55</v>
      </c>
      <c r="AQ16" s="74">
        <v>1</v>
      </c>
      <c r="AR16" s="65">
        <f t="shared" si="28"/>
        <v>1.325</v>
      </c>
      <c r="AS16" s="73">
        <f>AS15*AQ16</f>
        <v>1</v>
      </c>
      <c r="AT16" s="73">
        <f t="shared" si="29"/>
        <v>-72.875</v>
      </c>
      <c r="AU16" s="73">
        <f t="shared" si="30"/>
        <v>2.2216796874999917E-2</v>
      </c>
      <c r="AV16" s="73">
        <f t="shared" si="31"/>
        <v>910.00000000000045</v>
      </c>
      <c r="AW16" s="73">
        <f t="shared" si="32"/>
        <v>10.724452847995947</v>
      </c>
      <c r="AZ16" s="74">
        <f t="shared" si="33"/>
        <v>-92</v>
      </c>
      <c r="BA16" s="74">
        <f t="shared" si="34"/>
        <v>6.06</v>
      </c>
      <c r="BB16" s="74">
        <v>1</v>
      </c>
      <c r="BC16" s="65">
        <f t="shared" si="35"/>
        <v>1.51</v>
      </c>
      <c r="BD16" s="73">
        <f>BD15*BB16</f>
        <v>1</v>
      </c>
      <c r="BE16" s="73">
        <f t="shared" si="36"/>
        <v>-138.91999999999999</v>
      </c>
      <c r="BF16" s="73">
        <f t="shared" si="37"/>
        <v>1.7519459520440967E-4</v>
      </c>
      <c r="BG16" s="73">
        <f t="shared" si="38"/>
        <v>1212.0000000000009</v>
      </c>
      <c r="BH16" s="73">
        <f t="shared" si="39"/>
        <v>10.724452847995947</v>
      </c>
      <c r="BK16" s="74">
        <f t="shared" si="40"/>
        <v>-142</v>
      </c>
      <c r="BL16" s="74">
        <f t="shared" si="41"/>
        <v>7.8199999999999994</v>
      </c>
      <c r="BM16" s="74">
        <v>1</v>
      </c>
      <c r="BN16" s="65">
        <f t="shared" si="42"/>
        <v>1.76</v>
      </c>
      <c r="BO16" s="73">
        <f>BO15*BM16</f>
        <v>1</v>
      </c>
      <c r="BP16" s="73">
        <f t="shared" si="43"/>
        <v>-249.92</v>
      </c>
      <c r="BQ16" s="73">
        <f t="shared" si="44"/>
        <v>2.2077753301917015E-7</v>
      </c>
      <c r="BR16" s="73">
        <f t="shared" si="45"/>
        <v>1564.0000000000009</v>
      </c>
      <c r="BS16" s="73">
        <f t="shared" si="46"/>
        <v>10.724452847995947</v>
      </c>
      <c r="BV16" s="74">
        <f t="shared" si="47"/>
        <v>-197</v>
      </c>
      <c r="BW16" s="74">
        <f t="shared" si="48"/>
        <v>9.8550000000000004</v>
      </c>
      <c r="BX16" s="74">
        <v>1</v>
      </c>
      <c r="BY16" s="65">
        <f t="shared" si="49"/>
        <v>2.0350000000000001</v>
      </c>
      <c r="BZ16" s="73">
        <f>BZ15*BX16</f>
        <v>1</v>
      </c>
      <c r="CA16" s="73">
        <f t="shared" si="50"/>
        <v>-400.89500000000004</v>
      </c>
      <c r="CB16" s="73">
        <f t="shared" si="51"/>
        <v>1.3585474119244989E-10</v>
      </c>
      <c r="CC16" s="73">
        <f t="shared" si="52"/>
        <v>1971.0000000000016</v>
      </c>
      <c r="CD16" s="73">
        <f t="shared" si="53"/>
        <v>10.724452847995947</v>
      </c>
      <c r="CG16" s="74">
        <f t="shared" si="54"/>
        <v>-247</v>
      </c>
      <c r="CH16" s="74">
        <f t="shared" si="55"/>
        <v>12.14</v>
      </c>
      <c r="CI16" s="74">
        <v>1</v>
      </c>
      <c r="CJ16" s="65">
        <f t="shared" si="56"/>
        <v>2.2850000000000001</v>
      </c>
      <c r="CK16" s="73">
        <f>CK15*CI16</f>
        <v>1</v>
      </c>
      <c r="CL16" s="73">
        <f t="shared" si="57"/>
        <v>-564.39499999999998</v>
      </c>
      <c r="CM16" s="73">
        <f t="shared" si="58"/>
        <v>1.63431926813437E-13</v>
      </c>
      <c r="CN16" s="73">
        <f t="shared" si="59"/>
        <v>2428.0000000000018</v>
      </c>
      <c r="CO16" s="73">
        <f t="shared" si="60"/>
        <v>10.724452847995947</v>
      </c>
      <c r="CR16" s="74">
        <f t="shared" si="61"/>
        <v>-310</v>
      </c>
      <c r="CS16" s="74">
        <f t="shared" si="62"/>
        <v>14.74</v>
      </c>
      <c r="CT16" s="74">
        <v>1</v>
      </c>
      <c r="CU16" s="65">
        <f t="shared" si="68"/>
        <v>2.6</v>
      </c>
      <c r="CV16" s="73">
        <f>CV15*CT16</f>
        <v>1</v>
      </c>
      <c r="CW16" s="73">
        <f t="shared" si="63"/>
        <v>-806</v>
      </c>
      <c r="CX16" s="73">
        <f t="shared" si="64"/>
        <v>3.1962280044872019E-17</v>
      </c>
      <c r="CY16" s="73">
        <f t="shared" si="65"/>
        <v>2948.0000000000023</v>
      </c>
      <c r="CZ16" s="73">
        <f t="shared" si="66"/>
        <v>10.724452847995947</v>
      </c>
    </row>
    <row r="17" spans="1:104">
      <c r="A17" s="65">
        <f t="shared" si="0"/>
        <v>0.36602142398640553</v>
      </c>
      <c r="B17" s="65">
        <f t="shared" si="1"/>
        <v>0.36666666666666664</v>
      </c>
      <c r="C17" s="86">
        <f t="shared" si="2"/>
        <v>2.0499999999999998</v>
      </c>
      <c r="D17" s="87"/>
      <c r="E17" s="68">
        <f t="shared" si="3"/>
        <v>4.5947934199881431</v>
      </c>
      <c r="F17" s="65">
        <f t="shared" si="67"/>
        <v>2.2000000000000011</v>
      </c>
      <c r="G17" s="69">
        <v>11</v>
      </c>
      <c r="H17" s="74">
        <f t="shared" si="4"/>
        <v>11</v>
      </c>
      <c r="I17" s="74">
        <f t="shared" si="5"/>
        <v>1</v>
      </c>
      <c r="J17" s="74">
        <v>1</v>
      </c>
      <c r="K17" s="65">
        <f t="shared" si="6"/>
        <v>1</v>
      </c>
      <c r="L17" s="73">
        <f>L16*J17</f>
        <v>1</v>
      </c>
      <c r="M17" s="73">
        <f t="shared" si="7"/>
        <v>11</v>
      </c>
      <c r="N17" s="73">
        <f t="shared" si="8"/>
        <v>45.947934199881431</v>
      </c>
      <c r="O17" s="73">
        <f t="shared" si="9"/>
        <v>229.73967099940717</v>
      </c>
      <c r="P17" s="73">
        <f t="shared" si="10"/>
        <v>11.114850575053849</v>
      </c>
      <c r="Q17" s="102">
        <f t="shared" ref="Q17:Q80" si="69">N17/M17</f>
        <v>4.1770849272619479</v>
      </c>
      <c r="S17" s="74">
        <f t="shared" si="12"/>
        <v>1</v>
      </c>
      <c r="T17" s="74">
        <f t="shared" si="13"/>
        <v>2.0499999999999998</v>
      </c>
      <c r="U17" s="74">
        <v>1</v>
      </c>
      <c r="V17" s="65">
        <f t="shared" si="14"/>
        <v>1.05</v>
      </c>
      <c r="W17" s="73">
        <f>W16*U17</f>
        <v>1</v>
      </c>
      <c r="X17" s="73">
        <f t="shared" si="15"/>
        <v>1.05</v>
      </c>
      <c r="Y17" s="73">
        <f t="shared" si="16"/>
        <v>23.54831627743922</v>
      </c>
      <c r="Z17" s="73">
        <f t="shared" si="17"/>
        <v>470.9663255487846</v>
      </c>
      <c r="AA17" s="73">
        <f t="shared" si="18"/>
        <v>11.114850575053849</v>
      </c>
      <c r="AB17" s="102">
        <f t="shared" ref="AB17:AB41" si="70">Y17/X17</f>
        <v>22.426967883275445</v>
      </c>
      <c r="AD17" s="74">
        <f t="shared" si="19"/>
        <v>-24</v>
      </c>
      <c r="AE17" s="74">
        <f t="shared" si="20"/>
        <v>3.2249999999999996</v>
      </c>
      <c r="AF17" s="74">
        <v>1</v>
      </c>
      <c r="AG17" s="65">
        <f t="shared" si="21"/>
        <v>1.175</v>
      </c>
      <c r="AH17" s="73">
        <f>AH16*AF17</f>
        <v>1</v>
      </c>
      <c r="AI17" s="73">
        <f t="shared" si="22"/>
        <v>-28.200000000000003</v>
      </c>
      <c r="AJ17" s="73">
        <f t="shared" si="23"/>
        <v>1.1576725608954477</v>
      </c>
      <c r="AK17" s="73">
        <f t="shared" si="24"/>
        <v>740.91043897308793</v>
      </c>
      <c r="AL17" s="73">
        <f t="shared" si="25"/>
        <v>11.114850575053849</v>
      </c>
      <c r="AO17" s="74">
        <f t="shared" si="26"/>
        <v>-54</v>
      </c>
      <c r="AP17" s="74">
        <f t="shared" si="27"/>
        <v>4.55</v>
      </c>
      <c r="AQ17" s="74">
        <v>1</v>
      </c>
      <c r="AR17" s="65">
        <f t="shared" si="28"/>
        <v>1.325</v>
      </c>
      <c r="AS17" s="73">
        <f>AS16*AQ17</f>
        <v>1</v>
      </c>
      <c r="AT17" s="73">
        <f t="shared" si="29"/>
        <v>-71.55</v>
      </c>
      <c r="AU17" s="73">
        <f t="shared" si="30"/>
        <v>2.5520398023615682E-2</v>
      </c>
      <c r="AV17" s="73">
        <f t="shared" si="31"/>
        <v>1045.3155030473026</v>
      </c>
      <c r="AW17" s="73">
        <f t="shared" si="32"/>
        <v>11.114850575053849</v>
      </c>
      <c r="AZ17" s="74">
        <f t="shared" si="33"/>
        <v>-91</v>
      </c>
      <c r="BA17" s="74">
        <f t="shared" si="34"/>
        <v>6.06</v>
      </c>
      <c r="BB17" s="74">
        <v>1</v>
      </c>
      <c r="BC17" s="65">
        <f t="shared" si="35"/>
        <v>1.51</v>
      </c>
      <c r="BD17" s="73">
        <f>BD16*BB17</f>
        <v>1</v>
      </c>
      <c r="BE17" s="73">
        <f t="shared" si="36"/>
        <v>-137.41</v>
      </c>
      <c r="BF17" s="73">
        <f t="shared" si="37"/>
        <v>2.012457433156769E-4</v>
      </c>
      <c r="BG17" s="73">
        <f t="shared" si="38"/>
        <v>1392.2224062564073</v>
      </c>
      <c r="BH17" s="73">
        <f t="shared" si="39"/>
        <v>11.114850575053849</v>
      </c>
      <c r="BK17" s="74">
        <f t="shared" si="40"/>
        <v>-141</v>
      </c>
      <c r="BL17" s="74">
        <f t="shared" si="41"/>
        <v>7.8199999999999994</v>
      </c>
      <c r="BM17" s="74">
        <v>1</v>
      </c>
      <c r="BN17" s="65">
        <f t="shared" si="42"/>
        <v>1.76</v>
      </c>
      <c r="BO17" s="73">
        <f>BO16*BM17</f>
        <v>1</v>
      </c>
      <c r="BP17" s="73">
        <f t="shared" si="43"/>
        <v>-248.16</v>
      </c>
      <c r="BQ17" s="73">
        <f t="shared" si="44"/>
        <v>2.5360678899942434E-7</v>
      </c>
      <c r="BR17" s="73">
        <f t="shared" si="45"/>
        <v>1796.5642272153636</v>
      </c>
      <c r="BS17" s="73">
        <f t="shared" si="46"/>
        <v>11.114850575053849</v>
      </c>
      <c r="BV17" s="74">
        <f t="shared" si="47"/>
        <v>-196</v>
      </c>
      <c r="BW17" s="74">
        <f t="shared" si="48"/>
        <v>9.8550000000000004</v>
      </c>
      <c r="BX17" s="74">
        <v>1</v>
      </c>
      <c r="BY17" s="65">
        <f t="shared" si="49"/>
        <v>2.0350000000000001</v>
      </c>
      <c r="BZ17" s="73">
        <f>BZ16*BX17</f>
        <v>1</v>
      </c>
      <c r="CA17" s="73">
        <f t="shared" si="50"/>
        <v>-398.86</v>
      </c>
      <c r="CB17" s="73">
        <f t="shared" si="51"/>
        <v>1.5605611772631512E-10</v>
      </c>
      <c r="CC17" s="73">
        <f t="shared" si="52"/>
        <v>2264.0844576991576</v>
      </c>
      <c r="CD17" s="73">
        <f t="shared" si="53"/>
        <v>11.114850575053849</v>
      </c>
      <c r="CG17" s="74">
        <f t="shared" si="54"/>
        <v>-246</v>
      </c>
      <c r="CH17" s="74">
        <f t="shared" si="55"/>
        <v>12.14</v>
      </c>
      <c r="CI17" s="74">
        <v>1</v>
      </c>
      <c r="CJ17" s="65">
        <f t="shared" si="56"/>
        <v>2.2850000000000001</v>
      </c>
      <c r="CK17" s="73">
        <f>CK16*CI17</f>
        <v>1</v>
      </c>
      <c r="CL17" s="73">
        <f t="shared" si="57"/>
        <v>-562.11</v>
      </c>
      <c r="CM17" s="73">
        <f t="shared" si="58"/>
        <v>1.8773398548459098E-13</v>
      </c>
      <c r="CN17" s="73">
        <f t="shared" si="59"/>
        <v>2789.0396059328032</v>
      </c>
      <c r="CO17" s="73">
        <f t="shared" si="60"/>
        <v>11.114850575053849</v>
      </c>
      <c r="CR17" s="74">
        <f t="shared" si="61"/>
        <v>-309</v>
      </c>
      <c r="CS17" s="74">
        <f t="shared" si="62"/>
        <v>14.74</v>
      </c>
      <c r="CT17" s="74">
        <v>1</v>
      </c>
      <c r="CU17" s="65">
        <f t="shared" si="68"/>
        <v>2.6</v>
      </c>
      <c r="CV17" s="73">
        <f>CV16*CT17</f>
        <v>1</v>
      </c>
      <c r="CW17" s="73">
        <f t="shared" si="63"/>
        <v>-803.4</v>
      </c>
      <c r="CX17" s="73">
        <f t="shared" si="64"/>
        <v>3.6715018509499038E-17</v>
      </c>
      <c r="CY17" s="73">
        <f t="shared" si="65"/>
        <v>3386.3627505312616</v>
      </c>
      <c r="CZ17" s="73">
        <f t="shared" si="66"/>
        <v>11.114850575053849</v>
      </c>
    </row>
    <row r="18" spans="1:104">
      <c r="A18" s="65">
        <f t="shared" si="0"/>
        <v>0.37892914162759872</v>
      </c>
      <c r="B18" s="65">
        <f t="shared" si="1"/>
        <v>0.4</v>
      </c>
      <c r="C18" s="86">
        <f t="shared" si="2"/>
        <v>2.0499999999999998</v>
      </c>
      <c r="D18" s="87"/>
      <c r="E18" s="68">
        <f t="shared" si="3"/>
        <v>5.2780316430915812</v>
      </c>
      <c r="F18" s="65">
        <f t="shared" si="67"/>
        <v>2.4000000000000012</v>
      </c>
      <c r="G18" s="69">
        <v>12</v>
      </c>
      <c r="H18" s="74">
        <f t="shared" si="4"/>
        <v>12</v>
      </c>
      <c r="I18" s="74">
        <f t="shared" si="5"/>
        <v>1</v>
      </c>
      <c r="J18" s="74">
        <v>1</v>
      </c>
      <c r="K18" s="65">
        <f t="shared" si="6"/>
        <v>1</v>
      </c>
      <c r="L18" s="73">
        <f>L17*J18</f>
        <v>1</v>
      </c>
      <c r="M18" s="73">
        <f t="shared" si="7"/>
        <v>12</v>
      </c>
      <c r="N18" s="73">
        <f t="shared" si="8"/>
        <v>52.780316430915811</v>
      </c>
      <c r="O18" s="73">
        <f t="shared" si="9"/>
        <v>263.90158215457905</v>
      </c>
      <c r="P18" s="73">
        <f t="shared" si="10"/>
        <v>11.519445905479001</v>
      </c>
      <c r="Q18" s="102">
        <f t="shared" si="69"/>
        <v>4.3983597025763173</v>
      </c>
      <c r="S18" s="74">
        <f t="shared" si="12"/>
        <v>2</v>
      </c>
      <c r="T18" s="74">
        <f t="shared" si="13"/>
        <v>2.0499999999999998</v>
      </c>
      <c r="U18" s="74">
        <v>1</v>
      </c>
      <c r="V18" s="65">
        <f t="shared" si="14"/>
        <v>1.05</v>
      </c>
      <c r="W18" s="73">
        <f>W17*U18</f>
        <v>1</v>
      </c>
      <c r="X18" s="73">
        <f t="shared" si="15"/>
        <v>2.1</v>
      </c>
      <c r="Y18" s="73">
        <f t="shared" si="16"/>
        <v>27.049912170844337</v>
      </c>
      <c r="Z18" s="73">
        <f t="shared" si="17"/>
        <v>540.99824341688702</v>
      </c>
      <c r="AA18" s="73">
        <f t="shared" si="18"/>
        <v>11.519445905479001</v>
      </c>
      <c r="AB18" s="102">
        <f t="shared" si="70"/>
        <v>12.880910557544922</v>
      </c>
      <c r="AD18" s="74">
        <f t="shared" si="19"/>
        <v>-23</v>
      </c>
      <c r="AE18" s="74">
        <f t="shared" si="20"/>
        <v>3.2249999999999996</v>
      </c>
      <c r="AF18" s="74">
        <v>1</v>
      </c>
      <c r="AG18" s="65">
        <f t="shared" si="21"/>
        <v>1.175</v>
      </c>
      <c r="AH18" s="73">
        <f>AH17*AF18</f>
        <v>1</v>
      </c>
      <c r="AI18" s="73">
        <f t="shared" si="22"/>
        <v>-27.025000000000002</v>
      </c>
      <c r="AJ18" s="73">
        <f t="shared" si="23"/>
        <v>1.3298165663258055</v>
      </c>
      <c r="AK18" s="73">
        <f t="shared" si="24"/>
        <v>851.08260244851749</v>
      </c>
      <c r="AL18" s="73">
        <f t="shared" si="25"/>
        <v>11.519445905479001</v>
      </c>
      <c r="AO18" s="74">
        <f t="shared" si="26"/>
        <v>-53</v>
      </c>
      <c r="AP18" s="74">
        <f t="shared" si="27"/>
        <v>4.55</v>
      </c>
      <c r="AQ18" s="74">
        <v>1</v>
      </c>
      <c r="AR18" s="65">
        <f t="shared" si="28"/>
        <v>1.325</v>
      </c>
      <c r="AS18" s="73">
        <f>AS17*AQ18</f>
        <v>1</v>
      </c>
      <c r="AT18" s="73">
        <f t="shared" si="29"/>
        <v>-70.224999999999994</v>
      </c>
      <c r="AU18" s="73">
        <f t="shared" si="30"/>
        <v>2.9315239228596916E-2</v>
      </c>
      <c r="AV18" s="73">
        <f t="shared" si="31"/>
        <v>1200.7521988033345</v>
      </c>
      <c r="AW18" s="73">
        <f t="shared" si="32"/>
        <v>11.519445905479001</v>
      </c>
      <c r="AZ18" s="74">
        <f t="shared" si="33"/>
        <v>-90</v>
      </c>
      <c r="BA18" s="74">
        <f t="shared" si="34"/>
        <v>6.06</v>
      </c>
      <c r="BB18" s="74">
        <v>1</v>
      </c>
      <c r="BC18" s="65">
        <f t="shared" si="35"/>
        <v>1.51</v>
      </c>
      <c r="BD18" s="73">
        <f>BD17*BB18</f>
        <v>1</v>
      </c>
      <c r="BE18" s="73">
        <f t="shared" si="36"/>
        <v>-135.9</v>
      </c>
      <c r="BF18" s="73">
        <f t="shared" si="37"/>
        <v>2.311706542968736E-4</v>
      </c>
      <c r="BG18" s="73">
        <f t="shared" si="38"/>
        <v>1599.2435878567489</v>
      </c>
      <c r="BH18" s="73">
        <f t="shared" si="39"/>
        <v>11.519445905479001</v>
      </c>
      <c r="BK18" s="74">
        <f t="shared" si="40"/>
        <v>-140</v>
      </c>
      <c r="BL18" s="74">
        <f t="shared" si="41"/>
        <v>7.8199999999999994</v>
      </c>
      <c r="BM18" s="74">
        <v>1</v>
      </c>
      <c r="BN18" s="65">
        <f t="shared" si="42"/>
        <v>1.76</v>
      </c>
      <c r="BO18" s="73">
        <f>BO17*BM18</f>
        <v>1</v>
      </c>
      <c r="BP18" s="73">
        <f t="shared" si="43"/>
        <v>-246.4</v>
      </c>
      <c r="BQ18" s="73">
        <f t="shared" si="44"/>
        <v>2.9131770133971894E-7</v>
      </c>
      <c r="BR18" s="73">
        <f t="shared" si="45"/>
        <v>2063.7103724488084</v>
      </c>
      <c r="BS18" s="73">
        <f t="shared" si="46"/>
        <v>11.519445905479001</v>
      </c>
      <c r="BV18" s="74">
        <f t="shared" si="47"/>
        <v>-195</v>
      </c>
      <c r="BW18" s="74">
        <f t="shared" si="48"/>
        <v>9.8550000000000004</v>
      </c>
      <c r="BX18" s="74">
        <v>1</v>
      </c>
      <c r="BY18" s="65">
        <f t="shared" si="49"/>
        <v>2.0350000000000001</v>
      </c>
      <c r="BZ18" s="73">
        <f>BZ17*BX18</f>
        <v>1</v>
      </c>
      <c r="CA18" s="73">
        <f t="shared" si="50"/>
        <v>-396.82500000000005</v>
      </c>
      <c r="CB18" s="73">
        <f t="shared" si="51"/>
        <v>1.7926140571944182E-10</v>
      </c>
      <c r="CC18" s="73">
        <f t="shared" si="52"/>
        <v>2600.7500921333767</v>
      </c>
      <c r="CD18" s="73">
        <f t="shared" si="53"/>
        <v>11.519445905479001</v>
      </c>
      <c r="CG18" s="74">
        <f t="shared" si="54"/>
        <v>-245</v>
      </c>
      <c r="CH18" s="74">
        <f t="shared" si="55"/>
        <v>12.14</v>
      </c>
      <c r="CI18" s="74">
        <v>1</v>
      </c>
      <c r="CJ18" s="65">
        <f t="shared" si="56"/>
        <v>2.2850000000000001</v>
      </c>
      <c r="CK18" s="73">
        <f>CK17*CI18</f>
        <v>1</v>
      </c>
      <c r="CL18" s="73">
        <f t="shared" si="57"/>
        <v>-559.82500000000005</v>
      </c>
      <c r="CM18" s="73">
        <f t="shared" si="58"/>
        <v>2.1564972030318693E-13</v>
      </c>
      <c r="CN18" s="73">
        <f t="shared" si="59"/>
        <v>3203.7652073565901</v>
      </c>
      <c r="CO18" s="73">
        <f t="shared" si="60"/>
        <v>11.519445905479001</v>
      </c>
      <c r="CR18" s="74">
        <f t="shared" si="61"/>
        <v>-308</v>
      </c>
      <c r="CS18" s="74">
        <f t="shared" si="62"/>
        <v>14.74</v>
      </c>
      <c r="CT18" s="74">
        <v>1</v>
      </c>
      <c r="CU18" s="65">
        <f t="shared" si="68"/>
        <v>2.6</v>
      </c>
      <c r="CV18" s="73">
        <f>CV17*CT18</f>
        <v>1</v>
      </c>
      <c r="CW18" s="73">
        <f t="shared" si="63"/>
        <v>-800.80000000000007</v>
      </c>
      <c r="CX18" s="73">
        <f t="shared" si="64"/>
        <v>4.217448136554724E-17</v>
      </c>
      <c r="CY18" s="73">
        <f t="shared" si="65"/>
        <v>3889.9093209584953</v>
      </c>
      <c r="CZ18" s="73">
        <f t="shared" si="66"/>
        <v>11.519445905479001</v>
      </c>
    </row>
    <row r="19" spans="1:104">
      <c r="A19" s="65">
        <f t="shared" si="0"/>
        <v>0.39229204894837449</v>
      </c>
      <c r="B19" s="65">
        <f t="shared" si="1"/>
        <v>0.43333333333333335</v>
      </c>
      <c r="C19" s="86">
        <f t="shared" si="2"/>
        <v>2.0499999999999998</v>
      </c>
      <c r="D19" s="87"/>
      <c r="E19" s="68">
        <f t="shared" si="3"/>
        <v>6.0628662660415973</v>
      </c>
      <c r="F19" s="65">
        <f t="shared" si="67"/>
        <v>2.6000000000000014</v>
      </c>
      <c r="G19" s="69">
        <v>13</v>
      </c>
      <c r="H19" s="74">
        <f t="shared" si="4"/>
        <v>13</v>
      </c>
      <c r="I19" s="74">
        <f t="shared" si="5"/>
        <v>1</v>
      </c>
      <c r="J19" s="74">
        <v>1</v>
      </c>
      <c r="K19" s="65">
        <f t="shared" si="6"/>
        <v>1</v>
      </c>
      <c r="L19" s="73">
        <f>L18*J19</f>
        <v>1</v>
      </c>
      <c r="M19" s="73">
        <f t="shared" si="7"/>
        <v>13</v>
      </c>
      <c r="N19" s="73">
        <f t="shared" si="8"/>
        <v>60.628662660415969</v>
      </c>
      <c r="O19" s="73">
        <f t="shared" si="9"/>
        <v>303.14331330207989</v>
      </c>
      <c r="P19" s="73">
        <f t="shared" si="10"/>
        <v>11.938754689662197</v>
      </c>
      <c r="Q19" s="102">
        <f t="shared" si="69"/>
        <v>4.6637432815704596</v>
      </c>
      <c r="S19" s="74">
        <f t="shared" si="12"/>
        <v>3</v>
      </c>
      <c r="T19" s="74">
        <f t="shared" si="13"/>
        <v>2.0499999999999998</v>
      </c>
      <c r="U19" s="74">
        <v>1</v>
      </c>
      <c r="V19" s="65">
        <f t="shared" si="14"/>
        <v>1.05</v>
      </c>
      <c r="W19" s="73">
        <f>W18*U19</f>
        <v>1</v>
      </c>
      <c r="X19" s="73">
        <f t="shared" si="15"/>
        <v>3.1500000000000004</v>
      </c>
      <c r="Y19" s="73">
        <f t="shared" si="16"/>
        <v>31.072189613463166</v>
      </c>
      <c r="Z19" s="73">
        <f t="shared" si="17"/>
        <v>621.44379226926367</v>
      </c>
      <c r="AA19" s="73">
        <f t="shared" si="18"/>
        <v>11.938754689662197</v>
      </c>
      <c r="AB19" s="102">
        <f t="shared" si="70"/>
        <v>9.8641871788771951</v>
      </c>
      <c r="AD19" s="74">
        <f t="shared" si="19"/>
        <v>-22</v>
      </c>
      <c r="AE19" s="74">
        <f t="shared" si="20"/>
        <v>3.2249999999999996</v>
      </c>
      <c r="AF19" s="74">
        <v>1</v>
      </c>
      <c r="AG19" s="65">
        <f t="shared" si="21"/>
        <v>1.175</v>
      </c>
      <c r="AH19" s="73">
        <f>AH18*AF19</f>
        <v>1</v>
      </c>
      <c r="AI19" s="73">
        <f t="shared" si="22"/>
        <v>-25.85</v>
      </c>
      <c r="AJ19" s="73">
        <f t="shared" si="23"/>
        <v>1.5275581021862588</v>
      </c>
      <c r="AK19" s="73">
        <f t="shared" si="24"/>
        <v>977.63718539920751</v>
      </c>
      <c r="AL19" s="73">
        <f t="shared" si="25"/>
        <v>11.938754689662197</v>
      </c>
      <c r="AO19" s="74">
        <f t="shared" si="26"/>
        <v>-52</v>
      </c>
      <c r="AP19" s="74">
        <f t="shared" si="27"/>
        <v>4.55</v>
      </c>
      <c r="AQ19" s="74">
        <v>1</v>
      </c>
      <c r="AR19" s="65">
        <f t="shared" si="28"/>
        <v>1.325</v>
      </c>
      <c r="AS19" s="73">
        <f>AS18*AQ19</f>
        <v>1</v>
      </c>
      <c r="AT19" s="73">
        <f t="shared" si="29"/>
        <v>-68.899999999999991</v>
      </c>
      <c r="AU19" s="73">
        <f t="shared" si="30"/>
        <v>3.3674367078233826E-2</v>
      </c>
      <c r="AV19" s="73">
        <f t="shared" si="31"/>
        <v>1379.3020755244634</v>
      </c>
      <c r="AW19" s="73">
        <f t="shared" si="32"/>
        <v>11.938754689662197</v>
      </c>
      <c r="AZ19" s="74">
        <f t="shared" si="33"/>
        <v>-89</v>
      </c>
      <c r="BA19" s="74">
        <f t="shared" si="34"/>
        <v>6.06</v>
      </c>
      <c r="BB19" s="74">
        <v>1</v>
      </c>
      <c r="BC19" s="65">
        <f t="shared" si="35"/>
        <v>1.51</v>
      </c>
      <c r="BD19" s="73">
        <f>BD18*BB19</f>
        <v>1</v>
      </c>
      <c r="BE19" s="73">
        <f t="shared" si="36"/>
        <v>-134.39000000000001</v>
      </c>
      <c r="BF19" s="73">
        <f t="shared" si="37"/>
        <v>2.6554535031440694E-4</v>
      </c>
      <c r="BG19" s="73">
        <f t="shared" si="38"/>
        <v>1837.048478610604</v>
      </c>
      <c r="BH19" s="73">
        <f t="shared" si="39"/>
        <v>11.938754689662197</v>
      </c>
      <c r="BK19" s="74">
        <f t="shared" si="40"/>
        <v>-139</v>
      </c>
      <c r="BL19" s="74">
        <f t="shared" si="41"/>
        <v>7.8199999999999994</v>
      </c>
      <c r="BM19" s="74">
        <v>1</v>
      </c>
      <c r="BN19" s="65">
        <f t="shared" si="42"/>
        <v>1.76</v>
      </c>
      <c r="BO19" s="73">
        <f>BO18*BM19</f>
        <v>1</v>
      </c>
      <c r="BP19" s="73">
        <f t="shared" si="43"/>
        <v>-244.64000000000001</v>
      </c>
      <c r="BQ19" s="73">
        <f t="shared" si="44"/>
        <v>3.3463616431045271E-7</v>
      </c>
      <c r="BR19" s="73">
        <f t="shared" si="45"/>
        <v>2370.5807100222642</v>
      </c>
      <c r="BS19" s="73">
        <f t="shared" si="46"/>
        <v>11.938754689662197</v>
      </c>
      <c r="BV19" s="74">
        <f t="shared" si="47"/>
        <v>-194</v>
      </c>
      <c r="BW19" s="74">
        <f t="shared" si="48"/>
        <v>9.8550000000000004</v>
      </c>
      <c r="BX19" s="74">
        <v>1</v>
      </c>
      <c r="BY19" s="65">
        <f t="shared" si="49"/>
        <v>2.0350000000000001</v>
      </c>
      <c r="BZ19" s="73">
        <f>BZ18*BX19</f>
        <v>1</v>
      </c>
      <c r="CA19" s="73">
        <f t="shared" si="50"/>
        <v>-394.79</v>
      </c>
      <c r="CB19" s="73">
        <f t="shared" si="51"/>
        <v>2.0591728186437892E-10</v>
      </c>
      <c r="CC19" s="73">
        <f t="shared" si="52"/>
        <v>2987.4773525919973</v>
      </c>
      <c r="CD19" s="73">
        <f t="shared" si="53"/>
        <v>11.938754689662197</v>
      </c>
      <c r="CG19" s="74">
        <f t="shared" si="54"/>
        <v>-244</v>
      </c>
      <c r="CH19" s="74">
        <f t="shared" si="55"/>
        <v>12.14</v>
      </c>
      <c r="CI19" s="74">
        <v>1</v>
      </c>
      <c r="CJ19" s="65">
        <f t="shared" si="56"/>
        <v>2.2850000000000001</v>
      </c>
      <c r="CK19" s="73">
        <f>CK18*CI19</f>
        <v>1</v>
      </c>
      <c r="CL19" s="73">
        <f t="shared" si="57"/>
        <v>-557.54000000000008</v>
      </c>
      <c r="CM19" s="73">
        <f t="shared" si="58"/>
        <v>2.4771647896784147E-13</v>
      </c>
      <c r="CN19" s="73">
        <f t="shared" si="59"/>
        <v>3680.1598234872499</v>
      </c>
      <c r="CO19" s="73">
        <f t="shared" si="60"/>
        <v>11.938754689662197</v>
      </c>
      <c r="CR19" s="74">
        <f t="shared" si="61"/>
        <v>-307</v>
      </c>
      <c r="CS19" s="74">
        <f t="shared" si="62"/>
        <v>14.74</v>
      </c>
      <c r="CT19" s="74">
        <v>1</v>
      </c>
      <c r="CU19" s="65">
        <f t="shared" si="68"/>
        <v>2.6</v>
      </c>
      <c r="CV19" s="73">
        <f>CV18*CT19</f>
        <v>1</v>
      </c>
      <c r="CW19" s="73">
        <f t="shared" si="63"/>
        <v>-798.2</v>
      </c>
      <c r="CX19" s="73">
        <f t="shared" si="64"/>
        <v>4.8445757367457227E-17</v>
      </c>
      <c r="CY19" s="73">
        <f t="shared" si="65"/>
        <v>4468.3324380726572</v>
      </c>
      <c r="CZ19" s="73">
        <f t="shared" si="66"/>
        <v>11.938754689662197</v>
      </c>
    </row>
    <row r="20" spans="1:104">
      <c r="A20" s="65">
        <f t="shared" si="0"/>
        <v>0.40612619817811685</v>
      </c>
      <c r="B20" s="65">
        <f t="shared" si="1"/>
        <v>0.46666666666666667</v>
      </c>
      <c r="C20" s="86">
        <f t="shared" si="2"/>
        <v>2.0499999999999998</v>
      </c>
      <c r="D20" s="87"/>
      <c r="E20" s="68">
        <f t="shared" si="3"/>
        <v>6.9644045063689983</v>
      </c>
      <c r="F20" s="65">
        <f t="shared" si="67"/>
        <v>2.8000000000000012</v>
      </c>
      <c r="G20" s="69">
        <v>14</v>
      </c>
      <c r="H20" s="74">
        <f t="shared" si="4"/>
        <v>14</v>
      </c>
      <c r="I20" s="74">
        <f t="shared" si="5"/>
        <v>1</v>
      </c>
      <c r="J20" s="74">
        <v>1</v>
      </c>
      <c r="K20" s="65">
        <f t="shared" si="6"/>
        <v>1</v>
      </c>
      <c r="L20" s="73">
        <f>L19*J20</f>
        <v>1</v>
      </c>
      <c r="M20" s="73">
        <f t="shared" si="7"/>
        <v>14</v>
      </c>
      <c r="N20" s="73">
        <f t="shared" si="8"/>
        <v>69.644045063689987</v>
      </c>
      <c r="O20" s="73">
        <f t="shared" si="9"/>
        <v>348.22022531844993</v>
      </c>
      <c r="P20" s="73">
        <f t="shared" si="10"/>
        <v>12.373311504493293</v>
      </c>
      <c r="Q20" s="102">
        <f t="shared" si="69"/>
        <v>4.9745746474064276</v>
      </c>
      <c r="S20" s="74">
        <f t="shared" si="12"/>
        <v>4</v>
      </c>
      <c r="T20" s="74">
        <f t="shared" si="13"/>
        <v>2.0499999999999998</v>
      </c>
      <c r="U20" s="74">
        <v>1</v>
      </c>
      <c r="V20" s="65">
        <f t="shared" si="14"/>
        <v>1.05</v>
      </c>
      <c r="W20" s="73">
        <f>W19*U20</f>
        <v>1</v>
      </c>
      <c r="X20" s="73">
        <f t="shared" si="15"/>
        <v>4.2</v>
      </c>
      <c r="Y20" s="73">
        <f t="shared" si="16"/>
        <v>35.6925730951411</v>
      </c>
      <c r="Z20" s="73">
        <f t="shared" si="17"/>
        <v>713.85146190282228</v>
      </c>
      <c r="AA20" s="73">
        <f t="shared" si="18"/>
        <v>12.373311504493293</v>
      </c>
      <c r="AB20" s="102">
        <f t="shared" si="70"/>
        <v>8.4982316893193097</v>
      </c>
      <c r="AD20" s="74">
        <f t="shared" si="19"/>
        <v>-21</v>
      </c>
      <c r="AE20" s="74">
        <f t="shared" si="20"/>
        <v>3.2249999999999996</v>
      </c>
      <c r="AF20" s="74">
        <v>1</v>
      </c>
      <c r="AG20" s="65">
        <f t="shared" si="21"/>
        <v>1.175</v>
      </c>
      <c r="AH20" s="73">
        <f>AH19*AF20</f>
        <v>1</v>
      </c>
      <c r="AI20" s="73">
        <f t="shared" si="22"/>
        <v>-24.675000000000001</v>
      </c>
      <c r="AJ20" s="73">
        <f t="shared" si="23"/>
        <v>1.7547034791437479</v>
      </c>
      <c r="AK20" s="73">
        <f t="shared" si="24"/>
        <v>1123.0102266520009</v>
      </c>
      <c r="AL20" s="73">
        <f t="shared" si="25"/>
        <v>12.373311504493293</v>
      </c>
      <c r="AO20" s="74">
        <f t="shared" si="26"/>
        <v>-51</v>
      </c>
      <c r="AP20" s="74">
        <f t="shared" si="27"/>
        <v>4.55</v>
      </c>
      <c r="AQ20" s="74">
        <v>1</v>
      </c>
      <c r="AR20" s="65">
        <f t="shared" si="28"/>
        <v>1.325</v>
      </c>
      <c r="AS20" s="73">
        <f>AS19*AQ20</f>
        <v>1</v>
      </c>
      <c r="AT20" s="73">
        <f t="shared" si="29"/>
        <v>-67.575000000000003</v>
      </c>
      <c r="AU20" s="73">
        <f t="shared" si="30"/>
        <v>3.868169006833351E-2</v>
      </c>
      <c r="AV20" s="73">
        <f t="shared" si="31"/>
        <v>1584.4020251989471</v>
      </c>
      <c r="AW20" s="73">
        <f t="shared" si="32"/>
        <v>12.373311504493293</v>
      </c>
      <c r="AZ20" s="74">
        <f t="shared" si="33"/>
        <v>-88</v>
      </c>
      <c r="BA20" s="74">
        <f t="shared" si="34"/>
        <v>6.06</v>
      </c>
      <c r="BB20" s="74">
        <v>1</v>
      </c>
      <c r="BC20" s="65">
        <f t="shared" si="35"/>
        <v>1.51</v>
      </c>
      <c r="BD20" s="73">
        <f>BD19*BB20</f>
        <v>1</v>
      </c>
      <c r="BE20" s="73">
        <f t="shared" si="36"/>
        <v>-132.88</v>
      </c>
      <c r="BF20" s="73">
        <f t="shared" si="37"/>
        <v>3.0503150708327076E-4</v>
      </c>
      <c r="BG20" s="73">
        <f t="shared" si="38"/>
        <v>2110.2145654298065</v>
      </c>
      <c r="BH20" s="73">
        <f t="shared" si="39"/>
        <v>12.373311504493293</v>
      </c>
      <c r="BK20" s="74">
        <f t="shared" si="40"/>
        <v>-138</v>
      </c>
      <c r="BL20" s="74">
        <f t="shared" si="41"/>
        <v>7.8199999999999994</v>
      </c>
      <c r="BM20" s="74">
        <v>1</v>
      </c>
      <c r="BN20" s="65">
        <f t="shared" si="42"/>
        <v>1.76</v>
      </c>
      <c r="BO20" s="73">
        <f>BO19*BM20</f>
        <v>1</v>
      </c>
      <c r="BP20" s="73">
        <f t="shared" si="43"/>
        <v>-242.88</v>
      </c>
      <c r="BQ20" s="73">
        <f t="shared" si="44"/>
        <v>3.8439601146593452E-7</v>
      </c>
      <c r="BR20" s="73">
        <f t="shared" si="45"/>
        <v>2723.0821619902781</v>
      </c>
      <c r="BS20" s="73">
        <f t="shared" si="46"/>
        <v>12.373311504493293</v>
      </c>
      <c r="BV20" s="74">
        <f t="shared" si="47"/>
        <v>-193</v>
      </c>
      <c r="BW20" s="74">
        <f t="shared" si="48"/>
        <v>9.8550000000000004</v>
      </c>
      <c r="BX20" s="74">
        <v>1</v>
      </c>
      <c r="BY20" s="65">
        <f t="shared" si="49"/>
        <v>2.0350000000000001</v>
      </c>
      <c r="BZ20" s="73">
        <f>BZ19*BX20</f>
        <v>1</v>
      </c>
      <c r="CA20" s="73">
        <f t="shared" si="50"/>
        <v>-392.75500000000005</v>
      </c>
      <c r="CB20" s="73">
        <f t="shared" si="51"/>
        <v>2.3653684294307287E-10</v>
      </c>
      <c r="CC20" s="73">
        <f t="shared" si="52"/>
        <v>3431.7103205133244</v>
      </c>
      <c r="CD20" s="73">
        <f t="shared" si="53"/>
        <v>12.373311504493293</v>
      </c>
      <c r="CG20" s="74">
        <f t="shared" si="54"/>
        <v>-243</v>
      </c>
      <c r="CH20" s="74">
        <f t="shared" si="55"/>
        <v>12.14</v>
      </c>
      <c r="CI20" s="74">
        <v>1</v>
      </c>
      <c r="CJ20" s="65">
        <f t="shared" si="56"/>
        <v>2.2850000000000001</v>
      </c>
      <c r="CK20" s="73">
        <f>CK19*CI20</f>
        <v>1</v>
      </c>
      <c r="CL20" s="73">
        <f t="shared" si="57"/>
        <v>-555.255</v>
      </c>
      <c r="CM20" s="73">
        <f t="shared" si="58"/>
        <v>2.8455151189601714E-13</v>
      </c>
      <c r="CN20" s="73">
        <f t="shared" si="59"/>
        <v>4227.3935353659826</v>
      </c>
      <c r="CO20" s="73">
        <f t="shared" si="60"/>
        <v>12.373311504493293</v>
      </c>
      <c r="CR20" s="74">
        <f t="shared" si="61"/>
        <v>-306</v>
      </c>
      <c r="CS20" s="74">
        <f t="shared" si="62"/>
        <v>14.74</v>
      </c>
      <c r="CT20" s="74">
        <v>1</v>
      </c>
      <c r="CU20" s="65">
        <f t="shared" si="68"/>
        <v>2.6</v>
      </c>
      <c r="CV20" s="73">
        <f>CV19*CT20</f>
        <v>1</v>
      </c>
      <c r="CW20" s="73">
        <f t="shared" si="63"/>
        <v>-795.6</v>
      </c>
      <c r="CX20" s="73">
        <f t="shared" si="64"/>
        <v>5.5649561794583613E-17</v>
      </c>
      <c r="CY20" s="73">
        <f t="shared" si="65"/>
        <v>5132.7661211939521</v>
      </c>
      <c r="CZ20" s="73">
        <f t="shared" si="66"/>
        <v>12.373311504493293</v>
      </c>
    </row>
    <row r="21" spans="1:104">
      <c r="A21" s="65">
        <f t="shared" si="0"/>
        <v>0.42044820762685642</v>
      </c>
      <c r="B21" s="65">
        <f t="shared" si="1"/>
        <v>0.5</v>
      </c>
      <c r="C21" s="86">
        <f>IF(D21&gt;0,C20+D21,C20)</f>
        <v>2.0499999999999998</v>
      </c>
      <c r="D21" s="87"/>
      <c r="E21" s="68">
        <f t="shared" si="3"/>
        <v>8.0000000000000071</v>
      </c>
      <c r="F21" s="65">
        <f t="shared" si="67"/>
        <v>3.0000000000000013</v>
      </c>
      <c r="G21" s="69">
        <v>15</v>
      </c>
      <c r="H21" s="74">
        <f t="shared" si="4"/>
        <v>15</v>
      </c>
      <c r="I21" s="74">
        <f t="shared" si="5"/>
        <v>1</v>
      </c>
      <c r="J21" s="74">
        <v>1</v>
      </c>
      <c r="K21" s="65">
        <f t="shared" si="6"/>
        <v>1</v>
      </c>
      <c r="L21" s="73">
        <f>L20*J21</f>
        <v>1</v>
      </c>
      <c r="M21" s="73">
        <f t="shared" si="7"/>
        <v>15</v>
      </c>
      <c r="N21" s="73">
        <f t="shared" si="8"/>
        <v>80.000000000000071</v>
      </c>
      <c r="O21" s="73">
        <f t="shared" si="9"/>
        <v>400.00000000000034</v>
      </c>
      <c r="P21" s="73">
        <f t="shared" si="10"/>
        <v>12.823670332619121</v>
      </c>
      <c r="Q21" s="102">
        <f t="shared" si="69"/>
        <v>5.3333333333333384</v>
      </c>
      <c r="S21" s="74">
        <f t="shared" si="12"/>
        <v>5</v>
      </c>
      <c r="T21" s="74">
        <f t="shared" si="13"/>
        <v>2.0499999999999998</v>
      </c>
      <c r="U21" s="74">
        <v>1</v>
      </c>
      <c r="V21" s="65">
        <f t="shared" si="14"/>
        <v>1.05</v>
      </c>
      <c r="W21" s="73">
        <f>W20*U21</f>
        <v>1</v>
      </c>
      <c r="X21" s="73">
        <f t="shared" si="15"/>
        <v>5.25</v>
      </c>
      <c r="Y21" s="73">
        <f t="shared" si="16"/>
        <v>41.000000000000007</v>
      </c>
      <c r="Z21" s="73">
        <f t="shared" si="17"/>
        <v>820.00000000000068</v>
      </c>
      <c r="AA21" s="73">
        <f t="shared" si="18"/>
        <v>12.823670332619121</v>
      </c>
      <c r="AB21" s="102">
        <f t="shared" si="70"/>
        <v>7.8095238095238111</v>
      </c>
      <c r="AD21" s="74">
        <f t="shared" si="19"/>
        <v>-20</v>
      </c>
      <c r="AE21" s="74">
        <f t="shared" si="20"/>
        <v>3.2249999999999996</v>
      </c>
      <c r="AF21" s="74">
        <v>1</v>
      </c>
      <c r="AG21" s="65">
        <f t="shared" si="21"/>
        <v>1.175</v>
      </c>
      <c r="AH21" s="73">
        <f>AH20*AF21</f>
        <v>1</v>
      </c>
      <c r="AI21" s="73">
        <f t="shared" si="22"/>
        <v>-23.5</v>
      </c>
      <c r="AJ21" s="73">
        <f t="shared" si="23"/>
        <v>2.0156249999999973</v>
      </c>
      <c r="AK21" s="73">
        <f t="shared" si="24"/>
        <v>1290.0000000000009</v>
      </c>
      <c r="AL21" s="73">
        <f t="shared" si="25"/>
        <v>12.823670332619121</v>
      </c>
      <c r="AO21" s="74">
        <f t="shared" si="26"/>
        <v>-50</v>
      </c>
      <c r="AP21" s="74">
        <f t="shared" si="27"/>
        <v>4.55</v>
      </c>
      <c r="AQ21" s="74">
        <v>1</v>
      </c>
      <c r="AR21" s="65">
        <f t="shared" si="28"/>
        <v>1.325</v>
      </c>
      <c r="AS21" s="73">
        <f>AS20*AQ21</f>
        <v>1</v>
      </c>
      <c r="AT21" s="73">
        <f t="shared" si="29"/>
        <v>-66.25</v>
      </c>
      <c r="AU21" s="73">
        <f t="shared" si="30"/>
        <v>4.4433593749999854E-2</v>
      </c>
      <c r="AV21" s="73">
        <f t="shared" si="31"/>
        <v>1820.0000000000018</v>
      </c>
      <c r="AW21" s="73">
        <f t="shared" si="32"/>
        <v>12.823670332619121</v>
      </c>
      <c r="AZ21" s="74">
        <f t="shared" si="33"/>
        <v>-87</v>
      </c>
      <c r="BA21" s="74">
        <f t="shared" si="34"/>
        <v>6.06</v>
      </c>
      <c r="BB21" s="74">
        <v>1</v>
      </c>
      <c r="BC21" s="65">
        <f t="shared" si="35"/>
        <v>1.51</v>
      </c>
      <c r="BD21" s="73">
        <f>BD20*BB21</f>
        <v>1</v>
      </c>
      <c r="BE21" s="73">
        <f t="shared" si="36"/>
        <v>-131.37</v>
      </c>
      <c r="BF21" s="73">
        <f t="shared" si="37"/>
        <v>3.5038919040881951E-4</v>
      </c>
      <c r="BG21" s="73">
        <f t="shared" si="38"/>
        <v>2424.0000000000018</v>
      </c>
      <c r="BH21" s="73">
        <f t="shared" si="39"/>
        <v>12.823670332619121</v>
      </c>
      <c r="BK21" s="74">
        <f t="shared" si="40"/>
        <v>-137</v>
      </c>
      <c r="BL21" s="74">
        <f t="shared" si="41"/>
        <v>7.8199999999999994</v>
      </c>
      <c r="BM21" s="74">
        <v>1</v>
      </c>
      <c r="BN21" s="65">
        <f t="shared" si="42"/>
        <v>1.76</v>
      </c>
      <c r="BO21" s="73">
        <f>BO20*BM21</f>
        <v>1</v>
      </c>
      <c r="BP21" s="73">
        <f t="shared" si="43"/>
        <v>-241.12</v>
      </c>
      <c r="BQ21" s="73">
        <f t="shared" si="44"/>
        <v>4.4155506603834046E-7</v>
      </c>
      <c r="BR21" s="73">
        <f t="shared" si="45"/>
        <v>3128.0000000000027</v>
      </c>
      <c r="BS21" s="73">
        <f t="shared" si="46"/>
        <v>12.823670332619121</v>
      </c>
      <c r="BV21" s="74">
        <f t="shared" si="47"/>
        <v>-192</v>
      </c>
      <c r="BW21" s="74">
        <f t="shared" si="48"/>
        <v>9.8550000000000004</v>
      </c>
      <c r="BX21" s="74">
        <v>1</v>
      </c>
      <c r="BY21" s="65">
        <f t="shared" si="49"/>
        <v>2.0350000000000001</v>
      </c>
      <c r="BZ21" s="73">
        <f>BZ20*BX21</f>
        <v>1</v>
      </c>
      <c r="CA21" s="73">
        <f t="shared" si="50"/>
        <v>-390.72</v>
      </c>
      <c r="CB21" s="73">
        <f t="shared" si="51"/>
        <v>2.7170948238489984E-10</v>
      </c>
      <c r="CC21" s="73">
        <f t="shared" si="52"/>
        <v>3942.0000000000036</v>
      </c>
      <c r="CD21" s="73">
        <f t="shared" si="53"/>
        <v>12.823670332619121</v>
      </c>
      <c r="CG21" s="74">
        <f t="shared" si="54"/>
        <v>-242</v>
      </c>
      <c r="CH21" s="74">
        <f t="shared" si="55"/>
        <v>12.14</v>
      </c>
      <c r="CI21" s="74">
        <v>1</v>
      </c>
      <c r="CJ21" s="65">
        <f t="shared" si="56"/>
        <v>2.2850000000000001</v>
      </c>
      <c r="CK21" s="73">
        <f>CK20*CI21</f>
        <v>1</v>
      </c>
      <c r="CL21" s="73">
        <f t="shared" si="57"/>
        <v>-552.97</v>
      </c>
      <c r="CM21" s="73">
        <f t="shared" si="58"/>
        <v>3.268638536268741E-13</v>
      </c>
      <c r="CN21" s="73">
        <f t="shared" si="59"/>
        <v>4856.0000000000045</v>
      </c>
      <c r="CO21" s="73">
        <f t="shared" si="60"/>
        <v>12.823670332619121</v>
      </c>
      <c r="CR21" s="74">
        <f t="shared" si="61"/>
        <v>-305</v>
      </c>
      <c r="CS21" s="74">
        <f t="shared" si="62"/>
        <v>14.74</v>
      </c>
      <c r="CT21" s="74">
        <v>1</v>
      </c>
      <c r="CU21" s="65">
        <f t="shared" si="68"/>
        <v>2.6</v>
      </c>
      <c r="CV21" s="73">
        <f>CV20*CT21</f>
        <v>1</v>
      </c>
      <c r="CW21" s="73">
        <f t="shared" si="63"/>
        <v>-793</v>
      </c>
      <c r="CX21" s="73">
        <f t="shared" si="64"/>
        <v>6.3924560089744037E-17</v>
      </c>
      <c r="CY21" s="73">
        <f t="shared" si="65"/>
        <v>5896.0000000000055</v>
      </c>
      <c r="CZ21" s="73">
        <f t="shared" si="66"/>
        <v>12.823670332619121</v>
      </c>
    </row>
    <row r="22" spans="1:104">
      <c r="A22" s="65">
        <f t="shared" si="0"/>
        <v>0.43527528164806129</v>
      </c>
      <c r="B22" s="65">
        <f t="shared" si="1"/>
        <v>0.53333333333333333</v>
      </c>
      <c r="C22" s="86">
        <f t="shared" ref="C22:C85" si="71">IF(D22&gt;0,C21+D22,C21)</f>
        <v>2.0499999999999998</v>
      </c>
      <c r="D22" s="90"/>
      <c r="E22" s="68">
        <f t="shared" si="3"/>
        <v>9.1895868399762897</v>
      </c>
      <c r="F22" s="65">
        <f t="shared" si="67"/>
        <v>3.200000000000002</v>
      </c>
      <c r="G22" s="69">
        <v>16</v>
      </c>
      <c r="H22" s="74">
        <f t="shared" si="4"/>
        <v>16</v>
      </c>
      <c r="I22" s="74">
        <f t="shared" si="5"/>
        <v>1</v>
      </c>
      <c r="J22" s="74">
        <v>1</v>
      </c>
      <c r="K22" s="65">
        <f t="shared" si="6"/>
        <v>1</v>
      </c>
      <c r="L22" s="73">
        <f>L21*J22</f>
        <v>1</v>
      </c>
      <c r="M22" s="73">
        <f t="shared" si="7"/>
        <v>16</v>
      </c>
      <c r="N22" s="73">
        <f t="shared" si="8"/>
        <v>91.89586839976289</v>
      </c>
      <c r="O22" s="73">
        <f t="shared" si="9"/>
        <v>459.4793419988145</v>
      </c>
      <c r="P22" s="73">
        <f t="shared" si="10"/>
        <v>13.290405266320805</v>
      </c>
      <c r="Q22" s="102">
        <f t="shared" si="69"/>
        <v>5.7434917749851806</v>
      </c>
      <c r="S22" s="74">
        <f t="shared" si="12"/>
        <v>6</v>
      </c>
      <c r="T22" s="74">
        <f t="shared" si="13"/>
        <v>2.0499999999999998</v>
      </c>
      <c r="U22" s="74">
        <v>1</v>
      </c>
      <c r="V22" s="65">
        <f t="shared" si="14"/>
        <v>1.05</v>
      </c>
      <c r="W22" s="73">
        <f>W21*U22</f>
        <v>1</v>
      </c>
      <c r="X22" s="73">
        <f t="shared" si="15"/>
        <v>6.3000000000000007</v>
      </c>
      <c r="Y22" s="73">
        <f t="shared" si="16"/>
        <v>47.096632554878447</v>
      </c>
      <c r="Z22" s="73">
        <f t="shared" si="17"/>
        <v>941.93265109756953</v>
      </c>
      <c r="AA22" s="73">
        <f t="shared" si="18"/>
        <v>13.290405266320805</v>
      </c>
      <c r="AB22" s="102">
        <f t="shared" si="70"/>
        <v>7.4756559610918165</v>
      </c>
      <c r="AD22" s="74">
        <f t="shared" si="19"/>
        <v>-19</v>
      </c>
      <c r="AE22" s="74">
        <f t="shared" si="20"/>
        <v>3.2249999999999996</v>
      </c>
      <c r="AF22" s="74">
        <v>1</v>
      </c>
      <c r="AG22" s="65">
        <f t="shared" si="21"/>
        <v>1.175</v>
      </c>
      <c r="AH22" s="73">
        <f>AH21*AF22</f>
        <v>1</v>
      </c>
      <c r="AI22" s="73">
        <f t="shared" si="22"/>
        <v>-22.324999999999999</v>
      </c>
      <c r="AJ22" s="73">
        <f t="shared" si="23"/>
        <v>2.3153451217908958</v>
      </c>
      <c r="AK22" s="73">
        <f t="shared" si="24"/>
        <v>1481.8208779461766</v>
      </c>
      <c r="AL22" s="73">
        <f t="shared" si="25"/>
        <v>13.290405266320805</v>
      </c>
      <c r="AO22" s="74">
        <f t="shared" si="26"/>
        <v>-49</v>
      </c>
      <c r="AP22" s="74">
        <f t="shared" si="27"/>
        <v>4.55</v>
      </c>
      <c r="AQ22" s="74">
        <v>1</v>
      </c>
      <c r="AR22" s="65">
        <f t="shared" si="28"/>
        <v>1.325</v>
      </c>
      <c r="AS22" s="73">
        <f>AS21*AQ22</f>
        <v>1</v>
      </c>
      <c r="AT22" s="73">
        <f t="shared" si="29"/>
        <v>-64.924999999999997</v>
      </c>
      <c r="AU22" s="73">
        <f t="shared" si="30"/>
        <v>5.1040796047231371E-2</v>
      </c>
      <c r="AV22" s="73">
        <f t="shared" si="31"/>
        <v>2090.6310060946057</v>
      </c>
      <c r="AW22" s="73">
        <f t="shared" si="32"/>
        <v>13.290405266320805</v>
      </c>
      <c r="AZ22" s="74">
        <f t="shared" si="33"/>
        <v>-86</v>
      </c>
      <c r="BA22" s="74">
        <f t="shared" si="34"/>
        <v>6.06</v>
      </c>
      <c r="BB22" s="74">
        <v>1</v>
      </c>
      <c r="BC22" s="65">
        <f t="shared" si="35"/>
        <v>1.51</v>
      </c>
      <c r="BD22" s="73">
        <f>BD21*BB22</f>
        <v>1</v>
      </c>
      <c r="BE22" s="73">
        <f t="shared" si="36"/>
        <v>-129.86000000000001</v>
      </c>
      <c r="BF22" s="73">
        <f t="shared" si="37"/>
        <v>4.0249148663135391E-4</v>
      </c>
      <c r="BG22" s="73">
        <f t="shared" si="38"/>
        <v>2784.4448125128156</v>
      </c>
      <c r="BH22" s="73">
        <f t="shared" si="39"/>
        <v>13.290405266320805</v>
      </c>
      <c r="BK22" s="74">
        <f t="shared" si="40"/>
        <v>-136</v>
      </c>
      <c r="BL22" s="74">
        <f t="shared" si="41"/>
        <v>7.8199999999999994</v>
      </c>
      <c r="BM22" s="74">
        <v>1</v>
      </c>
      <c r="BN22" s="65">
        <f t="shared" si="42"/>
        <v>1.76</v>
      </c>
      <c r="BO22" s="73">
        <f>BO21*BM22</f>
        <v>1</v>
      </c>
      <c r="BP22" s="73">
        <f t="shared" si="43"/>
        <v>-239.36</v>
      </c>
      <c r="BQ22" s="73">
        <f t="shared" si="44"/>
        <v>5.0721357799884879E-7</v>
      </c>
      <c r="BR22" s="73">
        <f t="shared" si="45"/>
        <v>3593.1284544307291</v>
      </c>
      <c r="BS22" s="73">
        <f t="shared" si="46"/>
        <v>13.290405266320805</v>
      </c>
      <c r="BV22" s="74">
        <f t="shared" si="47"/>
        <v>-191</v>
      </c>
      <c r="BW22" s="74">
        <f t="shared" si="48"/>
        <v>9.8550000000000004</v>
      </c>
      <c r="BX22" s="74">
        <v>1</v>
      </c>
      <c r="BY22" s="65">
        <f t="shared" si="49"/>
        <v>2.0350000000000001</v>
      </c>
      <c r="BZ22" s="73">
        <f>BZ21*BX22</f>
        <v>1</v>
      </c>
      <c r="CA22" s="73">
        <f t="shared" si="50"/>
        <v>-388.685</v>
      </c>
      <c r="CB22" s="73">
        <f t="shared" si="51"/>
        <v>3.1211223545263034E-10</v>
      </c>
      <c r="CC22" s="73">
        <f t="shared" si="52"/>
        <v>4528.168915398317</v>
      </c>
      <c r="CD22" s="73">
        <f t="shared" si="53"/>
        <v>13.290405266320805</v>
      </c>
      <c r="CG22" s="74">
        <f t="shared" si="54"/>
        <v>-241</v>
      </c>
      <c r="CH22" s="74">
        <f t="shared" si="55"/>
        <v>12.14</v>
      </c>
      <c r="CI22" s="74">
        <v>1</v>
      </c>
      <c r="CJ22" s="65">
        <f t="shared" si="56"/>
        <v>2.2850000000000001</v>
      </c>
      <c r="CK22" s="73">
        <f>CK21*CI22</f>
        <v>1</v>
      </c>
      <c r="CL22" s="73">
        <f t="shared" si="57"/>
        <v>-550.68500000000006</v>
      </c>
      <c r="CM22" s="73">
        <f t="shared" si="58"/>
        <v>3.7546797096918205E-13</v>
      </c>
      <c r="CN22" s="73">
        <f t="shared" si="59"/>
        <v>5578.0792118656082</v>
      </c>
      <c r="CO22" s="73">
        <f t="shared" si="60"/>
        <v>13.290405266320805</v>
      </c>
      <c r="CR22" s="74">
        <f t="shared" si="61"/>
        <v>-304</v>
      </c>
      <c r="CS22" s="74">
        <f t="shared" si="62"/>
        <v>14.74</v>
      </c>
      <c r="CT22" s="74">
        <v>1</v>
      </c>
      <c r="CU22" s="65">
        <f t="shared" si="68"/>
        <v>2.6</v>
      </c>
      <c r="CV22" s="73">
        <f>CV21*CT22</f>
        <v>1</v>
      </c>
      <c r="CW22" s="73">
        <f t="shared" si="63"/>
        <v>-790.4</v>
      </c>
      <c r="CX22" s="73">
        <f t="shared" si="64"/>
        <v>7.3430037018998113E-17</v>
      </c>
      <c r="CY22" s="73">
        <f t="shared" si="65"/>
        <v>6772.7255010625258</v>
      </c>
      <c r="CZ22" s="73">
        <f t="shared" si="66"/>
        <v>13.290405266320805</v>
      </c>
    </row>
    <row r="23" spans="1:104">
      <c r="A23" s="65">
        <f t="shared" si="0"/>
        <v>0.45062523130541426</v>
      </c>
      <c r="B23" s="65">
        <f t="shared" si="1"/>
        <v>0.56666666666666665</v>
      </c>
      <c r="C23" s="86">
        <f t="shared" si="71"/>
        <v>2.0499999999999998</v>
      </c>
      <c r="D23" s="90"/>
      <c r="E23" s="68">
        <f t="shared" si="3"/>
        <v>10.556063286183166</v>
      </c>
      <c r="F23" s="65">
        <f t="shared" si="67"/>
        <v>3.4000000000000017</v>
      </c>
      <c r="G23" s="69">
        <v>17</v>
      </c>
      <c r="H23" s="74">
        <f t="shared" si="4"/>
        <v>17</v>
      </c>
      <c r="I23" s="74">
        <f t="shared" si="5"/>
        <v>1</v>
      </c>
      <c r="J23" s="74">
        <v>1</v>
      </c>
      <c r="K23" s="65">
        <f t="shared" si="6"/>
        <v>1</v>
      </c>
      <c r="L23" s="73">
        <f>L22*J23</f>
        <v>1</v>
      </c>
      <c r="M23" s="73">
        <f t="shared" si="7"/>
        <v>17</v>
      </c>
      <c r="N23" s="73">
        <f t="shared" si="8"/>
        <v>105.56063286183166</v>
      </c>
      <c r="O23" s="73">
        <f t="shared" si="9"/>
        <v>527.80316430915832</v>
      </c>
      <c r="P23" s="73">
        <f t="shared" si="10"/>
        <v>13.774111236902163</v>
      </c>
      <c r="Q23" s="102">
        <f t="shared" si="69"/>
        <v>6.2094489918724509</v>
      </c>
      <c r="S23" s="74">
        <f t="shared" si="12"/>
        <v>7</v>
      </c>
      <c r="T23" s="74">
        <f t="shared" si="13"/>
        <v>2.0499999999999998</v>
      </c>
      <c r="U23" s="74">
        <v>1</v>
      </c>
      <c r="V23" s="65">
        <f t="shared" si="14"/>
        <v>1.05</v>
      </c>
      <c r="W23" s="73">
        <f>W22*U23</f>
        <v>1</v>
      </c>
      <c r="X23" s="73">
        <f t="shared" si="15"/>
        <v>7.3500000000000005</v>
      </c>
      <c r="Y23" s="73">
        <f t="shared" si="16"/>
        <v>54.099824341688688</v>
      </c>
      <c r="Z23" s="73">
        <f t="shared" si="17"/>
        <v>1081.9964868337743</v>
      </c>
      <c r="AA23" s="73">
        <f t="shared" si="18"/>
        <v>13.774111236902163</v>
      </c>
      <c r="AB23" s="102">
        <f t="shared" si="70"/>
        <v>7.3605203185971</v>
      </c>
      <c r="AD23" s="74">
        <f t="shared" si="19"/>
        <v>-18</v>
      </c>
      <c r="AE23" s="74">
        <f t="shared" si="20"/>
        <v>3.2249999999999996</v>
      </c>
      <c r="AF23" s="74">
        <v>1</v>
      </c>
      <c r="AG23" s="65">
        <f t="shared" si="21"/>
        <v>1.175</v>
      </c>
      <c r="AH23" s="73">
        <f>AH22*AF23</f>
        <v>1</v>
      </c>
      <c r="AI23" s="73">
        <f t="shared" si="22"/>
        <v>-21.150000000000002</v>
      </c>
      <c r="AJ23" s="73">
        <f t="shared" si="23"/>
        <v>2.6596331326516123</v>
      </c>
      <c r="AK23" s="73">
        <f t="shared" si="24"/>
        <v>1702.1652048970352</v>
      </c>
      <c r="AL23" s="73">
        <f t="shared" si="25"/>
        <v>13.774111236902163</v>
      </c>
      <c r="AO23" s="74">
        <f t="shared" si="26"/>
        <v>-48</v>
      </c>
      <c r="AP23" s="74">
        <f t="shared" si="27"/>
        <v>4.55</v>
      </c>
      <c r="AQ23" s="74">
        <v>1</v>
      </c>
      <c r="AR23" s="65">
        <f t="shared" si="28"/>
        <v>1.325</v>
      </c>
      <c r="AS23" s="73">
        <f>AS22*AQ23</f>
        <v>1</v>
      </c>
      <c r="AT23" s="73">
        <f t="shared" si="29"/>
        <v>-63.599999999999994</v>
      </c>
      <c r="AU23" s="73">
        <f t="shared" si="30"/>
        <v>5.8630478457193845E-2</v>
      </c>
      <c r="AV23" s="73">
        <f t="shared" si="31"/>
        <v>2401.5043976066704</v>
      </c>
      <c r="AW23" s="73">
        <f t="shared" si="32"/>
        <v>13.774111236902163</v>
      </c>
      <c r="AZ23" s="74">
        <f t="shared" si="33"/>
        <v>-85</v>
      </c>
      <c r="BA23" s="74">
        <f t="shared" si="34"/>
        <v>6.06</v>
      </c>
      <c r="BB23" s="74">
        <v>1</v>
      </c>
      <c r="BC23" s="65">
        <f t="shared" si="35"/>
        <v>1.51</v>
      </c>
      <c r="BD23" s="73">
        <f>BD22*BB23</f>
        <v>1</v>
      </c>
      <c r="BE23" s="73">
        <f t="shared" si="36"/>
        <v>-128.35</v>
      </c>
      <c r="BF23" s="73">
        <f t="shared" si="37"/>
        <v>4.6234130859374741E-4</v>
      </c>
      <c r="BG23" s="73">
        <f t="shared" si="38"/>
        <v>3198.4871757134988</v>
      </c>
      <c r="BH23" s="73">
        <f t="shared" si="39"/>
        <v>13.774111236902163</v>
      </c>
      <c r="BK23" s="74">
        <f t="shared" si="40"/>
        <v>-135</v>
      </c>
      <c r="BL23" s="74">
        <f t="shared" si="41"/>
        <v>7.8199999999999994</v>
      </c>
      <c r="BM23" s="74">
        <v>1</v>
      </c>
      <c r="BN23" s="65">
        <f t="shared" si="42"/>
        <v>1.76</v>
      </c>
      <c r="BO23" s="73">
        <f>BO22*BM23</f>
        <v>1</v>
      </c>
      <c r="BP23" s="73">
        <f t="shared" si="43"/>
        <v>-237.6</v>
      </c>
      <c r="BQ23" s="73">
        <f t="shared" si="44"/>
        <v>5.8263540267943798E-7</v>
      </c>
      <c r="BR23" s="73">
        <f t="shared" si="45"/>
        <v>4127.4207448976176</v>
      </c>
      <c r="BS23" s="73">
        <f t="shared" si="46"/>
        <v>13.774111236902163</v>
      </c>
      <c r="BV23" s="74">
        <f t="shared" si="47"/>
        <v>-190</v>
      </c>
      <c r="BW23" s="74">
        <f t="shared" si="48"/>
        <v>9.8550000000000004</v>
      </c>
      <c r="BX23" s="74">
        <v>1</v>
      </c>
      <c r="BY23" s="65">
        <f t="shared" si="49"/>
        <v>2.0350000000000001</v>
      </c>
      <c r="BZ23" s="73">
        <f>BZ22*BX23</f>
        <v>1</v>
      </c>
      <c r="CA23" s="73">
        <f t="shared" si="50"/>
        <v>-386.65000000000003</v>
      </c>
      <c r="CB23" s="73">
        <f t="shared" si="51"/>
        <v>3.585228114388838E-10</v>
      </c>
      <c r="CC23" s="73">
        <f t="shared" si="52"/>
        <v>5201.5001842667552</v>
      </c>
      <c r="CD23" s="73">
        <f t="shared" si="53"/>
        <v>13.774111236902163</v>
      </c>
      <c r="CG23" s="74">
        <f t="shared" si="54"/>
        <v>-240</v>
      </c>
      <c r="CH23" s="74">
        <f t="shared" si="55"/>
        <v>12.14</v>
      </c>
      <c r="CI23" s="74">
        <v>1</v>
      </c>
      <c r="CJ23" s="65">
        <f t="shared" si="56"/>
        <v>2.2850000000000001</v>
      </c>
      <c r="CK23" s="73">
        <f>CK22*CI23</f>
        <v>1</v>
      </c>
      <c r="CL23" s="73">
        <f t="shared" si="57"/>
        <v>-548.40000000000009</v>
      </c>
      <c r="CM23" s="73">
        <f t="shared" si="58"/>
        <v>4.3129944060637387E-13</v>
      </c>
      <c r="CN23" s="73">
        <f t="shared" si="59"/>
        <v>6407.5304147131819</v>
      </c>
      <c r="CO23" s="73">
        <f t="shared" si="60"/>
        <v>13.774111236902163</v>
      </c>
      <c r="CR23" s="74">
        <f t="shared" si="61"/>
        <v>-303</v>
      </c>
      <c r="CS23" s="74">
        <f t="shared" si="62"/>
        <v>14.74</v>
      </c>
      <c r="CT23" s="74">
        <v>1</v>
      </c>
      <c r="CU23" s="65">
        <f t="shared" si="68"/>
        <v>2.6</v>
      </c>
      <c r="CV23" s="73">
        <f>CV22*CT23</f>
        <v>1</v>
      </c>
      <c r="CW23" s="73">
        <f t="shared" si="63"/>
        <v>-787.80000000000007</v>
      </c>
      <c r="CX23" s="73">
        <f t="shared" si="64"/>
        <v>8.4348962731094529E-17</v>
      </c>
      <c r="CY23" s="73">
        <f t="shared" si="65"/>
        <v>7779.8186419169933</v>
      </c>
      <c r="CZ23" s="73">
        <f t="shared" si="66"/>
        <v>13.774111236902163</v>
      </c>
    </row>
    <row r="24" spans="1:104">
      <c r="A24" s="65">
        <f t="shared" si="0"/>
        <v>0.46651649576840293</v>
      </c>
      <c r="B24" s="65">
        <f t="shared" si="1"/>
        <v>0.6</v>
      </c>
      <c r="C24" s="86">
        <f t="shared" si="71"/>
        <v>2.0499999999999998</v>
      </c>
      <c r="D24" s="90"/>
      <c r="E24" s="68">
        <f t="shared" si="3"/>
        <v>12.125732532083198</v>
      </c>
      <c r="F24" s="65">
        <f t="shared" si="67"/>
        <v>3.6000000000000019</v>
      </c>
      <c r="G24" s="69">
        <v>18</v>
      </c>
      <c r="H24" s="74">
        <f t="shared" si="4"/>
        <v>18</v>
      </c>
      <c r="I24" s="74">
        <f t="shared" si="5"/>
        <v>1</v>
      </c>
      <c r="J24" s="74">
        <v>1</v>
      </c>
      <c r="K24" s="65">
        <f t="shared" si="6"/>
        <v>1</v>
      </c>
      <c r="L24" s="73">
        <f>L23*J24</f>
        <v>1</v>
      </c>
      <c r="M24" s="73">
        <f t="shared" si="7"/>
        <v>18</v>
      </c>
      <c r="N24" s="73">
        <f t="shared" si="8"/>
        <v>121.25732532083198</v>
      </c>
      <c r="O24" s="73">
        <f t="shared" si="9"/>
        <v>606.28662660415989</v>
      </c>
      <c r="P24" s="73">
        <f t="shared" si="10"/>
        <v>14.275404770513131</v>
      </c>
      <c r="Q24" s="102">
        <f t="shared" si="69"/>
        <v>6.7365180733795542</v>
      </c>
      <c r="S24" s="74">
        <f t="shared" si="12"/>
        <v>8</v>
      </c>
      <c r="T24" s="74">
        <f t="shared" si="13"/>
        <v>2.0499999999999998</v>
      </c>
      <c r="U24" s="74">
        <v>1</v>
      </c>
      <c r="V24" s="65">
        <f t="shared" si="14"/>
        <v>1.05</v>
      </c>
      <c r="W24" s="73">
        <f>W23*U24</f>
        <v>1</v>
      </c>
      <c r="X24" s="73">
        <f t="shared" si="15"/>
        <v>8.4</v>
      </c>
      <c r="Y24" s="73">
        <f t="shared" si="16"/>
        <v>62.144379226926354</v>
      </c>
      <c r="Z24" s="73">
        <f t="shared" si="17"/>
        <v>1242.8875845385276</v>
      </c>
      <c r="AA24" s="73">
        <f t="shared" si="18"/>
        <v>14.275404770513131</v>
      </c>
      <c r="AB24" s="102">
        <f t="shared" si="70"/>
        <v>7.398140384157899</v>
      </c>
      <c r="AD24" s="74">
        <f t="shared" si="19"/>
        <v>-17</v>
      </c>
      <c r="AE24" s="74">
        <f t="shared" si="20"/>
        <v>3.2249999999999996</v>
      </c>
      <c r="AF24" s="74">
        <v>1</v>
      </c>
      <c r="AG24" s="65">
        <f t="shared" si="21"/>
        <v>1.175</v>
      </c>
      <c r="AH24" s="73">
        <f>AH23*AF24</f>
        <v>1</v>
      </c>
      <c r="AI24" s="73">
        <f t="shared" si="22"/>
        <v>-19.975000000000001</v>
      </c>
      <c r="AJ24" s="73">
        <f t="shared" si="23"/>
        <v>3.055116204372518</v>
      </c>
      <c r="AK24" s="73">
        <f t="shared" si="24"/>
        <v>1955.2743707984157</v>
      </c>
      <c r="AL24" s="73">
        <f t="shared" si="25"/>
        <v>14.275404770513131</v>
      </c>
      <c r="AO24" s="74">
        <f t="shared" si="26"/>
        <v>-47</v>
      </c>
      <c r="AP24" s="74">
        <f t="shared" si="27"/>
        <v>4.55</v>
      </c>
      <c r="AQ24" s="74">
        <v>1</v>
      </c>
      <c r="AR24" s="65">
        <f t="shared" si="28"/>
        <v>1.325</v>
      </c>
      <c r="AS24" s="73">
        <f>AS23*AQ24</f>
        <v>1</v>
      </c>
      <c r="AT24" s="73">
        <f t="shared" si="29"/>
        <v>-62.274999999999999</v>
      </c>
      <c r="AU24" s="73">
        <f t="shared" si="30"/>
        <v>6.7348734156467679E-2</v>
      </c>
      <c r="AV24" s="73">
        <f t="shared" si="31"/>
        <v>2758.6041510489272</v>
      </c>
      <c r="AW24" s="73">
        <f t="shared" si="32"/>
        <v>14.275404770513131</v>
      </c>
      <c r="AZ24" s="74">
        <f t="shared" si="33"/>
        <v>-84</v>
      </c>
      <c r="BA24" s="74">
        <f t="shared" si="34"/>
        <v>6.06</v>
      </c>
      <c r="BB24" s="74">
        <v>1</v>
      </c>
      <c r="BC24" s="65">
        <f t="shared" si="35"/>
        <v>1.51</v>
      </c>
      <c r="BD24" s="73">
        <f>BD23*BB24</f>
        <v>1</v>
      </c>
      <c r="BE24" s="73">
        <f t="shared" si="36"/>
        <v>-126.84</v>
      </c>
      <c r="BF24" s="73">
        <f t="shared" si="37"/>
        <v>5.310907006288142E-4</v>
      </c>
      <c r="BG24" s="73">
        <f t="shared" si="38"/>
        <v>3674.0969572212089</v>
      </c>
      <c r="BH24" s="73">
        <f t="shared" si="39"/>
        <v>14.275404770513131</v>
      </c>
      <c r="BK24" s="74">
        <f t="shared" si="40"/>
        <v>-134</v>
      </c>
      <c r="BL24" s="74">
        <f t="shared" si="41"/>
        <v>7.8199999999999994</v>
      </c>
      <c r="BM24" s="74">
        <v>1</v>
      </c>
      <c r="BN24" s="65">
        <f t="shared" si="42"/>
        <v>1.76</v>
      </c>
      <c r="BO24" s="73">
        <f>BO23*BM24</f>
        <v>1</v>
      </c>
      <c r="BP24" s="73">
        <f t="shared" si="43"/>
        <v>-235.84</v>
      </c>
      <c r="BQ24" s="73">
        <f t="shared" si="44"/>
        <v>6.6927232862090552E-7</v>
      </c>
      <c r="BR24" s="73">
        <f t="shared" si="45"/>
        <v>4741.1614200445301</v>
      </c>
      <c r="BS24" s="73">
        <f t="shared" si="46"/>
        <v>14.275404770513131</v>
      </c>
      <c r="BV24" s="74">
        <f t="shared" si="47"/>
        <v>-189</v>
      </c>
      <c r="BW24" s="74">
        <f t="shared" si="48"/>
        <v>9.8550000000000004</v>
      </c>
      <c r="BX24" s="74">
        <v>1</v>
      </c>
      <c r="BY24" s="65">
        <f t="shared" si="49"/>
        <v>2.0350000000000001</v>
      </c>
      <c r="BZ24" s="73">
        <f>BZ23*BX24</f>
        <v>1</v>
      </c>
      <c r="CA24" s="73">
        <f t="shared" si="50"/>
        <v>-384.61500000000001</v>
      </c>
      <c r="CB24" s="73">
        <f t="shared" si="51"/>
        <v>4.1183456372875805E-10</v>
      </c>
      <c r="CC24" s="73">
        <f t="shared" si="52"/>
        <v>5974.9547051839963</v>
      </c>
      <c r="CD24" s="73">
        <f t="shared" si="53"/>
        <v>14.275404770513131</v>
      </c>
      <c r="CG24" s="74">
        <f t="shared" si="54"/>
        <v>-239</v>
      </c>
      <c r="CH24" s="74">
        <f t="shared" si="55"/>
        <v>12.14</v>
      </c>
      <c r="CI24" s="74">
        <v>1</v>
      </c>
      <c r="CJ24" s="65">
        <f t="shared" si="56"/>
        <v>2.2850000000000001</v>
      </c>
      <c r="CK24" s="73">
        <f>CK23*CI24</f>
        <v>1</v>
      </c>
      <c r="CL24" s="73">
        <f t="shared" si="57"/>
        <v>-546.11500000000001</v>
      </c>
      <c r="CM24" s="73">
        <f t="shared" si="58"/>
        <v>4.9543295793568325E-13</v>
      </c>
      <c r="CN24" s="73">
        <f t="shared" si="59"/>
        <v>7360.3196469745017</v>
      </c>
      <c r="CO24" s="73">
        <f t="shared" si="60"/>
        <v>14.275404770513131</v>
      </c>
      <c r="CR24" s="74">
        <f t="shared" si="61"/>
        <v>-302</v>
      </c>
      <c r="CS24" s="74">
        <f t="shared" si="62"/>
        <v>14.74</v>
      </c>
      <c r="CT24" s="74">
        <v>1</v>
      </c>
      <c r="CU24" s="65">
        <f t="shared" si="68"/>
        <v>2.6</v>
      </c>
      <c r="CV24" s="73">
        <f>CV23*CT24</f>
        <v>1</v>
      </c>
      <c r="CW24" s="73">
        <f t="shared" si="63"/>
        <v>-785.2</v>
      </c>
      <c r="CX24" s="73">
        <f t="shared" si="64"/>
        <v>9.6891514734914491E-17</v>
      </c>
      <c r="CY24" s="73">
        <f t="shared" si="65"/>
        <v>8936.664876145318</v>
      </c>
      <c r="CZ24" s="73">
        <f t="shared" si="66"/>
        <v>14.275404770513131</v>
      </c>
    </row>
    <row r="25" spans="1:104">
      <c r="A25" s="65">
        <f t="shared" si="0"/>
        <v>0.48296816446242202</v>
      </c>
      <c r="B25" s="65">
        <f t="shared" si="1"/>
        <v>0.6333333333333333</v>
      </c>
      <c r="C25" s="86">
        <f t="shared" si="71"/>
        <v>2.0499999999999998</v>
      </c>
      <c r="D25" s="90"/>
      <c r="E25" s="68">
        <f t="shared" si="3"/>
        <v>13.928809012738004</v>
      </c>
      <c r="F25" s="65">
        <f t="shared" si="67"/>
        <v>3.800000000000002</v>
      </c>
      <c r="G25" s="69">
        <v>19</v>
      </c>
      <c r="H25" s="74">
        <f t="shared" si="4"/>
        <v>19</v>
      </c>
      <c r="I25" s="74">
        <f t="shared" si="5"/>
        <v>1</v>
      </c>
      <c r="J25" s="74">
        <v>1</v>
      </c>
      <c r="K25" s="65">
        <f t="shared" si="6"/>
        <v>1</v>
      </c>
      <c r="L25" s="73">
        <f>L24*J25</f>
        <v>1</v>
      </c>
      <c r="M25" s="73">
        <f t="shared" si="7"/>
        <v>19</v>
      </c>
      <c r="N25" s="73">
        <f t="shared" si="8"/>
        <v>139.28809012738003</v>
      </c>
      <c r="O25" s="73">
        <f t="shared" si="9"/>
        <v>696.44045063690021</v>
      </c>
      <c r="P25" s="73">
        <f t="shared" si="10"/>
        <v>14.794924771365528</v>
      </c>
      <c r="Q25" s="102">
        <f t="shared" si="69"/>
        <v>7.3309521119673704</v>
      </c>
      <c r="S25" s="74">
        <f t="shared" si="12"/>
        <v>9</v>
      </c>
      <c r="T25" s="74">
        <f t="shared" si="13"/>
        <v>2.0499999999999998</v>
      </c>
      <c r="U25" s="74">
        <v>1</v>
      </c>
      <c r="V25" s="65">
        <f t="shared" si="14"/>
        <v>1.05</v>
      </c>
      <c r="W25" s="73">
        <f>W24*U25</f>
        <v>1</v>
      </c>
      <c r="X25" s="73">
        <f t="shared" si="15"/>
        <v>9.4500000000000011</v>
      </c>
      <c r="Y25" s="73">
        <f t="shared" si="16"/>
        <v>71.385146190282228</v>
      </c>
      <c r="Z25" s="73">
        <f t="shared" si="17"/>
        <v>1427.7029238056452</v>
      </c>
      <c r="AA25" s="73">
        <f t="shared" si="18"/>
        <v>14.794924771365528</v>
      </c>
      <c r="AB25" s="102">
        <f t="shared" si="70"/>
        <v>7.5539837238393881</v>
      </c>
      <c r="AD25" s="74">
        <f t="shared" si="19"/>
        <v>-16</v>
      </c>
      <c r="AE25" s="74">
        <f t="shared" si="20"/>
        <v>3.2249999999999996</v>
      </c>
      <c r="AF25" s="74">
        <v>1</v>
      </c>
      <c r="AG25" s="65">
        <f t="shared" si="21"/>
        <v>1.175</v>
      </c>
      <c r="AH25" s="73">
        <f>AH24*AF25</f>
        <v>1</v>
      </c>
      <c r="AI25" s="73">
        <f t="shared" si="22"/>
        <v>-18.8</v>
      </c>
      <c r="AJ25" s="73">
        <f t="shared" si="23"/>
        <v>3.5094069582874967</v>
      </c>
      <c r="AK25" s="73">
        <f t="shared" si="24"/>
        <v>2246.0204533040028</v>
      </c>
      <c r="AL25" s="73">
        <f t="shared" si="25"/>
        <v>14.794924771365528</v>
      </c>
      <c r="AO25" s="74">
        <f t="shared" si="26"/>
        <v>-46</v>
      </c>
      <c r="AP25" s="74">
        <f t="shared" si="27"/>
        <v>4.55</v>
      </c>
      <c r="AQ25" s="74">
        <v>1</v>
      </c>
      <c r="AR25" s="65">
        <f t="shared" si="28"/>
        <v>1.325</v>
      </c>
      <c r="AS25" s="73">
        <f>AS24*AQ25</f>
        <v>1</v>
      </c>
      <c r="AT25" s="73">
        <f t="shared" si="29"/>
        <v>-60.949999999999996</v>
      </c>
      <c r="AU25" s="73">
        <f t="shared" si="30"/>
        <v>7.7363380136667048E-2</v>
      </c>
      <c r="AV25" s="73">
        <f t="shared" si="31"/>
        <v>3168.8040503978959</v>
      </c>
      <c r="AW25" s="73">
        <f t="shared" si="32"/>
        <v>14.794924771365528</v>
      </c>
      <c r="AZ25" s="74">
        <f t="shared" si="33"/>
        <v>-83</v>
      </c>
      <c r="BA25" s="74">
        <f t="shared" si="34"/>
        <v>6.06</v>
      </c>
      <c r="BB25" s="74">
        <v>1</v>
      </c>
      <c r="BC25" s="65">
        <f t="shared" si="35"/>
        <v>1.51</v>
      </c>
      <c r="BD25" s="73">
        <f>BD24*BB25</f>
        <v>1</v>
      </c>
      <c r="BE25" s="73">
        <f t="shared" si="36"/>
        <v>-125.33</v>
      </c>
      <c r="BF25" s="73">
        <f t="shared" si="37"/>
        <v>6.1006301416654163E-4</v>
      </c>
      <c r="BG25" s="73">
        <f t="shared" si="38"/>
        <v>4220.4291308596148</v>
      </c>
      <c r="BH25" s="73">
        <f t="shared" si="39"/>
        <v>14.794924771365528</v>
      </c>
      <c r="BK25" s="74">
        <f t="shared" si="40"/>
        <v>-133</v>
      </c>
      <c r="BL25" s="74">
        <f t="shared" si="41"/>
        <v>7.8199999999999994</v>
      </c>
      <c r="BM25" s="74">
        <v>1</v>
      </c>
      <c r="BN25" s="65">
        <f t="shared" si="42"/>
        <v>1.76</v>
      </c>
      <c r="BO25" s="73">
        <f>BO24*BM25</f>
        <v>1</v>
      </c>
      <c r="BP25" s="73">
        <f t="shared" si="43"/>
        <v>-234.08</v>
      </c>
      <c r="BQ25" s="73">
        <f t="shared" si="44"/>
        <v>7.6879202293186935E-7</v>
      </c>
      <c r="BR25" s="73">
        <f t="shared" si="45"/>
        <v>5446.1643239805589</v>
      </c>
      <c r="BS25" s="73">
        <f t="shared" si="46"/>
        <v>14.794924771365528</v>
      </c>
      <c r="BV25" s="74">
        <f t="shared" si="47"/>
        <v>-188</v>
      </c>
      <c r="BW25" s="74">
        <f t="shared" si="48"/>
        <v>9.8550000000000004</v>
      </c>
      <c r="BX25" s="74">
        <v>1</v>
      </c>
      <c r="BY25" s="65">
        <f t="shared" si="49"/>
        <v>2.0350000000000001</v>
      </c>
      <c r="BZ25" s="73">
        <f>BZ24*BX25</f>
        <v>1</v>
      </c>
      <c r="CA25" s="73">
        <f t="shared" si="50"/>
        <v>-382.58000000000004</v>
      </c>
      <c r="CB25" s="73">
        <f t="shared" si="51"/>
        <v>4.7307368588614595E-10</v>
      </c>
      <c r="CC25" s="73">
        <f t="shared" si="52"/>
        <v>6863.4206410266515</v>
      </c>
      <c r="CD25" s="73">
        <f t="shared" si="53"/>
        <v>14.794924771365528</v>
      </c>
      <c r="CG25" s="74">
        <f t="shared" si="54"/>
        <v>-238</v>
      </c>
      <c r="CH25" s="74">
        <f t="shared" si="55"/>
        <v>12.14</v>
      </c>
      <c r="CI25" s="74">
        <v>1</v>
      </c>
      <c r="CJ25" s="65">
        <f t="shared" si="56"/>
        <v>2.2850000000000001</v>
      </c>
      <c r="CK25" s="73">
        <f>CK24*CI25</f>
        <v>1</v>
      </c>
      <c r="CL25" s="73">
        <f t="shared" si="57"/>
        <v>-543.83000000000004</v>
      </c>
      <c r="CM25" s="73">
        <f t="shared" si="58"/>
        <v>5.6910302379203459E-13</v>
      </c>
      <c r="CN25" s="73">
        <f t="shared" si="59"/>
        <v>8454.7870707319689</v>
      </c>
      <c r="CO25" s="73">
        <f t="shared" si="60"/>
        <v>14.794924771365528</v>
      </c>
      <c r="CR25" s="74">
        <f t="shared" si="61"/>
        <v>-301</v>
      </c>
      <c r="CS25" s="74">
        <f t="shared" si="62"/>
        <v>14.74</v>
      </c>
      <c r="CT25" s="74">
        <v>1</v>
      </c>
      <c r="CU25" s="65">
        <f t="shared" si="68"/>
        <v>2.6</v>
      </c>
      <c r="CV25" s="73">
        <f>CV24*CT25</f>
        <v>1</v>
      </c>
      <c r="CW25" s="73">
        <f t="shared" si="63"/>
        <v>-782.6</v>
      </c>
      <c r="CX25" s="73">
        <f t="shared" si="64"/>
        <v>1.1129912358916725E-16</v>
      </c>
      <c r="CY25" s="73">
        <f t="shared" si="65"/>
        <v>10265.532242387908</v>
      </c>
      <c r="CZ25" s="73">
        <f t="shared" si="66"/>
        <v>14.794924771365528</v>
      </c>
    </row>
    <row r="26" spans="1:104">
      <c r="A26" s="65">
        <f t="shared" si="0"/>
        <v>0.49999999999999922</v>
      </c>
      <c r="B26" s="65">
        <f t="shared" si="1"/>
        <v>0.66666666666666663</v>
      </c>
      <c r="C26" s="86">
        <f t="shared" si="71"/>
        <v>2.0499999999999998</v>
      </c>
      <c r="D26" s="90"/>
      <c r="E26" s="68">
        <f t="shared" si="3"/>
        <v>16.000000000000021</v>
      </c>
      <c r="F26" s="65">
        <f t="shared" si="67"/>
        <v>4.0000000000000018</v>
      </c>
      <c r="G26" s="69">
        <v>20</v>
      </c>
      <c r="H26" s="74">
        <f t="shared" si="4"/>
        <v>20</v>
      </c>
      <c r="I26" s="74">
        <f t="shared" si="5"/>
        <v>1</v>
      </c>
      <c r="J26" s="74">
        <v>2</v>
      </c>
      <c r="K26" s="65">
        <f t="shared" si="6"/>
        <v>1</v>
      </c>
      <c r="L26" s="73">
        <f>L25*J26</f>
        <v>2</v>
      </c>
      <c r="M26" s="73">
        <f t="shared" si="7"/>
        <v>40</v>
      </c>
      <c r="N26" s="73">
        <f t="shared" si="8"/>
        <v>160.00000000000023</v>
      </c>
      <c r="O26" s="73">
        <f t="shared" si="9"/>
        <v>800.00000000000102</v>
      </c>
      <c r="P26" s="73">
        <f t="shared" si="10"/>
        <v>15.333333333333311</v>
      </c>
      <c r="Q26" s="102">
        <f t="shared" si="69"/>
        <v>4.0000000000000053</v>
      </c>
      <c r="S26" s="74">
        <f t="shared" si="12"/>
        <v>10</v>
      </c>
      <c r="T26" s="74">
        <f t="shared" si="13"/>
        <v>2.0499999999999998</v>
      </c>
      <c r="U26" s="74">
        <v>1</v>
      </c>
      <c r="V26" s="65">
        <f t="shared" si="14"/>
        <v>1.05</v>
      </c>
      <c r="W26" s="73">
        <f>W25*U26</f>
        <v>1</v>
      </c>
      <c r="X26" s="73">
        <f t="shared" si="15"/>
        <v>10.5</v>
      </c>
      <c r="Y26" s="73">
        <f t="shared" si="16"/>
        <v>82.000000000000057</v>
      </c>
      <c r="Z26" s="73">
        <f t="shared" si="17"/>
        <v>1640.000000000002</v>
      </c>
      <c r="AA26" s="73">
        <f t="shared" si="18"/>
        <v>15.333333333333311</v>
      </c>
      <c r="AB26" s="102">
        <f t="shared" si="70"/>
        <v>7.8095238095238146</v>
      </c>
      <c r="AD26" s="74">
        <f t="shared" si="19"/>
        <v>-15</v>
      </c>
      <c r="AE26" s="74">
        <f t="shared" si="20"/>
        <v>3.2249999999999996</v>
      </c>
      <c r="AF26" s="74">
        <v>1</v>
      </c>
      <c r="AG26" s="65">
        <f t="shared" si="21"/>
        <v>1.175</v>
      </c>
      <c r="AH26" s="73">
        <f>AH25*AF26</f>
        <v>1</v>
      </c>
      <c r="AI26" s="73">
        <f t="shared" si="22"/>
        <v>-17.625</v>
      </c>
      <c r="AJ26" s="73">
        <f t="shared" si="23"/>
        <v>4.0312499999999964</v>
      </c>
      <c r="AK26" s="73">
        <f t="shared" si="24"/>
        <v>2580.0000000000032</v>
      </c>
      <c r="AL26" s="73">
        <f t="shared" si="25"/>
        <v>15.333333333333311</v>
      </c>
      <c r="AO26" s="74">
        <f t="shared" si="26"/>
        <v>-45</v>
      </c>
      <c r="AP26" s="74">
        <f t="shared" si="27"/>
        <v>4.55</v>
      </c>
      <c r="AQ26" s="74">
        <v>1</v>
      </c>
      <c r="AR26" s="65">
        <f t="shared" si="28"/>
        <v>1.325</v>
      </c>
      <c r="AS26" s="73">
        <f>AS25*AQ26</f>
        <v>1</v>
      </c>
      <c r="AT26" s="73">
        <f t="shared" si="29"/>
        <v>-59.625</v>
      </c>
      <c r="AU26" s="73">
        <f t="shared" si="30"/>
        <v>8.886718749999975E-2</v>
      </c>
      <c r="AV26" s="73">
        <f t="shared" si="31"/>
        <v>3640.000000000005</v>
      </c>
      <c r="AW26" s="73">
        <f t="shared" si="32"/>
        <v>15.333333333333311</v>
      </c>
      <c r="AZ26" s="74">
        <f t="shared" si="33"/>
        <v>-82</v>
      </c>
      <c r="BA26" s="74">
        <f t="shared" si="34"/>
        <v>6.06</v>
      </c>
      <c r="BB26" s="74">
        <v>1</v>
      </c>
      <c r="BC26" s="65">
        <f t="shared" si="35"/>
        <v>1.51</v>
      </c>
      <c r="BD26" s="73">
        <f>BD25*BB26</f>
        <v>1</v>
      </c>
      <c r="BE26" s="73">
        <f t="shared" si="36"/>
        <v>-123.82000000000001</v>
      </c>
      <c r="BF26" s="73">
        <f t="shared" si="37"/>
        <v>7.0077838081763924E-4</v>
      </c>
      <c r="BG26" s="73">
        <f t="shared" si="38"/>
        <v>4848.0000000000064</v>
      </c>
      <c r="BH26" s="73">
        <f t="shared" si="39"/>
        <v>15.333333333333311</v>
      </c>
      <c r="BK26" s="74">
        <f t="shared" si="40"/>
        <v>-132</v>
      </c>
      <c r="BL26" s="74">
        <f t="shared" si="41"/>
        <v>7.8199999999999994</v>
      </c>
      <c r="BM26" s="74">
        <v>1</v>
      </c>
      <c r="BN26" s="65">
        <f t="shared" si="42"/>
        <v>1.76</v>
      </c>
      <c r="BO26" s="73">
        <f>BO25*BM26</f>
        <v>1</v>
      </c>
      <c r="BP26" s="73">
        <f t="shared" si="43"/>
        <v>-232.32</v>
      </c>
      <c r="BQ26" s="73">
        <f t="shared" si="44"/>
        <v>8.8311013207668113E-7</v>
      </c>
      <c r="BR26" s="73">
        <f t="shared" si="45"/>
        <v>6256.0000000000082</v>
      </c>
      <c r="BS26" s="73">
        <f t="shared" si="46"/>
        <v>15.333333333333311</v>
      </c>
      <c r="BV26" s="74">
        <f t="shared" si="47"/>
        <v>-187</v>
      </c>
      <c r="BW26" s="74">
        <f t="shared" si="48"/>
        <v>9.8550000000000004</v>
      </c>
      <c r="BX26" s="74">
        <v>1</v>
      </c>
      <c r="BY26" s="65">
        <f t="shared" si="49"/>
        <v>2.0350000000000001</v>
      </c>
      <c r="BZ26" s="73">
        <f>BZ25*BX26</f>
        <v>1</v>
      </c>
      <c r="CA26" s="73">
        <f t="shared" si="50"/>
        <v>-380.54500000000002</v>
      </c>
      <c r="CB26" s="73">
        <f t="shared" si="51"/>
        <v>5.4341896476979999E-10</v>
      </c>
      <c r="CC26" s="73">
        <f t="shared" si="52"/>
        <v>7884.00000000001</v>
      </c>
      <c r="CD26" s="73">
        <f t="shared" si="53"/>
        <v>15.333333333333311</v>
      </c>
      <c r="CG26" s="74">
        <f t="shared" si="54"/>
        <v>-237</v>
      </c>
      <c r="CH26" s="74">
        <f t="shared" si="55"/>
        <v>12.14</v>
      </c>
      <c r="CI26" s="74">
        <v>1</v>
      </c>
      <c r="CJ26" s="65">
        <f t="shared" si="56"/>
        <v>2.2850000000000001</v>
      </c>
      <c r="CK26" s="73">
        <f>CK25*CI26</f>
        <v>1</v>
      </c>
      <c r="CL26" s="73">
        <f t="shared" si="57"/>
        <v>-541.54500000000007</v>
      </c>
      <c r="CM26" s="73">
        <f t="shared" si="58"/>
        <v>6.5372770725374861E-13</v>
      </c>
      <c r="CN26" s="73">
        <f t="shared" si="59"/>
        <v>9712.0000000000127</v>
      </c>
      <c r="CO26" s="73">
        <f t="shared" si="60"/>
        <v>15.333333333333311</v>
      </c>
      <c r="CR26" s="74">
        <f t="shared" si="61"/>
        <v>-300</v>
      </c>
      <c r="CS26" s="74">
        <f t="shared" si="62"/>
        <v>14.74</v>
      </c>
      <c r="CT26" s="74">
        <v>1</v>
      </c>
      <c r="CU26" s="65">
        <f t="shared" si="68"/>
        <v>2.6</v>
      </c>
      <c r="CV26" s="73">
        <f>CV25*CT26</f>
        <v>1</v>
      </c>
      <c r="CW26" s="73">
        <f t="shared" si="63"/>
        <v>-780</v>
      </c>
      <c r="CX26" s="73">
        <f t="shared" si="64"/>
        <v>1.2784912017948812E-16</v>
      </c>
      <c r="CY26" s="73">
        <f t="shared" si="65"/>
        <v>11792.000000000016</v>
      </c>
      <c r="CZ26" s="73">
        <f t="shared" si="66"/>
        <v>15.333333333333311</v>
      </c>
    </row>
    <row r="27" spans="1:104">
      <c r="A27" s="65">
        <f t="shared" si="0"/>
        <v>0.5176324619206879</v>
      </c>
      <c r="B27" s="65">
        <f t="shared" si="1"/>
        <v>0.7</v>
      </c>
      <c r="C27" s="86">
        <f t="shared" si="71"/>
        <v>2.0499999999999998</v>
      </c>
      <c r="D27" s="90"/>
      <c r="E27" s="68">
        <f t="shared" si="3"/>
        <v>18.379173679952583</v>
      </c>
      <c r="F27" s="65">
        <f t="shared" si="67"/>
        <v>4.200000000000002</v>
      </c>
      <c r="G27" s="69">
        <v>21</v>
      </c>
      <c r="H27" s="74">
        <f t="shared" si="4"/>
        <v>21</v>
      </c>
      <c r="I27" s="74">
        <f t="shared" si="5"/>
        <v>1</v>
      </c>
      <c r="J27" s="74">
        <v>1</v>
      </c>
      <c r="K27" s="65">
        <f t="shared" si="6"/>
        <v>1</v>
      </c>
      <c r="L27" s="73">
        <f>L26*J27</f>
        <v>2</v>
      </c>
      <c r="M27" s="73">
        <f t="shared" si="7"/>
        <v>42</v>
      </c>
      <c r="N27" s="73">
        <f t="shared" si="8"/>
        <v>183.79173679952584</v>
      </c>
      <c r="O27" s="73">
        <f t="shared" si="9"/>
        <v>918.95868399762912</v>
      </c>
      <c r="P27" s="73">
        <f t="shared" si="10"/>
        <v>15.891316580965118</v>
      </c>
      <c r="Q27" s="102">
        <f t="shared" si="69"/>
        <v>4.3759937333220433</v>
      </c>
      <c r="S27" s="74">
        <f t="shared" si="12"/>
        <v>11</v>
      </c>
      <c r="T27" s="74">
        <f t="shared" si="13"/>
        <v>2.0499999999999998</v>
      </c>
      <c r="U27" s="74">
        <v>1</v>
      </c>
      <c r="V27" s="65">
        <f t="shared" si="14"/>
        <v>1.05</v>
      </c>
      <c r="W27" s="73">
        <f>W26*U27</f>
        <v>1</v>
      </c>
      <c r="X27" s="73">
        <f t="shared" si="15"/>
        <v>11.55</v>
      </c>
      <c r="Y27" s="73">
        <f t="shared" si="16"/>
        <v>94.193265109756936</v>
      </c>
      <c r="Z27" s="73">
        <f t="shared" si="17"/>
        <v>1883.8653021951395</v>
      </c>
      <c r="AA27" s="73">
        <f t="shared" si="18"/>
        <v>15.891316580965118</v>
      </c>
      <c r="AB27" s="102">
        <f t="shared" si="70"/>
        <v>8.1552610484638031</v>
      </c>
      <c r="AD27" s="74">
        <f t="shared" si="19"/>
        <v>-14</v>
      </c>
      <c r="AE27" s="74">
        <f t="shared" si="20"/>
        <v>3.2249999999999996</v>
      </c>
      <c r="AF27" s="74">
        <v>1</v>
      </c>
      <c r="AG27" s="65">
        <f t="shared" si="21"/>
        <v>1.175</v>
      </c>
      <c r="AH27" s="73">
        <f>AH26*AF27</f>
        <v>1</v>
      </c>
      <c r="AI27" s="73">
        <f t="shared" si="22"/>
        <v>-16.45</v>
      </c>
      <c r="AJ27" s="73">
        <f t="shared" si="23"/>
        <v>4.6306902435817943</v>
      </c>
      <c r="AK27" s="73">
        <f t="shared" si="24"/>
        <v>2963.6417558923536</v>
      </c>
      <c r="AL27" s="73">
        <f t="shared" si="25"/>
        <v>15.891316580965118</v>
      </c>
      <c r="AO27" s="74">
        <f t="shared" si="26"/>
        <v>-44</v>
      </c>
      <c r="AP27" s="74">
        <f t="shared" si="27"/>
        <v>4.55</v>
      </c>
      <c r="AQ27" s="74">
        <v>1</v>
      </c>
      <c r="AR27" s="65">
        <f t="shared" si="28"/>
        <v>1.325</v>
      </c>
      <c r="AS27" s="73">
        <f>AS26*AQ27</f>
        <v>1</v>
      </c>
      <c r="AT27" s="73">
        <f t="shared" si="29"/>
        <v>-58.3</v>
      </c>
      <c r="AU27" s="73">
        <f t="shared" si="30"/>
        <v>0.10208159209446278</v>
      </c>
      <c r="AV27" s="73">
        <f t="shared" si="31"/>
        <v>4181.2620121892123</v>
      </c>
      <c r="AW27" s="73">
        <f t="shared" si="32"/>
        <v>15.891316580965118</v>
      </c>
      <c r="AZ27" s="74">
        <f t="shared" si="33"/>
        <v>-81</v>
      </c>
      <c r="BA27" s="74">
        <f t="shared" si="34"/>
        <v>6.06</v>
      </c>
      <c r="BB27" s="74">
        <v>1</v>
      </c>
      <c r="BC27" s="65">
        <f t="shared" si="35"/>
        <v>1.51</v>
      </c>
      <c r="BD27" s="73">
        <f>BD26*BB27</f>
        <v>1</v>
      </c>
      <c r="BE27" s="73">
        <f t="shared" si="36"/>
        <v>-122.31</v>
      </c>
      <c r="BF27" s="73">
        <f t="shared" si="37"/>
        <v>8.0498297326270793E-4</v>
      </c>
      <c r="BG27" s="73">
        <f t="shared" si="38"/>
        <v>5568.8896250256321</v>
      </c>
      <c r="BH27" s="73">
        <f t="shared" si="39"/>
        <v>15.891316580965118</v>
      </c>
      <c r="BK27" s="74">
        <f t="shared" si="40"/>
        <v>-131</v>
      </c>
      <c r="BL27" s="74">
        <f t="shared" si="41"/>
        <v>7.8199999999999994</v>
      </c>
      <c r="BM27" s="74">
        <v>1</v>
      </c>
      <c r="BN27" s="65">
        <f t="shared" si="42"/>
        <v>1.76</v>
      </c>
      <c r="BO27" s="73">
        <f>BO26*BM27</f>
        <v>1</v>
      </c>
      <c r="BP27" s="73">
        <f t="shared" si="43"/>
        <v>-230.56</v>
      </c>
      <c r="BQ27" s="73">
        <f t="shared" si="44"/>
        <v>1.014427155997698E-6</v>
      </c>
      <c r="BR27" s="73">
        <f t="shared" si="45"/>
        <v>7186.2569088614591</v>
      </c>
      <c r="BS27" s="73">
        <f t="shared" si="46"/>
        <v>15.891316580965118</v>
      </c>
      <c r="BV27" s="74">
        <f t="shared" si="47"/>
        <v>-186</v>
      </c>
      <c r="BW27" s="74">
        <f t="shared" si="48"/>
        <v>9.8550000000000004</v>
      </c>
      <c r="BX27" s="74">
        <v>1</v>
      </c>
      <c r="BY27" s="65">
        <f t="shared" si="49"/>
        <v>2.0350000000000001</v>
      </c>
      <c r="BZ27" s="73">
        <f>BZ26*BX27</f>
        <v>1</v>
      </c>
      <c r="CA27" s="73">
        <f t="shared" si="50"/>
        <v>-378.51000000000005</v>
      </c>
      <c r="CB27" s="73">
        <f t="shared" si="51"/>
        <v>6.2422447090526109E-10</v>
      </c>
      <c r="CC27" s="73">
        <f t="shared" si="52"/>
        <v>9056.3378307966359</v>
      </c>
      <c r="CD27" s="73">
        <f t="shared" si="53"/>
        <v>15.891316580965118</v>
      </c>
      <c r="CG27" s="74">
        <f t="shared" si="54"/>
        <v>-236</v>
      </c>
      <c r="CH27" s="74">
        <f t="shared" si="55"/>
        <v>12.14</v>
      </c>
      <c r="CI27" s="74">
        <v>1</v>
      </c>
      <c r="CJ27" s="65">
        <f t="shared" si="56"/>
        <v>2.2850000000000001</v>
      </c>
      <c r="CK27" s="73">
        <f>CK26*CI27</f>
        <v>1</v>
      </c>
      <c r="CL27" s="73">
        <f t="shared" si="57"/>
        <v>-539.26</v>
      </c>
      <c r="CM27" s="73">
        <f t="shared" si="58"/>
        <v>7.509359419383642E-13</v>
      </c>
      <c r="CN27" s="73">
        <f t="shared" si="59"/>
        <v>11156.158423731218</v>
      </c>
      <c r="CO27" s="73">
        <f t="shared" si="60"/>
        <v>15.891316580965118</v>
      </c>
      <c r="CR27" s="74">
        <f t="shared" si="61"/>
        <v>-299</v>
      </c>
      <c r="CS27" s="74">
        <f t="shared" si="62"/>
        <v>14.74</v>
      </c>
      <c r="CT27" s="74">
        <v>1</v>
      </c>
      <c r="CU27" s="65">
        <f t="shared" si="68"/>
        <v>2.6</v>
      </c>
      <c r="CV27" s="73">
        <f>CV26*CT27</f>
        <v>1</v>
      </c>
      <c r="CW27" s="73">
        <f t="shared" si="63"/>
        <v>-777.4</v>
      </c>
      <c r="CX27" s="73">
        <f t="shared" si="64"/>
        <v>1.4686007403799625E-16</v>
      </c>
      <c r="CY27" s="73">
        <f t="shared" si="65"/>
        <v>13545.451002125053</v>
      </c>
      <c r="CZ27" s="73">
        <f t="shared" si="66"/>
        <v>15.891316580965118</v>
      </c>
    </row>
    <row r="28" spans="1:104">
      <c r="A28" s="65">
        <f t="shared" si="0"/>
        <v>0.53588673126814579</v>
      </c>
      <c r="B28" s="65">
        <f t="shared" si="1"/>
        <v>0.73333333333333328</v>
      </c>
      <c r="C28" s="86">
        <f t="shared" si="71"/>
        <v>2.0499999999999998</v>
      </c>
      <c r="D28" s="90"/>
      <c r="E28" s="68">
        <f t="shared" si="3"/>
        <v>21.112126572366336</v>
      </c>
      <c r="F28" s="65">
        <f t="shared" si="67"/>
        <v>4.4000000000000021</v>
      </c>
      <c r="G28" s="69">
        <v>22</v>
      </c>
      <c r="H28" s="74">
        <f t="shared" si="4"/>
        <v>22</v>
      </c>
      <c r="I28" s="74">
        <f t="shared" si="5"/>
        <v>1</v>
      </c>
      <c r="J28" s="74">
        <v>1</v>
      </c>
      <c r="K28" s="65">
        <f t="shared" si="6"/>
        <v>1</v>
      </c>
      <c r="L28" s="73">
        <f>L27*J28</f>
        <v>2</v>
      </c>
      <c r="M28" s="73">
        <f t="shared" si="7"/>
        <v>44</v>
      </c>
      <c r="N28" s="73">
        <f t="shared" si="8"/>
        <v>211.12126572366336</v>
      </c>
      <c r="O28" s="73">
        <f t="shared" si="9"/>
        <v>1055.6063286183169</v>
      </c>
      <c r="P28" s="73">
        <f t="shared" si="10"/>
        <v>16.469585540974347</v>
      </c>
      <c r="Q28" s="102">
        <f t="shared" si="69"/>
        <v>4.7982105846287126</v>
      </c>
      <c r="S28" s="74">
        <f t="shared" si="12"/>
        <v>12</v>
      </c>
      <c r="T28" s="74">
        <f t="shared" si="13"/>
        <v>2.0499999999999998</v>
      </c>
      <c r="U28" s="74">
        <v>1</v>
      </c>
      <c r="V28" s="65">
        <f t="shared" si="14"/>
        <v>1.05</v>
      </c>
      <c r="W28" s="73">
        <f>W27*U28</f>
        <v>1</v>
      </c>
      <c r="X28" s="73">
        <f t="shared" si="15"/>
        <v>12.600000000000001</v>
      </c>
      <c r="Y28" s="73">
        <f t="shared" si="16"/>
        <v>108.19964868337742</v>
      </c>
      <c r="Z28" s="73">
        <f t="shared" si="17"/>
        <v>2163.992973667549</v>
      </c>
      <c r="AA28" s="73">
        <f t="shared" si="18"/>
        <v>16.469585540974347</v>
      </c>
      <c r="AB28" s="102">
        <f t="shared" si="70"/>
        <v>8.5872737050299524</v>
      </c>
      <c r="AD28" s="74">
        <f t="shared" si="19"/>
        <v>-13</v>
      </c>
      <c r="AE28" s="74">
        <f t="shared" si="20"/>
        <v>3.2249999999999996</v>
      </c>
      <c r="AF28" s="74">
        <v>1</v>
      </c>
      <c r="AG28" s="65">
        <f t="shared" si="21"/>
        <v>1.175</v>
      </c>
      <c r="AH28" s="73">
        <f>AH27*AF28</f>
        <v>1</v>
      </c>
      <c r="AI28" s="73">
        <f t="shared" si="22"/>
        <v>-15.275</v>
      </c>
      <c r="AJ28" s="73">
        <f t="shared" si="23"/>
        <v>5.3192662653032254</v>
      </c>
      <c r="AK28" s="73">
        <f t="shared" si="24"/>
        <v>3404.3304097940713</v>
      </c>
      <c r="AL28" s="73">
        <f t="shared" si="25"/>
        <v>16.469585540974347</v>
      </c>
      <c r="AO28" s="74">
        <f t="shared" si="26"/>
        <v>-43</v>
      </c>
      <c r="AP28" s="74">
        <f t="shared" si="27"/>
        <v>4.55</v>
      </c>
      <c r="AQ28" s="74">
        <v>1</v>
      </c>
      <c r="AR28" s="65">
        <f t="shared" si="28"/>
        <v>1.325</v>
      </c>
      <c r="AS28" s="73">
        <f>AS27*AQ28</f>
        <v>1</v>
      </c>
      <c r="AT28" s="73">
        <f t="shared" si="29"/>
        <v>-56.975000000000001</v>
      </c>
      <c r="AU28" s="73">
        <f t="shared" si="30"/>
        <v>0.11726095691438772</v>
      </c>
      <c r="AV28" s="73">
        <f t="shared" si="31"/>
        <v>4803.0087952133417</v>
      </c>
      <c r="AW28" s="73">
        <f t="shared" si="32"/>
        <v>16.469585540974347</v>
      </c>
      <c r="AZ28" s="74">
        <f t="shared" si="33"/>
        <v>-80</v>
      </c>
      <c r="BA28" s="74">
        <f t="shared" si="34"/>
        <v>6.06</v>
      </c>
      <c r="BB28" s="74">
        <v>1</v>
      </c>
      <c r="BC28" s="65">
        <f t="shared" si="35"/>
        <v>1.51</v>
      </c>
      <c r="BD28" s="73">
        <f>BD27*BB28</f>
        <v>1</v>
      </c>
      <c r="BE28" s="73">
        <f t="shared" si="36"/>
        <v>-120.8</v>
      </c>
      <c r="BF28" s="73">
        <f t="shared" si="37"/>
        <v>9.2468261718749503E-4</v>
      </c>
      <c r="BG28" s="73">
        <f t="shared" si="38"/>
        <v>6396.9743514269994</v>
      </c>
      <c r="BH28" s="73">
        <f t="shared" si="39"/>
        <v>16.469585540974347</v>
      </c>
      <c r="BK28" s="74">
        <f t="shared" si="40"/>
        <v>-130</v>
      </c>
      <c r="BL28" s="74">
        <f t="shared" si="41"/>
        <v>7.8199999999999994</v>
      </c>
      <c r="BM28" s="74">
        <v>1</v>
      </c>
      <c r="BN28" s="65">
        <f t="shared" si="42"/>
        <v>1.76</v>
      </c>
      <c r="BO28" s="73">
        <f>BO27*BM28</f>
        <v>1</v>
      </c>
      <c r="BP28" s="73">
        <f t="shared" si="43"/>
        <v>-228.8</v>
      </c>
      <c r="BQ28" s="73">
        <f t="shared" si="44"/>
        <v>1.1652708053588764E-6</v>
      </c>
      <c r="BR28" s="73">
        <f t="shared" si="45"/>
        <v>8254.8414897952371</v>
      </c>
      <c r="BS28" s="73">
        <f t="shared" si="46"/>
        <v>16.469585540974347</v>
      </c>
      <c r="BV28" s="74">
        <f t="shared" si="47"/>
        <v>-185</v>
      </c>
      <c r="BW28" s="74">
        <f t="shared" si="48"/>
        <v>9.8550000000000004</v>
      </c>
      <c r="BX28" s="74">
        <v>1</v>
      </c>
      <c r="BY28" s="65">
        <f t="shared" si="49"/>
        <v>2.0350000000000001</v>
      </c>
      <c r="BZ28" s="73">
        <f>BZ27*BX28</f>
        <v>1</v>
      </c>
      <c r="CA28" s="73">
        <f t="shared" si="50"/>
        <v>-376.47500000000002</v>
      </c>
      <c r="CB28" s="73">
        <f t="shared" si="51"/>
        <v>7.1704562287776761E-10</v>
      </c>
      <c r="CC28" s="73">
        <f t="shared" si="52"/>
        <v>10403.000368533512</v>
      </c>
      <c r="CD28" s="73">
        <f t="shared" si="53"/>
        <v>16.469585540974347</v>
      </c>
      <c r="CG28" s="74">
        <f t="shared" si="54"/>
        <v>-235</v>
      </c>
      <c r="CH28" s="74">
        <f t="shared" si="55"/>
        <v>12.14</v>
      </c>
      <c r="CI28" s="74">
        <v>1</v>
      </c>
      <c r="CJ28" s="65">
        <f t="shared" si="56"/>
        <v>2.2850000000000001</v>
      </c>
      <c r="CK28" s="73">
        <f>CK27*CI28</f>
        <v>1</v>
      </c>
      <c r="CL28" s="73">
        <f t="shared" si="57"/>
        <v>-536.97500000000002</v>
      </c>
      <c r="CM28" s="73">
        <f t="shared" si="58"/>
        <v>8.6259888121274803E-13</v>
      </c>
      <c r="CN28" s="73">
        <f t="shared" si="59"/>
        <v>12815.060829426366</v>
      </c>
      <c r="CO28" s="73">
        <f t="shared" si="60"/>
        <v>16.469585540974347</v>
      </c>
      <c r="CR28" s="74">
        <f t="shared" si="61"/>
        <v>-298</v>
      </c>
      <c r="CS28" s="74">
        <f t="shared" si="62"/>
        <v>14.74</v>
      </c>
      <c r="CT28" s="74">
        <v>1</v>
      </c>
      <c r="CU28" s="65">
        <f t="shared" si="68"/>
        <v>2.6</v>
      </c>
      <c r="CV28" s="73">
        <f>CV27*CT28</f>
        <v>1</v>
      </c>
      <c r="CW28" s="73">
        <f t="shared" si="63"/>
        <v>-774.80000000000007</v>
      </c>
      <c r="CX28" s="73">
        <f t="shared" si="64"/>
        <v>1.6869792546218908E-16</v>
      </c>
      <c r="CY28" s="73">
        <f t="shared" si="65"/>
        <v>15559.63728383399</v>
      </c>
      <c r="CZ28" s="73">
        <f t="shared" si="66"/>
        <v>16.469585540974347</v>
      </c>
    </row>
    <row r="29" spans="1:104">
      <c r="A29" s="65">
        <f t="shared" si="0"/>
        <v>0.55478473603392175</v>
      </c>
      <c r="B29" s="65">
        <f t="shared" si="1"/>
        <v>0.76666666666666672</v>
      </c>
      <c r="C29" s="86">
        <f t="shared" si="71"/>
        <v>2.0499999999999998</v>
      </c>
      <c r="D29" s="90"/>
      <c r="E29" s="68">
        <f t="shared" si="3"/>
        <v>24.251465064166407</v>
      </c>
      <c r="F29" s="65">
        <f t="shared" si="67"/>
        <v>4.6000000000000023</v>
      </c>
      <c r="G29" s="69">
        <v>23</v>
      </c>
      <c r="H29" s="74">
        <f t="shared" si="4"/>
        <v>23</v>
      </c>
      <c r="I29" s="74">
        <f t="shared" si="5"/>
        <v>1</v>
      </c>
      <c r="J29" s="74">
        <v>1</v>
      </c>
      <c r="K29" s="65">
        <f t="shared" si="6"/>
        <v>1</v>
      </c>
      <c r="L29" s="73">
        <f>L28*J29</f>
        <v>2</v>
      </c>
      <c r="M29" s="73">
        <f t="shared" si="7"/>
        <v>46</v>
      </c>
      <c r="N29" s="73">
        <f t="shared" si="8"/>
        <v>242.51465064166408</v>
      </c>
      <c r="O29" s="73">
        <f t="shared" si="9"/>
        <v>1212.5732532083202</v>
      </c>
      <c r="P29" s="73">
        <f t="shared" si="10"/>
        <v>17.068877045310327</v>
      </c>
      <c r="Q29" s="102">
        <f t="shared" si="69"/>
        <v>5.272057622644871</v>
      </c>
      <c r="S29" s="74">
        <f t="shared" si="12"/>
        <v>13</v>
      </c>
      <c r="T29" s="74">
        <f t="shared" si="13"/>
        <v>2.0499999999999998</v>
      </c>
      <c r="U29" s="74">
        <v>1</v>
      </c>
      <c r="V29" s="65">
        <f t="shared" si="14"/>
        <v>1.05</v>
      </c>
      <c r="W29" s="73">
        <f>W28*U29</f>
        <v>1</v>
      </c>
      <c r="X29" s="73">
        <f t="shared" si="15"/>
        <v>13.65</v>
      </c>
      <c r="Y29" s="73">
        <f t="shared" si="16"/>
        <v>124.28875845385275</v>
      </c>
      <c r="Z29" s="73">
        <f t="shared" si="17"/>
        <v>2485.7751690770565</v>
      </c>
      <c r="AA29" s="73">
        <f t="shared" si="18"/>
        <v>17.068877045310327</v>
      </c>
      <c r="AB29" s="102">
        <f t="shared" si="70"/>
        <v>9.1054035497328023</v>
      </c>
      <c r="AD29" s="74">
        <f t="shared" si="19"/>
        <v>-12</v>
      </c>
      <c r="AE29" s="74">
        <f t="shared" si="20"/>
        <v>3.2249999999999996</v>
      </c>
      <c r="AF29" s="74">
        <v>1</v>
      </c>
      <c r="AG29" s="65">
        <f t="shared" si="21"/>
        <v>1.175</v>
      </c>
      <c r="AH29" s="73">
        <f>AH28*AF29</f>
        <v>1</v>
      </c>
      <c r="AI29" s="73">
        <f t="shared" si="22"/>
        <v>-14.100000000000001</v>
      </c>
      <c r="AJ29" s="73">
        <f t="shared" si="23"/>
        <v>6.1102324087450377</v>
      </c>
      <c r="AK29" s="73">
        <f t="shared" si="24"/>
        <v>3910.5487415968328</v>
      </c>
      <c r="AL29" s="73">
        <f t="shared" si="25"/>
        <v>17.068877045310327</v>
      </c>
      <c r="AO29" s="74">
        <f t="shared" si="26"/>
        <v>-42</v>
      </c>
      <c r="AP29" s="74">
        <f t="shared" si="27"/>
        <v>4.55</v>
      </c>
      <c r="AQ29" s="74">
        <v>1</v>
      </c>
      <c r="AR29" s="65">
        <f t="shared" si="28"/>
        <v>1.325</v>
      </c>
      <c r="AS29" s="73">
        <f>AS28*AQ29</f>
        <v>1</v>
      </c>
      <c r="AT29" s="73">
        <f t="shared" si="29"/>
        <v>-55.65</v>
      </c>
      <c r="AU29" s="73">
        <f t="shared" si="30"/>
        <v>0.13469746831293539</v>
      </c>
      <c r="AV29" s="73">
        <f t="shared" si="31"/>
        <v>5517.208302097858</v>
      </c>
      <c r="AW29" s="73">
        <f t="shared" si="32"/>
        <v>17.068877045310327</v>
      </c>
      <c r="AZ29" s="74">
        <f t="shared" si="33"/>
        <v>-79</v>
      </c>
      <c r="BA29" s="74">
        <f t="shared" si="34"/>
        <v>6.06</v>
      </c>
      <c r="BB29" s="74">
        <v>1</v>
      </c>
      <c r="BC29" s="65">
        <f t="shared" si="35"/>
        <v>1.51</v>
      </c>
      <c r="BD29" s="73">
        <f>BD28*BB29</f>
        <v>1</v>
      </c>
      <c r="BE29" s="73">
        <f t="shared" si="36"/>
        <v>-119.29</v>
      </c>
      <c r="BF29" s="73">
        <f t="shared" si="37"/>
        <v>1.0621814012576288E-3</v>
      </c>
      <c r="BG29" s="73">
        <f t="shared" si="38"/>
        <v>7348.1939144424205</v>
      </c>
      <c r="BH29" s="73">
        <f t="shared" si="39"/>
        <v>17.068877045310327</v>
      </c>
      <c r="BK29" s="74">
        <f t="shared" si="40"/>
        <v>-129</v>
      </c>
      <c r="BL29" s="74">
        <f t="shared" si="41"/>
        <v>7.8199999999999994</v>
      </c>
      <c r="BM29" s="74">
        <v>1</v>
      </c>
      <c r="BN29" s="65">
        <f t="shared" si="42"/>
        <v>1.76</v>
      </c>
      <c r="BO29" s="73">
        <f>BO28*BM29</f>
        <v>1</v>
      </c>
      <c r="BP29" s="73">
        <f t="shared" si="43"/>
        <v>-227.04</v>
      </c>
      <c r="BQ29" s="73">
        <f t="shared" si="44"/>
        <v>1.3385446572418117E-6</v>
      </c>
      <c r="BR29" s="73">
        <f t="shared" si="45"/>
        <v>9482.3228400890639</v>
      </c>
      <c r="BS29" s="73">
        <f t="shared" si="46"/>
        <v>17.068877045310327</v>
      </c>
      <c r="BV29" s="74">
        <f t="shared" si="47"/>
        <v>-184</v>
      </c>
      <c r="BW29" s="74">
        <f t="shared" si="48"/>
        <v>9.8550000000000004</v>
      </c>
      <c r="BX29" s="74">
        <v>1</v>
      </c>
      <c r="BY29" s="65">
        <f t="shared" si="49"/>
        <v>2.0350000000000001</v>
      </c>
      <c r="BZ29" s="73">
        <f>BZ28*BX29</f>
        <v>1</v>
      </c>
      <c r="CA29" s="73">
        <f t="shared" si="50"/>
        <v>-374.44000000000005</v>
      </c>
      <c r="CB29" s="73">
        <f t="shared" si="51"/>
        <v>8.2366912745751632E-10</v>
      </c>
      <c r="CC29" s="73">
        <f t="shared" si="52"/>
        <v>11949.909410367998</v>
      </c>
      <c r="CD29" s="73">
        <f t="shared" si="53"/>
        <v>17.068877045310327</v>
      </c>
      <c r="CG29" s="74">
        <f t="shared" si="54"/>
        <v>-234</v>
      </c>
      <c r="CH29" s="74">
        <f t="shared" si="55"/>
        <v>12.14</v>
      </c>
      <c r="CI29" s="74">
        <v>1</v>
      </c>
      <c r="CJ29" s="65">
        <f t="shared" si="56"/>
        <v>2.2850000000000001</v>
      </c>
      <c r="CK29" s="73">
        <f>CK28*CI29</f>
        <v>1</v>
      </c>
      <c r="CL29" s="73">
        <f t="shared" si="57"/>
        <v>-534.69000000000005</v>
      </c>
      <c r="CM29" s="73">
        <f t="shared" si="58"/>
        <v>9.908659158713667E-13</v>
      </c>
      <c r="CN29" s="73">
        <f t="shared" si="59"/>
        <v>14720.639293949009</v>
      </c>
      <c r="CO29" s="73">
        <f t="shared" si="60"/>
        <v>17.068877045310327</v>
      </c>
      <c r="CR29" s="74">
        <f t="shared" si="61"/>
        <v>-297</v>
      </c>
      <c r="CS29" s="74">
        <f t="shared" si="62"/>
        <v>14.74</v>
      </c>
      <c r="CT29" s="74">
        <v>1</v>
      </c>
      <c r="CU29" s="65">
        <f t="shared" si="68"/>
        <v>2.6</v>
      </c>
      <c r="CV29" s="73">
        <f>CV28*CT29</f>
        <v>1</v>
      </c>
      <c r="CW29" s="73">
        <f t="shared" si="63"/>
        <v>-772.2</v>
      </c>
      <c r="CX29" s="73">
        <f t="shared" si="64"/>
        <v>1.9378302946982903E-16</v>
      </c>
      <c r="CY29" s="73">
        <f t="shared" si="65"/>
        <v>17873.32975229064</v>
      </c>
      <c r="CZ29" s="73">
        <f t="shared" si="66"/>
        <v>17.068877045310327</v>
      </c>
    </row>
    <row r="30" spans="1:104">
      <c r="A30" s="65">
        <f t="shared" si="0"/>
        <v>0.57434917749851677</v>
      </c>
      <c r="B30" s="65">
        <f t="shared" si="1"/>
        <v>0.8</v>
      </c>
      <c r="C30" s="86">
        <f t="shared" si="71"/>
        <v>2.0499999999999998</v>
      </c>
      <c r="D30" s="90"/>
      <c r="E30" s="68">
        <f t="shared" si="3"/>
        <v>27.857618025476015</v>
      </c>
      <c r="F30" s="65">
        <f t="shared" si="67"/>
        <v>4.8000000000000025</v>
      </c>
      <c r="G30" s="69">
        <v>24</v>
      </c>
      <c r="H30" s="74">
        <f t="shared" si="4"/>
        <v>24</v>
      </c>
      <c r="I30" s="74">
        <f t="shared" si="5"/>
        <v>1</v>
      </c>
      <c r="J30" s="74">
        <v>1</v>
      </c>
      <c r="K30" s="65">
        <f t="shared" si="6"/>
        <v>1</v>
      </c>
      <c r="L30" s="73">
        <f>L29*J30</f>
        <v>2</v>
      </c>
      <c r="M30" s="73">
        <f t="shared" si="7"/>
        <v>48</v>
      </c>
      <c r="N30" s="73">
        <f t="shared" si="8"/>
        <v>278.57618025476017</v>
      </c>
      <c r="O30" s="73">
        <f t="shared" si="9"/>
        <v>1392.8809012738006</v>
      </c>
      <c r="P30" s="73">
        <f t="shared" si="10"/>
        <v>17.689954666954318</v>
      </c>
      <c r="Q30" s="102">
        <f t="shared" si="69"/>
        <v>5.8036704219741706</v>
      </c>
      <c r="S30" s="74">
        <f t="shared" si="12"/>
        <v>14</v>
      </c>
      <c r="T30" s="74">
        <f t="shared" si="13"/>
        <v>2.0499999999999998</v>
      </c>
      <c r="U30" s="74">
        <v>1</v>
      </c>
      <c r="V30" s="65">
        <f t="shared" si="14"/>
        <v>1.05</v>
      </c>
      <c r="W30" s="73">
        <f>W29*U30</f>
        <v>1</v>
      </c>
      <c r="X30" s="73">
        <f t="shared" si="15"/>
        <v>14.700000000000001</v>
      </c>
      <c r="Y30" s="73">
        <f t="shared" si="16"/>
        <v>142.77029238056446</v>
      </c>
      <c r="Z30" s="73">
        <f t="shared" si="17"/>
        <v>2855.4058476112914</v>
      </c>
      <c r="AA30" s="73">
        <f t="shared" si="18"/>
        <v>17.689954666954318</v>
      </c>
      <c r="AB30" s="102">
        <f t="shared" si="70"/>
        <v>9.7122647877934991</v>
      </c>
      <c r="AD30" s="74">
        <f t="shared" si="19"/>
        <v>-11</v>
      </c>
      <c r="AE30" s="74">
        <f t="shared" si="20"/>
        <v>3.2249999999999996</v>
      </c>
      <c r="AF30" s="74">
        <v>1</v>
      </c>
      <c r="AG30" s="65">
        <f t="shared" si="21"/>
        <v>1.175</v>
      </c>
      <c r="AH30" s="73">
        <f>AH29*AF30</f>
        <v>1</v>
      </c>
      <c r="AI30" s="73">
        <f t="shared" si="22"/>
        <v>-12.925000000000001</v>
      </c>
      <c r="AJ30" s="73">
        <f t="shared" si="23"/>
        <v>7.0188139165749961</v>
      </c>
      <c r="AK30" s="73">
        <f t="shared" si="24"/>
        <v>4492.0409066080065</v>
      </c>
      <c r="AL30" s="73">
        <f t="shared" si="25"/>
        <v>17.689954666954318</v>
      </c>
      <c r="AO30" s="74">
        <f t="shared" si="26"/>
        <v>-41</v>
      </c>
      <c r="AP30" s="74">
        <f t="shared" si="27"/>
        <v>4.55</v>
      </c>
      <c r="AQ30" s="74">
        <v>1</v>
      </c>
      <c r="AR30" s="65">
        <f t="shared" si="28"/>
        <v>1.325</v>
      </c>
      <c r="AS30" s="73">
        <f>AS29*AQ30</f>
        <v>1</v>
      </c>
      <c r="AT30" s="73">
        <f t="shared" si="29"/>
        <v>-54.324999999999996</v>
      </c>
      <c r="AU30" s="73">
        <f t="shared" si="30"/>
        <v>0.15472676027333412</v>
      </c>
      <c r="AV30" s="73">
        <f t="shared" si="31"/>
        <v>6337.6081007957928</v>
      </c>
      <c r="AW30" s="73">
        <f t="shared" si="32"/>
        <v>17.689954666954318</v>
      </c>
      <c r="AZ30" s="74">
        <f t="shared" si="33"/>
        <v>-78</v>
      </c>
      <c r="BA30" s="74">
        <f t="shared" si="34"/>
        <v>6.06</v>
      </c>
      <c r="BB30" s="74">
        <v>1</v>
      </c>
      <c r="BC30" s="65">
        <f t="shared" si="35"/>
        <v>1.51</v>
      </c>
      <c r="BD30" s="73">
        <f>BD29*BB30</f>
        <v>1</v>
      </c>
      <c r="BE30" s="73">
        <f t="shared" si="36"/>
        <v>-117.78</v>
      </c>
      <c r="BF30" s="73">
        <f t="shared" si="37"/>
        <v>1.2201260283330837E-3</v>
      </c>
      <c r="BG30" s="73">
        <f t="shared" si="38"/>
        <v>8440.8582617192315</v>
      </c>
      <c r="BH30" s="73">
        <f t="shared" si="39"/>
        <v>17.689954666954318</v>
      </c>
      <c r="BK30" s="74">
        <f t="shared" si="40"/>
        <v>-128</v>
      </c>
      <c r="BL30" s="74">
        <f t="shared" si="41"/>
        <v>7.8199999999999994</v>
      </c>
      <c r="BM30" s="74">
        <v>1</v>
      </c>
      <c r="BN30" s="65">
        <f t="shared" si="42"/>
        <v>1.76</v>
      </c>
      <c r="BO30" s="73">
        <f>BO29*BM30</f>
        <v>1</v>
      </c>
      <c r="BP30" s="73">
        <f t="shared" si="43"/>
        <v>-225.28</v>
      </c>
      <c r="BQ30" s="73">
        <f t="shared" si="44"/>
        <v>1.5375840458637391E-6</v>
      </c>
      <c r="BR30" s="73">
        <f t="shared" si="45"/>
        <v>10892.328647961122</v>
      </c>
      <c r="BS30" s="73">
        <f t="shared" si="46"/>
        <v>17.689954666954318</v>
      </c>
      <c r="BV30" s="74">
        <f t="shared" si="47"/>
        <v>-183</v>
      </c>
      <c r="BW30" s="74">
        <f t="shared" si="48"/>
        <v>9.8550000000000004</v>
      </c>
      <c r="BX30" s="74">
        <v>1</v>
      </c>
      <c r="BY30" s="65">
        <f t="shared" si="49"/>
        <v>2.0350000000000001</v>
      </c>
      <c r="BZ30" s="73">
        <f>BZ29*BX30</f>
        <v>1</v>
      </c>
      <c r="CA30" s="73">
        <f t="shared" si="50"/>
        <v>-372.40500000000003</v>
      </c>
      <c r="CB30" s="73">
        <f t="shared" si="51"/>
        <v>9.4614737177229211E-10</v>
      </c>
      <c r="CC30" s="73">
        <f t="shared" si="52"/>
        <v>13726.841282053305</v>
      </c>
      <c r="CD30" s="73">
        <f t="shared" si="53"/>
        <v>17.689954666954318</v>
      </c>
      <c r="CG30" s="74">
        <f t="shared" si="54"/>
        <v>-233</v>
      </c>
      <c r="CH30" s="74">
        <f t="shared" si="55"/>
        <v>12.14</v>
      </c>
      <c r="CI30" s="74">
        <v>1</v>
      </c>
      <c r="CJ30" s="65">
        <f t="shared" si="56"/>
        <v>2.2850000000000001</v>
      </c>
      <c r="CK30" s="73">
        <f>CK29*CI30</f>
        <v>1</v>
      </c>
      <c r="CL30" s="73">
        <f t="shared" si="57"/>
        <v>-532.40500000000009</v>
      </c>
      <c r="CM30" s="73">
        <f t="shared" si="58"/>
        <v>1.1382060475840692E-12</v>
      </c>
      <c r="CN30" s="73">
        <f t="shared" si="59"/>
        <v>16909.574141463941</v>
      </c>
      <c r="CO30" s="73">
        <f t="shared" si="60"/>
        <v>17.689954666954318</v>
      </c>
      <c r="CR30" s="74">
        <f t="shared" si="61"/>
        <v>-296</v>
      </c>
      <c r="CS30" s="74">
        <f t="shared" si="62"/>
        <v>14.74</v>
      </c>
      <c r="CT30" s="74">
        <v>1</v>
      </c>
      <c r="CU30" s="65">
        <f t="shared" si="68"/>
        <v>2.6</v>
      </c>
      <c r="CV30" s="73">
        <f>CV29*CT30</f>
        <v>1</v>
      </c>
      <c r="CW30" s="73">
        <f t="shared" si="63"/>
        <v>-769.6</v>
      </c>
      <c r="CX30" s="73">
        <f t="shared" si="64"/>
        <v>2.225982471783346E-16</v>
      </c>
      <c r="CY30" s="73">
        <f t="shared" si="65"/>
        <v>20531.064484775823</v>
      </c>
      <c r="CZ30" s="73">
        <f t="shared" si="66"/>
        <v>17.689954666954318</v>
      </c>
    </row>
    <row r="31" spans="1:104">
      <c r="A31" s="65">
        <f t="shared" si="0"/>
        <v>0.59460355750135974</v>
      </c>
      <c r="B31" s="65">
        <f t="shared" si="1"/>
        <v>0.83333333333333337</v>
      </c>
      <c r="C31" s="86">
        <f t="shared" si="71"/>
        <v>2.0499999999999998</v>
      </c>
      <c r="D31" s="90"/>
      <c r="E31" s="68">
        <f t="shared" si="3"/>
        <v>32.000000000000057</v>
      </c>
      <c r="F31" s="65">
        <f t="shared" si="67"/>
        <v>5.0000000000000027</v>
      </c>
      <c r="G31" s="69">
        <v>25</v>
      </c>
      <c r="H31" s="74">
        <f t="shared" si="4"/>
        <v>25</v>
      </c>
      <c r="I31" s="74">
        <f t="shared" si="5"/>
        <v>1</v>
      </c>
      <c r="J31" s="74">
        <v>1</v>
      </c>
      <c r="K31" s="65">
        <f t="shared" si="6"/>
        <v>1</v>
      </c>
      <c r="L31" s="73">
        <f>L30*J31</f>
        <v>2</v>
      </c>
      <c r="M31" s="73">
        <f t="shared" si="7"/>
        <v>50</v>
      </c>
      <c r="N31" s="73">
        <f t="shared" si="8"/>
        <v>320.00000000000057</v>
      </c>
      <c r="O31" s="73">
        <f t="shared" si="9"/>
        <v>1600.0000000000027</v>
      </c>
      <c r="P31" s="73">
        <f t="shared" si="10"/>
        <v>18.333609689625259</v>
      </c>
      <c r="Q31" s="102">
        <f t="shared" si="69"/>
        <v>6.400000000000011</v>
      </c>
      <c r="S31" s="74">
        <f t="shared" si="12"/>
        <v>15</v>
      </c>
      <c r="T31" s="74">
        <f t="shared" si="13"/>
        <v>2.0499999999999998</v>
      </c>
      <c r="U31" s="74">
        <v>1</v>
      </c>
      <c r="V31" s="65">
        <f t="shared" si="14"/>
        <v>1.05</v>
      </c>
      <c r="W31" s="73">
        <f>W30*U31</f>
        <v>1</v>
      </c>
      <c r="X31" s="73">
        <f t="shared" si="15"/>
        <v>15.75</v>
      </c>
      <c r="Y31" s="73">
        <f t="shared" si="16"/>
        <v>164.00000000000014</v>
      </c>
      <c r="Z31" s="73">
        <f t="shared" si="17"/>
        <v>3280.0000000000055</v>
      </c>
      <c r="AA31" s="73">
        <f t="shared" si="18"/>
        <v>18.333609689625259</v>
      </c>
      <c r="AB31" s="102">
        <f t="shared" si="70"/>
        <v>10.412698412698422</v>
      </c>
      <c r="AD31" s="74">
        <f t="shared" si="19"/>
        <v>-10</v>
      </c>
      <c r="AE31" s="74">
        <f t="shared" si="20"/>
        <v>3.2249999999999996</v>
      </c>
      <c r="AF31" s="74">
        <v>1</v>
      </c>
      <c r="AG31" s="65">
        <f t="shared" si="21"/>
        <v>1.175</v>
      </c>
      <c r="AH31" s="73">
        <f>AH30*AF31</f>
        <v>1</v>
      </c>
      <c r="AI31" s="73">
        <f t="shared" si="22"/>
        <v>-11.75</v>
      </c>
      <c r="AJ31" s="73">
        <f t="shared" si="23"/>
        <v>8.0624999999999947</v>
      </c>
      <c r="AK31" s="73">
        <f t="shared" si="24"/>
        <v>5160.0000000000091</v>
      </c>
      <c r="AL31" s="73">
        <f t="shared" si="25"/>
        <v>18.333609689625259</v>
      </c>
      <c r="AO31" s="74">
        <f t="shared" si="26"/>
        <v>-40</v>
      </c>
      <c r="AP31" s="74">
        <f t="shared" si="27"/>
        <v>4.55</v>
      </c>
      <c r="AQ31" s="74">
        <v>1</v>
      </c>
      <c r="AR31" s="65">
        <f t="shared" si="28"/>
        <v>1.325</v>
      </c>
      <c r="AS31" s="73">
        <f>AS30*AQ31</f>
        <v>1</v>
      </c>
      <c r="AT31" s="73">
        <f t="shared" si="29"/>
        <v>-53</v>
      </c>
      <c r="AU31" s="73">
        <f t="shared" si="30"/>
        <v>0.17773437499999953</v>
      </c>
      <c r="AV31" s="73">
        <f t="shared" si="31"/>
        <v>7280.0000000000127</v>
      </c>
      <c r="AW31" s="73">
        <f t="shared" si="32"/>
        <v>18.333609689625259</v>
      </c>
      <c r="AZ31" s="74">
        <f t="shared" si="33"/>
        <v>-77</v>
      </c>
      <c r="BA31" s="74">
        <f t="shared" si="34"/>
        <v>6.06</v>
      </c>
      <c r="BB31" s="74">
        <v>1</v>
      </c>
      <c r="BC31" s="65">
        <f t="shared" si="35"/>
        <v>1.51</v>
      </c>
      <c r="BD31" s="73">
        <f>BD30*BB31</f>
        <v>1</v>
      </c>
      <c r="BE31" s="73">
        <f t="shared" si="36"/>
        <v>-116.27</v>
      </c>
      <c r="BF31" s="73">
        <f t="shared" si="37"/>
        <v>1.4015567616352789E-3</v>
      </c>
      <c r="BG31" s="73">
        <f t="shared" si="38"/>
        <v>9696.0000000000164</v>
      </c>
      <c r="BH31" s="73">
        <f t="shared" si="39"/>
        <v>18.333609689625259</v>
      </c>
      <c r="BK31" s="74">
        <f t="shared" si="40"/>
        <v>-127</v>
      </c>
      <c r="BL31" s="74">
        <f t="shared" si="41"/>
        <v>7.8199999999999994</v>
      </c>
      <c r="BM31" s="74">
        <v>1</v>
      </c>
      <c r="BN31" s="65">
        <f t="shared" si="42"/>
        <v>1.76</v>
      </c>
      <c r="BO31" s="73">
        <f>BO30*BM31</f>
        <v>1</v>
      </c>
      <c r="BP31" s="73">
        <f t="shared" si="43"/>
        <v>-223.52</v>
      </c>
      <c r="BQ31" s="73">
        <f t="shared" si="44"/>
        <v>1.7662202641533629E-6</v>
      </c>
      <c r="BR31" s="73">
        <f t="shared" si="45"/>
        <v>12512.000000000022</v>
      </c>
      <c r="BS31" s="73">
        <f t="shared" si="46"/>
        <v>18.333609689625259</v>
      </c>
      <c r="BV31" s="74">
        <f t="shared" si="47"/>
        <v>-182</v>
      </c>
      <c r="BW31" s="74">
        <f t="shared" si="48"/>
        <v>9.8550000000000004</v>
      </c>
      <c r="BX31" s="74">
        <v>1</v>
      </c>
      <c r="BY31" s="65">
        <f t="shared" si="49"/>
        <v>2.0350000000000001</v>
      </c>
      <c r="BZ31" s="73">
        <f>BZ30*BX31</f>
        <v>1</v>
      </c>
      <c r="CA31" s="73">
        <f t="shared" si="50"/>
        <v>-370.37</v>
      </c>
      <c r="CB31" s="73">
        <f t="shared" si="51"/>
        <v>1.0868379295396004E-9</v>
      </c>
      <c r="CC31" s="73">
        <f t="shared" si="52"/>
        <v>15768.000000000029</v>
      </c>
      <c r="CD31" s="73">
        <f t="shared" si="53"/>
        <v>18.333609689625259</v>
      </c>
      <c r="CG31" s="74">
        <f t="shared" si="54"/>
        <v>-232</v>
      </c>
      <c r="CH31" s="74">
        <f t="shared" si="55"/>
        <v>12.14</v>
      </c>
      <c r="CI31" s="74">
        <v>1</v>
      </c>
      <c r="CJ31" s="65">
        <f t="shared" si="56"/>
        <v>2.2850000000000001</v>
      </c>
      <c r="CK31" s="73">
        <f>CK30*CI31</f>
        <v>1</v>
      </c>
      <c r="CL31" s="73">
        <f t="shared" si="57"/>
        <v>-530.12</v>
      </c>
      <c r="CM31" s="73">
        <f t="shared" si="58"/>
        <v>1.3074554145074974E-12</v>
      </c>
      <c r="CN31" s="73">
        <f t="shared" si="59"/>
        <v>19424.000000000036</v>
      </c>
      <c r="CO31" s="73">
        <f t="shared" si="60"/>
        <v>18.333609689625259</v>
      </c>
      <c r="CR31" s="74">
        <f t="shared" si="61"/>
        <v>-295</v>
      </c>
      <c r="CS31" s="74">
        <f t="shared" si="62"/>
        <v>14.74</v>
      </c>
      <c r="CT31" s="74">
        <v>1</v>
      </c>
      <c r="CU31" s="65">
        <f t="shared" si="68"/>
        <v>2.6</v>
      </c>
      <c r="CV31" s="73">
        <f>CV30*CT31</f>
        <v>1</v>
      </c>
      <c r="CW31" s="73">
        <f t="shared" si="63"/>
        <v>-767</v>
      </c>
      <c r="CX31" s="73">
        <f t="shared" si="64"/>
        <v>2.5569824035897635E-16</v>
      </c>
      <c r="CY31" s="73">
        <f t="shared" si="65"/>
        <v>23584.000000000044</v>
      </c>
      <c r="CZ31" s="73">
        <f t="shared" si="66"/>
        <v>18.333609689625259</v>
      </c>
    </row>
    <row r="32" spans="1:104">
      <c r="A32" s="65">
        <f t="shared" si="0"/>
        <v>0.61557220667245749</v>
      </c>
      <c r="B32" s="65">
        <f t="shared" si="1"/>
        <v>0.8666666666666667</v>
      </c>
      <c r="C32" s="86">
        <f t="shared" si="71"/>
        <v>2.0499999999999998</v>
      </c>
      <c r="D32" s="90"/>
      <c r="E32" s="68">
        <f t="shared" si="3"/>
        <v>36.75834735990518</v>
      </c>
      <c r="F32" s="65">
        <f t="shared" si="67"/>
        <v>5.2000000000000028</v>
      </c>
      <c r="G32" s="69">
        <v>26</v>
      </c>
      <c r="H32" s="74">
        <f t="shared" si="4"/>
        <v>26</v>
      </c>
      <c r="I32" s="74">
        <f t="shared" si="5"/>
        <v>1</v>
      </c>
      <c r="J32" s="74">
        <v>1</v>
      </c>
      <c r="K32" s="65">
        <f t="shared" si="6"/>
        <v>1</v>
      </c>
      <c r="L32" s="73">
        <f>L31*J32</f>
        <v>2</v>
      </c>
      <c r="M32" s="73">
        <f t="shared" si="7"/>
        <v>52</v>
      </c>
      <c r="N32" s="73">
        <f t="shared" si="8"/>
        <v>367.58347359905179</v>
      </c>
      <c r="O32" s="73">
        <f t="shared" si="9"/>
        <v>1837.9173679952589</v>
      </c>
      <c r="P32" s="73">
        <f t="shared" si="10"/>
        <v>19.000662112623189</v>
      </c>
      <c r="Q32" s="102">
        <f t="shared" si="69"/>
        <v>7.068912953827919</v>
      </c>
      <c r="S32" s="74">
        <f t="shared" si="12"/>
        <v>16</v>
      </c>
      <c r="T32" s="74">
        <f t="shared" si="13"/>
        <v>2.0499999999999998</v>
      </c>
      <c r="U32" s="74">
        <v>1</v>
      </c>
      <c r="V32" s="65">
        <f t="shared" si="14"/>
        <v>1.05</v>
      </c>
      <c r="W32" s="73">
        <f>W31*U32</f>
        <v>1</v>
      </c>
      <c r="X32" s="73">
        <f t="shared" si="15"/>
        <v>16.8</v>
      </c>
      <c r="Y32" s="73">
        <f t="shared" si="16"/>
        <v>188.38653021951393</v>
      </c>
      <c r="Z32" s="73">
        <f t="shared" si="17"/>
        <v>3767.7306043902804</v>
      </c>
      <c r="AA32" s="73">
        <f t="shared" si="18"/>
        <v>19.000662112623189</v>
      </c>
      <c r="AB32" s="102">
        <f t="shared" si="70"/>
        <v>11.213483941637733</v>
      </c>
      <c r="AD32" s="74">
        <f t="shared" si="19"/>
        <v>-9</v>
      </c>
      <c r="AE32" s="74">
        <f t="shared" si="20"/>
        <v>3.2249999999999996</v>
      </c>
      <c r="AF32" s="74">
        <v>1</v>
      </c>
      <c r="AG32" s="65">
        <f t="shared" si="21"/>
        <v>1.175</v>
      </c>
      <c r="AH32" s="73">
        <f>AH31*AF32</f>
        <v>1</v>
      </c>
      <c r="AI32" s="73">
        <f t="shared" si="22"/>
        <v>-10.575000000000001</v>
      </c>
      <c r="AJ32" s="73">
        <f t="shared" si="23"/>
        <v>9.2613804871635885</v>
      </c>
      <c r="AK32" s="73">
        <f t="shared" si="24"/>
        <v>5927.2835117847098</v>
      </c>
      <c r="AL32" s="73">
        <f t="shared" si="25"/>
        <v>19.000662112623189</v>
      </c>
      <c r="AO32" s="74">
        <f t="shared" si="26"/>
        <v>-39</v>
      </c>
      <c r="AP32" s="74">
        <f t="shared" si="27"/>
        <v>4.55</v>
      </c>
      <c r="AQ32" s="74">
        <v>1</v>
      </c>
      <c r="AR32" s="65">
        <f t="shared" si="28"/>
        <v>1.325</v>
      </c>
      <c r="AS32" s="73">
        <f>AS31*AQ32</f>
        <v>1</v>
      </c>
      <c r="AT32" s="73">
        <f t="shared" si="29"/>
        <v>-51.674999999999997</v>
      </c>
      <c r="AU32" s="73">
        <f t="shared" si="30"/>
        <v>0.20416318418892559</v>
      </c>
      <c r="AV32" s="73">
        <f t="shared" si="31"/>
        <v>8362.5240243784283</v>
      </c>
      <c r="AW32" s="73">
        <f t="shared" si="32"/>
        <v>19.000662112623189</v>
      </c>
      <c r="AZ32" s="74">
        <f t="shared" si="33"/>
        <v>-76</v>
      </c>
      <c r="BA32" s="74">
        <f t="shared" si="34"/>
        <v>6.06</v>
      </c>
      <c r="BB32" s="74">
        <v>1</v>
      </c>
      <c r="BC32" s="65">
        <f t="shared" si="35"/>
        <v>1.51</v>
      </c>
      <c r="BD32" s="73">
        <f>BD31*BB32</f>
        <v>1</v>
      </c>
      <c r="BE32" s="73">
        <f t="shared" si="36"/>
        <v>-114.76</v>
      </c>
      <c r="BF32" s="73">
        <f t="shared" si="37"/>
        <v>1.6099659465254165E-3</v>
      </c>
      <c r="BG32" s="73">
        <f t="shared" si="38"/>
        <v>11137.779250051268</v>
      </c>
      <c r="BH32" s="73">
        <f t="shared" si="39"/>
        <v>19.000662112623189</v>
      </c>
      <c r="BK32" s="74">
        <f t="shared" si="40"/>
        <v>-126</v>
      </c>
      <c r="BL32" s="74">
        <f t="shared" si="41"/>
        <v>7.8199999999999994</v>
      </c>
      <c r="BM32" s="74">
        <v>1</v>
      </c>
      <c r="BN32" s="65">
        <f t="shared" si="42"/>
        <v>1.76</v>
      </c>
      <c r="BO32" s="73">
        <f>BO31*BM32</f>
        <v>1</v>
      </c>
      <c r="BP32" s="73">
        <f t="shared" si="43"/>
        <v>-221.76</v>
      </c>
      <c r="BQ32" s="73">
        <f t="shared" si="44"/>
        <v>2.0288543119953968E-6</v>
      </c>
      <c r="BR32" s="73">
        <f t="shared" si="45"/>
        <v>14372.513817722924</v>
      </c>
      <c r="BS32" s="73">
        <f t="shared" si="46"/>
        <v>19.000662112623189</v>
      </c>
      <c r="BV32" s="74">
        <f t="shared" si="47"/>
        <v>-181</v>
      </c>
      <c r="BW32" s="74">
        <f t="shared" si="48"/>
        <v>9.8550000000000004</v>
      </c>
      <c r="BX32" s="74">
        <v>1</v>
      </c>
      <c r="BY32" s="65">
        <f t="shared" si="49"/>
        <v>2.0350000000000001</v>
      </c>
      <c r="BZ32" s="73">
        <f>BZ31*BX32</f>
        <v>1</v>
      </c>
      <c r="CA32" s="73">
        <f t="shared" si="50"/>
        <v>-368.33500000000004</v>
      </c>
      <c r="CB32" s="73">
        <f t="shared" si="51"/>
        <v>1.2484489418105224E-9</v>
      </c>
      <c r="CC32" s="73">
        <f t="shared" si="52"/>
        <v>18112.675661593279</v>
      </c>
      <c r="CD32" s="73">
        <f t="shared" si="53"/>
        <v>19.000662112623189</v>
      </c>
      <c r="CG32" s="74">
        <f t="shared" si="54"/>
        <v>-231</v>
      </c>
      <c r="CH32" s="74">
        <f t="shared" si="55"/>
        <v>12.14</v>
      </c>
      <c r="CI32" s="74">
        <v>1</v>
      </c>
      <c r="CJ32" s="65">
        <f t="shared" si="56"/>
        <v>2.2850000000000001</v>
      </c>
      <c r="CK32" s="73">
        <f>CK31*CI32</f>
        <v>1</v>
      </c>
      <c r="CL32" s="73">
        <f t="shared" si="57"/>
        <v>-527.83500000000004</v>
      </c>
      <c r="CM32" s="73">
        <f t="shared" si="58"/>
        <v>1.5018718838767288E-12</v>
      </c>
      <c r="CN32" s="73">
        <f t="shared" si="59"/>
        <v>22312.316847462447</v>
      </c>
      <c r="CO32" s="73">
        <f t="shared" si="60"/>
        <v>19.000662112623189</v>
      </c>
      <c r="CR32" s="74">
        <f t="shared" si="61"/>
        <v>-294</v>
      </c>
      <c r="CS32" s="74">
        <f t="shared" si="62"/>
        <v>14.74</v>
      </c>
      <c r="CT32" s="74">
        <v>1</v>
      </c>
      <c r="CU32" s="65">
        <f t="shared" si="68"/>
        <v>2.6</v>
      </c>
      <c r="CV32" s="73">
        <f>CV31*CT32</f>
        <v>1</v>
      </c>
      <c r="CW32" s="73">
        <f t="shared" si="63"/>
        <v>-764.4</v>
      </c>
      <c r="CX32" s="73">
        <f t="shared" si="64"/>
        <v>2.9372014807599265E-16</v>
      </c>
      <c r="CY32" s="73">
        <f t="shared" si="65"/>
        <v>27090.902004250122</v>
      </c>
      <c r="CZ32" s="73">
        <f t="shared" si="66"/>
        <v>19.000662112623189</v>
      </c>
    </row>
    <row r="33" spans="1:104">
      <c r="A33" s="65">
        <f t="shared" si="0"/>
        <v>0.63728031365963045</v>
      </c>
      <c r="B33" s="65">
        <f t="shared" si="1"/>
        <v>0.9</v>
      </c>
      <c r="C33" s="86">
        <f t="shared" si="71"/>
        <v>2.0499999999999998</v>
      </c>
      <c r="D33" s="90"/>
      <c r="E33" s="68">
        <f t="shared" si="3"/>
        <v>42.224253144732685</v>
      </c>
      <c r="F33" s="65">
        <f t="shared" si="67"/>
        <v>5.400000000000003</v>
      </c>
      <c r="G33" s="69">
        <v>27</v>
      </c>
      <c r="H33" s="74">
        <f t="shared" si="4"/>
        <v>27</v>
      </c>
      <c r="I33" s="74">
        <f t="shared" si="5"/>
        <v>1</v>
      </c>
      <c r="J33" s="74">
        <v>1</v>
      </c>
      <c r="K33" s="65">
        <f t="shared" si="6"/>
        <v>1</v>
      </c>
      <c r="L33" s="73">
        <f>L32*J33</f>
        <v>2</v>
      </c>
      <c r="M33" s="73">
        <f t="shared" si="7"/>
        <v>54</v>
      </c>
      <c r="N33" s="73">
        <f t="shared" si="8"/>
        <v>422.24253144732688</v>
      </c>
      <c r="O33" s="73">
        <f t="shared" si="9"/>
        <v>2111.2126572366342</v>
      </c>
      <c r="P33" s="73">
        <f t="shared" si="10"/>
        <v>19.691961692082579</v>
      </c>
      <c r="Q33" s="102">
        <f t="shared" si="69"/>
        <v>7.8193061379134612</v>
      </c>
      <c r="S33" s="74">
        <f t="shared" si="12"/>
        <v>17</v>
      </c>
      <c r="T33" s="74">
        <f t="shared" si="13"/>
        <v>2.0499999999999998</v>
      </c>
      <c r="U33" s="74">
        <v>1</v>
      </c>
      <c r="V33" s="65">
        <f t="shared" si="14"/>
        <v>1.05</v>
      </c>
      <c r="W33" s="73">
        <f>W32*U33</f>
        <v>1</v>
      </c>
      <c r="X33" s="73">
        <f t="shared" si="15"/>
        <v>17.850000000000001</v>
      </c>
      <c r="Y33" s="73">
        <f t="shared" si="16"/>
        <v>216.39929736675489</v>
      </c>
      <c r="Z33" s="73">
        <f t="shared" si="17"/>
        <v>4327.9859473350998</v>
      </c>
      <c r="AA33" s="73">
        <f t="shared" si="18"/>
        <v>19.691961692082579</v>
      </c>
      <c r="AB33" s="102">
        <f t="shared" si="70"/>
        <v>12.123209936512879</v>
      </c>
      <c r="AD33" s="74">
        <f t="shared" si="19"/>
        <v>-8</v>
      </c>
      <c r="AE33" s="74">
        <f t="shared" si="20"/>
        <v>3.2249999999999996</v>
      </c>
      <c r="AF33" s="74">
        <v>1</v>
      </c>
      <c r="AG33" s="65">
        <f t="shared" si="21"/>
        <v>1.175</v>
      </c>
      <c r="AH33" s="73">
        <f>AH32*AF33</f>
        <v>1</v>
      </c>
      <c r="AI33" s="73">
        <f t="shared" si="22"/>
        <v>-9.4</v>
      </c>
      <c r="AJ33" s="73">
        <f t="shared" si="23"/>
        <v>10.638532530606454</v>
      </c>
      <c r="AK33" s="73">
        <f t="shared" si="24"/>
        <v>6808.6608195881454</v>
      </c>
      <c r="AL33" s="73">
        <f t="shared" si="25"/>
        <v>19.691961692082579</v>
      </c>
      <c r="AO33" s="74">
        <f t="shared" si="26"/>
        <v>-38</v>
      </c>
      <c r="AP33" s="74">
        <f t="shared" si="27"/>
        <v>4.55</v>
      </c>
      <c r="AQ33" s="74">
        <v>1</v>
      </c>
      <c r="AR33" s="65">
        <f t="shared" si="28"/>
        <v>1.325</v>
      </c>
      <c r="AS33" s="73">
        <f>AS32*AQ33</f>
        <v>1</v>
      </c>
      <c r="AT33" s="73">
        <f t="shared" si="29"/>
        <v>-50.35</v>
      </c>
      <c r="AU33" s="73">
        <f t="shared" si="30"/>
        <v>0.23452191382877557</v>
      </c>
      <c r="AV33" s="73">
        <f t="shared" si="31"/>
        <v>9606.0175904266853</v>
      </c>
      <c r="AW33" s="73">
        <f t="shared" si="32"/>
        <v>19.691961692082579</v>
      </c>
      <c r="AZ33" s="74">
        <f t="shared" si="33"/>
        <v>-75</v>
      </c>
      <c r="BA33" s="74">
        <f t="shared" si="34"/>
        <v>6.06</v>
      </c>
      <c r="BB33" s="74">
        <v>1</v>
      </c>
      <c r="BC33" s="65">
        <f t="shared" si="35"/>
        <v>1.51</v>
      </c>
      <c r="BD33" s="73">
        <f>BD32*BB33</f>
        <v>1</v>
      </c>
      <c r="BE33" s="73">
        <f t="shared" si="36"/>
        <v>-113.25</v>
      </c>
      <c r="BF33" s="73">
        <f t="shared" si="37"/>
        <v>1.8493652343749907E-3</v>
      </c>
      <c r="BG33" s="73">
        <f t="shared" si="38"/>
        <v>12793.948702854002</v>
      </c>
      <c r="BH33" s="73">
        <f t="shared" si="39"/>
        <v>19.691961692082579</v>
      </c>
      <c r="BK33" s="74">
        <f t="shared" si="40"/>
        <v>-125</v>
      </c>
      <c r="BL33" s="74">
        <f t="shared" si="41"/>
        <v>7.8199999999999994</v>
      </c>
      <c r="BM33" s="74">
        <v>1</v>
      </c>
      <c r="BN33" s="65">
        <f t="shared" si="42"/>
        <v>1.76</v>
      </c>
      <c r="BO33" s="73">
        <f>BO32*BM33</f>
        <v>1</v>
      </c>
      <c r="BP33" s="73">
        <f t="shared" si="43"/>
        <v>-220</v>
      </c>
      <c r="BQ33" s="73">
        <f t="shared" si="44"/>
        <v>2.330541610717754E-6</v>
      </c>
      <c r="BR33" s="73">
        <f t="shared" si="45"/>
        <v>16509.682979590478</v>
      </c>
      <c r="BS33" s="73">
        <f t="shared" si="46"/>
        <v>19.691961692082579</v>
      </c>
      <c r="BV33" s="74">
        <f t="shared" si="47"/>
        <v>-180</v>
      </c>
      <c r="BW33" s="74">
        <f t="shared" si="48"/>
        <v>9.8550000000000004</v>
      </c>
      <c r="BX33" s="74">
        <v>1</v>
      </c>
      <c r="BY33" s="65">
        <f t="shared" si="49"/>
        <v>2.0350000000000001</v>
      </c>
      <c r="BZ33" s="73">
        <f>BZ32*BX33</f>
        <v>1</v>
      </c>
      <c r="CA33" s="73">
        <f t="shared" si="50"/>
        <v>-366.3</v>
      </c>
      <c r="CB33" s="73">
        <f t="shared" si="51"/>
        <v>1.4340912457555362E-9</v>
      </c>
      <c r="CC33" s="73">
        <f t="shared" si="52"/>
        <v>20806.000737067032</v>
      </c>
      <c r="CD33" s="73">
        <f t="shared" si="53"/>
        <v>19.691961692082579</v>
      </c>
      <c r="CG33" s="74">
        <f t="shared" si="54"/>
        <v>-230</v>
      </c>
      <c r="CH33" s="74">
        <f t="shared" si="55"/>
        <v>12.14</v>
      </c>
      <c r="CI33" s="74">
        <v>1</v>
      </c>
      <c r="CJ33" s="65">
        <f t="shared" si="56"/>
        <v>2.2850000000000001</v>
      </c>
      <c r="CK33" s="73">
        <f>CK32*CI33</f>
        <v>1</v>
      </c>
      <c r="CL33" s="73">
        <f t="shared" si="57"/>
        <v>-525.55000000000007</v>
      </c>
      <c r="CM33" s="73">
        <f t="shared" si="58"/>
        <v>1.7251977624254969E-12</v>
      </c>
      <c r="CN33" s="73">
        <f t="shared" si="59"/>
        <v>25630.121658852742</v>
      </c>
      <c r="CO33" s="73">
        <f t="shared" si="60"/>
        <v>19.691961692082579</v>
      </c>
      <c r="CR33" s="74">
        <f t="shared" si="61"/>
        <v>-293</v>
      </c>
      <c r="CS33" s="74">
        <f t="shared" si="62"/>
        <v>14.74</v>
      </c>
      <c r="CT33" s="74">
        <v>1</v>
      </c>
      <c r="CU33" s="65">
        <f t="shared" si="68"/>
        <v>2.6</v>
      </c>
      <c r="CV33" s="73">
        <f>CV32*CT33</f>
        <v>1</v>
      </c>
      <c r="CW33" s="73">
        <f t="shared" si="63"/>
        <v>-761.80000000000007</v>
      </c>
      <c r="CX33" s="73">
        <f t="shared" si="64"/>
        <v>3.3739585092437831E-16</v>
      </c>
      <c r="CY33" s="73">
        <f t="shared" si="65"/>
        <v>31119.274567667992</v>
      </c>
      <c r="CZ33" s="73">
        <f t="shared" si="66"/>
        <v>19.691961692082579</v>
      </c>
    </row>
    <row r="34" spans="1:104">
      <c r="A34" s="65">
        <f t="shared" si="0"/>
        <v>0.65975395538644654</v>
      </c>
      <c r="B34" s="65">
        <f t="shared" si="1"/>
        <v>0.93333333333333335</v>
      </c>
      <c r="C34" s="86">
        <f t="shared" si="71"/>
        <v>2.0499999999999998</v>
      </c>
      <c r="D34" s="90"/>
      <c r="E34" s="68">
        <f t="shared" si="3"/>
        <v>48.502930128332828</v>
      </c>
      <c r="F34" s="65">
        <f t="shared" si="67"/>
        <v>5.6000000000000032</v>
      </c>
      <c r="G34" s="69">
        <v>28</v>
      </c>
      <c r="H34" s="74">
        <f t="shared" si="4"/>
        <v>28</v>
      </c>
      <c r="I34" s="74">
        <f t="shared" si="5"/>
        <v>1</v>
      </c>
      <c r="J34" s="74">
        <v>1</v>
      </c>
      <c r="K34" s="65">
        <f t="shared" si="6"/>
        <v>1</v>
      </c>
      <c r="L34" s="73">
        <f>L33*J34</f>
        <v>2</v>
      </c>
      <c r="M34" s="73">
        <f t="shared" si="7"/>
        <v>56</v>
      </c>
      <c r="N34" s="73">
        <f t="shared" si="8"/>
        <v>485.02930128332827</v>
      </c>
      <c r="O34" s="73">
        <f t="shared" si="9"/>
        <v>2425.1465064166414</v>
      </c>
      <c r="P34" s="73">
        <f t="shared" si="10"/>
        <v>20.408389019954079</v>
      </c>
      <c r="Q34" s="102">
        <f t="shared" si="69"/>
        <v>8.6612375229165757</v>
      </c>
      <c r="S34" s="74">
        <f t="shared" si="12"/>
        <v>18</v>
      </c>
      <c r="T34" s="74">
        <f t="shared" si="13"/>
        <v>2.0499999999999998</v>
      </c>
      <c r="U34" s="74">
        <v>1</v>
      </c>
      <c r="V34" s="65">
        <f t="shared" si="14"/>
        <v>1.05</v>
      </c>
      <c r="W34" s="73">
        <f>W33*U34</f>
        <v>1</v>
      </c>
      <c r="X34" s="73">
        <f t="shared" si="15"/>
        <v>18.900000000000002</v>
      </c>
      <c r="Y34" s="73">
        <f t="shared" si="16"/>
        <v>248.57751690770556</v>
      </c>
      <c r="Z34" s="73">
        <f t="shared" si="17"/>
        <v>4971.5503381541148</v>
      </c>
      <c r="AA34" s="73">
        <f t="shared" si="18"/>
        <v>20.408389019954079</v>
      </c>
      <c r="AB34" s="102">
        <f t="shared" si="70"/>
        <v>13.152249571836272</v>
      </c>
      <c r="AD34" s="74">
        <f t="shared" si="19"/>
        <v>-7</v>
      </c>
      <c r="AE34" s="74">
        <f t="shared" si="20"/>
        <v>3.2249999999999996</v>
      </c>
      <c r="AF34" s="74">
        <v>1</v>
      </c>
      <c r="AG34" s="65">
        <f t="shared" si="21"/>
        <v>1.175</v>
      </c>
      <c r="AH34" s="73">
        <f>AH33*AF34</f>
        <v>1</v>
      </c>
      <c r="AI34" s="73">
        <f t="shared" si="22"/>
        <v>-8.2249999999999996</v>
      </c>
      <c r="AJ34" s="73">
        <f t="shared" si="23"/>
        <v>12.220464817490079</v>
      </c>
      <c r="AK34" s="73">
        <f t="shared" si="24"/>
        <v>7821.0974831936683</v>
      </c>
      <c r="AL34" s="73">
        <f t="shared" si="25"/>
        <v>20.408389019954079</v>
      </c>
      <c r="AO34" s="74">
        <f t="shared" si="26"/>
        <v>-37</v>
      </c>
      <c r="AP34" s="74">
        <f t="shared" si="27"/>
        <v>4.55</v>
      </c>
      <c r="AQ34" s="74">
        <v>1</v>
      </c>
      <c r="AR34" s="65">
        <f t="shared" si="28"/>
        <v>1.325</v>
      </c>
      <c r="AS34" s="73">
        <f>AS33*AQ34</f>
        <v>1</v>
      </c>
      <c r="AT34" s="73">
        <f t="shared" si="29"/>
        <v>-49.024999999999999</v>
      </c>
      <c r="AU34" s="73">
        <f t="shared" si="30"/>
        <v>0.26939493662587094</v>
      </c>
      <c r="AV34" s="73">
        <f t="shared" si="31"/>
        <v>11034.416604195718</v>
      </c>
      <c r="AW34" s="73">
        <f t="shared" si="32"/>
        <v>20.408389019954079</v>
      </c>
      <c r="AZ34" s="74">
        <f t="shared" si="33"/>
        <v>-74</v>
      </c>
      <c r="BA34" s="74">
        <f t="shared" si="34"/>
        <v>6.06</v>
      </c>
      <c r="BB34" s="74">
        <v>1</v>
      </c>
      <c r="BC34" s="65">
        <f t="shared" si="35"/>
        <v>1.51</v>
      </c>
      <c r="BD34" s="73">
        <f>BD33*BB34</f>
        <v>1</v>
      </c>
      <c r="BE34" s="73">
        <f t="shared" si="36"/>
        <v>-111.74</v>
      </c>
      <c r="BF34" s="73">
        <f t="shared" si="37"/>
        <v>2.1243628025152581E-3</v>
      </c>
      <c r="BG34" s="73">
        <f t="shared" si="38"/>
        <v>14696.387828884846</v>
      </c>
      <c r="BH34" s="73">
        <f t="shared" si="39"/>
        <v>20.408389019954079</v>
      </c>
      <c r="BK34" s="74">
        <f t="shared" si="40"/>
        <v>-124</v>
      </c>
      <c r="BL34" s="74">
        <f t="shared" si="41"/>
        <v>7.8199999999999994</v>
      </c>
      <c r="BM34" s="74">
        <v>1</v>
      </c>
      <c r="BN34" s="65">
        <f t="shared" si="42"/>
        <v>1.76</v>
      </c>
      <c r="BO34" s="73">
        <f>BO33*BM34</f>
        <v>1</v>
      </c>
      <c r="BP34" s="73">
        <f t="shared" si="43"/>
        <v>-218.24</v>
      </c>
      <c r="BQ34" s="73">
        <f t="shared" si="44"/>
        <v>2.6770893144836242E-6</v>
      </c>
      <c r="BR34" s="73">
        <f t="shared" si="45"/>
        <v>18964.645680178135</v>
      </c>
      <c r="BS34" s="73">
        <f t="shared" si="46"/>
        <v>20.408389019954079</v>
      </c>
      <c r="BV34" s="74">
        <f t="shared" si="47"/>
        <v>-179</v>
      </c>
      <c r="BW34" s="74">
        <f t="shared" si="48"/>
        <v>9.8550000000000004</v>
      </c>
      <c r="BX34" s="74">
        <v>1</v>
      </c>
      <c r="BY34" s="65">
        <f t="shared" si="49"/>
        <v>2.0350000000000001</v>
      </c>
      <c r="BZ34" s="73">
        <f>BZ33*BX34</f>
        <v>1</v>
      </c>
      <c r="CA34" s="73">
        <f t="shared" si="50"/>
        <v>-364.26500000000004</v>
      </c>
      <c r="CB34" s="73">
        <f t="shared" si="51"/>
        <v>1.6473382549150333E-9</v>
      </c>
      <c r="CC34" s="73">
        <f t="shared" si="52"/>
        <v>23899.818820736</v>
      </c>
      <c r="CD34" s="73">
        <f t="shared" si="53"/>
        <v>20.408389019954079</v>
      </c>
      <c r="CG34" s="74">
        <f t="shared" si="54"/>
        <v>-229</v>
      </c>
      <c r="CH34" s="74">
        <f t="shared" si="55"/>
        <v>12.14</v>
      </c>
      <c r="CI34" s="74">
        <v>1</v>
      </c>
      <c r="CJ34" s="65">
        <f t="shared" si="56"/>
        <v>2.2850000000000001</v>
      </c>
      <c r="CK34" s="73">
        <f>CK33*CI34</f>
        <v>1</v>
      </c>
      <c r="CL34" s="73">
        <f t="shared" si="57"/>
        <v>-523.26499999999999</v>
      </c>
      <c r="CM34" s="73">
        <f t="shared" si="58"/>
        <v>1.9817318317427342E-12</v>
      </c>
      <c r="CN34" s="73">
        <f t="shared" si="59"/>
        <v>29441.278587898028</v>
      </c>
      <c r="CO34" s="73">
        <f t="shared" si="60"/>
        <v>20.408389019954079</v>
      </c>
      <c r="CR34" s="74">
        <f t="shared" si="61"/>
        <v>-292</v>
      </c>
      <c r="CS34" s="74">
        <f t="shared" si="62"/>
        <v>14.74</v>
      </c>
      <c r="CT34" s="74">
        <v>1</v>
      </c>
      <c r="CU34" s="65">
        <f t="shared" si="68"/>
        <v>2.6</v>
      </c>
      <c r="CV34" s="73">
        <f>CV33*CT34</f>
        <v>1</v>
      </c>
      <c r="CW34" s="73">
        <f t="shared" si="63"/>
        <v>-759.2</v>
      </c>
      <c r="CX34" s="73">
        <f t="shared" si="64"/>
        <v>3.8756605893965816E-16</v>
      </c>
      <c r="CY34" s="73">
        <f t="shared" si="65"/>
        <v>35746.659504581294</v>
      </c>
      <c r="CZ34" s="73">
        <f t="shared" si="66"/>
        <v>20.408389019954079</v>
      </c>
    </row>
    <row r="35" spans="1:104">
      <c r="A35" s="65">
        <f t="shared" si="0"/>
        <v>0.68302012837719717</v>
      </c>
      <c r="B35" s="65">
        <f t="shared" si="1"/>
        <v>0.96666666666666667</v>
      </c>
      <c r="C35" s="86">
        <f t="shared" si="71"/>
        <v>2.0499999999999998</v>
      </c>
      <c r="D35" s="90"/>
      <c r="E35" s="68">
        <f t="shared" si="3"/>
        <v>55.715236050952051</v>
      </c>
      <c r="F35" s="65">
        <f t="shared" si="67"/>
        <v>5.8000000000000034</v>
      </c>
      <c r="G35" s="69">
        <v>29</v>
      </c>
      <c r="H35" s="74">
        <f t="shared" si="4"/>
        <v>29</v>
      </c>
      <c r="I35" s="74">
        <f t="shared" si="5"/>
        <v>1</v>
      </c>
      <c r="J35" s="74">
        <v>1</v>
      </c>
      <c r="K35" s="65">
        <f t="shared" si="6"/>
        <v>1</v>
      </c>
      <c r="L35" s="73">
        <f>L34*J35</f>
        <v>2</v>
      </c>
      <c r="M35" s="73">
        <f t="shared" si="7"/>
        <v>58</v>
      </c>
      <c r="N35" s="73">
        <f t="shared" si="8"/>
        <v>557.15236050952046</v>
      </c>
      <c r="O35" s="73">
        <f t="shared" si="9"/>
        <v>2785.7618025476027</v>
      </c>
      <c r="P35" s="73">
        <f t="shared" si="10"/>
        <v>21.150856642080537</v>
      </c>
      <c r="Q35" s="102">
        <f t="shared" si="69"/>
        <v>9.6060751811986282</v>
      </c>
      <c r="S35" s="74">
        <f t="shared" si="12"/>
        <v>19</v>
      </c>
      <c r="T35" s="74">
        <f t="shared" si="13"/>
        <v>2.0499999999999998</v>
      </c>
      <c r="U35" s="74">
        <v>1</v>
      </c>
      <c r="V35" s="65">
        <f t="shared" si="14"/>
        <v>1.05</v>
      </c>
      <c r="W35" s="73">
        <f>W34*U35</f>
        <v>1</v>
      </c>
      <c r="X35" s="73">
        <f t="shared" si="15"/>
        <v>19.95</v>
      </c>
      <c r="Y35" s="73">
        <f t="shared" si="16"/>
        <v>285.54058476112908</v>
      </c>
      <c r="Z35" s="73">
        <f t="shared" si="17"/>
        <v>5710.8116952225846</v>
      </c>
      <c r="AA35" s="73">
        <f t="shared" si="18"/>
        <v>21.150856642080537</v>
      </c>
      <c r="AB35" s="102">
        <f t="shared" si="70"/>
        <v>14.31281126622201</v>
      </c>
      <c r="AD35" s="74">
        <f t="shared" si="19"/>
        <v>-6</v>
      </c>
      <c r="AE35" s="74">
        <f t="shared" si="20"/>
        <v>3.2249999999999996</v>
      </c>
      <c r="AF35" s="74">
        <v>1</v>
      </c>
      <c r="AG35" s="65">
        <f t="shared" si="21"/>
        <v>1.175</v>
      </c>
      <c r="AH35" s="73">
        <f>AH34*AF35</f>
        <v>1</v>
      </c>
      <c r="AI35" s="73">
        <f t="shared" si="22"/>
        <v>-7.0500000000000007</v>
      </c>
      <c r="AJ35" s="73">
        <f t="shared" si="23"/>
        <v>14.037627833149998</v>
      </c>
      <c r="AK35" s="73">
        <f t="shared" si="24"/>
        <v>8984.0818132160166</v>
      </c>
      <c r="AL35" s="73">
        <f t="shared" si="25"/>
        <v>21.150856642080537</v>
      </c>
      <c r="AO35" s="74">
        <f t="shared" si="26"/>
        <v>-36</v>
      </c>
      <c r="AP35" s="74">
        <f t="shared" si="27"/>
        <v>4.55</v>
      </c>
      <c r="AQ35" s="74">
        <v>1</v>
      </c>
      <c r="AR35" s="65">
        <f t="shared" si="28"/>
        <v>1.325</v>
      </c>
      <c r="AS35" s="73">
        <f>AS34*AQ35</f>
        <v>1</v>
      </c>
      <c r="AT35" s="73">
        <f t="shared" si="29"/>
        <v>-47.699999999999996</v>
      </c>
      <c r="AU35" s="73">
        <f t="shared" si="30"/>
        <v>0.30945352054666836</v>
      </c>
      <c r="AV35" s="73">
        <f t="shared" si="31"/>
        <v>12675.216201591591</v>
      </c>
      <c r="AW35" s="73">
        <f t="shared" si="32"/>
        <v>21.150856642080537</v>
      </c>
      <c r="AZ35" s="74">
        <f t="shared" si="33"/>
        <v>-73</v>
      </c>
      <c r="BA35" s="74">
        <f t="shared" si="34"/>
        <v>6.06</v>
      </c>
      <c r="BB35" s="74">
        <v>1</v>
      </c>
      <c r="BC35" s="65">
        <f t="shared" si="35"/>
        <v>1.51</v>
      </c>
      <c r="BD35" s="73">
        <f>BD34*BB35</f>
        <v>1</v>
      </c>
      <c r="BE35" s="73">
        <f t="shared" si="36"/>
        <v>-110.23</v>
      </c>
      <c r="BF35" s="73">
        <f t="shared" si="37"/>
        <v>2.4402520566661678E-3</v>
      </c>
      <c r="BG35" s="73">
        <f t="shared" si="38"/>
        <v>16881.71652343847</v>
      </c>
      <c r="BH35" s="73">
        <f t="shared" si="39"/>
        <v>21.150856642080537</v>
      </c>
      <c r="BK35" s="74">
        <f t="shared" si="40"/>
        <v>-123</v>
      </c>
      <c r="BL35" s="74">
        <f t="shared" si="41"/>
        <v>7.8199999999999994</v>
      </c>
      <c r="BM35" s="74">
        <v>1</v>
      </c>
      <c r="BN35" s="65">
        <f t="shared" si="42"/>
        <v>1.76</v>
      </c>
      <c r="BO35" s="73">
        <f>BO34*BM35</f>
        <v>1</v>
      </c>
      <c r="BP35" s="73">
        <f t="shared" si="43"/>
        <v>-216.48</v>
      </c>
      <c r="BQ35" s="73">
        <f t="shared" si="44"/>
        <v>3.0751680917274795E-6</v>
      </c>
      <c r="BR35" s="73">
        <f t="shared" si="45"/>
        <v>21784.65729592225</v>
      </c>
      <c r="BS35" s="73">
        <f t="shared" si="46"/>
        <v>21.150856642080537</v>
      </c>
      <c r="BV35" s="74">
        <f t="shared" si="47"/>
        <v>-178</v>
      </c>
      <c r="BW35" s="74">
        <f t="shared" si="48"/>
        <v>9.8550000000000004</v>
      </c>
      <c r="BX35" s="74">
        <v>1</v>
      </c>
      <c r="BY35" s="65">
        <f t="shared" si="49"/>
        <v>2.0350000000000001</v>
      </c>
      <c r="BZ35" s="73">
        <f>BZ34*BX35</f>
        <v>1</v>
      </c>
      <c r="CA35" s="73">
        <f t="shared" si="50"/>
        <v>-362.23</v>
      </c>
      <c r="CB35" s="73">
        <f t="shared" si="51"/>
        <v>1.892294743544585E-9</v>
      </c>
      <c r="CC35" s="73">
        <f t="shared" si="52"/>
        <v>27453.682564106624</v>
      </c>
      <c r="CD35" s="73">
        <f t="shared" si="53"/>
        <v>21.150856642080537</v>
      </c>
      <c r="CG35" s="74">
        <f t="shared" si="54"/>
        <v>-228</v>
      </c>
      <c r="CH35" s="74">
        <f t="shared" si="55"/>
        <v>12.14</v>
      </c>
      <c r="CI35" s="74">
        <v>1</v>
      </c>
      <c r="CJ35" s="65">
        <f t="shared" si="56"/>
        <v>2.2850000000000001</v>
      </c>
      <c r="CK35" s="73">
        <f>CK34*CI35</f>
        <v>1</v>
      </c>
      <c r="CL35" s="73">
        <f t="shared" si="57"/>
        <v>-520.98</v>
      </c>
      <c r="CM35" s="73">
        <f t="shared" si="58"/>
        <v>2.2764120951681396E-12</v>
      </c>
      <c r="CN35" s="73">
        <f t="shared" si="59"/>
        <v>33819.148282927898</v>
      </c>
      <c r="CO35" s="73">
        <f t="shared" si="60"/>
        <v>21.150856642080537</v>
      </c>
      <c r="CR35" s="74">
        <f t="shared" si="61"/>
        <v>-291</v>
      </c>
      <c r="CS35" s="74">
        <f t="shared" si="62"/>
        <v>14.74</v>
      </c>
      <c r="CT35" s="74">
        <v>1</v>
      </c>
      <c r="CU35" s="65">
        <f t="shared" si="68"/>
        <v>2.6</v>
      </c>
      <c r="CV35" s="73">
        <f>CV34*CT35</f>
        <v>1</v>
      </c>
      <c r="CW35" s="73">
        <f t="shared" si="63"/>
        <v>-756.6</v>
      </c>
      <c r="CX35" s="73">
        <f t="shared" si="64"/>
        <v>4.451964943566692E-16</v>
      </c>
      <c r="CY35" s="73">
        <f t="shared" si="65"/>
        <v>41062.128969551661</v>
      </c>
      <c r="CZ35" s="73">
        <f t="shared" si="66"/>
        <v>21.150856642080537</v>
      </c>
    </row>
    <row r="36" spans="1:104">
      <c r="A36" s="65">
        <f t="shared" si="0"/>
        <v>0.70710678118654691</v>
      </c>
      <c r="B36" s="65">
        <f t="shared" si="1"/>
        <v>1</v>
      </c>
      <c r="C36" s="86">
        <f t="shared" si="71"/>
        <v>2.0499999999999998</v>
      </c>
      <c r="D36" s="90"/>
      <c r="E36" s="68">
        <f t="shared" si="3"/>
        <v>64.000000000000114</v>
      </c>
      <c r="F36" s="65">
        <f t="shared" si="67"/>
        <v>6.0000000000000027</v>
      </c>
      <c r="G36" s="69">
        <v>30</v>
      </c>
      <c r="H36" s="74">
        <f t="shared" si="4"/>
        <v>30</v>
      </c>
      <c r="I36" s="74">
        <f t="shared" si="5"/>
        <v>1</v>
      </c>
      <c r="J36" s="74">
        <v>1</v>
      </c>
      <c r="K36" s="65">
        <f t="shared" si="6"/>
        <v>1</v>
      </c>
      <c r="L36" s="73">
        <f>L35*J36</f>
        <v>2</v>
      </c>
      <c r="M36" s="73">
        <f t="shared" si="7"/>
        <v>60</v>
      </c>
      <c r="N36" s="73">
        <f t="shared" si="8"/>
        <v>640.00000000000114</v>
      </c>
      <c r="O36" s="73">
        <f t="shared" si="9"/>
        <v>3200.0000000000055</v>
      </c>
      <c r="P36" s="73">
        <f t="shared" si="10"/>
        <v>21.920310216782955</v>
      </c>
      <c r="Q36" s="102">
        <f t="shared" si="69"/>
        <v>10.666666666666686</v>
      </c>
      <c r="S36" s="74">
        <f t="shared" si="12"/>
        <v>20</v>
      </c>
      <c r="T36" s="74">
        <f t="shared" si="13"/>
        <v>2.0499999999999998</v>
      </c>
      <c r="U36" s="74">
        <v>2</v>
      </c>
      <c r="V36" s="65">
        <f t="shared" si="14"/>
        <v>1.05</v>
      </c>
      <c r="W36" s="73">
        <f>W35*U36</f>
        <v>2</v>
      </c>
      <c r="X36" s="73">
        <f t="shared" si="15"/>
        <v>42</v>
      </c>
      <c r="Y36" s="73">
        <f t="shared" si="16"/>
        <v>328.00000000000045</v>
      </c>
      <c r="Z36" s="73">
        <f t="shared" si="17"/>
        <v>6560.0000000000109</v>
      </c>
      <c r="AA36" s="73">
        <f t="shared" si="18"/>
        <v>21.920310216782955</v>
      </c>
      <c r="AB36" s="102">
        <f t="shared" si="70"/>
        <v>7.80952380952382</v>
      </c>
      <c r="AD36" s="74">
        <f t="shared" si="19"/>
        <v>-5</v>
      </c>
      <c r="AE36" s="74">
        <f t="shared" si="20"/>
        <v>3.2249999999999996</v>
      </c>
      <c r="AF36" s="74">
        <v>1</v>
      </c>
      <c r="AG36" s="65">
        <f t="shared" si="21"/>
        <v>1.175</v>
      </c>
      <c r="AH36" s="73">
        <f>AH35*AF36</f>
        <v>1</v>
      </c>
      <c r="AI36" s="73">
        <f t="shared" si="22"/>
        <v>-5.875</v>
      </c>
      <c r="AJ36" s="73">
        <f t="shared" si="23"/>
        <v>16.124999999999996</v>
      </c>
      <c r="AK36" s="73">
        <f t="shared" si="24"/>
        <v>10320.000000000018</v>
      </c>
      <c r="AL36" s="73">
        <f t="shared" si="25"/>
        <v>21.920310216782955</v>
      </c>
      <c r="AO36" s="74">
        <f t="shared" si="26"/>
        <v>-35</v>
      </c>
      <c r="AP36" s="74">
        <f t="shared" si="27"/>
        <v>4.55</v>
      </c>
      <c r="AQ36" s="74">
        <v>1</v>
      </c>
      <c r="AR36" s="65">
        <f t="shared" si="28"/>
        <v>1.325</v>
      </c>
      <c r="AS36" s="73">
        <f>AS35*AQ36</f>
        <v>1</v>
      </c>
      <c r="AT36" s="73">
        <f t="shared" si="29"/>
        <v>-46.375</v>
      </c>
      <c r="AU36" s="73">
        <f t="shared" si="30"/>
        <v>0.35546874999999911</v>
      </c>
      <c r="AV36" s="73">
        <f t="shared" si="31"/>
        <v>14560.000000000025</v>
      </c>
      <c r="AW36" s="73">
        <f t="shared" si="32"/>
        <v>21.920310216782955</v>
      </c>
      <c r="AZ36" s="74">
        <f t="shared" si="33"/>
        <v>-72</v>
      </c>
      <c r="BA36" s="74">
        <f t="shared" si="34"/>
        <v>6.06</v>
      </c>
      <c r="BB36" s="74">
        <v>1</v>
      </c>
      <c r="BC36" s="65">
        <f t="shared" si="35"/>
        <v>1.51</v>
      </c>
      <c r="BD36" s="73">
        <f>BD35*BB36</f>
        <v>1</v>
      </c>
      <c r="BE36" s="73">
        <f t="shared" si="36"/>
        <v>-108.72</v>
      </c>
      <c r="BF36" s="73">
        <f t="shared" si="37"/>
        <v>2.8031135232705587E-3</v>
      </c>
      <c r="BG36" s="73">
        <f t="shared" si="38"/>
        <v>19392.000000000033</v>
      </c>
      <c r="BH36" s="73">
        <f t="shared" si="39"/>
        <v>21.920310216782955</v>
      </c>
      <c r="BK36" s="74">
        <f t="shared" si="40"/>
        <v>-122</v>
      </c>
      <c r="BL36" s="74">
        <f t="shared" si="41"/>
        <v>7.8199999999999994</v>
      </c>
      <c r="BM36" s="74">
        <v>1</v>
      </c>
      <c r="BN36" s="65">
        <f t="shared" si="42"/>
        <v>1.76</v>
      </c>
      <c r="BO36" s="73">
        <f>BO35*BM36</f>
        <v>1</v>
      </c>
      <c r="BP36" s="73">
        <f t="shared" si="43"/>
        <v>-214.72</v>
      </c>
      <c r="BQ36" s="73">
        <f t="shared" si="44"/>
        <v>3.5324405283067275E-6</v>
      </c>
      <c r="BR36" s="73">
        <f t="shared" si="45"/>
        <v>25024.000000000044</v>
      </c>
      <c r="BS36" s="73">
        <f t="shared" si="46"/>
        <v>21.920310216782955</v>
      </c>
      <c r="BV36" s="74">
        <f t="shared" si="47"/>
        <v>-177</v>
      </c>
      <c r="BW36" s="74">
        <f t="shared" si="48"/>
        <v>9.8550000000000004</v>
      </c>
      <c r="BX36" s="74">
        <v>1</v>
      </c>
      <c r="BY36" s="65">
        <f t="shared" si="49"/>
        <v>2.0350000000000001</v>
      </c>
      <c r="BZ36" s="73">
        <f>BZ35*BX36</f>
        <v>1</v>
      </c>
      <c r="CA36" s="73">
        <f t="shared" si="50"/>
        <v>-360.19500000000005</v>
      </c>
      <c r="CB36" s="73">
        <f t="shared" si="51"/>
        <v>2.1736758590792008E-9</v>
      </c>
      <c r="CC36" s="73">
        <f t="shared" si="52"/>
        <v>31536.000000000058</v>
      </c>
      <c r="CD36" s="73">
        <f t="shared" si="53"/>
        <v>21.920310216782955</v>
      </c>
      <c r="CG36" s="74">
        <f t="shared" si="54"/>
        <v>-227</v>
      </c>
      <c r="CH36" s="74">
        <f t="shared" si="55"/>
        <v>12.14</v>
      </c>
      <c r="CI36" s="74">
        <v>1</v>
      </c>
      <c r="CJ36" s="65">
        <f t="shared" si="56"/>
        <v>2.2850000000000001</v>
      </c>
      <c r="CK36" s="73">
        <f>CK35*CI36</f>
        <v>1</v>
      </c>
      <c r="CL36" s="73">
        <f t="shared" si="57"/>
        <v>-518.69500000000005</v>
      </c>
      <c r="CM36" s="73">
        <f t="shared" si="58"/>
        <v>2.6149108290149956E-12</v>
      </c>
      <c r="CN36" s="73">
        <f t="shared" si="59"/>
        <v>38848.000000000073</v>
      </c>
      <c r="CO36" s="73">
        <f t="shared" si="60"/>
        <v>21.920310216782955</v>
      </c>
      <c r="CR36" s="74">
        <f t="shared" si="61"/>
        <v>-290</v>
      </c>
      <c r="CS36" s="74">
        <f t="shared" si="62"/>
        <v>14.74</v>
      </c>
      <c r="CT36" s="74">
        <v>1</v>
      </c>
      <c r="CU36" s="65">
        <f t="shared" si="68"/>
        <v>2.6</v>
      </c>
      <c r="CV36" s="73">
        <f>CV35*CT36</f>
        <v>1</v>
      </c>
      <c r="CW36" s="73">
        <f t="shared" si="63"/>
        <v>-754</v>
      </c>
      <c r="CX36" s="73">
        <f t="shared" si="64"/>
        <v>5.1139648071795289E-16</v>
      </c>
      <c r="CY36" s="73">
        <f t="shared" si="65"/>
        <v>47168.000000000087</v>
      </c>
      <c r="CZ36" s="73">
        <f t="shared" si="66"/>
        <v>21.920310216782955</v>
      </c>
    </row>
    <row r="37" spans="1:104">
      <c r="A37" s="65">
        <f t="shared" si="0"/>
        <v>0.73204284797281216</v>
      </c>
      <c r="B37" s="65">
        <f t="shared" si="1"/>
        <v>1.0333333333333334</v>
      </c>
      <c r="C37" s="86">
        <f t="shared" si="71"/>
        <v>2.0499999999999998</v>
      </c>
      <c r="D37" s="90"/>
      <c r="E37" s="68">
        <f t="shared" si="3"/>
        <v>73.516694719810388</v>
      </c>
      <c r="F37" s="65">
        <f t="shared" si="67"/>
        <v>6.2000000000000037</v>
      </c>
      <c r="G37" s="69">
        <v>31</v>
      </c>
      <c r="H37" s="74">
        <f t="shared" si="4"/>
        <v>31</v>
      </c>
      <c r="I37" s="74">
        <f t="shared" si="5"/>
        <v>1</v>
      </c>
      <c r="J37" s="74">
        <v>1</v>
      </c>
      <c r="K37" s="65">
        <f t="shared" si="6"/>
        <v>1</v>
      </c>
      <c r="L37" s="73">
        <f>L36*J37</f>
        <v>2</v>
      </c>
      <c r="M37" s="73">
        <f t="shared" si="7"/>
        <v>62</v>
      </c>
      <c r="N37" s="73">
        <f t="shared" si="8"/>
        <v>735.16694719810391</v>
      </c>
      <c r="O37" s="73">
        <f t="shared" si="9"/>
        <v>3675.8347359905192</v>
      </c>
      <c r="P37" s="73">
        <f t="shared" si="10"/>
        <v>22.717729715422937</v>
      </c>
      <c r="Q37" s="102">
        <f t="shared" si="69"/>
        <v>11.85753140642103</v>
      </c>
      <c r="S37" s="74">
        <f t="shared" si="12"/>
        <v>21</v>
      </c>
      <c r="T37" s="74">
        <f t="shared" si="13"/>
        <v>2.0499999999999998</v>
      </c>
      <c r="U37" s="74">
        <v>1</v>
      </c>
      <c r="V37" s="65">
        <f t="shared" si="14"/>
        <v>1.05</v>
      </c>
      <c r="W37" s="73">
        <f>W36*U37</f>
        <v>2</v>
      </c>
      <c r="X37" s="73">
        <f t="shared" si="15"/>
        <v>44.1</v>
      </c>
      <c r="Y37" s="73">
        <f t="shared" si="16"/>
        <v>376.77306043902797</v>
      </c>
      <c r="Z37" s="73">
        <f t="shared" si="17"/>
        <v>7535.4612087805644</v>
      </c>
      <c r="AA37" s="73">
        <f t="shared" si="18"/>
        <v>22.717729715422937</v>
      </c>
      <c r="AB37" s="102">
        <f t="shared" si="70"/>
        <v>8.5436068126763711</v>
      </c>
      <c r="AD37" s="74">
        <f t="shared" si="19"/>
        <v>-4</v>
      </c>
      <c r="AE37" s="74">
        <f t="shared" si="20"/>
        <v>3.2249999999999996</v>
      </c>
      <c r="AF37" s="74">
        <v>1</v>
      </c>
      <c r="AG37" s="65">
        <f t="shared" si="21"/>
        <v>1.175</v>
      </c>
      <c r="AH37" s="73">
        <f>AH36*AF37</f>
        <v>1</v>
      </c>
      <c r="AI37" s="73">
        <f t="shared" si="22"/>
        <v>-4.7</v>
      </c>
      <c r="AJ37" s="73">
        <f t="shared" si="23"/>
        <v>18.522760974327184</v>
      </c>
      <c r="AK37" s="73">
        <f t="shared" si="24"/>
        <v>11854.567023569423</v>
      </c>
      <c r="AL37" s="73">
        <f t="shared" si="25"/>
        <v>22.717729715422937</v>
      </c>
      <c r="AO37" s="74">
        <f t="shared" si="26"/>
        <v>-34</v>
      </c>
      <c r="AP37" s="74">
        <f t="shared" si="27"/>
        <v>4.55</v>
      </c>
      <c r="AQ37" s="74">
        <v>1</v>
      </c>
      <c r="AR37" s="65">
        <f t="shared" si="28"/>
        <v>1.325</v>
      </c>
      <c r="AS37" s="73">
        <f>AS36*AQ37</f>
        <v>1</v>
      </c>
      <c r="AT37" s="73">
        <f t="shared" si="29"/>
        <v>-45.05</v>
      </c>
      <c r="AU37" s="73">
        <f t="shared" si="30"/>
        <v>0.40832636837785136</v>
      </c>
      <c r="AV37" s="73">
        <f t="shared" si="31"/>
        <v>16725.048048756864</v>
      </c>
      <c r="AW37" s="73">
        <f t="shared" si="32"/>
        <v>22.717729715422937</v>
      </c>
      <c r="AZ37" s="74">
        <f t="shared" si="33"/>
        <v>-71</v>
      </c>
      <c r="BA37" s="74">
        <f t="shared" si="34"/>
        <v>6.06</v>
      </c>
      <c r="BB37" s="74">
        <v>1</v>
      </c>
      <c r="BC37" s="65">
        <f t="shared" si="35"/>
        <v>1.51</v>
      </c>
      <c r="BD37" s="73">
        <f>BD36*BB37</f>
        <v>1</v>
      </c>
      <c r="BE37" s="73">
        <f t="shared" si="36"/>
        <v>-107.21</v>
      </c>
      <c r="BF37" s="73">
        <f t="shared" si="37"/>
        <v>3.2199318930508343E-3</v>
      </c>
      <c r="BG37" s="73">
        <f t="shared" si="38"/>
        <v>22275.558500102547</v>
      </c>
      <c r="BH37" s="73">
        <f t="shared" si="39"/>
        <v>22.717729715422937</v>
      </c>
      <c r="BK37" s="74">
        <f t="shared" si="40"/>
        <v>-121</v>
      </c>
      <c r="BL37" s="74">
        <f t="shared" si="41"/>
        <v>7.8199999999999994</v>
      </c>
      <c r="BM37" s="74">
        <v>1</v>
      </c>
      <c r="BN37" s="65">
        <f t="shared" si="42"/>
        <v>1.76</v>
      </c>
      <c r="BO37" s="73">
        <f>BO36*BM37</f>
        <v>1</v>
      </c>
      <c r="BP37" s="73">
        <f t="shared" si="43"/>
        <v>-212.96</v>
      </c>
      <c r="BQ37" s="73">
        <f t="shared" si="44"/>
        <v>4.0577086239907937E-6</v>
      </c>
      <c r="BR37" s="73">
        <f t="shared" si="45"/>
        <v>28745.027635445858</v>
      </c>
      <c r="BS37" s="73">
        <f t="shared" si="46"/>
        <v>22.717729715422937</v>
      </c>
      <c r="BV37" s="74">
        <f t="shared" si="47"/>
        <v>-176</v>
      </c>
      <c r="BW37" s="74">
        <f t="shared" si="48"/>
        <v>9.8550000000000004</v>
      </c>
      <c r="BX37" s="74">
        <v>1</v>
      </c>
      <c r="BY37" s="65">
        <f t="shared" si="49"/>
        <v>2.0350000000000001</v>
      </c>
      <c r="BZ37" s="73">
        <f>BZ36*BX37</f>
        <v>1</v>
      </c>
      <c r="CA37" s="73">
        <f t="shared" si="50"/>
        <v>-358.16</v>
      </c>
      <c r="CB37" s="73">
        <f t="shared" si="51"/>
        <v>2.496897883621046E-9</v>
      </c>
      <c r="CC37" s="73">
        <f t="shared" si="52"/>
        <v>36225.351323186573</v>
      </c>
      <c r="CD37" s="73">
        <f t="shared" si="53"/>
        <v>22.717729715422937</v>
      </c>
      <c r="CG37" s="74">
        <f t="shared" si="54"/>
        <v>-226</v>
      </c>
      <c r="CH37" s="74">
        <f t="shared" si="55"/>
        <v>12.14</v>
      </c>
      <c r="CI37" s="74">
        <v>1</v>
      </c>
      <c r="CJ37" s="65">
        <f t="shared" si="56"/>
        <v>2.2850000000000001</v>
      </c>
      <c r="CK37" s="73">
        <f>CK36*CI37</f>
        <v>1</v>
      </c>
      <c r="CL37" s="73">
        <f t="shared" si="57"/>
        <v>-516.41000000000008</v>
      </c>
      <c r="CM37" s="73">
        <f t="shared" si="58"/>
        <v>3.0037437677534588E-12</v>
      </c>
      <c r="CN37" s="73">
        <f t="shared" si="59"/>
        <v>44624.633694924909</v>
      </c>
      <c r="CO37" s="73">
        <f t="shared" si="60"/>
        <v>22.717729715422937</v>
      </c>
      <c r="CR37" s="74">
        <f t="shared" si="61"/>
        <v>-289</v>
      </c>
      <c r="CS37" s="74">
        <f t="shared" si="62"/>
        <v>14.74</v>
      </c>
      <c r="CT37" s="74">
        <v>1</v>
      </c>
      <c r="CU37" s="65">
        <f t="shared" si="68"/>
        <v>2.6</v>
      </c>
      <c r="CV37" s="73">
        <f>CV36*CT37</f>
        <v>1</v>
      </c>
      <c r="CW37" s="73">
        <f t="shared" si="63"/>
        <v>-751.4</v>
      </c>
      <c r="CX37" s="73">
        <f t="shared" si="64"/>
        <v>5.874402961519853E-16</v>
      </c>
      <c r="CY37" s="73">
        <f t="shared" si="65"/>
        <v>54181.804008500265</v>
      </c>
      <c r="CZ37" s="73">
        <f t="shared" si="66"/>
        <v>22.717729715422937</v>
      </c>
    </row>
    <row r="38" spans="1:104">
      <c r="A38" s="65">
        <f t="shared" si="0"/>
        <v>0.75785828325519855</v>
      </c>
      <c r="B38" s="65">
        <f t="shared" si="1"/>
        <v>1.0666666666666667</v>
      </c>
      <c r="C38" s="86">
        <f t="shared" si="71"/>
        <v>2.0499999999999998</v>
      </c>
      <c r="D38" s="90"/>
      <c r="E38" s="68">
        <f t="shared" si="3"/>
        <v>84.448506289465413</v>
      </c>
      <c r="F38" s="65">
        <f t="shared" si="67"/>
        <v>6.4000000000000039</v>
      </c>
      <c r="G38" s="69">
        <v>32</v>
      </c>
      <c r="H38" s="74">
        <f t="shared" si="4"/>
        <v>32</v>
      </c>
      <c r="I38" s="74">
        <f t="shared" si="5"/>
        <v>1</v>
      </c>
      <c r="J38" s="74">
        <v>1</v>
      </c>
      <c r="K38" s="65">
        <f t="shared" si="6"/>
        <v>1</v>
      </c>
      <c r="L38" s="73">
        <f>L37*J38</f>
        <v>2</v>
      </c>
      <c r="M38" s="73">
        <f t="shared" si="7"/>
        <v>64</v>
      </c>
      <c r="N38" s="73">
        <f t="shared" si="8"/>
        <v>844.48506289465411</v>
      </c>
      <c r="O38" s="73">
        <f t="shared" si="9"/>
        <v>4222.4253144732711</v>
      </c>
      <c r="P38" s="73">
        <f t="shared" si="10"/>
        <v>23.544130666461502</v>
      </c>
      <c r="Q38" s="102">
        <f t="shared" si="69"/>
        <v>13.19507910772897</v>
      </c>
      <c r="S38" s="74">
        <f t="shared" si="12"/>
        <v>22</v>
      </c>
      <c r="T38" s="74">
        <f t="shared" si="13"/>
        <v>2.0499999999999998</v>
      </c>
      <c r="U38" s="74">
        <v>1</v>
      </c>
      <c r="V38" s="65">
        <f t="shared" si="14"/>
        <v>1.05</v>
      </c>
      <c r="W38" s="73">
        <f>W37*U38</f>
        <v>2</v>
      </c>
      <c r="X38" s="73">
        <f t="shared" si="15"/>
        <v>46.2</v>
      </c>
      <c r="Y38" s="73">
        <f t="shared" si="16"/>
        <v>432.7985947335099</v>
      </c>
      <c r="Z38" s="73">
        <f t="shared" si="17"/>
        <v>8655.9718946702033</v>
      </c>
      <c r="AA38" s="73">
        <f t="shared" si="18"/>
        <v>23.544130666461502</v>
      </c>
      <c r="AB38" s="102">
        <f t="shared" si="70"/>
        <v>9.3679349509417715</v>
      </c>
      <c r="AD38" s="74">
        <f t="shared" si="19"/>
        <v>-3</v>
      </c>
      <c r="AE38" s="74">
        <f t="shared" si="20"/>
        <v>3.2249999999999996</v>
      </c>
      <c r="AF38" s="74">
        <v>1</v>
      </c>
      <c r="AG38" s="65">
        <f t="shared" si="21"/>
        <v>1.175</v>
      </c>
      <c r="AH38" s="73">
        <f>AH37*AF38</f>
        <v>1</v>
      </c>
      <c r="AI38" s="73">
        <f t="shared" si="22"/>
        <v>-3.5250000000000004</v>
      </c>
      <c r="AJ38" s="73">
        <f t="shared" si="23"/>
        <v>21.277065061212916</v>
      </c>
      <c r="AK38" s="73">
        <f t="shared" si="24"/>
        <v>13617.321639176296</v>
      </c>
      <c r="AL38" s="73">
        <f t="shared" si="25"/>
        <v>23.544130666461502</v>
      </c>
      <c r="AO38" s="74">
        <f t="shared" si="26"/>
        <v>-33</v>
      </c>
      <c r="AP38" s="74">
        <f t="shared" si="27"/>
        <v>4.55</v>
      </c>
      <c r="AQ38" s="74">
        <v>1</v>
      </c>
      <c r="AR38" s="65">
        <f t="shared" si="28"/>
        <v>1.325</v>
      </c>
      <c r="AS38" s="73">
        <f>AS37*AQ38</f>
        <v>1</v>
      </c>
      <c r="AT38" s="73">
        <f t="shared" si="29"/>
        <v>-43.725000000000001</v>
      </c>
      <c r="AU38" s="73">
        <f t="shared" si="30"/>
        <v>0.4690438276575512</v>
      </c>
      <c r="AV38" s="73">
        <f t="shared" si="31"/>
        <v>19212.035180853381</v>
      </c>
      <c r="AW38" s="73">
        <f t="shared" si="32"/>
        <v>23.544130666461502</v>
      </c>
      <c r="AZ38" s="74">
        <f t="shared" si="33"/>
        <v>-70</v>
      </c>
      <c r="BA38" s="74">
        <f t="shared" si="34"/>
        <v>6.06</v>
      </c>
      <c r="BB38" s="74">
        <v>1</v>
      </c>
      <c r="BC38" s="65">
        <f t="shared" si="35"/>
        <v>1.51</v>
      </c>
      <c r="BD38" s="73">
        <f>BD37*BB38</f>
        <v>1</v>
      </c>
      <c r="BE38" s="73">
        <f t="shared" si="36"/>
        <v>-105.7</v>
      </c>
      <c r="BF38" s="73">
        <f t="shared" si="37"/>
        <v>3.6987304687499823E-3</v>
      </c>
      <c r="BG38" s="73">
        <f t="shared" si="38"/>
        <v>25587.89740570802</v>
      </c>
      <c r="BH38" s="73">
        <f t="shared" si="39"/>
        <v>23.544130666461502</v>
      </c>
      <c r="BK38" s="74">
        <f t="shared" si="40"/>
        <v>-120</v>
      </c>
      <c r="BL38" s="74">
        <f t="shared" si="41"/>
        <v>7.8199999999999994</v>
      </c>
      <c r="BM38" s="74">
        <v>1</v>
      </c>
      <c r="BN38" s="65">
        <f t="shared" si="42"/>
        <v>1.76</v>
      </c>
      <c r="BO38" s="73">
        <f>BO37*BM38</f>
        <v>1</v>
      </c>
      <c r="BP38" s="73">
        <f t="shared" si="43"/>
        <v>-211.2</v>
      </c>
      <c r="BQ38" s="73">
        <f t="shared" si="44"/>
        <v>4.6610832214355089E-6</v>
      </c>
      <c r="BR38" s="73">
        <f t="shared" si="45"/>
        <v>33019.365959180977</v>
      </c>
      <c r="BS38" s="73">
        <f t="shared" si="46"/>
        <v>23.544130666461502</v>
      </c>
      <c r="BV38" s="74">
        <f t="shared" si="47"/>
        <v>-175</v>
      </c>
      <c r="BW38" s="74">
        <f t="shared" si="48"/>
        <v>9.8550000000000004</v>
      </c>
      <c r="BX38" s="74">
        <v>1</v>
      </c>
      <c r="BY38" s="65">
        <f t="shared" si="49"/>
        <v>2.0350000000000001</v>
      </c>
      <c r="BZ38" s="73">
        <f>BZ37*BX38</f>
        <v>1</v>
      </c>
      <c r="CA38" s="73">
        <f t="shared" si="50"/>
        <v>-356.125</v>
      </c>
      <c r="CB38" s="73">
        <f t="shared" si="51"/>
        <v>2.8681824915110737E-9</v>
      </c>
      <c r="CC38" s="73">
        <f t="shared" si="52"/>
        <v>41612.001474134086</v>
      </c>
      <c r="CD38" s="73">
        <f t="shared" si="53"/>
        <v>23.544130666461502</v>
      </c>
      <c r="CG38" s="74">
        <f t="shared" si="54"/>
        <v>-225</v>
      </c>
      <c r="CH38" s="74">
        <f t="shared" si="55"/>
        <v>12.14</v>
      </c>
      <c r="CI38" s="74">
        <v>1</v>
      </c>
      <c r="CJ38" s="65">
        <f t="shared" si="56"/>
        <v>2.2850000000000001</v>
      </c>
      <c r="CK38" s="73">
        <f>CK37*CI38</f>
        <v>1</v>
      </c>
      <c r="CL38" s="73">
        <f t="shared" si="57"/>
        <v>-514.125</v>
      </c>
      <c r="CM38" s="73">
        <f t="shared" si="58"/>
        <v>3.4503955248509938E-12</v>
      </c>
      <c r="CN38" s="73">
        <f t="shared" si="59"/>
        <v>51260.243317705514</v>
      </c>
      <c r="CO38" s="73">
        <f t="shared" si="60"/>
        <v>23.544130666461502</v>
      </c>
      <c r="CR38" s="74">
        <f t="shared" si="61"/>
        <v>-288</v>
      </c>
      <c r="CS38" s="74">
        <f t="shared" si="62"/>
        <v>14.74</v>
      </c>
      <c r="CT38" s="74">
        <v>1</v>
      </c>
      <c r="CU38" s="65">
        <f t="shared" si="68"/>
        <v>2.6</v>
      </c>
      <c r="CV38" s="73">
        <f>CV37*CT38</f>
        <v>1</v>
      </c>
      <c r="CW38" s="73">
        <f t="shared" si="63"/>
        <v>-748.80000000000007</v>
      </c>
      <c r="CX38" s="73">
        <f t="shared" si="64"/>
        <v>6.7479170184875672E-16</v>
      </c>
      <c r="CY38" s="73">
        <f t="shared" si="65"/>
        <v>62238.549135336005</v>
      </c>
      <c r="CZ38" s="73">
        <f t="shared" si="66"/>
        <v>23.544130666461502</v>
      </c>
    </row>
    <row r="39" spans="1:104">
      <c r="A39" s="65">
        <f t="shared" si="0"/>
        <v>0.78458409789675032</v>
      </c>
      <c r="B39" s="65">
        <f t="shared" si="1"/>
        <v>1.1000000000000001</v>
      </c>
      <c r="C39" s="86">
        <f t="shared" si="71"/>
        <v>2.0499999999999998</v>
      </c>
      <c r="D39" s="90"/>
      <c r="E39" s="68">
        <f t="shared" si="3"/>
        <v>97.005860256665699</v>
      </c>
      <c r="F39" s="65">
        <f t="shared" si="67"/>
        <v>6.6000000000000032</v>
      </c>
      <c r="G39" s="69">
        <v>33</v>
      </c>
      <c r="H39" s="74">
        <f t="shared" si="4"/>
        <v>33</v>
      </c>
      <c r="I39" s="74">
        <f t="shared" si="5"/>
        <v>1</v>
      </c>
      <c r="J39" s="74">
        <v>1</v>
      </c>
      <c r="K39" s="65">
        <f t="shared" si="6"/>
        <v>1</v>
      </c>
      <c r="L39" s="73">
        <f>L38*J39</f>
        <v>2</v>
      </c>
      <c r="M39" s="73">
        <f t="shared" si="7"/>
        <v>66</v>
      </c>
      <c r="N39" s="73">
        <f t="shared" si="8"/>
        <v>970.05860256665699</v>
      </c>
      <c r="O39" s="73">
        <f t="shared" si="9"/>
        <v>4850.2930128332846</v>
      </c>
      <c r="P39" s="73">
        <f t="shared" si="10"/>
        <v>24.400565444588935</v>
      </c>
      <c r="Q39" s="102">
        <f t="shared" si="69"/>
        <v>14.697857614646319</v>
      </c>
      <c r="S39" s="74">
        <f t="shared" si="12"/>
        <v>23</v>
      </c>
      <c r="T39" s="74">
        <f t="shared" si="13"/>
        <v>2.0499999999999998</v>
      </c>
      <c r="U39" s="74">
        <v>1</v>
      </c>
      <c r="V39" s="65">
        <f t="shared" si="14"/>
        <v>1.05</v>
      </c>
      <c r="W39" s="73">
        <f>W38*U39</f>
        <v>2</v>
      </c>
      <c r="X39" s="73">
        <f t="shared" si="15"/>
        <v>48.300000000000004</v>
      </c>
      <c r="Y39" s="73">
        <f t="shared" si="16"/>
        <v>497.15503381541134</v>
      </c>
      <c r="Z39" s="73">
        <f t="shared" si="17"/>
        <v>9943.1006763082332</v>
      </c>
      <c r="AA39" s="73">
        <f t="shared" si="18"/>
        <v>24.400565444588935</v>
      </c>
      <c r="AB39" s="102">
        <f t="shared" si="70"/>
        <v>10.293064882306652</v>
      </c>
      <c r="AD39" s="74">
        <f t="shared" si="19"/>
        <v>-2</v>
      </c>
      <c r="AE39" s="74">
        <f t="shared" si="20"/>
        <v>3.2249999999999996</v>
      </c>
      <c r="AF39" s="74">
        <v>1</v>
      </c>
      <c r="AG39" s="65">
        <f t="shared" si="21"/>
        <v>1.175</v>
      </c>
      <c r="AH39" s="73">
        <f>AH38*AF39</f>
        <v>1</v>
      </c>
      <c r="AI39" s="73">
        <f t="shared" si="22"/>
        <v>-2.35</v>
      </c>
      <c r="AJ39" s="73">
        <f t="shared" si="23"/>
        <v>24.440929634980169</v>
      </c>
      <c r="AK39" s="73">
        <f t="shared" si="24"/>
        <v>15642.194966387342</v>
      </c>
      <c r="AL39" s="73">
        <f t="shared" si="25"/>
        <v>24.400565444588935</v>
      </c>
      <c r="AO39" s="74">
        <f t="shared" si="26"/>
        <v>-32</v>
      </c>
      <c r="AP39" s="74">
        <f t="shared" si="27"/>
        <v>4.55</v>
      </c>
      <c r="AQ39" s="74">
        <v>1</v>
      </c>
      <c r="AR39" s="65">
        <f t="shared" si="28"/>
        <v>1.325</v>
      </c>
      <c r="AS39" s="73">
        <f>AS38*AQ39</f>
        <v>1</v>
      </c>
      <c r="AT39" s="73">
        <f t="shared" si="29"/>
        <v>-42.4</v>
      </c>
      <c r="AU39" s="73">
        <f t="shared" si="30"/>
        <v>0.53878987325174188</v>
      </c>
      <c r="AV39" s="73">
        <f t="shared" si="31"/>
        <v>22068.833208391443</v>
      </c>
      <c r="AW39" s="73">
        <f t="shared" si="32"/>
        <v>24.400565444588935</v>
      </c>
      <c r="AZ39" s="74">
        <f t="shared" si="33"/>
        <v>-69</v>
      </c>
      <c r="BA39" s="74">
        <f t="shared" si="34"/>
        <v>6.06</v>
      </c>
      <c r="BB39" s="74">
        <v>1</v>
      </c>
      <c r="BC39" s="65">
        <f t="shared" si="35"/>
        <v>1.51</v>
      </c>
      <c r="BD39" s="73">
        <f>BD38*BB39</f>
        <v>1</v>
      </c>
      <c r="BE39" s="73">
        <f t="shared" si="36"/>
        <v>-104.19</v>
      </c>
      <c r="BF39" s="73">
        <f t="shared" si="37"/>
        <v>4.2487256050305171E-3</v>
      </c>
      <c r="BG39" s="73">
        <f t="shared" si="38"/>
        <v>29392.775657769704</v>
      </c>
      <c r="BH39" s="73">
        <f t="shared" si="39"/>
        <v>24.400565444588935</v>
      </c>
      <c r="BK39" s="74">
        <f t="shared" si="40"/>
        <v>-119</v>
      </c>
      <c r="BL39" s="74">
        <f t="shared" si="41"/>
        <v>7.8199999999999994</v>
      </c>
      <c r="BM39" s="74">
        <v>1</v>
      </c>
      <c r="BN39" s="65">
        <f t="shared" si="42"/>
        <v>1.76</v>
      </c>
      <c r="BO39" s="73">
        <f>BO38*BM39</f>
        <v>1</v>
      </c>
      <c r="BP39" s="73">
        <f t="shared" si="43"/>
        <v>-209.44</v>
      </c>
      <c r="BQ39" s="73">
        <f t="shared" si="44"/>
        <v>5.3541786289672484E-6</v>
      </c>
      <c r="BR39" s="73">
        <f t="shared" si="45"/>
        <v>37929.291360356285</v>
      </c>
      <c r="BS39" s="73">
        <f t="shared" si="46"/>
        <v>24.400565444588935</v>
      </c>
      <c r="BV39" s="74">
        <f t="shared" si="47"/>
        <v>-174</v>
      </c>
      <c r="BW39" s="74">
        <f t="shared" si="48"/>
        <v>9.8550000000000004</v>
      </c>
      <c r="BX39" s="74">
        <v>1</v>
      </c>
      <c r="BY39" s="65">
        <f t="shared" si="49"/>
        <v>2.0350000000000001</v>
      </c>
      <c r="BZ39" s="73">
        <f>BZ38*BX39</f>
        <v>1</v>
      </c>
      <c r="CA39" s="73">
        <f t="shared" si="50"/>
        <v>-354.09000000000003</v>
      </c>
      <c r="CB39" s="73">
        <f t="shared" si="51"/>
        <v>3.2946765098300677E-9</v>
      </c>
      <c r="CC39" s="73">
        <f t="shared" si="52"/>
        <v>47799.637641472029</v>
      </c>
      <c r="CD39" s="73">
        <f t="shared" si="53"/>
        <v>24.400565444588935</v>
      </c>
      <c r="CG39" s="74">
        <f t="shared" si="54"/>
        <v>-224</v>
      </c>
      <c r="CH39" s="74">
        <f t="shared" si="55"/>
        <v>12.14</v>
      </c>
      <c r="CI39" s="74">
        <v>1</v>
      </c>
      <c r="CJ39" s="65">
        <f t="shared" si="56"/>
        <v>2.2850000000000001</v>
      </c>
      <c r="CK39" s="73">
        <f>CK38*CI39</f>
        <v>1</v>
      </c>
      <c r="CL39" s="73">
        <f t="shared" si="57"/>
        <v>-511.84000000000003</v>
      </c>
      <c r="CM39" s="73">
        <f t="shared" si="58"/>
        <v>3.9634636634854692E-12</v>
      </c>
      <c r="CN39" s="73">
        <f t="shared" si="59"/>
        <v>58882.557175796079</v>
      </c>
      <c r="CO39" s="73">
        <f t="shared" si="60"/>
        <v>24.400565444588935</v>
      </c>
      <c r="CR39" s="74">
        <f t="shared" si="61"/>
        <v>-287</v>
      </c>
      <c r="CS39" s="74">
        <f t="shared" si="62"/>
        <v>14.74</v>
      </c>
      <c r="CT39" s="74">
        <v>1</v>
      </c>
      <c r="CU39" s="65">
        <f t="shared" si="68"/>
        <v>2.6</v>
      </c>
      <c r="CV39" s="73">
        <f>CV38*CT39</f>
        <v>1</v>
      </c>
      <c r="CW39" s="73">
        <f t="shared" si="63"/>
        <v>-746.2</v>
      </c>
      <c r="CX39" s="73">
        <f t="shared" si="64"/>
        <v>7.7513211787931671E-16</v>
      </c>
      <c r="CY39" s="73">
        <f t="shared" si="65"/>
        <v>71493.319009162617</v>
      </c>
      <c r="CZ39" s="73">
        <f t="shared" si="66"/>
        <v>24.400565444588935</v>
      </c>
    </row>
    <row r="40" spans="1:104">
      <c r="A40" s="65">
        <f t="shared" si="0"/>
        <v>0.81225239635623525</v>
      </c>
      <c r="B40" s="65">
        <f t="shared" si="1"/>
        <v>1.1333333333333333</v>
      </c>
      <c r="C40" s="86">
        <f t="shared" si="71"/>
        <v>2.0499999999999998</v>
      </c>
      <c r="D40" s="90"/>
      <c r="E40" s="68">
        <f t="shared" si="3"/>
        <v>111.43047210190414</v>
      </c>
      <c r="F40" s="65">
        <f t="shared" si="67"/>
        <v>6.8000000000000034</v>
      </c>
      <c r="G40" s="69">
        <v>34</v>
      </c>
      <c r="H40" s="74">
        <f t="shared" si="4"/>
        <v>34</v>
      </c>
      <c r="I40" s="74">
        <f t="shared" si="5"/>
        <v>1</v>
      </c>
      <c r="J40" s="74">
        <v>1</v>
      </c>
      <c r="K40" s="65">
        <f t="shared" si="6"/>
        <v>1</v>
      </c>
      <c r="L40" s="73">
        <f>L39*J40</f>
        <v>2</v>
      </c>
      <c r="M40" s="73">
        <f t="shared" si="7"/>
        <v>68</v>
      </c>
      <c r="N40" s="73">
        <f t="shared" si="8"/>
        <v>1114.3047210190414</v>
      </c>
      <c r="O40" s="73">
        <f t="shared" si="9"/>
        <v>5571.5236050952071</v>
      </c>
      <c r="P40" s="73">
        <f t="shared" si="10"/>
        <v>25.288124606557457</v>
      </c>
      <c r="Q40" s="102">
        <f t="shared" si="69"/>
        <v>16.386834132632963</v>
      </c>
      <c r="S40" s="74">
        <f t="shared" si="12"/>
        <v>24</v>
      </c>
      <c r="T40" s="74">
        <f t="shared" si="13"/>
        <v>2.0499999999999998</v>
      </c>
      <c r="U40" s="74">
        <v>1</v>
      </c>
      <c r="V40" s="65">
        <f t="shared" si="14"/>
        <v>1.05</v>
      </c>
      <c r="W40" s="73">
        <f>W39*U40</f>
        <v>2</v>
      </c>
      <c r="X40" s="73">
        <f t="shared" si="15"/>
        <v>50.400000000000006</v>
      </c>
      <c r="Y40" s="73">
        <f t="shared" si="16"/>
        <v>571.08116952225828</v>
      </c>
      <c r="Z40" s="73">
        <f t="shared" si="17"/>
        <v>11421.623390445175</v>
      </c>
      <c r="AA40" s="73">
        <f t="shared" si="18"/>
        <v>25.288124606557457</v>
      </c>
      <c r="AB40" s="102">
        <f t="shared" si="70"/>
        <v>11.330975585759091</v>
      </c>
      <c r="AD40" s="74">
        <f t="shared" si="19"/>
        <v>-1</v>
      </c>
      <c r="AE40" s="74">
        <f t="shared" si="20"/>
        <v>3.2249999999999996</v>
      </c>
      <c r="AF40" s="74">
        <v>1</v>
      </c>
      <c r="AG40" s="65">
        <f t="shared" si="21"/>
        <v>1.175</v>
      </c>
      <c r="AH40" s="73">
        <f>AH39*AF40</f>
        <v>1</v>
      </c>
      <c r="AI40" s="73">
        <f t="shared" si="22"/>
        <v>-1.175</v>
      </c>
      <c r="AJ40" s="73">
        <f t="shared" si="23"/>
        <v>28.075255666300002</v>
      </c>
      <c r="AK40" s="73">
        <f t="shared" si="24"/>
        <v>17968.16362643204</v>
      </c>
      <c r="AL40" s="73">
        <f t="shared" si="25"/>
        <v>25.288124606557457</v>
      </c>
      <c r="AO40" s="74">
        <f t="shared" si="26"/>
        <v>-31</v>
      </c>
      <c r="AP40" s="74">
        <f t="shared" si="27"/>
        <v>4.55</v>
      </c>
      <c r="AQ40" s="74">
        <v>1</v>
      </c>
      <c r="AR40" s="65">
        <f t="shared" si="28"/>
        <v>1.325</v>
      </c>
      <c r="AS40" s="73">
        <f>AS39*AQ40</f>
        <v>1</v>
      </c>
      <c r="AT40" s="73">
        <f t="shared" si="29"/>
        <v>-41.074999999999996</v>
      </c>
      <c r="AU40" s="73">
        <f t="shared" si="30"/>
        <v>0.61890704109333694</v>
      </c>
      <c r="AV40" s="73">
        <f t="shared" si="31"/>
        <v>25350.432403183193</v>
      </c>
      <c r="AW40" s="73">
        <f t="shared" si="32"/>
        <v>25.288124606557457</v>
      </c>
      <c r="AZ40" s="74">
        <f t="shared" si="33"/>
        <v>-68</v>
      </c>
      <c r="BA40" s="74">
        <f t="shared" si="34"/>
        <v>6.06</v>
      </c>
      <c r="BB40" s="74">
        <v>1</v>
      </c>
      <c r="BC40" s="65">
        <f t="shared" si="35"/>
        <v>1.51</v>
      </c>
      <c r="BD40" s="73">
        <f>BD39*BB40</f>
        <v>1</v>
      </c>
      <c r="BE40" s="73">
        <f t="shared" si="36"/>
        <v>-102.68</v>
      </c>
      <c r="BF40" s="73">
        <f t="shared" si="37"/>
        <v>4.8805041133323374E-3</v>
      </c>
      <c r="BG40" s="73">
        <f t="shared" si="38"/>
        <v>33763.433046876955</v>
      </c>
      <c r="BH40" s="73">
        <f t="shared" si="39"/>
        <v>25.288124606557457</v>
      </c>
      <c r="BK40" s="74">
        <f t="shared" si="40"/>
        <v>-118</v>
      </c>
      <c r="BL40" s="74">
        <f t="shared" si="41"/>
        <v>7.8199999999999994</v>
      </c>
      <c r="BM40" s="74">
        <v>1</v>
      </c>
      <c r="BN40" s="65">
        <f t="shared" si="42"/>
        <v>1.76</v>
      </c>
      <c r="BO40" s="73">
        <f>BO39*BM40</f>
        <v>1</v>
      </c>
      <c r="BP40" s="73">
        <f t="shared" si="43"/>
        <v>-207.68</v>
      </c>
      <c r="BQ40" s="73">
        <f t="shared" si="44"/>
        <v>6.1503361834549616E-6</v>
      </c>
      <c r="BR40" s="73">
        <f t="shared" si="45"/>
        <v>43569.314591844515</v>
      </c>
      <c r="BS40" s="73">
        <f t="shared" si="46"/>
        <v>25.288124606557457</v>
      </c>
      <c r="BV40" s="74">
        <f t="shared" si="47"/>
        <v>-173</v>
      </c>
      <c r="BW40" s="74">
        <f t="shared" si="48"/>
        <v>9.8550000000000004</v>
      </c>
      <c r="BX40" s="74">
        <v>1</v>
      </c>
      <c r="BY40" s="65">
        <f t="shared" si="49"/>
        <v>2.0350000000000001</v>
      </c>
      <c r="BZ40" s="73">
        <f>BZ39*BX40</f>
        <v>1</v>
      </c>
      <c r="CA40" s="73">
        <f t="shared" si="50"/>
        <v>-352.05500000000001</v>
      </c>
      <c r="CB40" s="73">
        <f t="shared" si="51"/>
        <v>3.7845894870891718E-9</v>
      </c>
      <c r="CC40" s="73">
        <f t="shared" si="52"/>
        <v>54907.365128213271</v>
      </c>
      <c r="CD40" s="73">
        <f t="shared" si="53"/>
        <v>25.288124606557457</v>
      </c>
      <c r="CG40" s="74">
        <f t="shared" si="54"/>
        <v>-223</v>
      </c>
      <c r="CH40" s="74">
        <f t="shared" si="55"/>
        <v>12.14</v>
      </c>
      <c r="CI40" s="74">
        <v>1</v>
      </c>
      <c r="CJ40" s="65">
        <f t="shared" si="56"/>
        <v>2.2850000000000001</v>
      </c>
      <c r="CK40" s="73">
        <f>CK39*CI40</f>
        <v>1</v>
      </c>
      <c r="CL40" s="73">
        <f t="shared" si="57"/>
        <v>-509.55500000000001</v>
      </c>
      <c r="CM40" s="73">
        <f t="shared" si="58"/>
        <v>4.5528241903362799E-12</v>
      </c>
      <c r="CN40" s="73">
        <f t="shared" si="59"/>
        <v>67638.296565855824</v>
      </c>
      <c r="CO40" s="73">
        <f t="shared" si="60"/>
        <v>25.288124606557457</v>
      </c>
      <c r="CR40" s="74">
        <f t="shared" si="61"/>
        <v>-286</v>
      </c>
      <c r="CS40" s="74">
        <f t="shared" si="62"/>
        <v>14.74</v>
      </c>
      <c r="CT40" s="74">
        <v>1</v>
      </c>
      <c r="CU40" s="65">
        <f t="shared" si="68"/>
        <v>2.6</v>
      </c>
      <c r="CV40" s="73">
        <f>CV39*CT40</f>
        <v>1</v>
      </c>
      <c r="CW40" s="73">
        <f t="shared" si="63"/>
        <v>-743.6</v>
      </c>
      <c r="CX40" s="73">
        <f t="shared" si="64"/>
        <v>8.9039298871333918E-16</v>
      </c>
      <c r="CY40" s="73">
        <f t="shared" si="65"/>
        <v>82124.257939103365</v>
      </c>
      <c r="CZ40" s="73">
        <f t="shared" si="66"/>
        <v>25.288124606557457</v>
      </c>
    </row>
    <row r="41" spans="1:104">
      <c r="A41" s="65">
        <f t="shared" si="0"/>
        <v>0.84089641525371428</v>
      </c>
      <c r="B41" s="65">
        <f t="shared" si="1"/>
        <v>1.1666666666666667</v>
      </c>
      <c r="C41" s="86">
        <f t="shared" si="71"/>
        <v>3.2249999999999996</v>
      </c>
      <c r="D41" s="89">
        <f>1+G41/200</f>
        <v>1.175</v>
      </c>
      <c r="E41" s="68">
        <f t="shared" si="3"/>
        <v>128.00000000000031</v>
      </c>
      <c r="F41" s="65">
        <f t="shared" si="67"/>
        <v>7.0000000000000036</v>
      </c>
      <c r="G41" s="69">
        <v>35</v>
      </c>
      <c r="H41" s="74">
        <f t="shared" si="4"/>
        <v>35</v>
      </c>
      <c r="I41" s="74">
        <f t="shared" si="5"/>
        <v>1</v>
      </c>
      <c r="J41" s="74">
        <v>1</v>
      </c>
      <c r="K41" s="65">
        <f t="shared" si="6"/>
        <v>1</v>
      </c>
      <c r="L41" s="73">
        <f>L40*J41</f>
        <v>2</v>
      </c>
      <c r="M41" s="73">
        <f t="shared" si="7"/>
        <v>70</v>
      </c>
      <c r="N41" s="73">
        <f t="shared" si="8"/>
        <v>1280.0000000000032</v>
      </c>
      <c r="O41" s="73">
        <f t="shared" si="9"/>
        <v>6400.0000000000155</v>
      </c>
      <c r="P41" s="73">
        <f t="shared" si="10"/>
        <v>26.207938275407429</v>
      </c>
      <c r="Q41" s="102">
        <f t="shared" si="69"/>
        <v>18.285714285714331</v>
      </c>
      <c r="S41" s="74">
        <f t="shared" si="12"/>
        <v>25</v>
      </c>
      <c r="T41" s="74">
        <f t="shared" si="13"/>
        <v>2.0499999999999998</v>
      </c>
      <c r="U41" s="74">
        <v>1</v>
      </c>
      <c r="V41" s="65">
        <f t="shared" si="14"/>
        <v>1.05</v>
      </c>
      <c r="W41" s="73">
        <f>W40*U41</f>
        <v>2</v>
      </c>
      <c r="X41" s="73">
        <f t="shared" si="15"/>
        <v>52.5</v>
      </c>
      <c r="Y41" s="73">
        <f t="shared" si="16"/>
        <v>656.00000000000114</v>
      </c>
      <c r="Z41" s="73">
        <f t="shared" si="17"/>
        <v>13120.000000000031</v>
      </c>
      <c r="AA41" s="73">
        <f t="shared" si="18"/>
        <v>26.207938275407429</v>
      </c>
      <c r="AB41" s="102">
        <f t="shared" si="70"/>
        <v>12.495238095238117</v>
      </c>
      <c r="AD41" s="74">
        <f t="shared" si="19"/>
        <v>0</v>
      </c>
      <c r="AE41" s="74">
        <f t="shared" si="20"/>
        <v>3.2249999999999996</v>
      </c>
      <c r="AF41" s="74">
        <v>1</v>
      </c>
      <c r="AG41" s="65">
        <f t="shared" si="21"/>
        <v>1.175</v>
      </c>
      <c r="AH41" s="73">
        <f>AH40*AF41</f>
        <v>1</v>
      </c>
      <c r="AI41" s="73">
        <f t="shared" si="22"/>
        <v>0</v>
      </c>
      <c r="AJ41" s="73">
        <f t="shared" si="23"/>
        <v>32.25</v>
      </c>
      <c r="AK41" s="73">
        <f t="shared" si="24"/>
        <v>20640.000000000047</v>
      </c>
      <c r="AL41" s="73">
        <f t="shared" si="25"/>
        <v>26.207938275407429</v>
      </c>
      <c r="AO41" s="74">
        <f t="shared" si="26"/>
        <v>-30</v>
      </c>
      <c r="AP41" s="74">
        <f t="shared" si="27"/>
        <v>4.55</v>
      </c>
      <c r="AQ41" s="74">
        <v>1</v>
      </c>
      <c r="AR41" s="65">
        <f t="shared" si="28"/>
        <v>1.325</v>
      </c>
      <c r="AS41" s="73">
        <f>AS40*AQ41</f>
        <v>1</v>
      </c>
      <c r="AT41" s="73">
        <f t="shared" si="29"/>
        <v>-39.75</v>
      </c>
      <c r="AU41" s="73">
        <f t="shared" si="30"/>
        <v>0.71093749999999878</v>
      </c>
      <c r="AV41" s="73">
        <f t="shared" si="31"/>
        <v>29120.000000000073</v>
      </c>
      <c r="AW41" s="73">
        <f t="shared" si="32"/>
        <v>26.207938275407429</v>
      </c>
      <c r="AZ41" s="74">
        <f t="shared" si="33"/>
        <v>-67</v>
      </c>
      <c r="BA41" s="74">
        <f t="shared" si="34"/>
        <v>6.06</v>
      </c>
      <c r="BB41" s="74">
        <v>1</v>
      </c>
      <c r="BC41" s="65">
        <f t="shared" si="35"/>
        <v>1.51</v>
      </c>
      <c r="BD41" s="73">
        <f>BD40*BB41</f>
        <v>1</v>
      </c>
      <c r="BE41" s="73">
        <f t="shared" si="36"/>
        <v>-101.17</v>
      </c>
      <c r="BF41" s="73">
        <f t="shared" si="37"/>
        <v>5.60622704654112E-3</v>
      </c>
      <c r="BG41" s="73">
        <f t="shared" si="38"/>
        <v>38784.000000000095</v>
      </c>
      <c r="BH41" s="73">
        <f t="shared" si="39"/>
        <v>26.207938275407429</v>
      </c>
      <c r="BK41" s="74">
        <f t="shared" si="40"/>
        <v>-117</v>
      </c>
      <c r="BL41" s="74">
        <f t="shared" si="41"/>
        <v>7.8199999999999994</v>
      </c>
      <c r="BM41" s="74">
        <v>1</v>
      </c>
      <c r="BN41" s="65">
        <f t="shared" si="42"/>
        <v>1.76</v>
      </c>
      <c r="BO41" s="73">
        <f>BO40*BM41</f>
        <v>1</v>
      </c>
      <c r="BP41" s="73">
        <f t="shared" si="43"/>
        <v>-205.92</v>
      </c>
      <c r="BQ41" s="73">
        <f t="shared" si="44"/>
        <v>7.0648810566134575E-6</v>
      </c>
      <c r="BR41" s="73">
        <f t="shared" si="45"/>
        <v>50048.000000000124</v>
      </c>
      <c r="BS41" s="73">
        <f t="shared" si="46"/>
        <v>26.207938275407429</v>
      </c>
      <c r="BV41" s="74">
        <f t="shared" si="47"/>
        <v>-172</v>
      </c>
      <c r="BW41" s="74">
        <f t="shared" si="48"/>
        <v>9.8550000000000004</v>
      </c>
      <c r="BX41" s="74">
        <v>1</v>
      </c>
      <c r="BY41" s="65">
        <f t="shared" si="49"/>
        <v>2.0350000000000001</v>
      </c>
      <c r="BZ41" s="73">
        <f>BZ40*BX41</f>
        <v>1</v>
      </c>
      <c r="CA41" s="73">
        <f t="shared" si="50"/>
        <v>-350.02000000000004</v>
      </c>
      <c r="CB41" s="73">
        <f t="shared" si="51"/>
        <v>4.3473517181584032E-9</v>
      </c>
      <c r="CC41" s="73">
        <f t="shared" si="52"/>
        <v>63072.00000000016</v>
      </c>
      <c r="CD41" s="73">
        <f t="shared" si="53"/>
        <v>26.207938275407429</v>
      </c>
      <c r="CG41" s="74">
        <f t="shared" si="54"/>
        <v>-222</v>
      </c>
      <c r="CH41" s="74">
        <f t="shared" si="55"/>
        <v>12.14</v>
      </c>
      <c r="CI41" s="74">
        <v>1</v>
      </c>
      <c r="CJ41" s="65">
        <f t="shared" si="56"/>
        <v>2.2850000000000001</v>
      </c>
      <c r="CK41" s="73">
        <f>CK40*CI41</f>
        <v>1</v>
      </c>
      <c r="CL41" s="73">
        <f t="shared" si="57"/>
        <v>-507.27000000000004</v>
      </c>
      <c r="CM41" s="73">
        <f t="shared" si="58"/>
        <v>5.2298216580299945E-12</v>
      </c>
      <c r="CN41" s="73">
        <f t="shared" si="59"/>
        <v>77696.000000000204</v>
      </c>
      <c r="CO41" s="73">
        <f t="shared" si="60"/>
        <v>26.207938275407429</v>
      </c>
      <c r="CR41" s="74">
        <f t="shared" si="61"/>
        <v>-285</v>
      </c>
      <c r="CS41" s="74">
        <f t="shared" si="62"/>
        <v>14.74</v>
      </c>
      <c r="CT41" s="74">
        <v>1</v>
      </c>
      <c r="CU41" s="65">
        <f t="shared" si="68"/>
        <v>2.6</v>
      </c>
      <c r="CV41" s="73">
        <f>CV40*CT41</f>
        <v>1</v>
      </c>
      <c r="CW41" s="73">
        <f t="shared" si="63"/>
        <v>-741</v>
      </c>
      <c r="CX41" s="73">
        <f t="shared" si="64"/>
        <v>1.022792961435906E-15</v>
      </c>
      <c r="CY41" s="73">
        <f t="shared" si="65"/>
        <v>94336.000000000233</v>
      </c>
      <c r="CZ41" s="73">
        <f t="shared" si="66"/>
        <v>26.207938275407429</v>
      </c>
    </row>
    <row r="42" spans="1:104">
      <c r="A42" s="65">
        <f t="shared" si="0"/>
        <v>0.8705505632961239</v>
      </c>
      <c r="B42" s="65">
        <f t="shared" si="1"/>
        <v>1.2</v>
      </c>
      <c r="C42" s="86">
        <f t="shared" si="71"/>
        <v>3.2249999999999996</v>
      </c>
      <c r="D42" s="90"/>
      <c r="E42" s="68">
        <f t="shared" si="3"/>
        <v>147.03338943962083</v>
      </c>
      <c r="F42" s="65">
        <f t="shared" si="67"/>
        <v>7.2000000000000037</v>
      </c>
      <c r="G42" s="69">
        <v>36</v>
      </c>
      <c r="H42" s="74">
        <f t="shared" si="4"/>
        <v>36</v>
      </c>
      <c r="I42" s="74">
        <f t="shared" si="5"/>
        <v>1</v>
      </c>
      <c r="J42" s="74">
        <v>1</v>
      </c>
      <c r="K42" s="65">
        <f t="shared" si="6"/>
        <v>1</v>
      </c>
      <c r="L42" s="73">
        <f>L41*J42</f>
        <v>2</v>
      </c>
      <c r="M42" s="73">
        <f t="shared" si="7"/>
        <v>72</v>
      </c>
      <c r="N42" s="73">
        <f t="shared" si="8"/>
        <v>1470.3338943962083</v>
      </c>
      <c r="O42" s="73">
        <f t="shared" si="9"/>
        <v>7351.6694719810421</v>
      </c>
      <c r="P42" s="73">
        <f t="shared" si="10"/>
        <v>27.161177574839066</v>
      </c>
      <c r="Q42" s="102">
        <f t="shared" si="69"/>
        <v>20.421304088836226</v>
      </c>
      <c r="S42" s="74">
        <f t="shared" si="12"/>
        <v>26</v>
      </c>
      <c r="T42" s="74">
        <f t="shared" si="13"/>
        <v>2.0499999999999998</v>
      </c>
      <c r="U42" s="74">
        <v>1</v>
      </c>
      <c r="V42" s="65">
        <f t="shared" si="14"/>
        <v>1.05</v>
      </c>
      <c r="W42" s="73">
        <f>W41*U42</f>
        <v>2</v>
      </c>
      <c r="X42" s="73">
        <f t="shared" si="15"/>
        <v>54.6</v>
      </c>
      <c r="Y42" s="73">
        <f t="shared" si="16"/>
        <v>753.54612087805617</v>
      </c>
      <c r="Z42" s="73">
        <f t="shared" si="17"/>
        <v>15070.922417561136</v>
      </c>
      <c r="AA42" s="73">
        <f t="shared" si="18"/>
        <v>27.161177574839066</v>
      </c>
      <c r="AB42" s="102">
        <f t="shared" ref="AB42:AB105" si="72">Y42/X42</f>
        <v>13.801211005092604</v>
      </c>
      <c r="AD42" s="74">
        <f t="shared" si="19"/>
        <v>1</v>
      </c>
      <c r="AE42" s="74">
        <f t="shared" si="20"/>
        <v>3.2249999999999996</v>
      </c>
      <c r="AF42" s="74">
        <v>1</v>
      </c>
      <c r="AG42" s="65">
        <f t="shared" si="21"/>
        <v>1.175</v>
      </c>
      <c r="AH42" s="73">
        <f>AH41*AF42</f>
        <v>1</v>
      </c>
      <c r="AI42" s="73">
        <f t="shared" si="22"/>
        <v>1.175</v>
      </c>
      <c r="AJ42" s="73">
        <f t="shared" si="23"/>
        <v>37.045521948654383</v>
      </c>
      <c r="AK42" s="73">
        <f t="shared" si="24"/>
        <v>23709.134047138858</v>
      </c>
      <c r="AL42" s="73">
        <f t="shared" si="25"/>
        <v>27.161177574839066</v>
      </c>
      <c r="AM42" s="102">
        <f t="shared" ref="AM42:AM71" si="73">AJ42/AI42</f>
        <v>31.528103786088835</v>
      </c>
      <c r="AO42" s="74">
        <f t="shared" si="26"/>
        <v>-29</v>
      </c>
      <c r="AP42" s="74">
        <f t="shared" si="27"/>
        <v>4.55</v>
      </c>
      <c r="AQ42" s="74">
        <v>1</v>
      </c>
      <c r="AR42" s="65">
        <f t="shared" si="28"/>
        <v>1.325</v>
      </c>
      <c r="AS42" s="73">
        <f>AS41*AQ42</f>
        <v>1</v>
      </c>
      <c r="AT42" s="73">
        <f t="shared" si="29"/>
        <v>-38.424999999999997</v>
      </c>
      <c r="AU42" s="73">
        <f t="shared" si="30"/>
        <v>0.81665273675570305</v>
      </c>
      <c r="AV42" s="73">
        <f t="shared" si="31"/>
        <v>33450.096097513742</v>
      </c>
      <c r="AW42" s="73">
        <f t="shared" si="32"/>
        <v>27.161177574839066</v>
      </c>
      <c r="AZ42" s="74">
        <f t="shared" si="33"/>
        <v>-66</v>
      </c>
      <c r="BA42" s="74">
        <f t="shared" si="34"/>
        <v>6.06</v>
      </c>
      <c r="BB42" s="74">
        <v>1</v>
      </c>
      <c r="BC42" s="65">
        <f t="shared" si="35"/>
        <v>1.51</v>
      </c>
      <c r="BD42" s="73">
        <f>BD41*BB42</f>
        <v>1</v>
      </c>
      <c r="BE42" s="73">
        <f t="shared" si="36"/>
        <v>-99.66</v>
      </c>
      <c r="BF42" s="73">
        <f t="shared" si="37"/>
        <v>6.4398637861016704E-3</v>
      </c>
      <c r="BG42" s="73">
        <f t="shared" si="38"/>
        <v>44551.117000205108</v>
      </c>
      <c r="BH42" s="73">
        <f t="shared" si="39"/>
        <v>27.161177574839066</v>
      </c>
      <c r="BK42" s="74">
        <f t="shared" si="40"/>
        <v>-116</v>
      </c>
      <c r="BL42" s="74">
        <f t="shared" si="41"/>
        <v>7.8199999999999994</v>
      </c>
      <c r="BM42" s="74">
        <v>1</v>
      </c>
      <c r="BN42" s="65">
        <f t="shared" si="42"/>
        <v>1.76</v>
      </c>
      <c r="BO42" s="73">
        <f>BO41*BM42</f>
        <v>1</v>
      </c>
      <c r="BP42" s="73">
        <f t="shared" si="43"/>
        <v>-204.16</v>
      </c>
      <c r="BQ42" s="73">
        <f t="shared" si="44"/>
        <v>8.1154172479815924E-6</v>
      </c>
      <c r="BR42" s="73">
        <f t="shared" si="45"/>
        <v>57490.055270891738</v>
      </c>
      <c r="BS42" s="73">
        <f t="shared" si="46"/>
        <v>27.161177574839066</v>
      </c>
      <c r="BV42" s="74">
        <f t="shared" si="47"/>
        <v>-171</v>
      </c>
      <c r="BW42" s="74">
        <f t="shared" si="48"/>
        <v>9.8550000000000004</v>
      </c>
      <c r="BX42" s="74">
        <v>1</v>
      </c>
      <c r="BY42" s="65">
        <f t="shared" si="49"/>
        <v>2.0350000000000001</v>
      </c>
      <c r="BZ42" s="73">
        <f>BZ41*BX42</f>
        <v>1</v>
      </c>
      <c r="CA42" s="73">
        <f t="shared" si="50"/>
        <v>-347.98500000000001</v>
      </c>
      <c r="CB42" s="73">
        <f t="shared" si="51"/>
        <v>4.993795767242092E-9</v>
      </c>
      <c r="CC42" s="73">
        <f t="shared" si="52"/>
        <v>72450.702646373175</v>
      </c>
      <c r="CD42" s="73">
        <f t="shared" si="53"/>
        <v>27.161177574839066</v>
      </c>
      <c r="CG42" s="74">
        <f t="shared" si="54"/>
        <v>-221</v>
      </c>
      <c r="CH42" s="74">
        <f t="shared" si="55"/>
        <v>12.14</v>
      </c>
      <c r="CI42" s="74">
        <v>1</v>
      </c>
      <c r="CJ42" s="65">
        <f t="shared" si="56"/>
        <v>2.2850000000000001</v>
      </c>
      <c r="CK42" s="73">
        <f>CK41*CI42</f>
        <v>1</v>
      </c>
      <c r="CL42" s="73">
        <f t="shared" si="57"/>
        <v>-504.98500000000001</v>
      </c>
      <c r="CM42" s="73">
        <f t="shared" si="58"/>
        <v>6.0074875355069201E-12</v>
      </c>
      <c r="CN42" s="73">
        <f t="shared" si="59"/>
        <v>89249.267389849847</v>
      </c>
      <c r="CO42" s="73">
        <f t="shared" si="60"/>
        <v>27.161177574839066</v>
      </c>
      <c r="CR42" s="74">
        <f t="shared" si="61"/>
        <v>-284</v>
      </c>
      <c r="CS42" s="74">
        <f t="shared" si="62"/>
        <v>14.74</v>
      </c>
      <c r="CT42" s="74">
        <v>1</v>
      </c>
      <c r="CU42" s="65">
        <f t="shared" si="68"/>
        <v>2.6</v>
      </c>
      <c r="CV42" s="73">
        <f>CV41*CT42</f>
        <v>1</v>
      </c>
      <c r="CW42" s="73">
        <f t="shared" si="63"/>
        <v>-738.4</v>
      </c>
      <c r="CX42" s="73">
        <f t="shared" si="64"/>
        <v>1.1748805923039712E-15</v>
      </c>
      <c r="CY42" s="73">
        <f t="shared" si="65"/>
        <v>108363.60801700054</v>
      </c>
      <c r="CZ42" s="73">
        <f t="shared" si="66"/>
        <v>27.161177574839066</v>
      </c>
    </row>
    <row r="43" spans="1:104">
      <c r="A43" s="65">
        <f t="shared" si="0"/>
        <v>0.90125046261082997</v>
      </c>
      <c r="B43" s="65">
        <f t="shared" si="1"/>
        <v>1.2333333333333334</v>
      </c>
      <c r="C43" s="86">
        <f t="shared" si="71"/>
        <v>3.2249999999999996</v>
      </c>
      <c r="D43" s="90"/>
      <c r="E43" s="68">
        <f t="shared" si="3"/>
        <v>168.89701257893086</v>
      </c>
      <c r="F43" s="65">
        <f t="shared" si="67"/>
        <v>7.4000000000000039</v>
      </c>
      <c r="G43" s="69">
        <v>37</v>
      </c>
      <c r="H43" s="74">
        <f t="shared" si="4"/>
        <v>37</v>
      </c>
      <c r="I43" s="74">
        <f t="shared" si="5"/>
        <v>1</v>
      </c>
      <c r="J43" s="74">
        <v>1</v>
      </c>
      <c r="K43" s="65">
        <f t="shared" si="6"/>
        <v>1</v>
      </c>
      <c r="L43" s="73">
        <f>L42*J43</f>
        <v>2</v>
      </c>
      <c r="M43" s="73">
        <f t="shared" si="7"/>
        <v>74</v>
      </c>
      <c r="N43" s="73">
        <f t="shared" si="8"/>
        <v>1688.9701257893084</v>
      </c>
      <c r="O43" s="73">
        <f t="shared" si="9"/>
        <v>8444.8506289465422</v>
      </c>
      <c r="P43" s="73">
        <f t="shared" si="10"/>
        <v>28.149056115544923</v>
      </c>
      <c r="Q43" s="102">
        <f t="shared" si="69"/>
        <v>22.823920618774437</v>
      </c>
      <c r="S43" s="74">
        <f t="shared" si="12"/>
        <v>27</v>
      </c>
      <c r="T43" s="74">
        <f t="shared" si="13"/>
        <v>2.0499999999999998</v>
      </c>
      <c r="U43" s="74">
        <v>1</v>
      </c>
      <c r="V43" s="65">
        <f t="shared" si="14"/>
        <v>1.05</v>
      </c>
      <c r="W43" s="73">
        <f>W42*U43</f>
        <v>2</v>
      </c>
      <c r="X43" s="73">
        <f t="shared" si="15"/>
        <v>56.7</v>
      </c>
      <c r="Y43" s="73">
        <f t="shared" si="16"/>
        <v>865.59718946702003</v>
      </c>
      <c r="Z43" s="73">
        <f t="shared" si="17"/>
        <v>17311.943789340414</v>
      </c>
      <c r="AA43" s="73">
        <f t="shared" si="18"/>
        <v>28.149056115544923</v>
      </c>
      <c r="AB43" s="102">
        <f t="shared" si="72"/>
        <v>15.266264364497706</v>
      </c>
      <c r="AD43" s="74">
        <f t="shared" si="19"/>
        <v>2</v>
      </c>
      <c r="AE43" s="74">
        <f t="shared" si="20"/>
        <v>3.2249999999999996</v>
      </c>
      <c r="AF43" s="74">
        <v>1</v>
      </c>
      <c r="AG43" s="65">
        <f t="shared" si="21"/>
        <v>1.175</v>
      </c>
      <c r="AH43" s="73">
        <f>AH42*AF43</f>
        <v>1</v>
      </c>
      <c r="AI43" s="73">
        <f t="shared" si="22"/>
        <v>2.35</v>
      </c>
      <c r="AJ43" s="73">
        <f t="shared" si="23"/>
        <v>42.554130122425846</v>
      </c>
      <c r="AK43" s="73">
        <f t="shared" si="24"/>
        <v>27234.6432783526</v>
      </c>
      <c r="AL43" s="73">
        <f t="shared" si="25"/>
        <v>28.149056115544923</v>
      </c>
      <c r="AM43" s="102">
        <f t="shared" si="73"/>
        <v>18.108140477628019</v>
      </c>
      <c r="AO43" s="74">
        <f t="shared" si="26"/>
        <v>-28</v>
      </c>
      <c r="AP43" s="74">
        <f t="shared" si="27"/>
        <v>4.55</v>
      </c>
      <c r="AQ43" s="74">
        <v>1</v>
      </c>
      <c r="AR43" s="65">
        <f t="shared" si="28"/>
        <v>1.325</v>
      </c>
      <c r="AS43" s="73">
        <f>AS42*AQ43</f>
        <v>1</v>
      </c>
      <c r="AT43" s="73">
        <f t="shared" si="29"/>
        <v>-37.1</v>
      </c>
      <c r="AU43" s="73">
        <f t="shared" si="30"/>
        <v>0.93808765531510274</v>
      </c>
      <c r="AV43" s="73">
        <f t="shared" si="31"/>
        <v>38424.07036170677</v>
      </c>
      <c r="AW43" s="73">
        <f t="shared" si="32"/>
        <v>28.149056115544923</v>
      </c>
      <c r="AZ43" s="74">
        <f t="shared" si="33"/>
        <v>-65</v>
      </c>
      <c r="BA43" s="74">
        <f t="shared" si="34"/>
        <v>6.06</v>
      </c>
      <c r="BB43" s="74">
        <v>1</v>
      </c>
      <c r="BC43" s="65">
        <f t="shared" si="35"/>
        <v>1.51</v>
      </c>
      <c r="BD43" s="73">
        <f>BD42*BB43</f>
        <v>1</v>
      </c>
      <c r="BE43" s="73">
        <f t="shared" si="36"/>
        <v>-98.15</v>
      </c>
      <c r="BF43" s="73">
        <f t="shared" si="37"/>
        <v>7.3974609374999663E-3</v>
      </c>
      <c r="BG43" s="73">
        <f t="shared" si="38"/>
        <v>51175.794811416046</v>
      </c>
      <c r="BH43" s="73">
        <f t="shared" si="39"/>
        <v>28.149056115544923</v>
      </c>
      <c r="BK43" s="74">
        <f t="shared" si="40"/>
        <v>-115</v>
      </c>
      <c r="BL43" s="74">
        <f t="shared" si="41"/>
        <v>7.8199999999999994</v>
      </c>
      <c r="BM43" s="74">
        <v>1</v>
      </c>
      <c r="BN43" s="65">
        <f t="shared" si="42"/>
        <v>1.76</v>
      </c>
      <c r="BO43" s="73">
        <f>BO42*BM43</f>
        <v>1</v>
      </c>
      <c r="BP43" s="73">
        <f t="shared" si="43"/>
        <v>-202.4</v>
      </c>
      <c r="BQ43" s="73">
        <f t="shared" si="44"/>
        <v>9.3221664428710195E-6</v>
      </c>
      <c r="BR43" s="73">
        <f t="shared" si="45"/>
        <v>66038.731918361969</v>
      </c>
      <c r="BS43" s="73">
        <f t="shared" si="46"/>
        <v>28.149056115544923</v>
      </c>
      <c r="BV43" s="74">
        <f t="shared" si="47"/>
        <v>-170</v>
      </c>
      <c r="BW43" s="74">
        <f t="shared" si="48"/>
        <v>9.8550000000000004</v>
      </c>
      <c r="BX43" s="74">
        <v>1</v>
      </c>
      <c r="BY43" s="65">
        <f t="shared" si="49"/>
        <v>2.0350000000000001</v>
      </c>
      <c r="BZ43" s="73">
        <f>BZ42*BX43</f>
        <v>1</v>
      </c>
      <c r="CA43" s="73">
        <f t="shared" si="50"/>
        <v>-345.95000000000005</v>
      </c>
      <c r="CB43" s="73">
        <f t="shared" si="51"/>
        <v>5.7363649830221483E-9</v>
      </c>
      <c r="CC43" s="73">
        <f t="shared" si="52"/>
        <v>83224.002948268186</v>
      </c>
      <c r="CD43" s="73">
        <f t="shared" si="53"/>
        <v>28.149056115544923</v>
      </c>
      <c r="CG43" s="74">
        <f t="shared" si="54"/>
        <v>-220</v>
      </c>
      <c r="CH43" s="74">
        <f t="shared" si="55"/>
        <v>12.14</v>
      </c>
      <c r="CI43" s="74">
        <v>1</v>
      </c>
      <c r="CJ43" s="65">
        <f t="shared" si="56"/>
        <v>2.2850000000000001</v>
      </c>
      <c r="CK43" s="73">
        <f>CK42*CI43</f>
        <v>1</v>
      </c>
      <c r="CL43" s="73">
        <f t="shared" si="57"/>
        <v>-502.70000000000005</v>
      </c>
      <c r="CM43" s="73">
        <f t="shared" si="58"/>
        <v>6.9007910497019924E-12</v>
      </c>
      <c r="CN43" s="73">
        <f t="shared" si="59"/>
        <v>102520.48663541104</v>
      </c>
      <c r="CO43" s="73">
        <f t="shared" si="60"/>
        <v>28.149056115544923</v>
      </c>
      <c r="CR43" s="74">
        <f t="shared" si="61"/>
        <v>-283</v>
      </c>
      <c r="CS43" s="74">
        <f t="shared" si="62"/>
        <v>14.74</v>
      </c>
      <c r="CT43" s="74">
        <v>1</v>
      </c>
      <c r="CU43" s="65">
        <f t="shared" si="68"/>
        <v>2.6</v>
      </c>
      <c r="CV43" s="73">
        <f>CV42*CT43</f>
        <v>1</v>
      </c>
      <c r="CW43" s="73">
        <f t="shared" si="63"/>
        <v>-735.80000000000007</v>
      </c>
      <c r="CX43" s="73">
        <f t="shared" si="64"/>
        <v>1.3495834036975142E-15</v>
      </c>
      <c r="CY43" s="73">
        <f t="shared" si="65"/>
        <v>124477.09827067204</v>
      </c>
      <c r="CZ43" s="73">
        <f t="shared" si="66"/>
        <v>28.149056115544923</v>
      </c>
    </row>
    <row r="44" spans="1:104">
      <c r="A44" s="65">
        <f t="shared" si="0"/>
        <v>0.9330329915368073</v>
      </c>
      <c r="B44" s="65">
        <f t="shared" si="1"/>
        <v>1.2666666666666666</v>
      </c>
      <c r="C44" s="86">
        <f t="shared" si="71"/>
        <v>3.2249999999999996</v>
      </c>
      <c r="D44" s="90"/>
      <c r="E44" s="68">
        <f t="shared" si="3"/>
        <v>194.01172051333143</v>
      </c>
      <c r="F44" s="65">
        <f t="shared" si="67"/>
        <v>7.6000000000000041</v>
      </c>
      <c r="G44" s="69">
        <v>38</v>
      </c>
      <c r="H44" s="74">
        <f t="shared" si="4"/>
        <v>38</v>
      </c>
      <c r="I44" s="74">
        <f t="shared" si="5"/>
        <v>1</v>
      </c>
      <c r="J44" s="74">
        <v>1</v>
      </c>
      <c r="K44" s="65">
        <f t="shared" si="6"/>
        <v>1</v>
      </c>
      <c r="L44" s="73">
        <f>L43*J44</f>
        <v>2</v>
      </c>
      <c r="M44" s="73">
        <f t="shared" si="7"/>
        <v>76</v>
      </c>
      <c r="N44" s="73">
        <f t="shared" si="8"/>
        <v>1940.1172051333142</v>
      </c>
      <c r="O44" s="73">
        <f t="shared" si="9"/>
        <v>9700.586025666571</v>
      </c>
      <c r="P44" s="73">
        <f t="shared" si="10"/>
        <v>29.172831535384173</v>
      </c>
      <c r="Q44" s="102">
        <f t="shared" si="69"/>
        <v>25.52785796228045</v>
      </c>
      <c r="S44" s="74">
        <f t="shared" si="12"/>
        <v>28</v>
      </c>
      <c r="T44" s="74">
        <f t="shared" si="13"/>
        <v>2.0499999999999998</v>
      </c>
      <c r="U44" s="74">
        <v>1</v>
      </c>
      <c r="V44" s="65">
        <f t="shared" si="14"/>
        <v>1.05</v>
      </c>
      <c r="W44" s="73">
        <f>W43*U44</f>
        <v>2</v>
      </c>
      <c r="X44" s="73">
        <f t="shared" si="15"/>
        <v>58.800000000000004</v>
      </c>
      <c r="Y44" s="73">
        <f t="shared" si="16"/>
        <v>994.31006763082303</v>
      </c>
      <c r="Z44" s="73">
        <f t="shared" si="17"/>
        <v>19886.20135261647</v>
      </c>
      <c r="AA44" s="73">
        <f t="shared" si="18"/>
        <v>29.172831535384173</v>
      </c>
      <c r="AB44" s="102">
        <f t="shared" si="72"/>
        <v>16.910035163789505</v>
      </c>
      <c r="AD44" s="74">
        <f t="shared" si="19"/>
        <v>3</v>
      </c>
      <c r="AE44" s="74">
        <f t="shared" si="20"/>
        <v>3.2249999999999996</v>
      </c>
      <c r="AF44" s="74">
        <v>1</v>
      </c>
      <c r="AG44" s="65">
        <f t="shared" si="21"/>
        <v>1.175</v>
      </c>
      <c r="AH44" s="73">
        <f>AH43*AF44</f>
        <v>1</v>
      </c>
      <c r="AI44" s="73">
        <f t="shared" si="22"/>
        <v>3.5250000000000004</v>
      </c>
      <c r="AJ44" s="73">
        <f t="shared" si="23"/>
        <v>48.881859269960351</v>
      </c>
      <c r="AK44" s="73">
        <f t="shared" si="24"/>
        <v>31284.389932774691</v>
      </c>
      <c r="AL44" s="73">
        <f t="shared" si="25"/>
        <v>29.172831535384173</v>
      </c>
      <c r="AM44" s="102">
        <f t="shared" si="73"/>
        <v>13.867194119137688</v>
      </c>
      <c r="AO44" s="74">
        <f t="shared" si="26"/>
        <v>-27</v>
      </c>
      <c r="AP44" s="74">
        <f t="shared" si="27"/>
        <v>4.55</v>
      </c>
      <c r="AQ44" s="74">
        <v>1</v>
      </c>
      <c r="AR44" s="65">
        <f t="shared" si="28"/>
        <v>1.325</v>
      </c>
      <c r="AS44" s="73">
        <f>AS43*AQ44</f>
        <v>1</v>
      </c>
      <c r="AT44" s="73">
        <f t="shared" si="29"/>
        <v>-35.774999999999999</v>
      </c>
      <c r="AU44" s="73">
        <f t="shared" si="30"/>
        <v>1.0775797465034844</v>
      </c>
      <c r="AV44" s="73">
        <f t="shared" si="31"/>
        <v>44137.666416782893</v>
      </c>
      <c r="AW44" s="73">
        <f t="shared" si="32"/>
        <v>29.172831535384173</v>
      </c>
      <c r="AZ44" s="74">
        <f t="shared" si="33"/>
        <v>-64</v>
      </c>
      <c r="BA44" s="74">
        <f t="shared" si="34"/>
        <v>6.06</v>
      </c>
      <c r="BB44" s="74">
        <v>1</v>
      </c>
      <c r="BC44" s="65">
        <f t="shared" si="35"/>
        <v>1.51</v>
      </c>
      <c r="BD44" s="73">
        <f>BD43*BB44</f>
        <v>1</v>
      </c>
      <c r="BE44" s="73">
        <f t="shared" si="36"/>
        <v>-96.64</v>
      </c>
      <c r="BF44" s="73">
        <f t="shared" si="37"/>
        <v>8.4974512100610359E-3</v>
      </c>
      <c r="BG44" s="73">
        <f t="shared" si="38"/>
        <v>58785.551315539422</v>
      </c>
      <c r="BH44" s="73">
        <f t="shared" si="39"/>
        <v>29.172831535384173</v>
      </c>
      <c r="BK44" s="74">
        <f t="shared" si="40"/>
        <v>-114</v>
      </c>
      <c r="BL44" s="74">
        <f t="shared" si="41"/>
        <v>7.8199999999999994</v>
      </c>
      <c r="BM44" s="74">
        <v>1</v>
      </c>
      <c r="BN44" s="65">
        <f t="shared" si="42"/>
        <v>1.76</v>
      </c>
      <c r="BO44" s="73">
        <f>BO43*BM44</f>
        <v>1</v>
      </c>
      <c r="BP44" s="73">
        <f t="shared" si="43"/>
        <v>-200.64000000000001</v>
      </c>
      <c r="BQ44" s="73">
        <f t="shared" si="44"/>
        <v>1.0708357257934504E-5</v>
      </c>
      <c r="BR44" s="73">
        <f t="shared" si="45"/>
        <v>75858.582720712584</v>
      </c>
      <c r="BS44" s="73">
        <f t="shared" si="46"/>
        <v>29.172831535384173</v>
      </c>
      <c r="BV44" s="74">
        <f t="shared" si="47"/>
        <v>-169</v>
      </c>
      <c r="BW44" s="74">
        <f t="shared" si="48"/>
        <v>9.8550000000000004</v>
      </c>
      <c r="BX44" s="74">
        <v>1</v>
      </c>
      <c r="BY44" s="65">
        <f t="shared" si="49"/>
        <v>2.0350000000000001</v>
      </c>
      <c r="BZ44" s="73">
        <f>BZ43*BX44</f>
        <v>1</v>
      </c>
      <c r="CA44" s="73">
        <f t="shared" si="50"/>
        <v>-343.91500000000002</v>
      </c>
      <c r="CB44" s="73">
        <f t="shared" si="51"/>
        <v>6.5893530196601371E-9</v>
      </c>
      <c r="CC44" s="73">
        <f t="shared" si="52"/>
        <v>95599.275282944058</v>
      </c>
      <c r="CD44" s="73">
        <f t="shared" si="53"/>
        <v>29.172831535384173</v>
      </c>
      <c r="CG44" s="74">
        <f t="shared" si="54"/>
        <v>-219</v>
      </c>
      <c r="CH44" s="74">
        <f t="shared" si="55"/>
        <v>12.14</v>
      </c>
      <c r="CI44" s="74">
        <v>1</v>
      </c>
      <c r="CJ44" s="65">
        <f t="shared" si="56"/>
        <v>2.2850000000000001</v>
      </c>
      <c r="CK44" s="73">
        <f>CK43*CI44</f>
        <v>1</v>
      </c>
      <c r="CL44" s="73">
        <f t="shared" si="57"/>
        <v>-500.41500000000002</v>
      </c>
      <c r="CM44" s="73">
        <f t="shared" si="58"/>
        <v>7.9269273269709417E-12</v>
      </c>
      <c r="CN44" s="73">
        <f t="shared" si="59"/>
        <v>117765.11435159219</v>
      </c>
      <c r="CO44" s="73">
        <f t="shared" si="60"/>
        <v>29.172831535384173</v>
      </c>
      <c r="CR44" s="74">
        <f t="shared" si="61"/>
        <v>-282</v>
      </c>
      <c r="CS44" s="74">
        <f t="shared" si="62"/>
        <v>14.74</v>
      </c>
      <c r="CT44" s="74">
        <v>1</v>
      </c>
      <c r="CU44" s="65">
        <f t="shared" si="68"/>
        <v>2.6</v>
      </c>
      <c r="CV44" s="73">
        <f>CV43*CT44</f>
        <v>1</v>
      </c>
      <c r="CW44" s="73">
        <f t="shared" si="63"/>
        <v>-733.2</v>
      </c>
      <c r="CX44" s="73">
        <f t="shared" si="64"/>
        <v>1.550264235758634E-15</v>
      </c>
      <c r="CY44" s="73">
        <f t="shared" si="65"/>
        <v>142986.63801832526</v>
      </c>
      <c r="CZ44" s="73">
        <f t="shared" si="66"/>
        <v>29.172831535384173</v>
      </c>
    </row>
    <row r="45" spans="1:104">
      <c r="A45" s="65">
        <f t="shared" si="0"/>
        <v>0.96593632892484549</v>
      </c>
      <c r="B45" s="65">
        <f t="shared" si="1"/>
        <v>1.3</v>
      </c>
      <c r="C45" s="86">
        <f t="shared" si="71"/>
        <v>3.2249999999999996</v>
      </c>
      <c r="D45" s="90"/>
      <c r="E45" s="68">
        <f t="shared" si="3"/>
        <v>222.86094420380837</v>
      </c>
      <c r="F45" s="65">
        <f t="shared" si="67"/>
        <v>7.8000000000000034</v>
      </c>
      <c r="G45" s="69">
        <v>39</v>
      </c>
      <c r="H45" s="74">
        <f t="shared" si="4"/>
        <v>39</v>
      </c>
      <c r="I45" s="74">
        <f t="shared" si="5"/>
        <v>1</v>
      </c>
      <c r="J45" s="74">
        <v>1</v>
      </c>
      <c r="K45" s="65">
        <f t="shared" si="6"/>
        <v>1</v>
      </c>
      <c r="L45" s="73">
        <f>L44*J45</f>
        <v>2</v>
      </c>
      <c r="M45" s="73">
        <f t="shared" si="7"/>
        <v>78</v>
      </c>
      <c r="N45" s="73">
        <f t="shared" si="8"/>
        <v>2228.6094420380837</v>
      </c>
      <c r="O45" s="73">
        <f t="shared" si="9"/>
        <v>11143.047210190418</v>
      </c>
      <c r="P45" s="73">
        <f t="shared" si="10"/>
        <v>30.233807095347665</v>
      </c>
      <c r="Q45" s="102">
        <f t="shared" si="69"/>
        <v>28.571915923565175</v>
      </c>
      <c r="S45" s="74">
        <f t="shared" si="12"/>
        <v>29</v>
      </c>
      <c r="T45" s="74">
        <f t="shared" si="13"/>
        <v>2.0499999999999998</v>
      </c>
      <c r="U45" s="74">
        <v>1</v>
      </c>
      <c r="V45" s="65">
        <f t="shared" si="14"/>
        <v>1.05</v>
      </c>
      <c r="W45" s="73">
        <f>W44*U45</f>
        <v>2</v>
      </c>
      <c r="X45" s="73">
        <f t="shared" si="15"/>
        <v>60.900000000000006</v>
      </c>
      <c r="Y45" s="73">
        <f t="shared" si="16"/>
        <v>1142.162339044517</v>
      </c>
      <c r="Z45" s="73">
        <f t="shared" si="17"/>
        <v>22843.246780890357</v>
      </c>
      <c r="AA45" s="73">
        <f t="shared" si="18"/>
        <v>30.233807095347665</v>
      </c>
      <c r="AB45" s="102">
        <f t="shared" si="72"/>
        <v>18.754718210911609</v>
      </c>
      <c r="AD45" s="74">
        <f t="shared" si="19"/>
        <v>4</v>
      </c>
      <c r="AE45" s="74">
        <f t="shared" si="20"/>
        <v>3.2249999999999996</v>
      </c>
      <c r="AF45" s="74">
        <v>1</v>
      </c>
      <c r="AG45" s="65">
        <f t="shared" si="21"/>
        <v>1.175</v>
      </c>
      <c r="AH45" s="73">
        <f>AH44*AF45</f>
        <v>1</v>
      </c>
      <c r="AI45" s="73">
        <f t="shared" si="22"/>
        <v>4.7</v>
      </c>
      <c r="AJ45" s="73">
        <f t="shared" si="23"/>
        <v>56.150511332600018</v>
      </c>
      <c r="AK45" s="73">
        <f t="shared" si="24"/>
        <v>35936.327252864095</v>
      </c>
      <c r="AL45" s="73">
        <f t="shared" si="25"/>
        <v>30.233807095347665</v>
      </c>
      <c r="AM45" s="102">
        <f t="shared" si="73"/>
        <v>11.946917304808514</v>
      </c>
      <c r="AO45" s="74">
        <f t="shared" si="26"/>
        <v>-26</v>
      </c>
      <c r="AP45" s="74">
        <f t="shared" si="27"/>
        <v>4.55</v>
      </c>
      <c r="AQ45" s="74">
        <v>1</v>
      </c>
      <c r="AR45" s="65">
        <f t="shared" si="28"/>
        <v>1.325</v>
      </c>
      <c r="AS45" s="73">
        <f>AS44*AQ45</f>
        <v>1</v>
      </c>
      <c r="AT45" s="73">
        <f t="shared" si="29"/>
        <v>-34.449999999999996</v>
      </c>
      <c r="AU45" s="73">
        <f t="shared" si="30"/>
        <v>1.2378140821866745</v>
      </c>
      <c r="AV45" s="73">
        <f t="shared" si="31"/>
        <v>50700.864806366408</v>
      </c>
      <c r="AW45" s="73">
        <f t="shared" si="32"/>
        <v>30.233807095347665</v>
      </c>
      <c r="AZ45" s="74">
        <f t="shared" si="33"/>
        <v>-63</v>
      </c>
      <c r="BA45" s="74">
        <f t="shared" si="34"/>
        <v>6.06</v>
      </c>
      <c r="BB45" s="74">
        <v>1</v>
      </c>
      <c r="BC45" s="65">
        <f t="shared" si="35"/>
        <v>1.51</v>
      </c>
      <c r="BD45" s="73">
        <f>BD44*BB45</f>
        <v>1</v>
      </c>
      <c r="BE45" s="73">
        <f t="shared" si="36"/>
        <v>-95.13</v>
      </c>
      <c r="BF45" s="73">
        <f t="shared" si="37"/>
        <v>9.7610082266646782E-3</v>
      </c>
      <c r="BG45" s="73">
        <f t="shared" si="38"/>
        <v>67526.866093753939</v>
      </c>
      <c r="BH45" s="73">
        <f t="shared" si="39"/>
        <v>30.233807095347665</v>
      </c>
      <c r="BK45" s="74">
        <f t="shared" si="40"/>
        <v>-113</v>
      </c>
      <c r="BL45" s="74">
        <f t="shared" si="41"/>
        <v>7.8199999999999994</v>
      </c>
      <c r="BM45" s="74">
        <v>1</v>
      </c>
      <c r="BN45" s="65">
        <f t="shared" si="42"/>
        <v>1.76</v>
      </c>
      <c r="BO45" s="73">
        <f>BO44*BM45</f>
        <v>1</v>
      </c>
      <c r="BP45" s="73">
        <f t="shared" si="43"/>
        <v>-198.88</v>
      </c>
      <c r="BQ45" s="73">
        <f t="shared" si="44"/>
        <v>1.2300672366909925E-5</v>
      </c>
      <c r="BR45" s="73">
        <f t="shared" si="45"/>
        <v>87138.629183689074</v>
      </c>
      <c r="BS45" s="73">
        <f t="shared" si="46"/>
        <v>30.233807095347665</v>
      </c>
      <c r="BV45" s="74">
        <f t="shared" si="47"/>
        <v>-168</v>
      </c>
      <c r="BW45" s="74">
        <f t="shared" si="48"/>
        <v>9.8550000000000004</v>
      </c>
      <c r="BX45" s="74">
        <v>1</v>
      </c>
      <c r="BY45" s="65">
        <f t="shared" si="49"/>
        <v>2.0350000000000001</v>
      </c>
      <c r="BZ45" s="73">
        <f>BZ44*BX45</f>
        <v>1</v>
      </c>
      <c r="CA45" s="73">
        <f t="shared" si="50"/>
        <v>-341.88</v>
      </c>
      <c r="CB45" s="73">
        <f t="shared" si="51"/>
        <v>7.5691789741783452E-9</v>
      </c>
      <c r="CC45" s="73">
        <f t="shared" si="52"/>
        <v>109814.73025642658</v>
      </c>
      <c r="CD45" s="73">
        <f t="shared" si="53"/>
        <v>30.233807095347665</v>
      </c>
      <c r="CG45" s="74">
        <f t="shared" si="54"/>
        <v>-218</v>
      </c>
      <c r="CH45" s="74">
        <f t="shared" si="55"/>
        <v>12.14</v>
      </c>
      <c r="CI45" s="74">
        <v>1</v>
      </c>
      <c r="CJ45" s="65">
        <f t="shared" si="56"/>
        <v>2.2850000000000001</v>
      </c>
      <c r="CK45" s="73">
        <f>CK44*CI45</f>
        <v>1</v>
      </c>
      <c r="CL45" s="73">
        <f t="shared" si="57"/>
        <v>-498.13000000000005</v>
      </c>
      <c r="CM45" s="73">
        <f t="shared" si="58"/>
        <v>9.1056483806725647E-12</v>
      </c>
      <c r="CN45" s="73">
        <f t="shared" si="59"/>
        <v>135276.59313171168</v>
      </c>
      <c r="CO45" s="73">
        <f t="shared" si="60"/>
        <v>30.233807095347665</v>
      </c>
      <c r="CR45" s="74">
        <f t="shared" si="61"/>
        <v>-281</v>
      </c>
      <c r="CS45" s="74">
        <f t="shared" si="62"/>
        <v>14.74</v>
      </c>
      <c r="CT45" s="74">
        <v>1</v>
      </c>
      <c r="CU45" s="65">
        <f t="shared" si="68"/>
        <v>2.6</v>
      </c>
      <c r="CV45" s="73">
        <f>CV44*CT45</f>
        <v>1</v>
      </c>
      <c r="CW45" s="73">
        <f t="shared" si="63"/>
        <v>-730.6</v>
      </c>
      <c r="CX45" s="73">
        <f t="shared" si="64"/>
        <v>1.7807859774266784E-15</v>
      </c>
      <c r="CY45" s="73">
        <f t="shared" si="65"/>
        <v>164248.51587820676</v>
      </c>
      <c r="CZ45" s="73">
        <f t="shared" si="66"/>
        <v>30.233807095347665</v>
      </c>
    </row>
    <row r="46" spans="1:104">
      <c r="A46" s="65">
        <f t="shared" si="0"/>
        <v>1</v>
      </c>
      <c r="B46" s="65">
        <f t="shared" si="1"/>
        <v>1.3333333333333333</v>
      </c>
      <c r="C46" s="86">
        <f t="shared" si="71"/>
        <v>3.2249999999999996</v>
      </c>
      <c r="D46" s="90"/>
      <c r="E46" s="68">
        <f t="shared" si="3"/>
        <v>256.00000000000068</v>
      </c>
      <c r="F46" s="65">
        <f t="shared" si="67"/>
        <v>8.0000000000000036</v>
      </c>
      <c r="G46" s="69">
        <v>40</v>
      </c>
      <c r="H46" s="74">
        <f t="shared" si="4"/>
        <v>40</v>
      </c>
      <c r="I46" s="74">
        <f t="shared" si="5"/>
        <v>1</v>
      </c>
      <c r="J46" s="74">
        <v>5</v>
      </c>
      <c r="K46" s="65">
        <f t="shared" si="6"/>
        <v>1</v>
      </c>
      <c r="L46" s="73">
        <f>L45*J46</f>
        <v>10</v>
      </c>
      <c r="M46" s="73">
        <f t="shared" si="7"/>
        <v>400</v>
      </c>
      <c r="N46" s="73">
        <f t="shared" si="8"/>
        <v>2560.0000000000068</v>
      </c>
      <c r="O46" s="73">
        <f t="shared" si="9"/>
        <v>12800.000000000035</v>
      </c>
      <c r="P46" s="73">
        <f t="shared" si="10"/>
        <v>31.333333333333332</v>
      </c>
      <c r="Q46" s="102">
        <f t="shared" si="69"/>
        <v>6.4000000000000172</v>
      </c>
      <c r="S46" s="74">
        <f t="shared" si="12"/>
        <v>30</v>
      </c>
      <c r="T46" s="74">
        <f t="shared" si="13"/>
        <v>2.0499999999999998</v>
      </c>
      <c r="U46" s="74">
        <v>1</v>
      </c>
      <c r="V46" s="65">
        <f t="shared" si="14"/>
        <v>1.05</v>
      </c>
      <c r="W46" s="73">
        <f>W45*U46</f>
        <v>2</v>
      </c>
      <c r="X46" s="73">
        <f t="shared" si="15"/>
        <v>63</v>
      </c>
      <c r="Y46" s="73">
        <f t="shared" si="16"/>
        <v>1312.0000000000023</v>
      </c>
      <c r="Z46" s="73">
        <f t="shared" si="17"/>
        <v>26240.000000000065</v>
      </c>
      <c r="AA46" s="73">
        <f t="shared" si="18"/>
        <v>31.333333333333332</v>
      </c>
      <c r="AB46" s="102">
        <f t="shared" si="72"/>
        <v>20.825396825396862</v>
      </c>
      <c r="AD46" s="74">
        <f t="shared" si="19"/>
        <v>5</v>
      </c>
      <c r="AE46" s="74">
        <f t="shared" si="20"/>
        <v>3.2249999999999996</v>
      </c>
      <c r="AF46" s="74">
        <v>1</v>
      </c>
      <c r="AG46" s="65">
        <f t="shared" si="21"/>
        <v>1.175</v>
      </c>
      <c r="AH46" s="73">
        <f>AH45*AF46</f>
        <v>1</v>
      </c>
      <c r="AI46" s="73">
        <f t="shared" si="22"/>
        <v>5.875</v>
      </c>
      <c r="AJ46" s="73">
        <f t="shared" si="23"/>
        <v>64.500000000000014</v>
      </c>
      <c r="AK46" s="73">
        <f t="shared" si="24"/>
        <v>41280.000000000102</v>
      </c>
      <c r="AL46" s="73">
        <f t="shared" si="25"/>
        <v>31.333333333333332</v>
      </c>
      <c r="AM46" s="102">
        <f t="shared" si="73"/>
        <v>10.978723404255321</v>
      </c>
      <c r="AO46" s="74">
        <f t="shared" si="26"/>
        <v>-25</v>
      </c>
      <c r="AP46" s="74">
        <f t="shared" si="27"/>
        <v>4.55</v>
      </c>
      <c r="AQ46" s="74">
        <v>1</v>
      </c>
      <c r="AR46" s="65">
        <f t="shared" si="28"/>
        <v>1.325</v>
      </c>
      <c r="AS46" s="73">
        <f>AS45*AQ46</f>
        <v>1</v>
      </c>
      <c r="AT46" s="73">
        <f t="shared" si="29"/>
        <v>-33.125</v>
      </c>
      <c r="AU46" s="73">
        <f t="shared" si="30"/>
        <v>1.4218749999999976</v>
      </c>
      <c r="AV46" s="73">
        <f t="shared" si="31"/>
        <v>58240.00000000016</v>
      </c>
      <c r="AW46" s="73">
        <f t="shared" si="32"/>
        <v>31.333333333333332</v>
      </c>
      <c r="AZ46" s="74">
        <f t="shared" si="33"/>
        <v>-62</v>
      </c>
      <c r="BA46" s="74">
        <f t="shared" si="34"/>
        <v>6.06</v>
      </c>
      <c r="BB46" s="74">
        <v>1</v>
      </c>
      <c r="BC46" s="65">
        <f t="shared" si="35"/>
        <v>1.51</v>
      </c>
      <c r="BD46" s="73">
        <f>BD45*BB46</f>
        <v>1</v>
      </c>
      <c r="BE46" s="73">
        <f t="shared" si="36"/>
        <v>-93.62</v>
      </c>
      <c r="BF46" s="73">
        <f t="shared" si="37"/>
        <v>1.1212454093082245E-2</v>
      </c>
      <c r="BG46" s="73">
        <f t="shared" si="38"/>
        <v>77568.000000000204</v>
      </c>
      <c r="BH46" s="73">
        <f t="shared" si="39"/>
        <v>31.333333333333332</v>
      </c>
      <c r="BK46" s="74">
        <f t="shared" si="40"/>
        <v>-112</v>
      </c>
      <c r="BL46" s="74">
        <f t="shared" si="41"/>
        <v>7.8199999999999994</v>
      </c>
      <c r="BM46" s="74">
        <v>1</v>
      </c>
      <c r="BN46" s="65">
        <f t="shared" si="42"/>
        <v>1.76</v>
      </c>
      <c r="BO46" s="73">
        <f>BO45*BM46</f>
        <v>1</v>
      </c>
      <c r="BP46" s="73">
        <f t="shared" si="43"/>
        <v>-197.12</v>
      </c>
      <c r="BQ46" s="73">
        <f t="shared" si="44"/>
        <v>1.4129762113226917E-5</v>
      </c>
      <c r="BR46" s="73">
        <f t="shared" si="45"/>
        <v>100096.00000000025</v>
      </c>
      <c r="BS46" s="73">
        <f t="shared" si="46"/>
        <v>31.333333333333332</v>
      </c>
      <c r="BV46" s="74">
        <f t="shared" si="47"/>
        <v>-167</v>
      </c>
      <c r="BW46" s="74">
        <f t="shared" si="48"/>
        <v>9.8550000000000004</v>
      </c>
      <c r="BX46" s="74">
        <v>1</v>
      </c>
      <c r="BY46" s="65">
        <f t="shared" si="49"/>
        <v>2.0350000000000001</v>
      </c>
      <c r="BZ46" s="73">
        <f>BZ45*BX46</f>
        <v>1</v>
      </c>
      <c r="CA46" s="73">
        <f t="shared" si="50"/>
        <v>-339.84500000000003</v>
      </c>
      <c r="CB46" s="73">
        <f t="shared" si="51"/>
        <v>8.6947034363168098E-9</v>
      </c>
      <c r="CC46" s="73">
        <f t="shared" si="52"/>
        <v>126144.00000000035</v>
      </c>
      <c r="CD46" s="73">
        <f t="shared" si="53"/>
        <v>31.333333333333332</v>
      </c>
      <c r="CG46" s="74">
        <f t="shared" si="54"/>
        <v>-217</v>
      </c>
      <c r="CH46" s="74">
        <f t="shared" si="55"/>
        <v>12.14</v>
      </c>
      <c r="CI46" s="74">
        <v>1</v>
      </c>
      <c r="CJ46" s="65">
        <f t="shared" si="56"/>
        <v>2.2850000000000001</v>
      </c>
      <c r="CK46" s="73">
        <f>CK45*CI46</f>
        <v>1</v>
      </c>
      <c r="CL46" s="73">
        <f t="shared" si="57"/>
        <v>-495.84500000000003</v>
      </c>
      <c r="CM46" s="73">
        <f t="shared" si="58"/>
        <v>1.0459643316059989E-11</v>
      </c>
      <c r="CN46" s="73">
        <f t="shared" si="59"/>
        <v>155392.00000000041</v>
      </c>
      <c r="CO46" s="73">
        <f t="shared" si="60"/>
        <v>31.333333333333332</v>
      </c>
      <c r="CR46" s="74">
        <f t="shared" si="61"/>
        <v>-280</v>
      </c>
      <c r="CS46" s="74">
        <f t="shared" si="62"/>
        <v>14.74</v>
      </c>
      <c r="CT46" s="74">
        <v>1</v>
      </c>
      <c r="CU46" s="65">
        <f t="shared" si="68"/>
        <v>2.6</v>
      </c>
      <c r="CV46" s="73">
        <f>CV45*CT46</f>
        <v>1</v>
      </c>
      <c r="CW46" s="73">
        <f t="shared" si="63"/>
        <v>-728</v>
      </c>
      <c r="CX46" s="73">
        <f t="shared" si="64"/>
        <v>2.0455859228718127E-15</v>
      </c>
      <c r="CY46" s="73">
        <f t="shared" si="65"/>
        <v>188672.00000000049</v>
      </c>
      <c r="CZ46" s="73">
        <f t="shared" si="66"/>
        <v>31.333333333333332</v>
      </c>
    </row>
    <row r="47" spans="1:104">
      <c r="A47" s="65">
        <f t="shared" si="0"/>
        <v>1.0352649238413776</v>
      </c>
      <c r="B47" s="65">
        <f t="shared" si="1"/>
        <v>1.3666666666666667</v>
      </c>
      <c r="C47" s="86">
        <f t="shared" si="71"/>
        <v>3.2249999999999996</v>
      </c>
      <c r="D47" s="90"/>
      <c r="E47" s="68">
        <f t="shared" si="3"/>
        <v>294.06677887924178</v>
      </c>
      <c r="F47" s="65">
        <f t="shared" si="67"/>
        <v>8.2000000000000046</v>
      </c>
      <c r="G47" s="69">
        <v>41</v>
      </c>
      <c r="H47" s="74">
        <f t="shared" si="4"/>
        <v>41</v>
      </c>
      <c r="I47" s="74">
        <f t="shared" si="5"/>
        <v>1</v>
      </c>
      <c r="J47" s="74">
        <v>1</v>
      </c>
      <c r="K47" s="65">
        <f t="shared" si="6"/>
        <v>1</v>
      </c>
      <c r="L47" s="73">
        <f>L46*J47</f>
        <v>10</v>
      </c>
      <c r="M47" s="73">
        <f t="shared" si="7"/>
        <v>410</v>
      </c>
      <c r="N47" s="73">
        <f t="shared" si="8"/>
        <v>2940.6677887924179</v>
      </c>
      <c r="O47" s="73">
        <f t="shared" si="9"/>
        <v>14703.33894396209</v>
      </c>
      <c r="P47" s="73">
        <f t="shared" si="10"/>
        <v>32.472809777824544</v>
      </c>
      <c r="Q47" s="102">
        <f t="shared" si="69"/>
        <v>7.1723604604693119</v>
      </c>
      <c r="S47" s="74">
        <f t="shared" si="12"/>
        <v>31</v>
      </c>
      <c r="T47" s="74">
        <f t="shared" si="13"/>
        <v>2.0499999999999998</v>
      </c>
      <c r="U47" s="74">
        <v>1</v>
      </c>
      <c r="V47" s="65">
        <f t="shared" si="14"/>
        <v>1.05</v>
      </c>
      <c r="W47" s="73">
        <f>W46*U47</f>
        <v>2</v>
      </c>
      <c r="X47" s="73">
        <f t="shared" si="15"/>
        <v>65.100000000000009</v>
      </c>
      <c r="Y47" s="73">
        <f t="shared" si="16"/>
        <v>1507.092241756113</v>
      </c>
      <c r="Z47" s="73">
        <f t="shared" si="17"/>
        <v>30141.844835122283</v>
      </c>
      <c r="AA47" s="73">
        <f t="shared" si="18"/>
        <v>32.472809777824544</v>
      </c>
      <c r="AB47" s="102">
        <f t="shared" si="72"/>
        <v>23.150418460155343</v>
      </c>
      <c r="AD47" s="74">
        <f t="shared" si="19"/>
        <v>6</v>
      </c>
      <c r="AE47" s="74">
        <f t="shared" si="20"/>
        <v>3.2249999999999996</v>
      </c>
      <c r="AF47" s="74">
        <v>1</v>
      </c>
      <c r="AG47" s="65">
        <f t="shared" si="21"/>
        <v>1.175</v>
      </c>
      <c r="AH47" s="73">
        <f>AH46*AF47</f>
        <v>1</v>
      </c>
      <c r="AI47" s="73">
        <f t="shared" si="22"/>
        <v>7.0500000000000007</v>
      </c>
      <c r="AJ47" s="73">
        <f t="shared" si="23"/>
        <v>74.091043897308779</v>
      </c>
      <c r="AK47" s="73">
        <f t="shared" si="24"/>
        <v>47418.26809427773</v>
      </c>
      <c r="AL47" s="73">
        <f t="shared" si="25"/>
        <v>32.472809777824544</v>
      </c>
      <c r="AM47" s="102">
        <f t="shared" si="73"/>
        <v>10.50936792869628</v>
      </c>
      <c r="AO47" s="74">
        <f t="shared" si="26"/>
        <v>-24</v>
      </c>
      <c r="AP47" s="74">
        <f t="shared" si="27"/>
        <v>4.55</v>
      </c>
      <c r="AQ47" s="74">
        <v>1</v>
      </c>
      <c r="AR47" s="65">
        <f t="shared" si="28"/>
        <v>1.325</v>
      </c>
      <c r="AS47" s="73">
        <f>AS46*AQ47</f>
        <v>1</v>
      </c>
      <c r="AT47" s="73">
        <f t="shared" si="29"/>
        <v>-31.799999999999997</v>
      </c>
      <c r="AU47" s="73">
        <f t="shared" si="30"/>
        <v>1.6333054735114068</v>
      </c>
      <c r="AV47" s="73">
        <f t="shared" si="31"/>
        <v>66900.192195027499</v>
      </c>
      <c r="AW47" s="73">
        <f t="shared" si="32"/>
        <v>32.472809777824544</v>
      </c>
      <c r="AZ47" s="74">
        <f t="shared" si="33"/>
        <v>-61</v>
      </c>
      <c r="BA47" s="74">
        <f t="shared" si="34"/>
        <v>6.06</v>
      </c>
      <c r="BB47" s="74">
        <v>1</v>
      </c>
      <c r="BC47" s="65">
        <f t="shared" si="35"/>
        <v>1.51</v>
      </c>
      <c r="BD47" s="73">
        <f>BD46*BB47</f>
        <v>1</v>
      </c>
      <c r="BE47" s="73">
        <f t="shared" si="36"/>
        <v>-92.11</v>
      </c>
      <c r="BF47" s="73">
        <f t="shared" si="37"/>
        <v>1.2879727572203346E-2</v>
      </c>
      <c r="BG47" s="73">
        <f t="shared" si="38"/>
        <v>89102.234000410244</v>
      </c>
      <c r="BH47" s="73">
        <f t="shared" si="39"/>
        <v>32.472809777824544</v>
      </c>
      <c r="BK47" s="74">
        <f t="shared" si="40"/>
        <v>-111</v>
      </c>
      <c r="BL47" s="74">
        <f t="shared" si="41"/>
        <v>7.8199999999999994</v>
      </c>
      <c r="BM47" s="74">
        <v>1</v>
      </c>
      <c r="BN47" s="65">
        <f t="shared" si="42"/>
        <v>1.76</v>
      </c>
      <c r="BO47" s="73">
        <f>BO46*BM47</f>
        <v>1</v>
      </c>
      <c r="BP47" s="73">
        <f t="shared" si="43"/>
        <v>-195.36</v>
      </c>
      <c r="BQ47" s="73">
        <f t="shared" si="44"/>
        <v>1.6230834495963192E-5</v>
      </c>
      <c r="BR47" s="73">
        <f t="shared" si="45"/>
        <v>114980.11054178354</v>
      </c>
      <c r="BS47" s="73">
        <f t="shared" si="46"/>
        <v>32.472809777824544</v>
      </c>
      <c r="BV47" s="74">
        <f t="shared" si="47"/>
        <v>-166</v>
      </c>
      <c r="BW47" s="74">
        <f t="shared" si="48"/>
        <v>9.8550000000000004</v>
      </c>
      <c r="BX47" s="74">
        <v>1</v>
      </c>
      <c r="BY47" s="65">
        <f t="shared" si="49"/>
        <v>2.0350000000000001</v>
      </c>
      <c r="BZ47" s="73">
        <f>BZ46*BX47</f>
        <v>1</v>
      </c>
      <c r="CA47" s="73">
        <f t="shared" si="50"/>
        <v>-337.81</v>
      </c>
      <c r="CB47" s="73">
        <f t="shared" si="51"/>
        <v>9.9875915344841889E-9</v>
      </c>
      <c r="CC47" s="73">
        <f t="shared" si="52"/>
        <v>144901.40529274641</v>
      </c>
      <c r="CD47" s="73">
        <f t="shared" si="53"/>
        <v>32.472809777824544</v>
      </c>
      <c r="CG47" s="74">
        <f t="shared" si="54"/>
        <v>-216</v>
      </c>
      <c r="CH47" s="74">
        <f t="shared" si="55"/>
        <v>12.14</v>
      </c>
      <c r="CI47" s="74">
        <v>1</v>
      </c>
      <c r="CJ47" s="65">
        <f t="shared" si="56"/>
        <v>2.2850000000000001</v>
      </c>
      <c r="CK47" s="73">
        <f>CK46*CI47</f>
        <v>1</v>
      </c>
      <c r="CL47" s="73">
        <f t="shared" si="57"/>
        <v>-493.56000000000006</v>
      </c>
      <c r="CM47" s="73">
        <f t="shared" si="58"/>
        <v>1.2014975071013845E-11</v>
      </c>
      <c r="CN47" s="73">
        <f t="shared" si="59"/>
        <v>178498.53477969978</v>
      </c>
      <c r="CO47" s="73">
        <f t="shared" si="60"/>
        <v>32.472809777824544</v>
      </c>
      <c r="CR47" s="74">
        <f t="shared" si="61"/>
        <v>-279</v>
      </c>
      <c r="CS47" s="74">
        <f t="shared" si="62"/>
        <v>14.74</v>
      </c>
      <c r="CT47" s="74">
        <v>1</v>
      </c>
      <c r="CU47" s="65">
        <f t="shared" si="68"/>
        <v>2.6</v>
      </c>
      <c r="CV47" s="73">
        <f>CV46*CT47</f>
        <v>1</v>
      </c>
      <c r="CW47" s="73">
        <f t="shared" si="63"/>
        <v>-725.4</v>
      </c>
      <c r="CX47" s="73">
        <f t="shared" si="64"/>
        <v>2.3497611846079432E-15</v>
      </c>
      <c r="CY47" s="73">
        <f t="shared" si="65"/>
        <v>216727.21603400118</v>
      </c>
      <c r="CZ47" s="73">
        <f t="shared" si="66"/>
        <v>32.472809777824544</v>
      </c>
    </row>
    <row r="48" spans="1:104">
      <c r="A48" s="65">
        <f t="shared" si="0"/>
        <v>1.0717734625362934</v>
      </c>
      <c r="B48" s="65">
        <f t="shared" si="1"/>
        <v>1.4</v>
      </c>
      <c r="C48" s="86">
        <f t="shared" si="71"/>
        <v>3.2249999999999996</v>
      </c>
      <c r="D48" s="90"/>
      <c r="E48" s="68">
        <f t="shared" si="3"/>
        <v>337.79402515786188</v>
      </c>
      <c r="F48" s="65">
        <f t="shared" si="67"/>
        <v>8.4000000000000039</v>
      </c>
      <c r="G48" s="69">
        <v>42</v>
      </c>
      <c r="H48" s="74">
        <f t="shared" si="4"/>
        <v>42</v>
      </c>
      <c r="I48" s="74">
        <f t="shared" si="5"/>
        <v>1</v>
      </c>
      <c r="J48" s="74">
        <v>1</v>
      </c>
      <c r="K48" s="65">
        <f t="shared" si="6"/>
        <v>1</v>
      </c>
      <c r="L48" s="73">
        <f>L47*J48</f>
        <v>10</v>
      </c>
      <c r="M48" s="73">
        <f t="shared" si="7"/>
        <v>420</v>
      </c>
      <c r="N48" s="73">
        <f t="shared" si="8"/>
        <v>3377.9402515786187</v>
      </c>
      <c r="O48" s="73">
        <f t="shared" si="9"/>
        <v>16889.701257893095</v>
      </c>
      <c r="P48" s="73">
        <f t="shared" si="10"/>
        <v>33.653686723639609</v>
      </c>
      <c r="Q48" s="102">
        <f t="shared" si="69"/>
        <v>8.0427148847109962</v>
      </c>
      <c r="S48" s="74">
        <f t="shared" si="12"/>
        <v>32</v>
      </c>
      <c r="T48" s="74">
        <f t="shared" si="13"/>
        <v>2.0499999999999998</v>
      </c>
      <c r="U48" s="74">
        <v>1</v>
      </c>
      <c r="V48" s="65">
        <f t="shared" si="14"/>
        <v>1.05</v>
      </c>
      <c r="W48" s="73">
        <f>W47*U48</f>
        <v>2</v>
      </c>
      <c r="X48" s="73">
        <f t="shared" si="15"/>
        <v>67.2</v>
      </c>
      <c r="Y48" s="73">
        <f t="shared" si="16"/>
        <v>1731.194378934041</v>
      </c>
      <c r="Z48" s="73">
        <f t="shared" si="17"/>
        <v>34623.887578680842</v>
      </c>
      <c r="AA48" s="73">
        <f t="shared" si="18"/>
        <v>33.653686723639609</v>
      </c>
      <c r="AB48" s="102">
        <f t="shared" si="72"/>
        <v>25.761821115089894</v>
      </c>
      <c r="AD48" s="74">
        <f t="shared" si="19"/>
        <v>7</v>
      </c>
      <c r="AE48" s="74">
        <f t="shared" si="20"/>
        <v>3.2249999999999996</v>
      </c>
      <c r="AF48" s="74">
        <v>1</v>
      </c>
      <c r="AG48" s="65">
        <f t="shared" si="21"/>
        <v>1.175</v>
      </c>
      <c r="AH48" s="73">
        <f>AH47*AF48</f>
        <v>1</v>
      </c>
      <c r="AI48" s="73">
        <f t="shared" si="22"/>
        <v>8.2249999999999996</v>
      </c>
      <c r="AJ48" s="73">
        <f t="shared" si="23"/>
        <v>85.108260244851721</v>
      </c>
      <c r="AK48" s="73">
        <f t="shared" si="24"/>
        <v>54469.286556705221</v>
      </c>
      <c r="AL48" s="73">
        <f t="shared" si="25"/>
        <v>33.653686723639609</v>
      </c>
      <c r="AM48" s="102">
        <f t="shared" si="73"/>
        <v>10.347508844358872</v>
      </c>
      <c r="AO48" s="74">
        <f t="shared" si="26"/>
        <v>-23</v>
      </c>
      <c r="AP48" s="74">
        <f t="shared" si="27"/>
        <v>4.55</v>
      </c>
      <c r="AQ48" s="74">
        <v>1</v>
      </c>
      <c r="AR48" s="65">
        <f t="shared" si="28"/>
        <v>1.325</v>
      </c>
      <c r="AS48" s="73">
        <f>AS47*AQ48</f>
        <v>1</v>
      </c>
      <c r="AT48" s="73">
        <f t="shared" si="29"/>
        <v>-30.474999999999998</v>
      </c>
      <c r="AU48" s="73">
        <f t="shared" si="30"/>
        <v>1.8761753106302062</v>
      </c>
      <c r="AV48" s="73">
        <f t="shared" si="31"/>
        <v>76848.14072341357</v>
      </c>
      <c r="AW48" s="73">
        <f t="shared" si="32"/>
        <v>33.653686723639609</v>
      </c>
      <c r="AZ48" s="74">
        <f t="shared" si="33"/>
        <v>-60</v>
      </c>
      <c r="BA48" s="74">
        <f t="shared" si="34"/>
        <v>6.06</v>
      </c>
      <c r="BB48" s="74">
        <v>1</v>
      </c>
      <c r="BC48" s="65">
        <f t="shared" si="35"/>
        <v>1.51</v>
      </c>
      <c r="BD48" s="73">
        <f>BD47*BB48</f>
        <v>1</v>
      </c>
      <c r="BE48" s="73">
        <f t="shared" si="36"/>
        <v>-90.6</v>
      </c>
      <c r="BF48" s="73">
        <f t="shared" si="37"/>
        <v>1.479492187499994E-2</v>
      </c>
      <c r="BG48" s="73">
        <f t="shared" si="38"/>
        <v>102351.58962283215</v>
      </c>
      <c r="BH48" s="73">
        <f t="shared" si="39"/>
        <v>33.653686723639609</v>
      </c>
      <c r="BK48" s="74">
        <f t="shared" si="40"/>
        <v>-110</v>
      </c>
      <c r="BL48" s="74">
        <f t="shared" si="41"/>
        <v>7.8199999999999994</v>
      </c>
      <c r="BM48" s="74">
        <v>1</v>
      </c>
      <c r="BN48" s="65">
        <f t="shared" si="42"/>
        <v>1.76</v>
      </c>
      <c r="BO48" s="73">
        <f>BO47*BM48</f>
        <v>1</v>
      </c>
      <c r="BP48" s="73">
        <f t="shared" si="43"/>
        <v>-193.6</v>
      </c>
      <c r="BQ48" s="73">
        <f t="shared" si="44"/>
        <v>1.8644332885742049E-5</v>
      </c>
      <c r="BR48" s="73">
        <f t="shared" si="45"/>
        <v>132077.463836724</v>
      </c>
      <c r="BS48" s="73">
        <f t="shared" si="46"/>
        <v>33.653686723639609</v>
      </c>
      <c r="BV48" s="74">
        <f t="shared" si="47"/>
        <v>-165</v>
      </c>
      <c r="BW48" s="74">
        <f t="shared" si="48"/>
        <v>9.8550000000000004</v>
      </c>
      <c r="BX48" s="74">
        <v>1</v>
      </c>
      <c r="BY48" s="65">
        <f t="shared" si="49"/>
        <v>2.0350000000000001</v>
      </c>
      <c r="BZ48" s="73">
        <f>BZ47*BX48</f>
        <v>1</v>
      </c>
      <c r="CA48" s="73">
        <f t="shared" si="50"/>
        <v>-335.77500000000003</v>
      </c>
      <c r="CB48" s="73">
        <f t="shared" si="51"/>
        <v>1.1472729966044303E-8</v>
      </c>
      <c r="CC48" s="73">
        <f t="shared" si="52"/>
        <v>166448.00589653646</v>
      </c>
      <c r="CD48" s="73">
        <f t="shared" si="53"/>
        <v>33.653686723639609</v>
      </c>
      <c r="CG48" s="74">
        <f t="shared" si="54"/>
        <v>-215</v>
      </c>
      <c r="CH48" s="74">
        <f t="shared" si="55"/>
        <v>12.14</v>
      </c>
      <c r="CI48" s="74">
        <v>1</v>
      </c>
      <c r="CJ48" s="65">
        <f t="shared" si="56"/>
        <v>2.2850000000000001</v>
      </c>
      <c r="CK48" s="73">
        <f>CK47*CI48</f>
        <v>1</v>
      </c>
      <c r="CL48" s="73">
        <f t="shared" si="57"/>
        <v>-491.27500000000003</v>
      </c>
      <c r="CM48" s="73">
        <f t="shared" si="58"/>
        <v>1.3801582099403988E-11</v>
      </c>
      <c r="CN48" s="73">
        <f t="shared" si="59"/>
        <v>205040.97327082217</v>
      </c>
      <c r="CO48" s="73">
        <f t="shared" si="60"/>
        <v>33.653686723639609</v>
      </c>
      <c r="CR48" s="74">
        <f t="shared" si="61"/>
        <v>-278</v>
      </c>
      <c r="CS48" s="74">
        <f t="shared" si="62"/>
        <v>14.74</v>
      </c>
      <c r="CT48" s="74">
        <v>1</v>
      </c>
      <c r="CU48" s="65">
        <f t="shared" si="68"/>
        <v>2.6</v>
      </c>
      <c r="CV48" s="73">
        <f>CV47*CT48</f>
        <v>1</v>
      </c>
      <c r="CW48" s="73">
        <f t="shared" si="63"/>
        <v>-722.80000000000007</v>
      </c>
      <c r="CX48" s="73">
        <f t="shared" si="64"/>
        <v>2.6991668073950293E-15</v>
      </c>
      <c r="CY48" s="73">
        <f t="shared" si="65"/>
        <v>248954.19654134422</v>
      </c>
      <c r="CZ48" s="73">
        <f t="shared" si="66"/>
        <v>33.653686723639609</v>
      </c>
    </row>
    <row r="49" spans="1:104">
      <c r="A49" s="65">
        <f t="shared" si="0"/>
        <v>1.1095694720678453</v>
      </c>
      <c r="B49" s="65">
        <f t="shared" si="1"/>
        <v>1.4333333333333333</v>
      </c>
      <c r="C49" s="86">
        <f t="shared" si="71"/>
        <v>3.2249999999999996</v>
      </c>
      <c r="D49" s="90"/>
      <c r="E49" s="68">
        <f t="shared" si="3"/>
        <v>388.02344102666302</v>
      </c>
      <c r="F49" s="65">
        <f t="shared" si="67"/>
        <v>8.6000000000000032</v>
      </c>
      <c r="G49" s="69">
        <v>43</v>
      </c>
      <c r="H49" s="74">
        <f t="shared" si="4"/>
        <v>43</v>
      </c>
      <c r="I49" s="74">
        <f t="shared" si="5"/>
        <v>1</v>
      </c>
      <c r="J49" s="74">
        <v>1</v>
      </c>
      <c r="K49" s="65">
        <f t="shared" si="6"/>
        <v>1</v>
      </c>
      <c r="L49" s="73">
        <f>L48*J49</f>
        <v>10</v>
      </c>
      <c r="M49" s="73">
        <f t="shared" si="7"/>
        <v>430</v>
      </c>
      <c r="N49" s="73">
        <f t="shared" si="8"/>
        <v>3880.2344102666302</v>
      </c>
      <c r="O49" s="73">
        <f t="shared" si="9"/>
        <v>19401.172051333153</v>
      </c>
      <c r="P49" s="73">
        <f t="shared" si="10"/>
        <v>34.87746707199927</v>
      </c>
      <c r="Q49" s="102">
        <f t="shared" si="69"/>
        <v>9.0238009541084416</v>
      </c>
      <c r="S49" s="74">
        <f t="shared" si="12"/>
        <v>33</v>
      </c>
      <c r="T49" s="74">
        <f t="shared" si="13"/>
        <v>2.0499999999999998</v>
      </c>
      <c r="U49" s="74">
        <v>1</v>
      </c>
      <c r="V49" s="65">
        <f t="shared" si="14"/>
        <v>1.05</v>
      </c>
      <c r="W49" s="73">
        <f>W48*U49</f>
        <v>2</v>
      </c>
      <c r="X49" s="73">
        <f t="shared" si="15"/>
        <v>69.3</v>
      </c>
      <c r="Y49" s="73">
        <f t="shared" si="16"/>
        <v>1988.6201352616467</v>
      </c>
      <c r="Z49" s="73">
        <f t="shared" si="17"/>
        <v>39772.402705232955</v>
      </c>
      <c r="AA49" s="73">
        <f t="shared" si="18"/>
        <v>34.87746707199927</v>
      </c>
      <c r="AB49" s="102">
        <f t="shared" si="72"/>
        <v>28.695817247642811</v>
      </c>
      <c r="AD49" s="74">
        <f t="shared" si="19"/>
        <v>8</v>
      </c>
      <c r="AE49" s="74">
        <f t="shared" si="20"/>
        <v>3.2249999999999996</v>
      </c>
      <c r="AF49" s="74">
        <v>1</v>
      </c>
      <c r="AG49" s="65">
        <f t="shared" si="21"/>
        <v>1.175</v>
      </c>
      <c r="AH49" s="73">
        <f>AH48*AF49</f>
        <v>1</v>
      </c>
      <c r="AI49" s="73">
        <f t="shared" si="22"/>
        <v>9.4</v>
      </c>
      <c r="AJ49" s="73">
        <f t="shared" si="23"/>
        <v>97.763718539920731</v>
      </c>
      <c r="AK49" s="73">
        <f t="shared" si="24"/>
        <v>62568.779865549404</v>
      </c>
      <c r="AL49" s="73">
        <f t="shared" si="25"/>
        <v>34.87746707199927</v>
      </c>
      <c r="AM49" s="102">
        <f t="shared" si="73"/>
        <v>10.400395589353268</v>
      </c>
      <c r="AO49" s="74">
        <f t="shared" si="26"/>
        <v>-22</v>
      </c>
      <c r="AP49" s="74">
        <f t="shared" si="27"/>
        <v>4.55</v>
      </c>
      <c r="AQ49" s="74">
        <v>1</v>
      </c>
      <c r="AR49" s="65">
        <f t="shared" si="28"/>
        <v>1.325</v>
      </c>
      <c r="AS49" s="73">
        <f>AS48*AQ49</f>
        <v>1</v>
      </c>
      <c r="AT49" s="73">
        <f t="shared" si="29"/>
        <v>-29.15</v>
      </c>
      <c r="AU49" s="73">
        <f t="shared" si="30"/>
        <v>2.1551594930069697</v>
      </c>
      <c r="AV49" s="73">
        <f t="shared" si="31"/>
        <v>88275.33283356583</v>
      </c>
      <c r="AW49" s="73">
        <f t="shared" si="32"/>
        <v>34.87746707199927</v>
      </c>
      <c r="AZ49" s="74">
        <f t="shared" si="33"/>
        <v>-59</v>
      </c>
      <c r="BA49" s="74">
        <f t="shared" si="34"/>
        <v>6.06</v>
      </c>
      <c r="BB49" s="74">
        <v>1</v>
      </c>
      <c r="BC49" s="65">
        <f t="shared" si="35"/>
        <v>1.51</v>
      </c>
      <c r="BD49" s="73">
        <f>BD48*BB49</f>
        <v>1</v>
      </c>
      <c r="BE49" s="73">
        <f t="shared" si="36"/>
        <v>-89.09</v>
      </c>
      <c r="BF49" s="73">
        <f t="shared" si="37"/>
        <v>1.6994902420122082E-2</v>
      </c>
      <c r="BG49" s="73">
        <f t="shared" si="38"/>
        <v>117571.10263107889</v>
      </c>
      <c r="BH49" s="73">
        <f t="shared" si="39"/>
        <v>34.87746707199927</v>
      </c>
      <c r="BK49" s="74">
        <f t="shared" si="40"/>
        <v>-109</v>
      </c>
      <c r="BL49" s="74">
        <f t="shared" si="41"/>
        <v>7.8199999999999994</v>
      </c>
      <c r="BM49" s="74">
        <v>1</v>
      </c>
      <c r="BN49" s="65">
        <f t="shared" si="42"/>
        <v>1.76</v>
      </c>
      <c r="BO49" s="73">
        <f>BO48*BM49</f>
        <v>1</v>
      </c>
      <c r="BP49" s="73">
        <f t="shared" si="43"/>
        <v>-191.84</v>
      </c>
      <c r="BQ49" s="73">
        <f t="shared" si="44"/>
        <v>2.1416714515869014E-5</v>
      </c>
      <c r="BR49" s="73">
        <f t="shared" si="45"/>
        <v>151717.16544142523</v>
      </c>
      <c r="BS49" s="73">
        <f t="shared" si="46"/>
        <v>34.87746707199927</v>
      </c>
      <c r="BV49" s="74">
        <f t="shared" si="47"/>
        <v>-164</v>
      </c>
      <c r="BW49" s="74">
        <f t="shared" si="48"/>
        <v>9.8550000000000004</v>
      </c>
      <c r="BX49" s="74">
        <v>1</v>
      </c>
      <c r="BY49" s="65">
        <f t="shared" si="49"/>
        <v>2.0350000000000001</v>
      </c>
      <c r="BZ49" s="73">
        <f>BZ48*BX49</f>
        <v>1</v>
      </c>
      <c r="CA49" s="73">
        <f t="shared" si="50"/>
        <v>-333.74</v>
      </c>
      <c r="CB49" s="73">
        <f t="shared" si="51"/>
        <v>1.3178706039320279E-8</v>
      </c>
      <c r="CC49" s="73">
        <f t="shared" si="52"/>
        <v>191198.55056588823</v>
      </c>
      <c r="CD49" s="73">
        <f t="shared" si="53"/>
        <v>34.87746707199927</v>
      </c>
      <c r="CG49" s="74">
        <f t="shared" si="54"/>
        <v>-214</v>
      </c>
      <c r="CH49" s="74">
        <f t="shared" si="55"/>
        <v>12.14</v>
      </c>
      <c r="CI49" s="74">
        <v>1</v>
      </c>
      <c r="CJ49" s="65">
        <f t="shared" si="56"/>
        <v>2.2850000000000001</v>
      </c>
      <c r="CK49" s="73">
        <f>CK48*CI49</f>
        <v>1</v>
      </c>
      <c r="CL49" s="73">
        <f t="shared" si="57"/>
        <v>-488.99</v>
      </c>
      <c r="CM49" s="73">
        <f t="shared" si="58"/>
        <v>1.585385465394189E-11</v>
      </c>
      <c r="CN49" s="73">
        <f t="shared" si="59"/>
        <v>235530.22870318446</v>
      </c>
      <c r="CO49" s="73">
        <f t="shared" si="60"/>
        <v>34.87746707199927</v>
      </c>
      <c r="CR49" s="74">
        <f t="shared" si="61"/>
        <v>-277</v>
      </c>
      <c r="CS49" s="74">
        <f t="shared" si="62"/>
        <v>14.74</v>
      </c>
      <c r="CT49" s="74">
        <v>1</v>
      </c>
      <c r="CU49" s="65">
        <f t="shared" si="68"/>
        <v>2.6</v>
      </c>
      <c r="CV49" s="73">
        <f>CV48*CT49</f>
        <v>1</v>
      </c>
      <c r="CW49" s="73">
        <f t="shared" si="63"/>
        <v>-720.2</v>
      </c>
      <c r="CX49" s="73">
        <f t="shared" si="64"/>
        <v>3.1005284715172696E-15</v>
      </c>
      <c r="CY49" s="73">
        <f t="shared" si="65"/>
        <v>285973.27603665064</v>
      </c>
      <c r="CZ49" s="73">
        <f t="shared" si="66"/>
        <v>34.87746707199927</v>
      </c>
    </row>
    <row r="50" spans="1:104">
      <c r="A50" s="65">
        <f t="shared" si="0"/>
        <v>1.1486983549970353</v>
      </c>
      <c r="B50" s="65">
        <f t="shared" si="1"/>
        <v>1.4666666666666666</v>
      </c>
      <c r="C50" s="86">
        <f t="shared" si="71"/>
        <v>3.2249999999999996</v>
      </c>
      <c r="D50" s="90"/>
      <c r="E50" s="68">
        <f t="shared" si="3"/>
        <v>445.72188840761686</v>
      </c>
      <c r="F50" s="65">
        <f t="shared" si="67"/>
        <v>8.8000000000000043</v>
      </c>
      <c r="G50" s="69">
        <v>44</v>
      </c>
      <c r="H50" s="74">
        <f t="shared" si="4"/>
        <v>44</v>
      </c>
      <c r="I50" s="74">
        <f t="shared" si="5"/>
        <v>1</v>
      </c>
      <c r="J50" s="74">
        <v>1</v>
      </c>
      <c r="K50" s="65">
        <f t="shared" si="6"/>
        <v>1</v>
      </c>
      <c r="L50" s="73">
        <f>L49*J50</f>
        <v>10</v>
      </c>
      <c r="M50" s="73">
        <f t="shared" si="7"/>
        <v>440</v>
      </c>
      <c r="N50" s="73">
        <f t="shared" si="8"/>
        <v>4457.2188840761683</v>
      </c>
      <c r="O50" s="73">
        <f t="shared" si="9"/>
        <v>22286.094420380843</v>
      </c>
      <c r="P50" s="73">
        <f t="shared" si="10"/>
        <v>36.145708237240044</v>
      </c>
      <c r="Q50" s="102">
        <f t="shared" si="69"/>
        <v>10.130042918354928</v>
      </c>
      <c r="S50" s="74">
        <f t="shared" si="12"/>
        <v>34</v>
      </c>
      <c r="T50" s="74">
        <f t="shared" si="13"/>
        <v>2.0499999999999998</v>
      </c>
      <c r="U50" s="74">
        <v>1</v>
      </c>
      <c r="V50" s="65">
        <f t="shared" si="14"/>
        <v>1.05</v>
      </c>
      <c r="W50" s="73">
        <f>W49*U50</f>
        <v>2</v>
      </c>
      <c r="X50" s="73">
        <f t="shared" si="15"/>
        <v>71.400000000000006</v>
      </c>
      <c r="Y50" s="73">
        <f t="shared" si="16"/>
        <v>2284.3246780890349</v>
      </c>
      <c r="Z50" s="73">
        <f t="shared" si="17"/>
        <v>45686.493561780728</v>
      </c>
      <c r="AA50" s="73">
        <f t="shared" si="18"/>
        <v>36.145708237240044</v>
      </c>
      <c r="AB50" s="102">
        <f t="shared" si="72"/>
        <v>31.993342830378637</v>
      </c>
      <c r="AD50" s="74">
        <f t="shared" si="19"/>
        <v>9</v>
      </c>
      <c r="AE50" s="74">
        <f t="shared" si="20"/>
        <v>3.2249999999999996</v>
      </c>
      <c r="AF50" s="74">
        <v>1</v>
      </c>
      <c r="AG50" s="65">
        <f t="shared" si="21"/>
        <v>1.175</v>
      </c>
      <c r="AH50" s="73">
        <f>AH49*AF50</f>
        <v>1</v>
      </c>
      <c r="AI50" s="73">
        <f t="shared" si="22"/>
        <v>10.575000000000001</v>
      </c>
      <c r="AJ50" s="73">
        <f t="shared" si="23"/>
        <v>112.30102266520008</v>
      </c>
      <c r="AK50" s="73">
        <f t="shared" si="24"/>
        <v>71872.654505728206</v>
      </c>
      <c r="AL50" s="73">
        <f t="shared" si="25"/>
        <v>36.145708237240044</v>
      </c>
      <c r="AM50" s="102">
        <f t="shared" si="73"/>
        <v>10.619482048718682</v>
      </c>
      <c r="AO50" s="74">
        <f t="shared" si="26"/>
        <v>-21</v>
      </c>
      <c r="AP50" s="74">
        <f t="shared" si="27"/>
        <v>4.55</v>
      </c>
      <c r="AQ50" s="74">
        <v>1</v>
      </c>
      <c r="AR50" s="65">
        <f t="shared" si="28"/>
        <v>1.325</v>
      </c>
      <c r="AS50" s="73">
        <f>AS49*AQ50</f>
        <v>1</v>
      </c>
      <c r="AT50" s="73">
        <f t="shared" si="29"/>
        <v>-27.824999999999999</v>
      </c>
      <c r="AU50" s="73">
        <f t="shared" si="30"/>
        <v>2.47562816437335</v>
      </c>
      <c r="AV50" s="73">
        <f t="shared" si="31"/>
        <v>101401.72961273283</v>
      </c>
      <c r="AW50" s="73">
        <f t="shared" si="32"/>
        <v>36.145708237240044</v>
      </c>
      <c r="AZ50" s="74">
        <f t="shared" si="33"/>
        <v>-58</v>
      </c>
      <c r="BA50" s="74">
        <f t="shared" si="34"/>
        <v>6.06</v>
      </c>
      <c r="BB50" s="74">
        <v>1</v>
      </c>
      <c r="BC50" s="65">
        <f t="shared" si="35"/>
        <v>1.51</v>
      </c>
      <c r="BD50" s="73">
        <f>BD49*BB50</f>
        <v>1</v>
      </c>
      <c r="BE50" s="73">
        <f t="shared" si="36"/>
        <v>-87.58</v>
      </c>
      <c r="BF50" s="73">
        <f t="shared" si="37"/>
        <v>1.9522016453329367E-2</v>
      </c>
      <c r="BG50" s="73">
        <f t="shared" si="38"/>
        <v>135053.73218750791</v>
      </c>
      <c r="BH50" s="73">
        <f t="shared" si="39"/>
        <v>36.145708237240044</v>
      </c>
      <c r="BK50" s="74">
        <f t="shared" si="40"/>
        <v>-108</v>
      </c>
      <c r="BL50" s="74">
        <f t="shared" si="41"/>
        <v>7.8199999999999994</v>
      </c>
      <c r="BM50" s="74">
        <v>1</v>
      </c>
      <c r="BN50" s="65">
        <f t="shared" si="42"/>
        <v>1.76</v>
      </c>
      <c r="BO50" s="73">
        <f>BO49*BM50</f>
        <v>1</v>
      </c>
      <c r="BP50" s="73">
        <f t="shared" si="43"/>
        <v>-190.08</v>
      </c>
      <c r="BQ50" s="73">
        <f t="shared" si="44"/>
        <v>2.4601344733819857E-5</v>
      </c>
      <c r="BR50" s="73">
        <f t="shared" si="45"/>
        <v>174277.25836737818</v>
      </c>
      <c r="BS50" s="73">
        <f t="shared" si="46"/>
        <v>36.145708237240044</v>
      </c>
      <c r="BV50" s="74">
        <f t="shared" si="47"/>
        <v>-163</v>
      </c>
      <c r="BW50" s="74">
        <f t="shared" si="48"/>
        <v>9.8550000000000004</v>
      </c>
      <c r="BX50" s="74">
        <v>1</v>
      </c>
      <c r="BY50" s="65">
        <f t="shared" si="49"/>
        <v>2.0350000000000001</v>
      </c>
      <c r="BZ50" s="73">
        <f>BZ49*BX50</f>
        <v>1</v>
      </c>
      <c r="CA50" s="73">
        <f t="shared" si="50"/>
        <v>-331.70500000000004</v>
      </c>
      <c r="CB50" s="73">
        <f t="shared" si="51"/>
        <v>1.513835794835669E-8</v>
      </c>
      <c r="CC50" s="73">
        <f t="shared" si="52"/>
        <v>219629.4605128532</v>
      </c>
      <c r="CD50" s="73">
        <f t="shared" si="53"/>
        <v>36.145708237240044</v>
      </c>
      <c r="CG50" s="74">
        <f t="shared" si="54"/>
        <v>-213</v>
      </c>
      <c r="CH50" s="74">
        <f t="shared" si="55"/>
        <v>12.14</v>
      </c>
      <c r="CI50" s="74">
        <v>1</v>
      </c>
      <c r="CJ50" s="65">
        <f t="shared" si="56"/>
        <v>2.2850000000000001</v>
      </c>
      <c r="CK50" s="73">
        <f>CK49*CI50</f>
        <v>1</v>
      </c>
      <c r="CL50" s="73">
        <f t="shared" si="57"/>
        <v>-486.70500000000004</v>
      </c>
      <c r="CM50" s="73">
        <f t="shared" si="58"/>
        <v>1.8211296761345136E-11</v>
      </c>
      <c r="CN50" s="73">
        <f t="shared" si="59"/>
        <v>270553.18626342347</v>
      </c>
      <c r="CO50" s="73">
        <f t="shared" si="60"/>
        <v>36.145708237240044</v>
      </c>
      <c r="CR50" s="74">
        <f t="shared" si="61"/>
        <v>-276</v>
      </c>
      <c r="CS50" s="74">
        <f t="shared" si="62"/>
        <v>14.74</v>
      </c>
      <c r="CT50" s="74">
        <v>1</v>
      </c>
      <c r="CU50" s="65">
        <f t="shared" si="68"/>
        <v>2.6</v>
      </c>
      <c r="CV50" s="73">
        <f>CV49*CT50</f>
        <v>1</v>
      </c>
      <c r="CW50" s="73">
        <f t="shared" si="63"/>
        <v>-717.6</v>
      </c>
      <c r="CX50" s="73">
        <f t="shared" si="64"/>
        <v>3.5615719548533583E-15</v>
      </c>
      <c r="CY50" s="73">
        <f t="shared" si="65"/>
        <v>328497.03175641363</v>
      </c>
      <c r="CZ50" s="73">
        <f t="shared" si="66"/>
        <v>36.145708237240044</v>
      </c>
    </row>
    <row r="51" spans="1:104">
      <c r="A51" s="65">
        <f t="shared" si="0"/>
        <v>1.1892071150027215</v>
      </c>
      <c r="B51" s="65">
        <f t="shared" si="1"/>
        <v>1.5</v>
      </c>
      <c r="C51" s="86">
        <f t="shared" si="71"/>
        <v>3.2249999999999996</v>
      </c>
      <c r="D51" s="90"/>
      <c r="E51" s="68">
        <f t="shared" si="3"/>
        <v>512.00000000000148</v>
      </c>
      <c r="F51" s="65">
        <f t="shared" si="67"/>
        <v>9.0000000000000036</v>
      </c>
      <c r="G51" s="69">
        <v>45</v>
      </c>
      <c r="H51" s="74">
        <f t="shared" si="4"/>
        <v>45</v>
      </c>
      <c r="I51" s="74">
        <f t="shared" si="5"/>
        <v>1</v>
      </c>
      <c r="J51" s="74">
        <v>1</v>
      </c>
      <c r="K51" s="65">
        <f t="shared" si="6"/>
        <v>1</v>
      </c>
      <c r="L51" s="73">
        <f>L50*J51</f>
        <v>10</v>
      </c>
      <c r="M51" s="73">
        <f t="shared" si="7"/>
        <v>450</v>
      </c>
      <c r="N51" s="73">
        <f t="shared" si="8"/>
        <v>5120.0000000000146</v>
      </c>
      <c r="O51" s="73">
        <f t="shared" si="9"/>
        <v>25600.000000000073</v>
      </c>
      <c r="P51" s="73">
        <f t="shared" si="10"/>
        <v>37.460024122585729</v>
      </c>
      <c r="Q51" s="102">
        <f t="shared" si="69"/>
        <v>11.37777777777781</v>
      </c>
      <c r="S51" s="74">
        <f t="shared" si="12"/>
        <v>35</v>
      </c>
      <c r="T51" s="74">
        <f t="shared" si="13"/>
        <v>2.0499999999999998</v>
      </c>
      <c r="U51" s="74">
        <v>1</v>
      </c>
      <c r="V51" s="65">
        <f t="shared" si="14"/>
        <v>1.05</v>
      </c>
      <c r="W51" s="73">
        <f>W50*U51</f>
        <v>2</v>
      </c>
      <c r="X51" s="73">
        <f t="shared" si="15"/>
        <v>73.5</v>
      </c>
      <c r="Y51" s="73">
        <f t="shared" si="16"/>
        <v>2624.0000000000064</v>
      </c>
      <c r="Z51" s="73">
        <f t="shared" si="17"/>
        <v>52480.000000000146</v>
      </c>
      <c r="AA51" s="73">
        <f t="shared" si="18"/>
        <v>37.460024122585729</v>
      </c>
      <c r="AB51" s="102">
        <f t="shared" si="72"/>
        <v>35.700680272108933</v>
      </c>
      <c r="AD51" s="74">
        <f t="shared" si="19"/>
        <v>10</v>
      </c>
      <c r="AE51" s="74">
        <f t="shared" si="20"/>
        <v>3.2249999999999996</v>
      </c>
      <c r="AF51" s="74">
        <v>1</v>
      </c>
      <c r="AG51" s="65">
        <f t="shared" si="21"/>
        <v>1.175</v>
      </c>
      <c r="AH51" s="73">
        <f>AH50*AF51</f>
        <v>1</v>
      </c>
      <c r="AI51" s="73">
        <f t="shared" si="22"/>
        <v>11.75</v>
      </c>
      <c r="AJ51" s="73">
        <f t="shared" si="23"/>
        <v>129.00000000000009</v>
      </c>
      <c r="AK51" s="73">
        <f t="shared" si="24"/>
        <v>82560.000000000233</v>
      </c>
      <c r="AL51" s="73">
        <f t="shared" si="25"/>
        <v>37.460024122585729</v>
      </c>
      <c r="AM51" s="102">
        <f t="shared" si="73"/>
        <v>10.978723404255327</v>
      </c>
      <c r="AO51" s="74">
        <f t="shared" si="26"/>
        <v>-20</v>
      </c>
      <c r="AP51" s="74">
        <f t="shared" si="27"/>
        <v>4.55</v>
      </c>
      <c r="AQ51" s="74">
        <v>1</v>
      </c>
      <c r="AR51" s="65">
        <f t="shared" si="28"/>
        <v>1.325</v>
      </c>
      <c r="AS51" s="73">
        <f>AS50*AQ51</f>
        <v>1</v>
      </c>
      <c r="AT51" s="73">
        <f t="shared" si="29"/>
        <v>-26.5</v>
      </c>
      <c r="AU51" s="73">
        <f t="shared" si="30"/>
        <v>2.843749999999996</v>
      </c>
      <c r="AV51" s="73">
        <f t="shared" si="31"/>
        <v>116480.00000000033</v>
      </c>
      <c r="AW51" s="73">
        <f t="shared" si="32"/>
        <v>37.460024122585729</v>
      </c>
      <c r="AZ51" s="74">
        <f t="shared" si="33"/>
        <v>-57</v>
      </c>
      <c r="BA51" s="74">
        <f t="shared" si="34"/>
        <v>6.06</v>
      </c>
      <c r="BB51" s="74">
        <v>1</v>
      </c>
      <c r="BC51" s="65">
        <f t="shared" si="35"/>
        <v>1.51</v>
      </c>
      <c r="BD51" s="73">
        <f>BD50*BB51</f>
        <v>1</v>
      </c>
      <c r="BE51" s="73">
        <f t="shared" si="36"/>
        <v>-86.070000000000007</v>
      </c>
      <c r="BF51" s="73">
        <f t="shared" si="37"/>
        <v>2.242490818616449E-2</v>
      </c>
      <c r="BG51" s="73">
        <f t="shared" si="38"/>
        <v>155136.00000000044</v>
      </c>
      <c r="BH51" s="73">
        <f t="shared" si="39"/>
        <v>37.460024122585729</v>
      </c>
      <c r="BK51" s="74">
        <f t="shared" si="40"/>
        <v>-107</v>
      </c>
      <c r="BL51" s="74">
        <f t="shared" si="41"/>
        <v>7.8199999999999994</v>
      </c>
      <c r="BM51" s="74">
        <v>1</v>
      </c>
      <c r="BN51" s="65">
        <f t="shared" si="42"/>
        <v>1.76</v>
      </c>
      <c r="BO51" s="73">
        <f>BO50*BM51</f>
        <v>1</v>
      </c>
      <c r="BP51" s="73">
        <f t="shared" si="43"/>
        <v>-188.32</v>
      </c>
      <c r="BQ51" s="73">
        <f t="shared" si="44"/>
        <v>2.8259524226453843E-5</v>
      </c>
      <c r="BR51" s="73">
        <f t="shared" si="45"/>
        <v>200192.00000000055</v>
      </c>
      <c r="BS51" s="73">
        <f t="shared" si="46"/>
        <v>37.460024122585729</v>
      </c>
      <c r="BV51" s="74">
        <f t="shared" si="47"/>
        <v>-162</v>
      </c>
      <c r="BW51" s="74">
        <f t="shared" si="48"/>
        <v>9.8550000000000004</v>
      </c>
      <c r="BX51" s="74">
        <v>1</v>
      </c>
      <c r="BY51" s="65">
        <f t="shared" si="49"/>
        <v>2.0350000000000001</v>
      </c>
      <c r="BZ51" s="73">
        <f>BZ50*BX51</f>
        <v>1</v>
      </c>
      <c r="CA51" s="73">
        <f t="shared" si="50"/>
        <v>-329.67</v>
      </c>
      <c r="CB51" s="73">
        <f t="shared" si="51"/>
        <v>1.7389406872633626E-8</v>
      </c>
      <c r="CC51" s="73">
        <f t="shared" si="52"/>
        <v>252288.00000000073</v>
      </c>
      <c r="CD51" s="73">
        <f t="shared" si="53"/>
        <v>37.460024122585729</v>
      </c>
      <c r="CG51" s="74">
        <f t="shared" si="54"/>
        <v>-212</v>
      </c>
      <c r="CH51" s="74">
        <f t="shared" si="55"/>
        <v>12.14</v>
      </c>
      <c r="CI51" s="74">
        <v>1</v>
      </c>
      <c r="CJ51" s="65">
        <f t="shared" si="56"/>
        <v>2.2850000000000001</v>
      </c>
      <c r="CK51" s="73">
        <f>CK50*CI51</f>
        <v>1</v>
      </c>
      <c r="CL51" s="73">
        <f t="shared" si="57"/>
        <v>-484.42</v>
      </c>
      <c r="CM51" s="73">
        <f t="shared" si="58"/>
        <v>2.0919286632119988E-11</v>
      </c>
      <c r="CN51" s="73">
        <f t="shared" si="59"/>
        <v>310784.00000000093</v>
      </c>
      <c r="CO51" s="73">
        <f t="shared" si="60"/>
        <v>37.460024122585729</v>
      </c>
      <c r="CR51" s="74">
        <f t="shared" si="61"/>
        <v>-275</v>
      </c>
      <c r="CS51" s="74">
        <f t="shared" si="62"/>
        <v>14.74</v>
      </c>
      <c r="CT51" s="74">
        <v>1</v>
      </c>
      <c r="CU51" s="65">
        <f t="shared" si="68"/>
        <v>2.6</v>
      </c>
      <c r="CV51" s="73">
        <f>CV50*CT51</f>
        <v>1</v>
      </c>
      <c r="CW51" s="73">
        <f t="shared" si="63"/>
        <v>-715</v>
      </c>
      <c r="CX51" s="73">
        <f t="shared" si="64"/>
        <v>4.0911718457436263E-15</v>
      </c>
      <c r="CY51" s="73">
        <f t="shared" si="65"/>
        <v>377344.00000000111</v>
      </c>
      <c r="CZ51" s="73">
        <f t="shared" si="66"/>
        <v>37.460024122585729</v>
      </c>
    </row>
    <row r="52" spans="1:104">
      <c r="A52" s="65">
        <f t="shared" si="0"/>
        <v>1.2311444133449168</v>
      </c>
      <c r="B52" s="65">
        <f t="shared" si="1"/>
        <v>1.5333333333333334</v>
      </c>
      <c r="C52" s="86">
        <f t="shared" si="71"/>
        <v>3.2249999999999996</v>
      </c>
      <c r="D52" s="90"/>
      <c r="E52" s="68">
        <f t="shared" si="3"/>
        <v>588.13355775848368</v>
      </c>
      <c r="F52" s="65">
        <f t="shared" si="67"/>
        <v>9.2000000000000046</v>
      </c>
      <c r="G52" s="69">
        <v>46</v>
      </c>
      <c r="H52" s="74">
        <f t="shared" si="4"/>
        <v>46</v>
      </c>
      <c r="I52" s="74">
        <f t="shared" si="5"/>
        <v>1</v>
      </c>
      <c r="J52" s="74">
        <v>1</v>
      </c>
      <c r="K52" s="65">
        <f t="shared" si="6"/>
        <v>1</v>
      </c>
      <c r="L52" s="73">
        <f>L51*J52</f>
        <v>10</v>
      </c>
      <c r="M52" s="73">
        <f t="shared" si="7"/>
        <v>460</v>
      </c>
      <c r="N52" s="73">
        <f t="shared" si="8"/>
        <v>5881.3355775848368</v>
      </c>
      <c r="O52" s="73">
        <f t="shared" si="9"/>
        <v>29406.677887924183</v>
      </c>
      <c r="P52" s="73">
        <f t="shared" si="10"/>
        <v>38.822087167476376</v>
      </c>
      <c r="Q52" s="102">
        <f t="shared" si="69"/>
        <v>12.785512125184427</v>
      </c>
      <c r="S52" s="74">
        <f t="shared" si="12"/>
        <v>36</v>
      </c>
      <c r="T52" s="74">
        <f t="shared" si="13"/>
        <v>2.0499999999999998</v>
      </c>
      <c r="U52" s="74">
        <v>1</v>
      </c>
      <c r="V52" s="65">
        <f t="shared" si="14"/>
        <v>1.05</v>
      </c>
      <c r="W52" s="73">
        <f>W51*U52</f>
        <v>2</v>
      </c>
      <c r="X52" s="73">
        <f t="shared" si="15"/>
        <v>75.600000000000009</v>
      </c>
      <c r="Y52" s="73">
        <f t="shared" si="16"/>
        <v>3014.184483512227</v>
      </c>
      <c r="Z52" s="73">
        <f t="shared" si="17"/>
        <v>60283.689670244574</v>
      </c>
      <c r="AA52" s="73">
        <f t="shared" si="18"/>
        <v>38.822087167476376</v>
      </c>
      <c r="AB52" s="102">
        <f t="shared" si="72"/>
        <v>39.870165125823107</v>
      </c>
      <c r="AD52" s="74">
        <f t="shared" si="19"/>
        <v>11</v>
      </c>
      <c r="AE52" s="74">
        <f t="shared" si="20"/>
        <v>3.2249999999999996</v>
      </c>
      <c r="AF52" s="74">
        <v>1</v>
      </c>
      <c r="AG52" s="65">
        <f t="shared" si="21"/>
        <v>1.175</v>
      </c>
      <c r="AH52" s="73">
        <f>AH51*AF52</f>
        <v>1</v>
      </c>
      <c r="AI52" s="73">
        <f t="shared" si="22"/>
        <v>12.925000000000001</v>
      </c>
      <c r="AJ52" s="73">
        <f t="shared" si="23"/>
        <v>148.18208779461762</v>
      </c>
      <c r="AK52" s="73">
        <f t="shared" si="24"/>
        <v>94836.536188555488</v>
      </c>
      <c r="AL52" s="73">
        <f t="shared" si="25"/>
        <v>38.822087167476376</v>
      </c>
      <c r="AM52" s="102">
        <f t="shared" si="73"/>
        <v>11.46476501312322</v>
      </c>
      <c r="AO52" s="74">
        <f t="shared" si="26"/>
        <v>-19</v>
      </c>
      <c r="AP52" s="74">
        <f t="shared" si="27"/>
        <v>4.55</v>
      </c>
      <c r="AQ52" s="74">
        <v>1</v>
      </c>
      <c r="AR52" s="65">
        <f t="shared" si="28"/>
        <v>1.325</v>
      </c>
      <c r="AS52" s="73">
        <f>AS51*AQ52</f>
        <v>1</v>
      </c>
      <c r="AT52" s="73">
        <f t="shared" si="29"/>
        <v>-25.175000000000001</v>
      </c>
      <c r="AU52" s="73">
        <f t="shared" si="30"/>
        <v>3.266610947022814</v>
      </c>
      <c r="AV52" s="73">
        <f t="shared" si="31"/>
        <v>133800.38439005503</v>
      </c>
      <c r="AW52" s="73">
        <f t="shared" si="32"/>
        <v>38.822087167476376</v>
      </c>
      <c r="AZ52" s="74">
        <f t="shared" si="33"/>
        <v>-56</v>
      </c>
      <c r="BA52" s="74">
        <f t="shared" si="34"/>
        <v>6.06</v>
      </c>
      <c r="BB52" s="74">
        <v>1</v>
      </c>
      <c r="BC52" s="65">
        <f t="shared" si="35"/>
        <v>1.51</v>
      </c>
      <c r="BD52" s="73">
        <f>BD51*BB52</f>
        <v>1</v>
      </c>
      <c r="BE52" s="73">
        <f t="shared" si="36"/>
        <v>-84.56</v>
      </c>
      <c r="BF52" s="73">
        <f t="shared" si="37"/>
        <v>2.5759455144406699E-2</v>
      </c>
      <c r="BG52" s="73">
        <f t="shared" si="38"/>
        <v>178204.46800082055</v>
      </c>
      <c r="BH52" s="73">
        <f t="shared" si="39"/>
        <v>38.822087167476376</v>
      </c>
      <c r="BK52" s="74">
        <f t="shared" si="40"/>
        <v>-106</v>
      </c>
      <c r="BL52" s="74">
        <f t="shared" si="41"/>
        <v>7.8199999999999994</v>
      </c>
      <c r="BM52" s="74">
        <v>1</v>
      </c>
      <c r="BN52" s="65">
        <f t="shared" si="42"/>
        <v>1.76</v>
      </c>
      <c r="BO52" s="73">
        <f>BO51*BM52</f>
        <v>1</v>
      </c>
      <c r="BP52" s="73">
        <f t="shared" si="43"/>
        <v>-186.56</v>
      </c>
      <c r="BQ52" s="73">
        <f t="shared" si="44"/>
        <v>3.246166899192639E-5</v>
      </c>
      <c r="BR52" s="73">
        <f t="shared" si="45"/>
        <v>229960.2210835671</v>
      </c>
      <c r="BS52" s="73">
        <f t="shared" si="46"/>
        <v>38.822087167476376</v>
      </c>
      <c r="BV52" s="74">
        <f t="shared" si="47"/>
        <v>-161</v>
      </c>
      <c r="BW52" s="74">
        <f t="shared" si="48"/>
        <v>9.8550000000000004</v>
      </c>
      <c r="BX52" s="74">
        <v>1</v>
      </c>
      <c r="BY52" s="65">
        <f t="shared" si="49"/>
        <v>2.0350000000000001</v>
      </c>
      <c r="BZ52" s="73">
        <f>BZ51*BX52</f>
        <v>1</v>
      </c>
      <c r="CA52" s="73">
        <f t="shared" si="50"/>
        <v>-327.63500000000005</v>
      </c>
      <c r="CB52" s="73">
        <f t="shared" si="51"/>
        <v>1.9975183068968381E-8</v>
      </c>
      <c r="CC52" s="73">
        <f t="shared" si="52"/>
        <v>289802.81058549287</v>
      </c>
      <c r="CD52" s="73">
        <f t="shared" si="53"/>
        <v>38.822087167476376</v>
      </c>
      <c r="CG52" s="74">
        <f t="shared" si="54"/>
        <v>-211</v>
      </c>
      <c r="CH52" s="74">
        <f t="shared" si="55"/>
        <v>12.14</v>
      </c>
      <c r="CI52" s="74">
        <v>1</v>
      </c>
      <c r="CJ52" s="65">
        <f t="shared" si="56"/>
        <v>2.2850000000000001</v>
      </c>
      <c r="CK52" s="73">
        <f>CK51*CI52</f>
        <v>1</v>
      </c>
      <c r="CL52" s="73">
        <f t="shared" si="57"/>
        <v>-482.13500000000005</v>
      </c>
      <c r="CM52" s="73">
        <f t="shared" si="58"/>
        <v>2.40299501420277E-11</v>
      </c>
      <c r="CN52" s="73">
        <f t="shared" si="59"/>
        <v>356997.06955939962</v>
      </c>
      <c r="CO52" s="73">
        <f t="shared" si="60"/>
        <v>38.822087167476376</v>
      </c>
      <c r="CR52" s="74">
        <f t="shared" si="61"/>
        <v>-274</v>
      </c>
      <c r="CS52" s="74">
        <f t="shared" si="62"/>
        <v>14.74</v>
      </c>
      <c r="CT52" s="74">
        <v>1</v>
      </c>
      <c r="CU52" s="65">
        <f t="shared" si="68"/>
        <v>2.6</v>
      </c>
      <c r="CV52" s="73">
        <f>CV51*CT52</f>
        <v>1</v>
      </c>
      <c r="CW52" s="73">
        <f t="shared" si="63"/>
        <v>-712.4</v>
      </c>
      <c r="CX52" s="73">
        <f t="shared" si="64"/>
        <v>4.6995223692158879E-15</v>
      </c>
      <c r="CY52" s="73">
        <f t="shared" si="65"/>
        <v>433454.43206800247</v>
      </c>
      <c r="CZ52" s="73">
        <f t="shared" si="66"/>
        <v>38.822087167476376</v>
      </c>
    </row>
    <row r="53" spans="1:104">
      <c r="A53" s="65">
        <f t="shared" si="0"/>
        <v>1.2745606273192629</v>
      </c>
      <c r="B53" s="65">
        <f t="shared" si="1"/>
        <v>1.5666666666666667</v>
      </c>
      <c r="C53" s="86">
        <f t="shared" si="71"/>
        <v>3.2249999999999996</v>
      </c>
      <c r="D53" s="90"/>
      <c r="E53" s="68">
        <f t="shared" si="3"/>
        <v>675.58805031572388</v>
      </c>
      <c r="F53" s="65">
        <f t="shared" si="67"/>
        <v>9.4000000000000039</v>
      </c>
      <c r="G53" s="69">
        <v>47</v>
      </c>
      <c r="H53" s="74">
        <f t="shared" si="4"/>
        <v>47</v>
      </c>
      <c r="I53" s="74">
        <f t="shared" si="5"/>
        <v>1</v>
      </c>
      <c r="J53" s="74">
        <v>1</v>
      </c>
      <c r="K53" s="65">
        <f t="shared" si="6"/>
        <v>1</v>
      </c>
      <c r="L53" s="73">
        <f>L52*J53</f>
        <v>10</v>
      </c>
      <c r="M53" s="73">
        <f t="shared" si="7"/>
        <v>470</v>
      </c>
      <c r="N53" s="73">
        <f t="shared" si="8"/>
        <v>6755.8805031572392</v>
      </c>
      <c r="O53" s="73">
        <f t="shared" si="9"/>
        <v>33779.402515786191</v>
      </c>
      <c r="P53" s="73">
        <f t="shared" si="10"/>
        <v>40.233630469044734</v>
      </c>
      <c r="Q53" s="102">
        <f t="shared" si="69"/>
        <v>14.374213836504765</v>
      </c>
      <c r="S53" s="74">
        <f t="shared" si="12"/>
        <v>37</v>
      </c>
      <c r="T53" s="74">
        <f t="shared" si="13"/>
        <v>2.0499999999999998</v>
      </c>
      <c r="U53" s="74">
        <v>1</v>
      </c>
      <c r="V53" s="65">
        <f t="shared" si="14"/>
        <v>1.05</v>
      </c>
      <c r="W53" s="73">
        <f>W52*U53</f>
        <v>2</v>
      </c>
      <c r="X53" s="73">
        <f t="shared" si="15"/>
        <v>77.7</v>
      </c>
      <c r="Y53" s="73">
        <f t="shared" si="16"/>
        <v>3462.3887578680824</v>
      </c>
      <c r="Z53" s="73">
        <f t="shared" si="17"/>
        <v>69247.775157361699</v>
      </c>
      <c r="AA53" s="73">
        <f t="shared" si="18"/>
        <v>40.233630469044734</v>
      </c>
      <c r="AB53" s="102">
        <f t="shared" si="72"/>
        <v>44.56098787475009</v>
      </c>
      <c r="AD53" s="74">
        <f t="shared" si="19"/>
        <v>12</v>
      </c>
      <c r="AE53" s="74">
        <f t="shared" si="20"/>
        <v>3.2249999999999996</v>
      </c>
      <c r="AF53" s="74">
        <v>1</v>
      </c>
      <c r="AG53" s="65">
        <f t="shared" si="21"/>
        <v>1.175</v>
      </c>
      <c r="AH53" s="73">
        <f>AH52*AF53</f>
        <v>1</v>
      </c>
      <c r="AI53" s="73">
        <f t="shared" si="22"/>
        <v>14.100000000000001</v>
      </c>
      <c r="AJ53" s="73">
        <f t="shared" si="23"/>
        <v>170.2165204897035</v>
      </c>
      <c r="AK53" s="73">
        <f t="shared" si="24"/>
        <v>108938.57311341046</v>
      </c>
      <c r="AL53" s="73">
        <f t="shared" si="25"/>
        <v>40.233630469044734</v>
      </c>
      <c r="AM53" s="102">
        <f t="shared" si="73"/>
        <v>12.07209365175202</v>
      </c>
      <c r="AO53" s="74">
        <f t="shared" si="26"/>
        <v>-18</v>
      </c>
      <c r="AP53" s="74">
        <f t="shared" si="27"/>
        <v>4.55</v>
      </c>
      <c r="AQ53" s="74">
        <v>1</v>
      </c>
      <c r="AR53" s="65">
        <f t="shared" si="28"/>
        <v>1.325</v>
      </c>
      <c r="AS53" s="73">
        <f>AS52*AQ53</f>
        <v>1</v>
      </c>
      <c r="AT53" s="73">
        <f t="shared" si="29"/>
        <v>-23.849999999999998</v>
      </c>
      <c r="AU53" s="73">
        <f t="shared" si="30"/>
        <v>3.7523506212604141</v>
      </c>
      <c r="AV53" s="73">
        <f t="shared" si="31"/>
        <v>153696.28144682717</v>
      </c>
      <c r="AW53" s="73">
        <f t="shared" si="32"/>
        <v>40.233630469044734</v>
      </c>
      <c r="AZ53" s="74">
        <f t="shared" si="33"/>
        <v>-55</v>
      </c>
      <c r="BA53" s="74">
        <f t="shared" si="34"/>
        <v>6.06</v>
      </c>
      <c r="BB53" s="74">
        <v>1</v>
      </c>
      <c r="BC53" s="65">
        <f t="shared" si="35"/>
        <v>1.51</v>
      </c>
      <c r="BD53" s="73">
        <f>BD52*BB53</f>
        <v>1</v>
      </c>
      <c r="BE53" s="73">
        <f t="shared" si="36"/>
        <v>-83.05</v>
      </c>
      <c r="BF53" s="73">
        <f t="shared" si="37"/>
        <v>2.9589843749999886E-2</v>
      </c>
      <c r="BG53" s="73">
        <f t="shared" si="38"/>
        <v>204703.17924566433</v>
      </c>
      <c r="BH53" s="73">
        <f t="shared" si="39"/>
        <v>40.233630469044734</v>
      </c>
      <c r="BK53" s="74">
        <f t="shared" si="40"/>
        <v>-105</v>
      </c>
      <c r="BL53" s="74">
        <f t="shared" si="41"/>
        <v>7.8199999999999994</v>
      </c>
      <c r="BM53" s="74">
        <v>1</v>
      </c>
      <c r="BN53" s="65">
        <f t="shared" si="42"/>
        <v>1.76</v>
      </c>
      <c r="BO53" s="73">
        <f>BO52*BM53</f>
        <v>1</v>
      </c>
      <c r="BP53" s="73">
        <f t="shared" si="43"/>
        <v>-184.8</v>
      </c>
      <c r="BQ53" s="73">
        <f t="shared" si="44"/>
        <v>3.7288665771484105E-5</v>
      </c>
      <c r="BR53" s="73">
        <f t="shared" si="45"/>
        <v>264154.92767344805</v>
      </c>
      <c r="BS53" s="73">
        <f t="shared" si="46"/>
        <v>40.233630469044734</v>
      </c>
      <c r="BV53" s="74">
        <f t="shared" si="47"/>
        <v>-160</v>
      </c>
      <c r="BW53" s="74">
        <f t="shared" si="48"/>
        <v>9.8550000000000004</v>
      </c>
      <c r="BX53" s="74">
        <v>1</v>
      </c>
      <c r="BY53" s="65">
        <f t="shared" si="49"/>
        <v>2.0350000000000001</v>
      </c>
      <c r="BZ53" s="73">
        <f>BZ52*BX53</f>
        <v>1</v>
      </c>
      <c r="CA53" s="73">
        <f t="shared" si="50"/>
        <v>-325.60000000000002</v>
      </c>
      <c r="CB53" s="73">
        <f t="shared" si="51"/>
        <v>2.294545993208861E-8</v>
      </c>
      <c r="CC53" s="73">
        <f t="shared" si="52"/>
        <v>332896.01179307298</v>
      </c>
      <c r="CD53" s="73">
        <f t="shared" si="53"/>
        <v>40.233630469044734</v>
      </c>
      <c r="CG53" s="74">
        <f t="shared" si="54"/>
        <v>-210</v>
      </c>
      <c r="CH53" s="74">
        <f t="shared" si="55"/>
        <v>12.14</v>
      </c>
      <c r="CI53" s="74">
        <v>1</v>
      </c>
      <c r="CJ53" s="65">
        <f t="shared" si="56"/>
        <v>2.2850000000000001</v>
      </c>
      <c r="CK53" s="73">
        <f>CK52*CI53</f>
        <v>1</v>
      </c>
      <c r="CL53" s="73">
        <f t="shared" si="57"/>
        <v>-479.85</v>
      </c>
      <c r="CM53" s="73">
        <f t="shared" si="58"/>
        <v>2.7603164198807986E-11</v>
      </c>
      <c r="CN53" s="73">
        <f t="shared" si="59"/>
        <v>410081.94654164446</v>
      </c>
      <c r="CO53" s="73">
        <f t="shared" si="60"/>
        <v>40.233630469044734</v>
      </c>
      <c r="CR53" s="74">
        <f t="shared" si="61"/>
        <v>-273</v>
      </c>
      <c r="CS53" s="74">
        <f t="shared" si="62"/>
        <v>14.74</v>
      </c>
      <c r="CT53" s="74">
        <v>1</v>
      </c>
      <c r="CU53" s="65">
        <f t="shared" si="68"/>
        <v>2.6</v>
      </c>
      <c r="CV53" s="73">
        <f>CV52*CT53</f>
        <v>1</v>
      </c>
      <c r="CW53" s="73">
        <f t="shared" si="63"/>
        <v>-709.80000000000007</v>
      </c>
      <c r="CX53" s="73">
        <f t="shared" si="64"/>
        <v>5.3983336147900593E-15</v>
      </c>
      <c r="CY53" s="73">
        <f t="shared" si="65"/>
        <v>497908.3930826885</v>
      </c>
      <c r="CZ53" s="73">
        <f t="shared" si="66"/>
        <v>40.233630469044734</v>
      </c>
    </row>
    <row r="54" spans="1:104">
      <c r="A54" s="65">
        <f t="shared" si="0"/>
        <v>1.3195079107728951</v>
      </c>
      <c r="B54" s="65">
        <f t="shared" si="1"/>
        <v>1.6</v>
      </c>
      <c r="C54" s="86">
        <f t="shared" si="71"/>
        <v>3.2249999999999996</v>
      </c>
      <c r="D54" s="90"/>
      <c r="E54" s="68">
        <f t="shared" si="3"/>
        <v>776.04688205332627</v>
      </c>
      <c r="F54" s="65">
        <f t="shared" si="67"/>
        <v>9.600000000000005</v>
      </c>
      <c r="G54" s="69">
        <v>48</v>
      </c>
      <c r="H54" s="74">
        <f t="shared" si="4"/>
        <v>48</v>
      </c>
      <c r="I54" s="74">
        <f t="shared" si="5"/>
        <v>1</v>
      </c>
      <c r="J54" s="74">
        <v>1</v>
      </c>
      <c r="K54" s="65">
        <f t="shared" si="6"/>
        <v>1</v>
      </c>
      <c r="L54" s="73">
        <f>L53*J54</f>
        <v>10</v>
      </c>
      <c r="M54" s="73">
        <f t="shared" si="7"/>
        <v>480</v>
      </c>
      <c r="N54" s="73">
        <f t="shared" si="8"/>
        <v>7760.4688205332623</v>
      </c>
      <c r="O54" s="73">
        <f t="shared" si="9"/>
        <v>38802.344102666313</v>
      </c>
      <c r="P54" s="73">
        <f t="shared" si="10"/>
        <v>41.696449980423488</v>
      </c>
      <c r="Q54" s="102">
        <f t="shared" si="69"/>
        <v>16.167643376110963</v>
      </c>
      <c r="S54" s="74">
        <f t="shared" si="12"/>
        <v>38</v>
      </c>
      <c r="T54" s="74">
        <f t="shared" si="13"/>
        <v>2.0499999999999998</v>
      </c>
      <c r="U54" s="74">
        <v>1</v>
      </c>
      <c r="V54" s="65">
        <f t="shared" si="14"/>
        <v>1.05</v>
      </c>
      <c r="W54" s="73">
        <f>W53*U54</f>
        <v>2</v>
      </c>
      <c r="X54" s="73">
        <f t="shared" si="15"/>
        <v>79.8</v>
      </c>
      <c r="Y54" s="73">
        <f t="shared" si="16"/>
        <v>3977.2402705232944</v>
      </c>
      <c r="Z54" s="73">
        <f t="shared" si="17"/>
        <v>79544.805410465939</v>
      </c>
      <c r="AA54" s="73">
        <f t="shared" si="18"/>
        <v>41.696449980423488</v>
      </c>
      <c r="AB54" s="102">
        <f t="shared" si="72"/>
        <v>49.840103640642788</v>
      </c>
      <c r="AD54" s="74">
        <f t="shared" si="19"/>
        <v>13</v>
      </c>
      <c r="AE54" s="74">
        <f t="shared" si="20"/>
        <v>3.2249999999999996</v>
      </c>
      <c r="AF54" s="74">
        <v>1</v>
      </c>
      <c r="AG54" s="65">
        <f t="shared" si="21"/>
        <v>1.175</v>
      </c>
      <c r="AH54" s="73">
        <f>AH53*AF54</f>
        <v>1</v>
      </c>
      <c r="AI54" s="73">
        <f t="shared" si="22"/>
        <v>15.275</v>
      </c>
      <c r="AJ54" s="73">
        <f t="shared" si="23"/>
        <v>195.52743707984152</v>
      </c>
      <c r="AK54" s="73">
        <f t="shared" si="24"/>
        <v>125137.55973109885</v>
      </c>
      <c r="AL54" s="73">
        <f t="shared" si="25"/>
        <v>41.696449980423488</v>
      </c>
      <c r="AM54" s="102">
        <f t="shared" si="73"/>
        <v>12.800486879204026</v>
      </c>
      <c r="AO54" s="74">
        <f t="shared" si="26"/>
        <v>-17</v>
      </c>
      <c r="AP54" s="74">
        <f t="shared" si="27"/>
        <v>4.55</v>
      </c>
      <c r="AQ54" s="74">
        <v>1</v>
      </c>
      <c r="AR54" s="65">
        <f t="shared" si="28"/>
        <v>1.325</v>
      </c>
      <c r="AS54" s="73">
        <f>AS53*AQ54</f>
        <v>1</v>
      </c>
      <c r="AT54" s="73">
        <f t="shared" si="29"/>
        <v>-22.524999999999999</v>
      </c>
      <c r="AU54" s="73">
        <f t="shared" si="30"/>
        <v>4.3103189860139395</v>
      </c>
      <c r="AV54" s="73">
        <f t="shared" si="31"/>
        <v>176550.66566713172</v>
      </c>
      <c r="AW54" s="73">
        <f t="shared" si="32"/>
        <v>41.696449980423488</v>
      </c>
      <c r="AZ54" s="74">
        <f t="shared" si="33"/>
        <v>-54</v>
      </c>
      <c r="BA54" s="74">
        <f t="shared" si="34"/>
        <v>6.06</v>
      </c>
      <c r="BB54" s="74">
        <v>1</v>
      </c>
      <c r="BC54" s="65">
        <f t="shared" si="35"/>
        <v>1.51</v>
      </c>
      <c r="BD54" s="73">
        <f>BD53*BB54</f>
        <v>1</v>
      </c>
      <c r="BE54" s="73">
        <f t="shared" si="36"/>
        <v>-81.540000000000006</v>
      </c>
      <c r="BF54" s="73">
        <f t="shared" si="37"/>
        <v>3.3989804840244178E-2</v>
      </c>
      <c r="BG54" s="73">
        <f t="shared" si="38"/>
        <v>235142.20526215786</v>
      </c>
      <c r="BH54" s="73">
        <f t="shared" si="39"/>
        <v>41.696449980423488</v>
      </c>
      <c r="BK54" s="74">
        <f t="shared" si="40"/>
        <v>-104</v>
      </c>
      <c r="BL54" s="74">
        <f t="shared" si="41"/>
        <v>7.8199999999999994</v>
      </c>
      <c r="BM54" s="74">
        <v>1</v>
      </c>
      <c r="BN54" s="65">
        <f t="shared" si="42"/>
        <v>1.76</v>
      </c>
      <c r="BO54" s="73">
        <f>BO53*BM54</f>
        <v>1</v>
      </c>
      <c r="BP54" s="73">
        <f t="shared" si="43"/>
        <v>-183.04</v>
      </c>
      <c r="BQ54" s="73">
        <f t="shared" si="44"/>
        <v>4.2833429031738035E-5</v>
      </c>
      <c r="BR54" s="73">
        <f t="shared" si="45"/>
        <v>303434.33088285057</v>
      </c>
      <c r="BS54" s="73">
        <f t="shared" si="46"/>
        <v>41.696449980423488</v>
      </c>
      <c r="BV54" s="74">
        <f t="shared" si="47"/>
        <v>-159</v>
      </c>
      <c r="BW54" s="74">
        <f t="shared" si="48"/>
        <v>9.8550000000000004</v>
      </c>
      <c r="BX54" s="74">
        <v>1</v>
      </c>
      <c r="BY54" s="65">
        <f t="shared" si="49"/>
        <v>2.0350000000000001</v>
      </c>
      <c r="BZ54" s="73">
        <f>BZ53*BX54</f>
        <v>1</v>
      </c>
      <c r="CA54" s="73">
        <f t="shared" si="50"/>
        <v>-323.565</v>
      </c>
      <c r="CB54" s="73">
        <f t="shared" si="51"/>
        <v>2.6357412078640568E-8</v>
      </c>
      <c r="CC54" s="73">
        <f t="shared" si="52"/>
        <v>382397.10113177652</v>
      </c>
      <c r="CD54" s="73">
        <f t="shared" si="53"/>
        <v>41.696449980423488</v>
      </c>
      <c r="CG54" s="74">
        <f t="shared" si="54"/>
        <v>-209</v>
      </c>
      <c r="CH54" s="74">
        <f t="shared" si="55"/>
        <v>12.14</v>
      </c>
      <c r="CI54" s="74">
        <v>1</v>
      </c>
      <c r="CJ54" s="65">
        <f t="shared" si="56"/>
        <v>2.2850000000000001</v>
      </c>
      <c r="CK54" s="73">
        <f>CK53*CI54</f>
        <v>1</v>
      </c>
      <c r="CL54" s="73">
        <f t="shared" si="57"/>
        <v>-477.56500000000005</v>
      </c>
      <c r="CM54" s="73">
        <f t="shared" si="58"/>
        <v>3.1707709307883786E-11</v>
      </c>
      <c r="CN54" s="73">
        <f t="shared" si="59"/>
        <v>471060.4574063691</v>
      </c>
      <c r="CO54" s="73">
        <f t="shared" si="60"/>
        <v>41.696449980423488</v>
      </c>
      <c r="CR54" s="74">
        <f t="shared" si="61"/>
        <v>-272</v>
      </c>
      <c r="CS54" s="74">
        <f t="shared" si="62"/>
        <v>14.74</v>
      </c>
      <c r="CT54" s="74">
        <v>1</v>
      </c>
      <c r="CU54" s="65">
        <f t="shared" si="68"/>
        <v>2.6</v>
      </c>
      <c r="CV54" s="73">
        <f>CV53*CT54</f>
        <v>1</v>
      </c>
      <c r="CW54" s="73">
        <f t="shared" si="63"/>
        <v>-707.2</v>
      </c>
      <c r="CX54" s="73">
        <f t="shared" si="64"/>
        <v>6.20105694303454E-15</v>
      </c>
      <c r="CY54" s="73">
        <f t="shared" si="65"/>
        <v>571946.5520733014</v>
      </c>
      <c r="CZ54" s="73">
        <f t="shared" si="66"/>
        <v>41.696449980423488</v>
      </c>
    </row>
    <row r="55" spans="1:104">
      <c r="A55" s="65">
        <f t="shared" si="0"/>
        <v>1.3660402567543966</v>
      </c>
      <c r="B55" s="65">
        <f t="shared" si="1"/>
        <v>1.6333333333333333</v>
      </c>
      <c r="C55" s="86">
        <f t="shared" si="71"/>
        <v>3.2249999999999996</v>
      </c>
      <c r="D55" s="90"/>
      <c r="E55" s="68">
        <f t="shared" si="3"/>
        <v>891.44377681523406</v>
      </c>
      <c r="F55" s="65">
        <f t="shared" si="67"/>
        <v>9.800000000000006</v>
      </c>
      <c r="G55" s="69">
        <v>49</v>
      </c>
      <c r="H55" s="74">
        <f t="shared" si="4"/>
        <v>49</v>
      </c>
      <c r="I55" s="74">
        <f t="shared" si="5"/>
        <v>1</v>
      </c>
      <c r="J55" s="74">
        <v>1</v>
      </c>
      <c r="K55" s="65">
        <f t="shared" si="6"/>
        <v>1</v>
      </c>
      <c r="L55" s="73">
        <f>L54*J55</f>
        <v>10</v>
      </c>
      <c r="M55" s="73">
        <f t="shared" si="7"/>
        <v>490</v>
      </c>
      <c r="N55" s="73">
        <f t="shared" si="8"/>
        <v>8914.4377681523401</v>
      </c>
      <c r="O55" s="73">
        <f t="shared" si="9"/>
        <v>44572.188840761701</v>
      </c>
      <c r="P55" s="73">
        <f t="shared" si="10"/>
        <v>43.212406788664076</v>
      </c>
      <c r="Q55" s="102">
        <f t="shared" si="69"/>
        <v>18.192730139086407</v>
      </c>
      <c r="S55" s="74">
        <f t="shared" si="12"/>
        <v>39</v>
      </c>
      <c r="T55" s="74">
        <f t="shared" si="13"/>
        <v>2.0499999999999998</v>
      </c>
      <c r="U55" s="74">
        <v>1</v>
      </c>
      <c r="V55" s="65">
        <f t="shared" si="14"/>
        <v>1.05</v>
      </c>
      <c r="W55" s="73">
        <f>W54*U55</f>
        <v>2</v>
      </c>
      <c r="X55" s="73">
        <f t="shared" si="15"/>
        <v>81.900000000000006</v>
      </c>
      <c r="Y55" s="73">
        <f t="shared" si="16"/>
        <v>4568.6493561780717</v>
      </c>
      <c r="Z55" s="73">
        <f t="shared" si="17"/>
        <v>91372.987123561485</v>
      </c>
      <c r="AA55" s="73">
        <f t="shared" si="18"/>
        <v>43.212406788664076</v>
      </c>
      <c r="AB55" s="102">
        <f t="shared" si="72"/>
        <v>55.783264422198677</v>
      </c>
      <c r="AD55" s="74">
        <f t="shared" si="19"/>
        <v>14</v>
      </c>
      <c r="AE55" s="74">
        <f t="shared" si="20"/>
        <v>3.2249999999999996</v>
      </c>
      <c r="AF55" s="74">
        <v>1</v>
      </c>
      <c r="AG55" s="65">
        <f t="shared" si="21"/>
        <v>1.175</v>
      </c>
      <c r="AH55" s="73">
        <f>AH54*AF55</f>
        <v>1</v>
      </c>
      <c r="AI55" s="73">
        <f t="shared" si="22"/>
        <v>16.45</v>
      </c>
      <c r="AJ55" s="73">
        <f t="shared" si="23"/>
        <v>224.60204533040019</v>
      </c>
      <c r="AK55" s="73">
        <f t="shared" si="24"/>
        <v>143745.30901145647</v>
      </c>
      <c r="AL55" s="73">
        <f t="shared" si="25"/>
        <v>43.212406788664076</v>
      </c>
      <c r="AM55" s="102">
        <f t="shared" si="73"/>
        <v>13.653619776924025</v>
      </c>
      <c r="AO55" s="74">
        <f t="shared" si="26"/>
        <v>-16</v>
      </c>
      <c r="AP55" s="74">
        <f t="shared" si="27"/>
        <v>4.55</v>
      </c>
      <c r="AQ55" s="74">
        <v>1</v>
      </c>
      <c r="AR55" s="65">
        <f t="shared" si="28"/>
        <v>1.325</v>
      </c>
      <c r="AS55" s="73">
        <f>AS54*AQ55</f>
        <v>1</v>
      </c>
      <c r="AT55" s="73">
        <f t="shared" si="29"/>
        <v>-21.2</v>
      </c>
      <c r="AU55" s="73">
        <f t="shared" si="30"/>
        <v>4.9512563287467009</v>
      </c>
      <c r="AV55" s="73">
        <f t="shared" si="31"/>
        <v>202803.45922546575</v>
      </c>
      <c r="AW55" s="73">
        <f t="shared" si="32"/>
        <v>43.212406788664076</v>
      </c>
      <c r="AZ55" s="74">
        <f t="shared" si="33"/>
        <v>-53</v>
      </c>
      <c r="BA55" s="74">
        <f t="shared" si="34"/>
        <v>6.06</v>
      </c>
      <c r="BB55" s="74">
        <v>1</v>
      </c>
      <c r="BC55" s="65">
        <f t="shared" si="35"/>
        <v>1.51</v>
      </c>
      <c r="BD55" s="73">
        <f>BD54*BB55</f>
        <v>1</v>
      </c>
      <c r="BE55" s="73">
        <f t="shared" si="36"/>
        <v>-80.03</v>
      </c>
      <c r="BF55" s="73">
        <f t="shared" si="37"/>
        <v>3.9044032906658747E-2</v>
      </c>
      <c r="BG55" s="73">
        <f t="shared" si="38"/>
        <v>270107.46437501587</v>
      </c>
      <c r="BH55" s="73">
        <f t="shared" si="39"/>
        <v>43.212406788664076</v>
      </c>
      <c r="BK55" s="74">
        <f t="shared" si="40"/>
        <v>-103</v>
      </c>
      <c r="BL55" s="74">
        <f t="shared" si="41"/>
        <v>7.8199999999999994</v>
      </c>
      <c r="BM55" s="74">
        <v>1</v>
      </c>
      <c r="BN55" s="65">
        <f t="shared" si="42"/>
        <v>1.76</v>
      </c>
      <c r="BO55" s="73">
        <f>BO54*BM55</f>
        <v>1</v>
      </c>
      <c r="BP55" s="73">
        <f t="shared" si="43"/>
        <v>-181.28</v>
      </c>
      <c r="BQ55" s="73">
        <f t="shared" si="44"/>
        <v>4.9202689467639733E-5</v>
      </c>
      <c r="BR55" s="73">
        <f t="shared" si="45"/>
        <v>348554.51673475647</v>
      </c>
      <c r="BS55" s="73">
        <f t="shared" si="46"/>
        <v>43.212406788664076</v>
      </c>
      <c r="BV55" s="74">
        <f t="shared" si="47"/>
        <v>-158</v>
      </c>
      <c r="BW55" s="74">
        <f t="shared" si="48"/>
        <v>9.8550000000000004</v>
      </c>
      <c r="BX55" s="74">
        <v>1</v>
      </c>
      <c r="BY55" s="65">
        <f t="shared" si="49"/>
        <v>2.0350000000000001</v>
      </c>
      <c r="BZ55" s="73">
        <f>BZ54*BX55</f>
        <v>1</v>
      </c>
      <c r="CA55" s="73">
        <f t="shared" si="50"/>
        <v>-321.53000000000003</v>
      </c>
      <c r="CB55" s="73">
        <f t="shared" si="51"/>
        <v>3.0276715896713407E-8</v>
      </c>
      <c r="CC55" s="73">
        <f t="shared" si="52"/>
        <v>439258.92102570663</v>
      </c>
      <c r="CD55" s="73">
        <f t="shared" si="53"/>
        <v>43.212406788664076</v>
      </c>
      <c r="CG55" s="74">
        <f t="shared" si="54"/>
        <v>-208</v>
      </c>
      <c r="CH55" s="74">
        <f t="shared" si="55"/>
        <v>12.14</v>
      </c>
      <c r="CI55" s="74">
        <v>1</v>
      </c>
      <c r="CJ55" s="65">
        <f t="shared" si="56"/>
        <v>2.2850000000000001</v>
      </c>
      <c r="CK55" s="73">
        <f>CK54*CI55</f>
        <v>1</v>
      </c>
      <c r="CL55" s="73">
        <f t="shared" si="57"/>
        <v>-475.28000000000003</v>
      </c>
      <c r="CM55" s="73">
        <f t="shared" si="58"/>
        <v>3.6422593522690285E-11</v>
      </c>
      <c r="CN55" s="73">
        <f t="shared" si="59"/>
        <v>541106.37252684706</v>
      </c>
      <c r="CO55" s="73">
        <f t="shared" si="60"/>
        <v>43.212406788664076</v>
      </c>
      <c r="CR55" s="74">
        <f t="shared" si="61"/>
        <v>-271</v>
      </c>
      <c r="CS55" s="74">
        <f t="shared" si="62"/>
        <v>14.74</v>
      </c>
      <c r="CT55" s="74">
        <v>1</v>
      </c>
      <c r="CU55" s="65">
        <f t="shared" si="68"/>
        <v>2.6</v>
      </c>
      <c r="CV55" s="73">
        <f>CV54*CT55</f>
        <v>1</v>
      </c>
      <c r="CW55" s="73">
        <f t="shared" si="63"/>
        <v>-704.6</v>
      </c>
      <c r="CX55" s="73">
        <f t="shared" si="64"/>
        <v>7.1231439097067198E-15</v>
      </c>
      <c r="CY55" s="73">
        <f t="shared" si="65"/>
        <v>656994.0635128275</v>
      </c>
      <c r="CZ55" s="73">
        <f t="shared" si="66"/>
        <v>43.212406788664076</v>
      </c>
    </row>
    <row r="56" spans="1:104">
      <c r="A56" s="65">
        <f t="shared" si="0"/>
        <v>1.4142135623730963</v>
      </c>
      <c r="B56" s="65">
        <f t="shared" si="1"/>
        <v>1.6666666666666667</v>
      </c>
      <c r="C56" s="86">
        <f t="shared" si="71"/>
        <v>3.2249999999999996</v>
      </c>
      <c r="D56" s="90"/>
      <c r="E56" s="68">
        <f t="shared" si="3"/>
        <v>1024.0000000000034</v>
      </c>
      <c r="F56" s="65">
        <f t="shared" si="67"/>
        <v>10.000000000000005</v>
      </c>
      <c r="G56" s="69">
        <v>50</v>
      </c>
      <c r="H56" s="74">
        <f t="shared" si="4"/>
        <v>50</v>
      </c>
      <c r="I56" s="74">
        <f t="shared" si="5"/>
        <v>1</v>
      </c>
      <c r="J56" s="74">
        <v>1</v>
      </c>
      <c r="K56" s="65">
        <f t="shared" si="6"/>
        <v>1</v>
      </c>
      <c r="L56" s="73">
        <f>L55*J56</f>
        <v>10</v>
      </c>
      <c r="M56" s="73">
        <f t="shared" si="7"/>
        <v>500</v>
      </c>
      <c r="N56" s="73">
        <f t="shared" si="8"/>
        <v>10240.000000000035</v>
      </c>
      <c r="O56" s="73">
        <f t="shared" si="9"/>
        <v>51200.000000000167</v>
      </c>
      <c r="P56" s="73">
        <f t="shared" si="10"/>
        <v>44.783429475148047</v>
      </c>
      <c r="Q56" s="102">
        <f t="shared" si="69"/>
        <v>20.480000000000068</v>
      </c>
      <c r="S56" s="74">
        <f t="shared" si="12"/>
        <v>40</v>
      </c>
      <c r="T56" s="74">
        <f t="shared" si="13"/>
        <v>2.0499999999999998</v>
      </c>
      <c r="U56" s="74">
        <v>10</v>
      </c>
      <c r="V56" s="65">
        <f t="shared" si="14"/>
        <v>1.05</v>
      </c>
      <c r="W56" s="73">
        <f>W55*U56</f>
        <v>20</v>
      </c>
      <c r="X56" s="73">
        <f t="shared" si="15"/>
        <v>840</v>
      </c>
      <c r="Y56" s="73">
        <f t="shared" si="16"/>
        <v>5248.0000000000136</v>
      </c>
      <c r="Z56" s="73">
        <f t="shared" si="17"/>
        <v>104960.00000000033</v>
      </c>
      <c r="AA56" s="73">
        <f t="shared" si="18"/>
        <v>44.783429475148047</v>
      </c>
      <c r="AB56" s="102">
        <f t="shared" si="72"/>
        <v>6.2476190476190636</v>
      </c>
      <c r="AD56" s="74">
        <f t="shared" si="19"/>
        <v>15</v>
      </c>
      <c r="AE56" s="74">
        <f t="shared" si="20"/>
        <v>3.2249999999999996</v>
      </c>
      <c r="AF56" s="74">
        <v>1</v>
      </c>
      <c r="AG56" s="65">
        <f t="shared" si="21"/>
        <v>1.175</v>
      </c>
      <c r="AH56" s="73">
        <f>AH55*AF56</f>
        <v>1</v>
      </c>
      <c r="AI56" s="73">
        <f t="shared" si="22"/>
        <v>17.625</v>
      </c>
      <c r="AJ56" s="73">
        <f t="shared" si="23"/>
        <v>258.00000000000023</v>
      </c>
      <c r="AK56" s="73">
        <f t="shared" si="24"/>
        <v>165120.00000000052</v>
      </c>
      <c r="AL56" s="73">
        <f t="shared" si="25"/>
        <v>44.783429475148047</v>
      </c>
      <c r="AM56" s="102">
        <f t="shared" si="73"/>
        <v>14.638297872340438</v>
      </c>
      <c r="AO56" s="74">
        <f t="shared" si="26"/>
        <v>-15</v>
      </c>
      <c r="AP56" s="74">
        <f t="shared" si="27"/>
        <v>4.55</v>
      </c>
      <c r="AQ56" s="74">
        <v>1</v>
      </c>
      <c r="AR56" s="65">
        <f t="shared" si="28"/>
        <v>1.325</v>
      </c>
      <c r="AS56" s="73">
        <f>AS55*AQ56</f>
        <v>1</v>
      </c>
      <c r="AT56" s="73">
        <f t="shared" si="29"/>
        <v>-19.875</v>
      </c>
      <c r="AU56" s="73">
        <f t="shared" si="30"/>
        <v>5.6874999999999947</v>
      </c>
      <c r="AV56" s="73">
        <f t="shared" si="31"/>
        <v>232960.00000000076</v>
      </c>
      <c r="AW56" s="73">
        <f t="shared" si="32"/>
        <v>44.783429475148047</v>
      </c>
      <c r="AZ56" s="74">
        <f t="shared" si="33"/>
        <v>-52</v>
      </c>
      <c r="BA56" s="74">
        <f t="shared" si="34"/>
        <v>6.06</v>
      </c>
      <c r="BB56" s="74">
        <v>1</v>
      </c>
      <c r="BC56" s="65">
        <f t="shared" si="35"/>
        <v>1.51</v>
      </c>
      <c r="BD56" s="73">
        <f>BD55*BB56</f>
        <v>1</v>
      </c>
      <c r="BE56" s="73">
        <f t="shared" si="36"/>
        <v>-78.52</v>
      </c>
      <c r="BF56" s="73">
        <f t="shared" si="37"/>
        <v>4.4849816372329002E-2</v>
      </c>
      <c r="BG56" s="73">
        <f t="shared" si="38"/>
        <v>310272.00000000105</v>
      </c>
      <c r="BH56" s="73">
        <f t="shared" si="39"/>
        <v>44.783429475148047</v>
      </c>
      <c r="BK56" s="74">
        <f t="shared" si="40"/>
        <v>-102</v>
      </c>
      <c r="BL56" s="74">
        <f t="shared" si="41"/>
        <v>7.8199999999999994</v>
      </c>
      <c r="BM56" s="74">
        <v>1</v>
      </c>
      <c r="BN56" s="65">
        <f t="shared" si="42"/>
        <v>1.76</v>
      </c>
      <c r="BO56" s="73">
        <f>BO55*BM56</f>
        <v>1</v>
      </c>
      <c r="BP56" s="73">
        <f t="shared" si="43"/>
        <v>-179.52</v>
      </c>
      <c r="BQ56" s="73">
        <f t="shared" si="44"/>
        <v>5.6519048452907714E-5</v>
      </c>
      <c r="BR56" s="73">
        <f t="shared" si="45"/>
        <v>400384.00000000128</v>
      </c>
      <c r="BS56" s="73">
        <f t="shared" si="46"/>
        <v>44.783429475148047</v>
      </c>
      <c r="BV56" s="74">
        <f t="shared" si="47"/>
        <v>-157</v>
      </c>
      <c r="BW56" s="74">
        <f t="shared" si="48"/>
        <v>9.8550000000000004</v>
      </c>
      <c r="BX56" s="74">
        <v>1</v>
      </c>
      <c r="BY56" s="65">
        <f t="shared" si="49"/>
        <v>2.0350000000000001</v>
      </c>
      <c r="BZ56" s="73">
        <f>BZ55*BX56</f>
        <v>1</v>
      </c>
      <c r="CA56" s="73">
        <f t="shared" si="50"/>
        <v>-319.495</v>
      </c>
      <c r="CB56" s="73">
        <f t="shared" si="51"/>
        <v>3.4778813745267259E-8</v>
      </c>
      <c r="CC56" s="73">
        <f t="shared" si="52"/>
        <v>504576.00000000163</v>
      </c>
      <c r="CD56" s="73">
        <f t="shared" si="53"/>
        <v>44.783429475148047</v>
      </c>
      <c r="CG56" s="74">
        <f t="shared" si="54"/>
        <v>-207</v>
      </c>
      <c r="CH56" s="74">
        <f t="shared" si="55"/>
        <v>12.14</v>
      </c>
      <c r="CI56" s="74">
        <v>1</v>
      </c>
      <c r="CJ56" s="65">
        <f t="shared" si="56"/>
        <v>2.2850000000000001</v>
      </c>
      <c r="CK56" s="73">
        <f>CK55*CI56</f>
        <v>1</v>
      </c>
      <c r="CL56" s="73">
        <f t="shared" si="57"/>
        <v>-472.995</v>
      </c>
      <c r="CM56" s="73">
        <f t="shared" si="58"/>
        <v>4.1838573264240001E-11</v>
      </c>
      <c r="CN56" s="73">
        <f t="shared" si="59"/>
        <v>621568.0000000021</v>
      </c>
      <c r="CO56" s="73">
        <f t="shared" si="60"/>
        <v>44.783429475148047</v>
      </c>
      <c r="CR56" s="74">
        <f t="shared" si="61"/>
        <v>-270</v>
      </c>
      <c r="CS56" s="74">
        <f t="shared" si="62"/>
        <v>14.74</v>
      </c>
      <c r="CT56" s="74">
        <v>1</v>
      </c>
      <c r="CU56" s="65">
        <f t="shared" si="68"/>
        <v>2.6</v>
      </c>
      <c r="CV56" s="73">
        <f>CV55*CT56</f>
        <v>1</v>
      </c>
      <c r="CW56" s="73">
        <f t="shared" si="63"/>
        <v>-702</v>
      </c>
      <c r="CX56" s="73">
        <f t="shared" si="64"/>
        <v>8.1823436914872589E-15</v>
      </c>
      <c r="CY56" s="73">
        <f t="shared" si="65"/>
        <v>754688.00000000256</v>
      </c>
      <c r="CZ56" s="73">
        <f t="shared" si="66"/>
        <v>44.783429475148047</v>
      </c>
    </row>
    <row r="57" spans="1:104">
      <c r="A57" s="65">
        <f t="shared" si="0"/>
        <v>1.4640856959456268</v>
      </c>
      <c r="B57" s="65">
        <f t="shared" si="1"/>
        <v>1.7</v>
      </c>
      <c r="C57" s="86">
        <f t="shared" si="71"/>
        <v>3.2249999999999996</v>
      </c>
      <c r="D57" s="90"/>
      <c r="E57" s="68">
        <f t="shared" si="3"/>
        <v>1176.2671155169678</v>
      </c>
      <c r="F57" s="65">
        <f t="shared" si="67"/>
        <v>10.200000000000005</v>
      </c>
      <c r="G57" s="69">
        <v>51</v>
      </c>
      <c r="H57" s="74">
        <f t="shared" si="4"/>
        <v>51</v>
      </c>
      <c r="I57" s="74">
        <f t="shared" si="5"/>
        <v>1</v>
      </c>
      <c r="J57" s="74">
        <v>1</v>
      </c>
      <c r="K57" s="65">
        <f t="shared" si="6"/>
        <v>1</v>
      </c>
      <c r="L57" s="73">
        <f>L56*J57</f>
        <v>10</v>
      </c>
      <c r="M57" s="73">
        <f t="shared" si="7"/>
        <v>510</v>
      </c>
      <c r="N57" s="73">
        <f t="shared" si="8"/>
        <v>11762.671155169679</v>
      </c>
      <c r="O57" s="73">
        <f t="shared" si="9"/>
        <v>58813.355775848388</v>
      </c>
      <c r="P57" s="73">
        <f t="shared" si="10"/>
        <v>46.411516561476368</v>
      </c>
      <c r="Q57" s="102">
        <f t="shared" si="69"/>
        <v>23.064061088568</v>
      </c>
      <c r="S57" s="74">
        <f t="shared" si="12"/>
        <v>41</v>
      </c>
      <c r="T57" s="74">
        <f t="shared" si="13"/>
        <v>2.0499999999999998</v>
      </c>
      <c r="U57" s="74">
        <v>1</v>
      </c>
      <c r="V57" s="65">
        <f t="shared" si="14"/>
        <v>1.05</v>
      </c>
      <c r="W57" s="73">
        <f>W56*U57</f>
        <v>20</v>
      </c>
      <c r="X57" s="73">
        <f t="shared" si="15"/>
        <v>861</v>
      </c>
      <c r="Y57" s="73">
        <f t="shared" si="16"/>
        <v>6028.3689670244567</v>
      </c>
      <c r="Z57" s="73">
        <f t="shared" si="17"/>
        <v>120567.37934048919</v>
      </c>
      <c r="AA57" s="73">
        <f t="shared" si="18"/>
        <v>46.411516561476368</v>
      </c>
      <c r="AB57" s="102">
        <f t="shared" si="72"/>
        <v>7.0015899733152809</v>
      </c>
      <c r="AD57" s="74">
        <f t="shared" si="19"/>
        <v>16</v>
      </c>
      <c r="AE57" s="74">
        <f t="shared" si="20"/>
        <v>3.2249999999999996</v>
      </c>
      <c r="AF57" s="74">
        <v>1</v>
      </c>
      <c r="AG57" s="65">
        <f t="shared" si="21"/>
        <v>1.175</v>
      </c>
      <c r="AH57" s="73">
        <f>AH56*AF57</f>
        <v>1</v>
      </c>
      <c r="AI57" s="73">
        <f t="shared" si="22"/>
        <v>18.8</v>
      </c>
      <c r="AJ57" s="73">
        <f t="shared" si="23"/>
        <v>296.36417558923534</v>
      </c>
      <c r="AK57" s="73">
        <f t="shared" si="24"/>
        <v>189673.07237711104</v>
      </c>
      <c r="AL57" s="73">
        <f t="shared" si="25"/>
        <v>46.411516561476368</v>
      </c>
      <c r="AM57" s="102">
        <f t="shared" si="73"/>
        <v>15.764051893044433</v>
      </c>
      <c r="AO57" s="74">
        <f t="shared" si="26"/>
        <v>-14</v>
      </c>
      <c r="AP57" s="74">
        <f t="shared" si="27"/>
        <v>4.55</v>
      </c>
      <c r="AQ57" s="74">
        <v>1</v>
      </c>
      <c r="AR57" s="65">
        <f t="shared" si="28"/>
        <v>1.325</v>
      </c>
      <c r="AS57" s="73">
        <f>AS56*AQ57</f>
        <v>1</v>
      </c>
      <c r="AT57" s="73">
        <f t="shared" si="29"/>
        <v>-18.55</v>
      </c>
      <c r="AU57" s="73">
        <f t="shared" si="30"/>
        <v>6.5332218940456324</v>
      </c>
      <c r="AV57" s="73">
        <f t="shared" si="31"/>
        <v>267600.76878011017</v>
      </c>
      <c r="AW57" s="73">
        <f t="shared" si="32"/>
        <v>46.411516561476368</v>
      </c>
      <c r="AZ57" s="74">
        <f t="shared" si="33"/>
        <v>-51</v>
      </c>
      <c r="BA57" s="74">
        <f t="shared" si="34"/>
        <v>6.06</v>
      </c>
      <c r="BB57" s="74">
        <v>1</v>
      </c>
      <c r="BC57" s="65">
        <f t="shared" si="35"/>
        <v>1.51</v>
      </c>
      <c r="BD57" s="73">
        <f>BD56*BB57</f>
        <v>1</v>
      </c>
      <c r="BE57" s="73">
        <f t="shared" si="36"/>
        <v>-77.010000000000005</v>
      </c>
      <c r="BF57" s="73">
        <f t="shared" si="37"/>
        <v>5.1518910288813419E-2</v>
      </c>
      <c r="BG57" s="73">
        <f t="shared" si="38"/>
        <v>356408.93600164121</v>
      </c>
      <c r="BH57" s="73">
        <f t="shared" si="39"/>
        <v>46.411516561476368</v>
      </c>
      <c r="BK57" s="74">
        <f t="shared" si="40"/>
        <v>-101</v>
      </c>
      <c r="BL57" s="74">
        <f t="shared" si="41"/>
        <v>7.8199999999999994</v>
      </c>
      <c r="BM57" s="74">
        <v>1</v>
      </c>
      <c r="BN57" s="65">
        <f t="shared" si="42"/>
        <v>1.76</v>
      </c>
      <c r="BO57" s="73">
        <f>BO56*BM57</f>
        <v>1</v>
      </c>
      <c r="BP57" s="73">
        <f t="shared" si="43"/>
        <v>-177.76</v>
      </c>
      <c r="BQ57" s="73">
        <f t="shared" si="44"/>
        <v>6.4923337983852807E-5</v>
      </c>
      <c r="BR57" s="73">
        <f t="shared" si="45"/>
        <v>459920.44216713437</v>
      </c>
      <c r="BS57" s="73">
        <f t="shared" si="46"/>
        <v>46.411516561476368</v>
      </c>
      <c r="BV57" s="74">
        <f t="shared" si="47"/>
        <v>-156</v>
      </c>
      <c r="BW57" s="74">
        <f t="shared" si="48"/>
        <v>9.8550000000000004</v>
      </c>
      <c r="BX57" s="74">
        <v>1</v>
      </c>
      <c r="BY57" s="65">
        <f t="shared" si="49"/>
        <v>2.0350000000000001</v>
      </c>
      <c r="BZ57" s="73">
        <f>BZ56*BX57</f>
        <v>1</v>
      </c>
      <c r="CA57" s="73">
        <f t="shared" si="50"/>
        <v>-317.46000000000004</v>
      </c>
      <c r="CB57" s="73">
        <f t="shared" si="51"/>
        <v>3.9950366137936782E-8</v>
      </c>
      <c r="CC57" s="73">
        <f t="shared" si="52"/>
        <v>579605.62117098586</v>
      </c>
      <c r="CD57" s="73">
        <f t="shared" si="53"/>
        <v>46.411516561476368</v>
      </c>
      <c r="CG57" s="74">
        <f t="shared" si="54"/>
        <v>-206</v>
      </c>
      <c r="CH57" s="74">
        <f t="shared" si="55"/>
        <v>12.14</v>
      </c>
      <c r="CI57" s="74">
        <v>1</v>
      </c>
      <c r="CJ57" s="65">
        <f t="shared" si="56"/>
        <v>2.2850000000000001</v>
      </c>
      <c r="CK57" s="73">
        <f>CK56*CI57</f>
        <v>1</v>
      </c>
      <c r="CL57" s="73">
        <f t="shared" si="57"/>
        <v>-470.71000000000004</v>
      </c>
      <c r="CM57" s="73">
        <f t="shared" si="58"/>
        <v>4.8059900284055419E-11</v>
      </c>
      <c r="CN57" s="73">
        <f t="shared" si="59"/>
        <v>713994.13911879947</v>
      </c>
      <c r="CO57" s="73">
        <f t="shared" si="60"/>
        <v>46.411516561476368</v>
      </c>
      <c r="CR57" s="74">
        <f t="shared" si="61"/>
        <v>-269</v>
      </c>
      <c r="CS57" s="74">
        <f t="shared" si="62"/>
        <v>14.74</v>
      </c>
      <c r="CT57" s="74">
        <v>1</v>
      </c>
      <c r="CU57" s="65">
        <f t="shared" si="68"/>
        <v>2.6</v>
      </c>
      <c r="CV57" s="73">
        <f>CV56*CT57</f>
        <v>1</v>
      </c>
      <c r="CW57" s="73">
        <f t="shared" si="63"/>
        <v>-699.4</v>
      </c>
      <c r="CX57" s="73">
        <f t="shared" si="64"/>
        <v>9.3990447384317789E-15</v>
      </c>
      <c r="CY57" s="73">
        <f t="shared" si="65"/>
        <v>866908.86413600529</v>
      </c>
      <c r="CZ57" s="73">
        <f t="shared" si="66"/>
        <v>46.411516561476368</v>
      </c>
    </row>
    <row r="58" spans="1:104">
      <c r="A58" s="65">
        <f t="shared" si="0"/>
        <v>1.5157165665103995</v>
      </c>
      <c r="B58" s="65">
        <f t="shared" si="1"/>
        <v>1.7333333333333334</v>
      </c>
      <c r="C58" s="86">
        <f t="shared" si="71"/>
        <v>3.2249999999999996</v>
      </c>
      <c r="D58" s="90"/>
      <c r="E58" s="68">
        <f t="shared" si="3"/>
        <v>1351.1761006314484</v>
      </c>
      <c r="F58" s="65">
        <f t="shared" si="67"/>
        <v>10.400000000000006</v>
      </c>
      <c r="G58" s="69">
        <v>52</v>
      </c>
      <c r="H58" s="74">
        <f t="shared" si="4"/>
        <v>52</v>
      </c>
      <c r="I58" s="74">
        <f t="shared" si="5"/>
        <v>1</v>
      </c>
      <c r="J58" s="74">
        <v>1</v>
      </c>
      <c r="K58" s="65">
        <f t="shared" si="6"/>
        <v>1</v>
      </c>
      <c r="L58" s="73">
        <f>L57*J58</f>
        <v>10</v>
      </c>
      <c r="M58" s="73">
        <f t="shared" si="7"/>
        <v>520</v>
      </c>
      <c r="N58" s="73">
        <f t="shared" si="8"/>
        <v>13511.761006314484</v>
      </c>
      <c r="O58" s="73">
        <f t="shared" si="9"/>
        <v>67558.805031572425</v>
      </c>
      <c r="P58" s="73">
        <f t="shared" si="10"/>
        <v>48.098739043930017</v>
      </c>
      <c r="Q58" s="102">
        <f t="shared" si="69"/>
        <v>25.984155781374007</v>
      </c>
      <c r="S58" s="74">
        <f t="shared" si="12"/>
        <v>42</v>
      </c>
      <c r="T58" s="74">
        <f t="shared" si="13"/>
        <v>2.0499999999999998</v>
      </c>
      <c r="U58" s="74">
        <v>1</v>
      </c>
      <c r="V58" s="65">
        <f t="shared" si="14"/>
        <v>1.05</v>
      </c>
      <c r="W58" s="73">
        <f>W57*U58</f>
        <v>20</v>
      </c>
      <c r="X58" s="73">
        <f t="shared" si="15"/>
        <v>882</v>
      </c>
      <c r="Y58" s="73">
        <f t="shared" si="16"/>
        <v>6924.7775157361684</v>
      </c>
      <c r="Z58" s="73">
        <f t="shared" si="17"/>
        <v>138495.55031472346</v>
      </c>
      <c r="AA58" s="73">
        <f t="shared" si="18"/>
        <v>48.098739043930017</v>
      </c>
      <c r="AB58" s="102">
        <f t="shared" si="72"/>
        <v>7.8512216731702589</v>
      </c>
      <c r="AD58" s="74">
        <f t="shared" si="19"/>
        <v>17</v>
      </c>
      <c r="AE58" s="74">
        <f t="shared" si="20"/>
        <v>3.2249999999999996</v>
      </c>
      <c r="AF58" s="74">
        <v>1</v>
      </c>
      <c r="AG58" s="65">
        <f t="shared" si="21"/>
        <v>1.175</v>
      </c>
      <c r="AH58" s="73">
        <f>AH57*AF58</f>
        <v>1</v>
      </c>
      <c r="AI58" s="73">
        <f t="shared" si="22"/>
        <v>19.975000000000001</v>
      </c>
      <c r="AJ58" s="73">
        <f t="shared" si="23"/>
        <v>340.43304097940711</v>
      </c>
      <c r="AK58" s="73">
        <f t="shared" si="24"/>
        <v>217877.146226821</v>
      </c>
      <c r="AL58" s="73">
        <f t="shared" si="25"/>
        <v>48.098739043930017</v>
      </c>
      <c r="AM58" s="102">
        <f t="shared" si="73"/>
        <v>17.042955743649916</v>
      </c>
      <c r="AO58" s="74">
        <f t="shared" si="26"/>
        <v>-13</v>
      </c>
      <c r="AP58" s="74">
        <f t="shared" si="27"/>
        <v>4.55</v>
      </c>
      <c r="AQ58" s="74">
        <v>1</v>
      </c>
      <c r="AR58" s="65">
        <f t="shared" si="28"/>
        <v>1.325</v>
      </c>
      <c r="AS58" s="73">
        <f>AS57*AQ58</f>
        <v>1</v>
      </c>
      <c r="AT58" s="73">
        <f t="shared" si="29"/>
        <v>-17.224999999999998</v>
      </c>
      <c r="AU58" s="73">
        <f t="shared" si="30"/>
        <v>7.504701242520829</v>
      </c>
      <c r="AV58" s="73">
        <f t="shared" si="31"/>
        <v>307392.56289365451</v>
      </c>
      <c r="AW58" s="73">
        <f t="shared" si="32"/>
        <v>48.098739043930017</v>
      </c>
      <c r="AZ58" s="74">
        <f t="shared" si="33"/>
        <v>-50</v>
      </c>
      <c r="BA58" s="74">
        <f t="shared" si="34"/>
        <v>6.06</v>
      </c>
      <c r="BB58" s="74">
        <v>1</v>
      </c>
      <c r="BC58" s="65">
        <f t="shared" si="35"/>
        <v>1.51</v>
      </c>
      <c r="BD58" s="73">
        <f>BD57*BB58</f>
        <v>1</v>
      </c>
      <c r="BE58" s="73">
        <f t="shared" si="36"/>
        <v>-75.5</v>
      </c>
      <c r="BF58" s="73">
        <f t="shared" si="37"/>
        <v>5.91796874999998E-2</v>
      </c>
      <c r="BG58" s="73">
        <f t="shared" si="38"/>
        <v>409406.35849132889</v>
      </c>
      <c r="BH58" s="73">
        <f t="shared" si="39"/>
        <v>48.098739043930017</v>
      </c>
      <c r="BK58" s="74">
        <f t="shared" si="40"/>
        <v>-100</v>
      </c>
      <c r="BL58" s="74">
        <f t="shared" si="41"/>
        <v>7.8199999999999994</v>
      </c>
      <c r="BM58" s="74">
        <v>1</v>
      </c>
      <c r="BN58" s="65">
        <f t="shared" si="42"/>
        <v>1.76</v>
      </c>
      <c r="BO58" s="73">
        <f>BO57*BM58</f>
        <v>1</v>
      </c>
      <c r="BP58" s="73">
        <f t="shared" si="43"/>
        <v>-176</v>
      </c>
      <c r="BQ58" s="73">
        <f t="shared" si="44"/>
        <v>7.4577331542968238E-5</v>
      </c>
      <c r="BR58" s="73">
        <f t="shared" si="45"/>
        <v>528309.85534689622</v>
      </c>
      <c r="BS58" s="73">
        <f t="shared" si="46"/>
        <v>48.098739043930017</v>
      </c>
      <c r="BV58" s="74">
        <f t="shared" si="47"/>
        <v>-155</v>
      </c>
      <c r="BW58" s="74">
        <f t="shared" si="48"/>
        <v>9.8550000000000004</v>
      </c>
      <c r="BX58" s="74">
        <v>1</v>
      </c>
      <c r="BY58" s="65">
        <f t="shared" si="49"/>
        <v>2.0350000000000001</v>
      </c>
      <c r="BZ58" s="73">
        <f>BZ57*BX58</f>
        <v>1</v>
      </c>
      <c r="CA58" s="73">
        <f t="shared" si="50"/>
        <v>-315.42500000000001</v>
      </c>
      <c r="CB58" s="73">
        <f t="shared" si="51"/>
        <v>4.5890919864177239E-8</v>
      </c>
      <c r="CC58" s="73">
        <f t="shared" si="52"/>
        <v>665792.02358614618</v>
      </c>
      <c r="CD58" s="73">
        <f t="shared" si="53"/>
        <v>48.098739043930017</v>
      </c>
      <c r="CG58" s="74">
        <f t="shared" si="54"/>
        <v>-205</v>
      </c>
      <c r="CH58" s="74">
        <f t="shared" si="55"/>
        <v>12.14</v>
      </c>
      <c r="CI58" s="74">
        <v>1</v>
      </c>
      <c r="CJ58" s="65">
        <f t="shared" si="56"/>
        <v>2.2850000000000001</v>
      </c>
      <c r="CK58" s="73">
        <f>CK57*CI58</f>
        <v>1</v>
      </c>
      <c r="CL58" s="73">
        <f t="shared" si="57"/>
        <v>-468.42500000000001</v>
      </c>
      <c r="CM58" s="73">
        <f t="shared" si="58"/>
        <v>5.5206328397615984E-11</v>
      </c>
      <c r="CN58" s="73">
        <f t="shared" si="59"/>
        <v>820163.89308328927</v>
      </c>
      <c r="CO58" s="73">
        <f t="shared" si="60"/>
        <v>48.098739043930017</v>
      </c>
      <c r="CR58" s="74">
        <f t="shared" si="61"/>
        <v>-268</v>
      </c>
      <c r="CS58" s="74">
        <f t="shared" si="62"/>
        <v>14.74</v>
      </c>
      <c r="CT58" s="74">
        <v>1</v>
      </c>
      <c r="CU58" s="65">
        <f t="shared" si="68"/>
        <v>2.6</v>
      </c>
      <c r="CV58" s="73">
        <f>CV57*CT58</f>
        <v>1</v>
      </c>
      <c r="CW58" s="73">
        <f t="shared" si="63"/>
        <v>-696.80000000000007</v>
      </c>
      <c r="CX58" s="73">
        <f t="shared" si="64"/>
        <v>1.0796667229580123E-14</v>
      </c>
      <c r="CY58" s="73">
        <f t="shared" si="65"/>
        <v>995816.78616537759</v>
      </c>
      <c r="CZ58" s="73">
        <f t="shared" si="66"/>
        <v>48.098739043930017</v>
      </c>
    </row>
    <row r="59" spans="1:104">
      <c r="A59" s="65">
        <f t="shared" si="0"/>
        <v>1.5691681957935031</v>
      </c>
      <c r="B59" s="65">
        <f t="shared" si="1"/>
        <v>1.7666666666666666</v>
      </c>
      <c r="C59" s="86">
        <f t="shared" si="71"/>
        <v>3.2249999999999996</v>
      </c>
      <c r="D59" s="90"/>
      <c r="E59" s="68">
        <f t="shared" si="3"/>
        <v>1552.093764106653</v>
      </c>
      <c r="F59" s="65">
        <f t="shared" si="67"/>
        <v>10.600000000000005</v>
      </c>
      <c r="G59" s="69">
        <v>53</v>
      </c>
      <c r="H59" s="74">
        <f t="shared" si="4"/>
        <v>53</v>
      </c>
      <c r="I59" s="74">
        <f t="shared" si="5"/>
        <v>1</v>
      </c>
      <c r="J59" s="74">
        <v>1</v>
      </c>
      <c r="K59" s="65">
        <f t="shared" si="6"/>
        <v>1</v>
      </c>
      <c r="L59" s="73">
        <f>L58*J59</f>
        <v>10</v>
      </c>
      <c r="M59" s="73">
        <f t="shared" si="7"/>
        <v>530</v>
      </c>
      <c r="N59" s="73">
        <f t="shared" si="8"/>
        <v>15520.93764106653</v>
      </c>
      <c r="O59" s="73">
        <f t="shared" si="9"/>
        <v>77604.688205332655</v>
      </c>
      <c r="P59" s="73">
        <f t="shared" si="10"/>
        <v>49.847243019706944</v>
      </c>
      <c r="Q59" s="102">
        <f t="shared" si="69"/>
        <v>29.28478800201232</v>
      </c>
      <c r="S59" s="74">
        <f t="shared" si="12"/>
        <v>43</v>
      </c>
      <c r="T59" s="74">
        <f t="shared" si="13"/>
        <v>2.0499999999999998</v>
      </c>
      <c r="U59" s="74">
        <v>1</v>
      </c>
      <c r="V59" s="65">
        <f t="shared" si="14"/>
        <v>1.05</v>
      </c>
      <c r="W59" s="73">
        <f>W58*U59</f>
        <v>20</v>
      </c>
      <c r="X59" s="73">
        <f t="shared" si="15"/>
        <v>903</v>
      </c>
      <c r="Y59" s="73">
        <f t="shared" si="16"/>
        <v>7954.4805410465924</v>
      </c>
      <c r="Z59" s="73">
        <f t="shared" si="17"/>
        <v>159089.61082093191</v>
      </c>
      <c r="AA59" s="73">
        <f t="shared" si="18"/>
        <v>49.847243019706944</v>
      </c>
      <c r="AB59" s="102">
        <f t="shared" si="72"/>
        <v>8.8089485504391938</v>
      </c>
      <c r="AD59" s="74">
        <f t="shared" si="19"/>
        <v>18</v>
      </c>
      <c r="AE59" s="74">
        <f t="shared" si="20"/>
        <v>3.2249999999999996</v>
      </c>
      <c r="AF59" s="74">
        <v>1</v>
      </c>
      <c r="AG59" s="65">
        <f t="shared" si="21"/>
        <v>1.175</v>
      </c>
      <c r="AH59" s="73">
        <f>AH58*AF59</f>
        <v>1</v>
      </c>
      <c r="AI59" s="73">
        <f t="shared" si="22"/>
        <v>21.150000000000002</v>
      </c>
      <c r="AJ59" s="73">
        <f t="shared" si="23"/>
        <v>391.05487415968315</v>
      </c>
      <c r="AK59" s="73">
        <f t="shared" si="24"/>
        <v>250275.11946219779</v>
      </c>
      <c r="AL59" s="73">
        <f t="shared" si="25"/>
        <v>49.847243019706944</v>
      </c>
      <c r="AM59" s="102">
        <f t="shared" si="73"/>
        <v>18.489592158850265</v>
      </c>
      <c r="AO59" s="74">
        <f t="shared" si="26"/>
        <v>-12</v>
      </c>
      <c r="AP59" s="74">
        <f t="shared" si="27"/>
        <v>4.55</v>
      </c>
      <c r="AQ59" s="74">
        <v>1</v>
      </c>
      <c r="AR59" s="65">
        <f t="shared" si="28"/>
        <v>1.325</v>
      </c>
      <c r="AS59" s="73">
        <f>AS58*AQ59</f>
        <v>1</v>
      </c>
      <c r="AT59" s="73">
        <f t="shared" si="29"/>
        <v>-15.899999999999999</v>
      </c>
      <c r="AU59" s="73">
        <f t="shared" si="30"/>
        <v>8.6206379720278825</v>
      </c>
      <c r="AV59" s="73">
        <f t="shared" si="31"/>
        <v>353101.33133426355</v>
      </c>
      <c r="AW59" s="73">
        <f t="shared" si="32"/>
        <v>49.847243019706944</v>
      </c>
      <c r="AZ59" s="74">
        <f t="shared" si="33"/>
        <v>-49</v>
      </c>
      <c r="BA59" s="74">
        <f t="shared" si="34"/>
        <v>6.06</v>
      </c>
      <c r="BB59" s="74">
        <v>1</v>
      </c>
      <c r="BC59" s="65">
        <f t="shared" si="35"/>
        <v>1.51</v>
      </c>
      <c r="BD59" s="73">
        <f>BD58*BB59</f>
        <v>1</v>
      </c>
      <c r="BE59" s="73">
        <f t="shared" si="36"/>
        <v>-73.989999999999995</v>
      </c>
      <c r="BF59" s="73">
        <f t="shared" si="37"/>
        <v>6.797960968048837E-2</v>
      </c>
      <c r="BG59" s="73">
        <f t="shared" si="38"/>
        <v>470284.41052431578</v>
      </c>
      <c r="BH59" s="73">
        <f t="shared" si="39"/>
        <v>49.847243019706944</v>
      </c>
      <c r="BK59" s="74">
        <f t="shared" si="40"/>
        <v>-99</v>
      </c>
      <c r="BL59" s="74">
        <f t="shared" si="41"/>
        <v>7.8199999999999994</v>
      </c>
      <c r="BM59" s="74">
        <v>1</v>
      </c>
      <c r="BN59" s="65">
        <f t="shared" si="42"/>
        <v>1.76</v>
      </c>
      <c r="BO59" s="73">
        <f>BO58*BM59</f>
        <v>1</v>
      </c>
      <c r="BP59" s="73">
        <f t="shared" si="43"/>
        <v>-174.24</v>
      </c>
      <c r="BQ59" s="73">
        <f t="shared" si="44"/>
        <v>8.566685806347611E-5</v>
      </c>
      <c r="BR59" s="73">
        <f t="shared" si="45"/>
        <v>606868.66176570125</v>
      </c>
      <c r="BS59" s="73">
        <f t="shared" si="46"/>
        <v>49.847243019706944</v>
      </c>
      <c r="BV59" s="74">
        <f t="shared" si="47"/>
        <v>-154</v>
      </c>
      <c r="BW59" s="74">
        <f t="shared" si="48"/>
        <v>9.8550000000000004</v>
      </c>
      <c r="BX59" s="74">
        <v>1</v>
      </c>
      <c r="BY59" s="65">
        <f t="shared" si="49"/>
        <v>2.0350000000000001</v>
      </c>
      <c r="BZ59" s="73">
        <f>BZ58*BX59</f>
        <v>1</v>
      </c>
      <c r="CA59" s="73">
        <f t="shared" si="50"/>
        <v>-313.39000000000004</v>
      </c>
      <c r="CB59" s="73">
        <f t="shared" si="51"/>
        <v>5.2714824157281157E-8</v>
      </c>
      <c r="CC59" s="73">
        <f t="shared" si="52"/>
        <v>764794.20226355328</v>
      </c>
      <c r="CD59" s="73">
        <f t="shared" si="53"/>
        <v>49.847243019706944</v>
      </c>
      <c r="CG59" s="74">
        <f t="shared" si="54"/>
        <v>-204</v>
      </c>
      <c r="CH59" s="74">
        <f t="shared" si="55"/>
        <v>12.14</v>
      </c>
      <c r="CI59" s="74">
        <v>1</v>
      </c>
      <c r="CJ59" s="65">
        <f t="shared" si="56"/>
        <v>2.2850000000000001</v>
      </c>
      <c r="CK59" s="73">
        <f>CK58*CI59</f>
        <v>1</v>
      </c>
      <c r="CL59" s="73">
        <f t="shared" si="57"/>
        <v>-466.14000000000004</v>
      </c>
      <c r="CM59" s="73">
        <f t="shared" si="58"/>
        <v>6.3415418615767585E-11</v>
      </c>
      <c r="CN59" s="73">
        <f t="shared" si="59"/>
        <v>942120.91481273843</v>
      </c>
      <c r="CO59" s="73">
        <f t="shared" si="60"/>
        <v>49.847243019706944</v>
      </c>
      <c r="CR59" s="74">
        <f t="shared" si="61"/>
        <v>-267</v>
      </c>
      <c r="CS59" s="74">
        <f t="shared" si="62"/>
        <v>14.74</v>
      </c>
      <c r="CT59" s="74">
        <v>1</v>
      </c>
      <c r="CU59" s="65">
        <f t="shared" si="68"/>
        <v>2.6</v>
      </c>
      <c r="CV59" s="73">
        <f>CV58*CT59</f>
        <v>1</v>
      </c>
      <c r="CW59" s="73">
        <f t="shared" si="63"/>
        <v>-694.2</v>
      </c>
      <c r="CX59" s="73">
        <f t="shared" si="64"/>
        <v>1.2402113886069083E-14</v>
      </c>
      <c r="CY59" s="73">
        <f t="shared" si="65"/>
        <v>1143893.1041466033</v>
      </c>
      <c r="CZ59" s="73">
        <f t="shared" si="66"/>
        <v>49.847243019706944</v>
      </c>
    </row>
    <row r="60" spans="1:104">
      <c r="A60" s="65">
        <f t="shared" si="0"/>
        <v>1.6245047927124727</v>
      </c>
      <c r="B60" s="65">
        <f t="shared" si="1"/>
        <v>1.8</v>
      </c>
      <c r="C60" s="86">
        <f t="shared" si="71"/>
        <v>3.2249999999999996</v>
      </c>
      <c r="D60" s="90"/>
      <c r="E60" s="68">
        <f t="shared" si="3"/>
        <v>1782.8875536304683</v>
      </c>
      <c r="F60" s="65">
        <f t="shared" si="67"/>
        <v>10.800000000000006</v>
      </c>
      <c r="G60" s="69">
        <v>54</v>
      </c>
      <c r="H60" s="74">
        <f t="shared" si="4"/>
        <v>54</v>
      </c>
      <c r="I60" s="74">
        <f t="shared" si="5"/>
        <v>1</v>
      </c>
      <c r="J60" s="74">
        <v>1</v>
      </c>
      <c r="K60" s="65">
        <f t="shared" si="6"/>
        <v>1</v>
      </c>
      <c r="L60" s="73">
        <f>L59*J60</f>
        <v>10</v>
      </c>
      <c r="M60" s="73">
        <f t="shared" si="7"/>
        <v>540</v>
      </c>
      <c r="N60" s="73">
        <f t="shared" si="8"/>
        <v>17828.875536304684</v>
      </c>
      <c r="O60" s="73">
        <f t="shared" si="9"/>
        <v>89144.377681523416</v>
      </c>
      <c r="P60" s="73">
        <f t="shared" si="10"/>
        <v>51.659252408256634</v>
      </c>
      <c r="Q60" s="102">
        <f t="shared" si="69"/>
        <v>33.016436178342005</v>
      </c>
      <c r="S60" s="74">
        <f t="shared" si="12"/>
        <v>44</v>
      </c>
      <c r="T60" s="74">
        <f t="shared" si="13"/>
        <v>2.0499999999999998</v>
      </c>
      <c r="U60" s="74">
        <v>1</v>
      </c>
      <c r="V60" s="65">
        <f t="shared" si="14"/>
        <v>1.05</v>
      </c>
      <c r="W60" s="73">
        <f>W59*U60</f>
        <v>20</v>
      </c>
      <c r="X60" s="73">
        <f t="shared" si="15"/>
        <v>924</v>
      </c>
      <c r="Y60" s="73">
        <f t="shared" si="16"/>
        <v>9137.2987123561452</v>
      </c>
      <c r="Z60" s="73">
        <f t="shared" si="17"/>
        <v>182745.974247123</v>
      </c>
      <c r="AA60" s="73">
        <f t="shared" si="18"/>
        <v>51.659252408256634</v>
      </c>
      <c r="AB60" s="102">
        <f t="shared" si="72"/>
        <v>9.8888514202988578</v>
      </c>
      <c r="AD60" s="74">
        <f t="shared" si="19"/>
        <v>19</v>
      </c>
      <c r="AE60" s="74">
        <f t="shared" si="20"/>
        <v>3.2249999999999996</v>
      </c>
      <c r="AF60" s="74">
        <v>1</v>
      </c>
      <c r="AG60" s="65">
        <f t="shared" si="21"/>
        <v>1.175</v>
      </c>
      <c r="AH60" s="73">
        <f>AH59*AF60</f>
        <v>1</v>
      </c>
      <c r="AI60" s="73">
        <f t="shared" si="22"/>
        <v>22.324999999999999</v>
      </c>
      <c r="AJ60" s="73">
        <f t="shared" si="23"/>
        <v>449.2040906608006</v>
      </c>
      <c r="AK60" s="73">
        <f t="shared" si="24"/>
        <v>287490.618022913</v>
      </c>
      <c r="AL60" s="73">
        <f t="shared" si="25"/>
        <v>51.659252408256634</v>
      </c>
      <c r="AM60" s="102">
        <f t="shared" si="73"/>
        <v>20.121123881782783</v>
      </c>
      <c r="AO60" s="74">
        <f t="shared" si="26"/>
        <v>-11</v>
      </c>
      <c r="AP60" s="74">
        <f t="shared" si="27"/>
        <v>4.55</v>
      </c>
      <c r="AQ60" s="74">
        <v>1</v>
      </c>
      <c r="AR60" s="65">
        <f t="shared" si="28"/>
        <v>1.325</v>
      </c>
      <c r="AS60" s="73">
        <f>AS59*AQ60</f>
        <v>1</v>
      </c>
      <c r="AT60" s="73">
        <f t="shared" si="29"/>
        <v>-14.574999999999999</v>
      </c>
      <c r="AU60" s="73">
        <f t="shared" si="30"/>
        <v>9.9025126574934053</v>
      </c>
      <c r="AV60" s="73">
        <f t="shared" si="31"/>
        <v>405606.91845093149</v>
      </c>
      <c r="AW60" s="73">
        <f t="shared" si="32"/>
        <v>51.659252408256634</v>
      </c>
      <c r="AZ60" s="74">
        <f t="shared" si="33"/>
        <v>-48</v>
      </c>
      <c r="BA60" s="74">
        <f t="shared" si="34"/>
        <v>6.06</v>
      </c>
      <c r="BB60" s="74">
        <v>1</v>
      </c>
      <c r="BC60" s="65">
        <f t="shared" si="35"/>
        <v>1.51</v>
      </c>
      <c r="BD60" s="73">
        <f>BD59*BB60</f>
        <v>1</v>
      </c>
      <c r="BE60" s="73">
        <f t="shared" si="36"/>
        <v>-72.48</v>
      </c>
      <c r="BF60" s="73">
        <f t="shared" si="37"/>
        <v>7.8088065813317509E-2</v>
      </c>
      <c r="BG60" s="73">
        <f t="shared" si="38"/>
        <v>540214.92875003186</v>
      </c>
      <c r="BH60" s="73">
        <f t="shared" si="39"/>
        <v>51.659252408256634</v>
      </c>
      <c r="BK60" s="74">
        <f t="shared" si="40"/>
        <v>-98</v>
      </c>
      <c r="BL60" s="74">
        <f t="shared" si="41"/>
        <v>7.8199999999999994</v>
      </c>
      <c r="BM60" s="74">
        <v>1</v>
      </c>
      <c r="BN60" s="65">
        <f t="shared" si="42"/>
        <v>1.76</v>
      </c>
      <c r="BO60" s="73">
        <f>BO59*BM60</f>
        <v>1</v>
      </c>
      <c r="BP60" s="73">
        <f t="shared" si="43"/>
        <v>-172.48</v>
      </c>
      <c r="BQ60" s="73">
        <f t="shared" si="44"/>
        <v>9.8405378935279494E-5</v>
      </c>
      <c r="BR60" s="73">
        <f t="shared" si="45"/>
        <v>697109.03346951306</v>
      </c>
      <c r="BS60" s="73">
        <f t="shared" si="46"/>
        <v>51.659252408256634</v>
      </c>
      <c r="BV60" s="74">
        <f t="shared" si="47"/>
        <v>-153</v>
      </c>
      <c r="BW60" s="74">
        <f t="shared" si="48"/>
        <v>9.8550000000000004</v>
      </c>
      <c r="BX60" s="74">
        <v>1</v>
      </c>
      <c r="BY60" s="65">
        <f t="shared" si="49"/>
        <v>2.0350000000000001</v>
      </c>
      <c r="BZ60" s="73">
        <f>BZ59*BX60</f>
        <v>1</v>
      </c>
      <c r="CA60" s="73">
        <f t="shared" si="50"/>
        <v>-311.35500000000002</v>
      </c>
      <c r="CB60" s="73">
        <f t="shared" si="51"/>
        <v>6.0553431793426814E-8</v>
      </c>
      <c r="CC60" s="73">
        <f t="shared" si="52"/>
        <v>878517.84205141338</v>
      </c>
      <c r="CD60" s="73">
        <f t="shared" si="53"/>
        <v>51.659252408256634</v>
      </c>
      <c r="CG60" s="74">
        <f t="shared" si="54"/>
        <v>-203</v>
      </c>
      <c r="CH60" s="74">
        <f t="shared" si="55"/>
        <v>12.14</v>
      </c>
      <c r="CI60" s="74">
        <v>1</v>
      </c>
      <c r="CJ60" s="65">
        <f t="shared" si="56"/>
        <v>2.2850000000000001</v>
      </c>
      <c r="CK60" s="73">
        <f>CK59*CI60</f>
        <v>1</v>
      </c>
      <c r="CL60" s="73">
        <f t="shared" si="57"/>
        <v>-463.85500000000002</v>
      </c>
      <c r="CM60" s="73">
        <f t="shared" si="58"/>
        <v>7.2845187045380608E-11</v>
      </c>
      <c r="CN60" s="73">
        <f t="shared" si="59"/>
        <v>1082212.7450536944</v>
      </c>
      <c r="CO60" s="73">
        <f t="shared" si="60"/>
        <v>51.659252408256634</v>
      </c>
      <c r="CR60" s="74">
        <f t="shared" si="61"/>
        <v>-266</v>
      </c>
      <c r="CS60" s="74">
        <f t="shared" si="62"/>
        <v>14.74</v>
      </c>
      <c r="CT60" s="74">
        <v>1</v>
      </c>
      <c r="CU60" s="65">
        <f t="shared" si="68"/>
        <v>2.6</v>
      </c>
      <c r="CV60" s="73">
        <f>CV59*CT60</f>
        <v>1</v>
      </c>
      <c r="CW60" s="73">
        <f t="shared" si="63"/>
        <v>-691.6</v>
      </c>
      <c r="CX60" s="73">
        <f t="shared" si="64"/>
        <v>1.4246287819413443E-14</v>
      </c>
      <c r="CY60" s="73">
        <f t="shared" si="65"/>
        <v>1313988.1270256552</v>
      </c>
      <c r="CZ60" s="73">
        <f t="shared" si="66"/>
        <v>51.659252408256634</v>
      </c>
    </row>
    <row r="61" spans="1:104">
      <c r="A61" s="65">
        <f t="shared" si="0"/>
        <v>1.6817928305074312</v>
      </c>
      <c r="B61" s="65">
        <f t="shared" si="1"/>
        <v>1.8333333333333333</v>
      </c>
      <c r="C61" s="86">
        <f t="shared" si="71"/>
        <v>3.2249999999999996</v>
      </c>
      <c r="D61" s="90"/>
      <c r="E61" s="68">
        <f t="shared" si="3"/>
        <v>2048.0000000000077</v>
      </c>
      <c r="F61" s="65">
        <f t="shared" si="67"/>
        <v>11.000000000000005</v>
      </c>
      <c r="G61" s="69">
        <v>55</v>
      </c>
      <c r="H61" s="74">
        <f t="shared" si="4"/>
        <v>55</v>
      </c>
      <c r="I61" s="74">
        <f t="shared" si="5"/>
        <v>1</v>
      </c>
      <c r="J61" s="74">
        <v>1</v>
      </c>
      <c r="K61" s="65">
        <f t="shared" si="6"/>
        <v>1</v>
      </c>
      <c r="L61" s="73">
        <f>L60*J61</f>
        <v>10</v>
      </c>
      <c r="M61" s="73">
        <f t="shared" si="7"/>
        <v>550</v>
      </c>
      <c r="N61" s="73">
        <f t="shared" si="8"/>
        <v>20480.000000000076</v>
      </c>
      <c r="O61" s="73">
        <f t="shared" si="9"/>
        <v>102400.00000000039</v>
      </c>
      <c r="P61" s="73">
        <f t="shared" si="10"/>
        <v>53.537071771153222</v>
      </c>
      <c r="Q61" s="102">
        <f t="shared" si="69"/>
        <v>37.236363636363777</v>
      </c>
      <c r="S61" s="74">
        <f t="shared" si="12"/>
        <v>45</v>
      </c>
      <c r="T61" s="74">
        <f t="shared" si="13"/>
        <v>2.0499999999999998</v>
      </c>
      <c r="U61" s="74">
        <v>1</v>
      </c>
      <c r="V61" s="65">
        <f t="shared" si="14"/>
        <v>1.05</v>
      </c>
      <c r="W61" s="73">
        <f>W60*U61</f>
        <v>20</v>
      </c>
      <c r="X61" s="73">
        <f t="shared" si="15"/>
        <v>945</v>
      </c>
      <c r="Y61" s="73">
        <f t="shared" si="16"/>
        <v>10496.000000000031</v>
      </c>
      <c r="Z61" s="73">
        <f t="shared" si="17"/>
        <v>209920.00000000076</v>
      </c>
      <c r="AA61" s="73">
        <f t="shared" si="18"/>
        <v>53.537071771153222</v>
      </c>
      <c r="AB61" s="102">
        <f t="shared" si="72"/>
        <v>11.10687830687834</v>
      </c>
      <c r="AD61" s="74">
        <f t="shared" si="19"/>
        <v>20</v>
      </c>
      <c r="AE61" s="74">
        <f t="shared" si="20"/>
        <v>3.2249999999999996</v>
      </c>
      <c r="AF61" s="74">
        <v>3</v>
      </c>
      <c r="AG61" s="65">
        <f t="shared" si="21"/>
        <v>1.175</v>
      </c>
      <c r="AH61" s="73">
        <f>AH60*AF61</f>
        <v>3</v>
      </c>
      <c r="AI61" s="73">
        <f t="shared" si="22"/>
        <v>70.5</v>
      </c>
      <c r="AJ61" s="73">
        <f t="shared" si="23"/>
        <v>516.00000000000068</v>
      </c>
      <c r="AK61" s="73">
        <f t="shared" si="24"/>
        <v>330240.00000000116</v>
      </c>
      <c r="AL61" s="73">
        <f t="shared" si="25"/>
        <v>53.537071771153222</v>
      </c>
      <c r="AM61" s="102">
        <f t="shared" si="73"/>
        <v>7.3191489361702224</v>
      </c>
      <c r="AO61" s="74">
        <f t="shared" si="26"/>
        <v>-10</v>
      </c>
      <c r="AP61" s="74">
        <f t="shared" si="27"/>
        <v>4.55</v>
      </c>
      <c r="AQ61" s="74">
        <v>1</v>
      </c>
      <c r="AR61" s="65">
        <f t="shared" si="28"/>
        <v>1.325</v>
      </c>
      <c r="AS61" s="73">
        <f>AS60*AQ61</f>
        <v>1</v>
      </c>
      <c r="AT61" s="73">
        <f t="shared" si="29"/>
        <v>-13.25</v>
      </c>
      <c r="AU61" s="73">
        <f t="shared" si="30"/>
        <v>11.374999999999993</v>
      </c>
      <c r="AV61" s="73">
        <f t="shared" si="31"/>
        <v>465920.00000000169</v>
      </c>
      <c r="AW61" s="73">
        <f t="shared" si="32"/>
        <v>53.537071771153222</v>
      </c>
      <c r="AZ61" s="74">
        <f t="shared" si="33"/>
        <v>-47</v>
      </c>
      <c r="BA61" s="74">
        <f t="shared" si="34"/>
        <v>6.06</v>
      </c>
      <c r="BB61" s="74">
        <v>1</v>
      </c>
      <c r="BC61" s="65">
        <f t="shared" si="35"/>
        <v>1.51</v>
      </c>
      <c r="BD61" s="73">
        <f>BD60*BB61</f>
        <v>1</v>
      </c>
      <c r="BE61" s="73">
        <f t="shared" si="36"/>
        <v>-70.97</v>
      </c>
      <c r="BF61" s="73">
        <f t="shared" si="37"/>
        <v>8.9699632744658045E-2</v>
      </c>
      <c r="BG61" s="73">
        <f t="shared" si="38"/>
        <v>620544.00000000233</v>
      </c>
      <c r="BH61" s="73">
        <f t="shared" si="39"/>
        <v>53.537071771153222</v>
      </c>
      <c r="BK61" s="74">
        <f t="shared" si="40"/>
        <v>-97</v>
      </c>
      <c r="BL61" s="74">
        <f t="shared" si="41"/>
        <v>7.8199999999999994</v>
      </c>
      <c r="BM61" s="74">
        <v>1</v>
      </c>
      <c r="BN61" s="65">
        <f t="shared" si="42"/>
        <v>1.76</v>
      </c>
      <c r="BO61" s="73">
        <f>BO60*BM61</f>
        <v>1</v>
      </c>
      <c r="BP61" s="73">
        <f t="shared" si="43"/>
        <v>-170.72</v>
      </c>
      <c r="BQ61" s="73">
        <f t="shared" si="44"/>
        <v>1.1303809690581543E-4</v>
      </c>
      <c r="BR61" s="73">
        <f t="shared" si="45"/>
        <v>800768.00000000291</v>
      </c>
      <c r="BS61" s="73">
        <f t="shared" si="46"/>
        <v>53.537071771153222</v>
      </c>
      <c r="BV61" s="74">
        <f t="shared" si="47"/>
        <v>-152</v>
      </c>
      <c r="BW61" s="74">
        <f t="shared" si="48"/>
        <v>9.8550000000000004</v>
      </c>
      <c r="BX61" s="74">
        <v>1</v>
      </c>
      <c r="BY61" s="65">
        <f t="shared" si="49"/>
        <v>2.0350000000000001</v>
      </c>
      <c r="BZ61" s="73">
        <f>BZ60*BX61</f>
        <v>1</v>
      </c>
      <c r="CA61" s="73">
        <f t="shared" si="50"/>
        <v>-309.32000000000005</v>
      </c>
      <c r="CB61" s="73">
        <f t="shared" si="51"/>
        <v>6.9557627490534558E-8</v>
      </c>
      <c r="CC61" s="73">
        <f t="shared" si="52"/>
        <v>1009152.0000000038</v>
      </c>
      <c r="CD61" s="73">
        <f t="shared" si="53"/>
        <v>53.537071771153222</v>
      </c>
      <c r="CG61" s="74">
        <f t="shared" si="54"/>
        <v>-202</v>
      </c>
      <c r="CH61" s="74">
        <f t="shared" si="55"/>
        <v>12.14</v>
      </c>
      <c r="CI61" s="74">
        <v>1</v>
      </c>
      <c r="CJ61" s="65">
        <f t="shared" si="56"/>
        <v>2.2850000000000001</v>
      </c>
      <c r="CK61" s="73">
        <f>CK60*CI61</f>
        <v>1</v>
      </c>
      <c r="CL61" s="73">
        <f t="shared" si="57"/>
        <v>-461.57000000000005</v>
      </c>
      <c r="CM61" s="73">
        <f t="shared" si="58"/>
        <v>8.3677146528480015E-11</v>
      </c>
      <c r="CN61" s="73">
        <f t="shared" si="59"/>
        <v>1243136.0000000049</v>
      </c>
      <c r="CO61" s="73">
        <f t="shared" si="60"/>
        <v>53.537071771153222</v>
      </c>
      <c r="CR61" s="74">
        <f t="shared" si="61"/>
        <v>-265</v>
      </c>
      <c r="CS61" s="74">
        <f t="shared" si="62"/>
        <v>14.74</v>
      </c>
      <c r="CT61" s="74">
        <v>1</v>
      </c>
      <c r="CU61" s="65">
        <f t="shared" si="68"/>
        <v>2.6</v>
      </c>
      <c r="CV61" s="73">
        <f>CV60*CT61</f>
        <v>1</v>
      </c>
      <c r="CW61" s="73">
        <f t="shared" si="63"/>
        <v>-689</v>
      </c>
      <c r="CX61" s="73">
        <f t="shared" si="64"/>
        <v>1.6364687382974518E-14</v>
      </c>
      <c r="CY61" s="73">
        <f t="shared" si="65"/>
        <v>1509376.0000000056</v>
      </c>
      <c r="CZ61" s="73">
        <f t="shared" si="66"/>
        <v>53.537071771153222</v>
      </c>
    </row>
    <row r="62" spans="1:104">
      <c r="A62" s="65">
        <f t="shared" si="0"/>
        <v>1.7411011265922505</v>
      </c>
      <c r="B62" s="65">
        <f t="shared" si="1"/>
        <v>1.8666666666666667</v>
      </c>
      <c r="C62" s="86">
        <f t="shared" si="71"/>
        <v>3.2249999999999996</v>
      </c>
      <c r="D62" s="90"/>
      <c r="E62" s="68">
        <f t="shared" si="3"/>
        <v>2352.5342310339365</v>
      </c>
      <c r="F62" s="65">
        <f t="shared" si="67"/>
        <v>11.200000000000006</v>
      </c>
      <c r="G62" s="69">
        <v>56</v>
      </c>
      <c r="H62" s="74">
        <f t="shared" si="4"/>
        <v>56</v>
      </c>
      <c r="I62" s="74">
        <f t="shared" si="5"/>
        <v>1</v>
      </c>
      <c r="J62" s="74">
        <v>1</v>
      </c>
      <c r="K62" s="65">
        <f t="shared" si="6"/>
        <v>1</v>
      </c>
      <c r="L62" s="73">
        <f>L61*J62</f>
        <v>10</v>
      </c>
      <c r="M62" s="73">
        <f t="shared" si="7"/>
        <v>560</v>
      </c>
      <c r="N62" s="73">
        <f t="shared" si="8"/>
        <v>23525.342310339365</v>
      </c>
      <c r="O62" s="73">
        <f t="shared" si="9"/>
        <v>117626.71155169682</v>
      </c>
      <c r="P62" s="73">
        <f t="shared" si="10"/>
        <v>55.483089234073049</v>
      </c>
      <c r="Q62" s="102">
        <f t="shared" si="69"/>
        <v>42.009539839891723</v>
      </c>
      <c r="S62" s="74">
        <f t="shared" si="12"/>
        <v>46</v>
      </c>
      <c r="T62" s="74">
        <f t="shared" si="13"/>
        <v>2.0499999999999998</v>
      </c>
      <c r="U62" s="74">
        <v>1</v>
      </c>
      <c r="V62" s="65">
        <f t="shared" si="14"/>
        <v>1.05</v>
      </c>
      <c r="W62" s="73">
        <f>W61*U62</f>
        <v>20</v>
      </c>
      <c r="X62" s="73">
        <f t="shared" si="15"/>
        <v>966</v>
      </c>
      <c r="Y62" s="73">
        <f t="shared" si="16"/>
        <v>12056.737934048915</v>
      </c>
      <c r="Z62" s="73">
        <f t="shared" si="17"/>
        <v>241134.7586809785</v>
      </c>
      <c r="AA62" s="73">
        <f t="shared" si="18"/>
        <v>55.483089234073049</v>
      </c>
      <c r="AB62" s="102">
        <f t="shared" si="72"/>
        <v>12.481095169822893</v>
      </c>
      <c r="AD62" s="74">
        <f t="shared" si="19"/>
        <v>21</v>
      </c>
      <c r="AE62" s="74">
        <f t="shared" si="20"/>
        <v>3.2249999999999996</v>
      </c>
      <c r="AF62" s="74">
        <v>1</v>
      </c>
      <c r="AG62" s="65">
        <f t="shared" si="21"/>
        <v>1.175</v>
      </c>
      <c r="AH62" s="73">
        <f>AH61*AF62</f>
        <v>3</v>
      </c>
      <c r="AI62" s="73">
        <f t="shared" si="22"/>
        <v>74.025000000000006</v>
      </c>
      <c r="AJ62" s="73">
        <f t="shared" si="23"/>
        <v>592.7283511784708</v>
      </c>
      <c r="AK62" s="73">
        <f t="shared" si="24"/>
        <v>379346.14475422224</v>
      </c>
      <c r="AL62" s="73">
        <f t="shared" si="25"/>
        <v>55.483089234073049</v>
      </c>
      <c r="AM62" s="102">
        <f t="shared" si="73"/>
        <v>8.0071374694828883</v>
      </c>
      <c r="AO62" s="74">
        <f t="shared" si="26"/>
        <v>-9</v>
      </c>
      <c r="AP62" s="74">
        <f t="shared" si="27"/>
        <v>4.55</v>
      </c>
      <c r="AQ62" s="74">
        <v>1</v>
      </c>
      <c r="AR62" s="65">
        <f t="shared" si="28"/>
        <v>1.325</v>
      </c>
      <c r="AS62" s="73">
        <f>AS61*AQ62</f>
        <v>1</v>
      </c>
      <c r="AT62" s="73">
        <f t="shared" si="29"/>
        <v>-11.924999999999999</v>
      </c>
      <c r="AU62" s="73">
        <f t="shared" si="30"/>
        <v>13.066443788091265</v>
      </c>
      <c r="AV62" s="73">
        <f t="shared" si="31"/>
        <v>535201.53756022057</v>
      </c>
      <c r="AW62" s="73">
        <f t="shared" si="32"/>
        <v>55.483089234073049</v>
      </c>
      <c r="AZ62" s="74">
        <f t="shared" si="33"/>
        <v>-46</v>
      </c>
      <c r="BA62" s="74">
        <f t="shared" si="34"/>
        <v>6.06</v>
      </c>
      <c r="BB62" s="74">
        <v>1</v>
      </c>
      <c r="BC62" s="65">
        <f t="shared" si="35"/>
        <v>1.51</v>
      </c>
      <c r="BD62" s="73">
        <f>BD61*BB62</f>
        <v>1</v>
      </c>
      <c r="BE62" s="73">
        <f t="shared" si="36"/>
        <v>-69.459999999999994</v>
      </c>
      <c r="BF62" s="73">
        <f t="shared" si="37"/>
        <v>0.10303782057762688</v>
      </c>
      <c r="BG62" s="73">
        <f t="shared" si="38"/>
        <v>712817.87200328277</v>
      </c>
      <c r="BH62" s="73">
        <f t="shared" si="39"/>
        <v>55.483089234073049</v>
      </c>
      <c r="BK62" s="74">
        <f t="shared" si="40"/>
        <v>-96</v>
      </c>
      <c r="BL62" s="74">
        <f t="shared" si="41"/>
        <v>7.8199999999999994</v>
      </c>
      <c r="BM62" s="74">
        <v>1</v>
      </c>
      <c r="BN62" s="65">
        <f t="shared" si="42"/>
        <v>1.76</v>
      </c>
      <c r="BO62" s="73">
        <f>BO61*BM62</f>
        <v>1</v>
      </c>
      <c r="BP62" s="73">
        <f t="shared" si="43"/>
        <v>-168.96</v>
      </c>
      <c r="BQ62" s="73">
        <f t="shared" si="44"/>
        <v>1.2984667596770564E-4</v>
      </c>
      <c r="BR62" s="73">
        <f t="shared" si="45"/>
        <v>919840.8843342691</v>
      </c>
      <c r="BS62" s="73">
        <f t="shared" si="46"/>
        <v>55.483089234073049</v>
      </c>
      <c r="BV62" s="74">
        <f t="shared" si="47"/>
        <v>-151</v>
      </c>
      <c r="BW62" s="74">
        <f t="shared" si="48"/>
        <v>9.8550000000000004</v>
      </c>
      <c r="BX62" s="74">
        <v>1</v>
      </c>
      <c r="BY62" s="65">
        <f t="shared" si="49"/>
        <v>2.0350000000000001</v>
      </c>
      <c r="BZ62" s="73">
        <f>BZ61*BX62</f>
        <v>1</v>
      </c>
      <c r="CA62" s="73">
        <f t="shared" si="50"/>
        <v>-307.28500000000003</v>
      </c>
      <c r="CB62" s="73">
        <f t="shared" si="51"/>
        <v>7.9900732275873591E-8</v>
      </c>
      <c r="CC62" s="73">
        <f t="shared" si="52"/>
        <v>1159211.2423419724</v>
      </c>
      <c r="CD62" s="73">
        <f t="shared" si="53"/>
        <v>55.483089234073049</v>
      </c>
      <c r="CG62" s="74">
        <f t="shared" si="54"/>
        <v>-201</v>
      </c>
      <c r="CH62" s="74">
        <f t="shared" si="55"/>
        <v>12.14</v>
      </c>
      <c r="CI62" s="74">
        <v>1</v>
      </c>
      <c r="CJ62" s="65">
        <f t="shared" si="56"/>
        <v>2.2850000000000001</v>
      </c>
      <c r="CK62" s="73">
        <f>CK61*CI62</f>
        <v>1</v>
      </c>
      <c r="CL62" s="73">
        <f t="shared" si="57"/>
        <v>-459.28500000000003</v>
      </c>
      <c r="CM62" s="73">
        <f t="shared" si="58"/>
        <v>9.6119800568110864E-11</v>
      </c>
      <c r="CN62" s="73">
        <f t="shared" si="59"/>
        <v>1427988.2782375994</v>
      </c>
      <c r="CO62" s="73">
        <f t="shared" si="60"/>
        <v>55.483089234073049</v>
      </c>
      <c r="CR62" s="74">
        <f t="shared" si="61"/>
        <v>-264</v>
      </c>
      <c r="CS62" s="74">
        <f t="shared" si="62"/>
        <v>14.74</v>
      </c>
      <c r="CT62" s="74">
        <v>1</v>
      </c>
      <c r="CU62" s="65">
        <f t="shared" si="68"/>
        <v>2.6</v>
      </c>
      <c r="CV62" s="73">
        <f>CV61*CT62</f>
        <v>1</v>
      </c>
      <c r="CW62" s="73">
        <f t="shared" si="63"/>
        <v>-686.4</v>
      </c>
      <c r="CX62" s="73">
        <f t="shared" si="64"/>
        <v>1.8798089476863567E-14</v>
      </c>
      <c r="CY62" s="73">
        <f t="shared" si="65"/>
        <v>1733817.7282720113</v>
      </c>
      <c r="CZ62" s="73">
        <f t="shared" si="66"/>
        <v>55.483089234073049</v>
      </c>
    </row>
    <row r="63" spans="1:104">
      <c r="A63" s="65">
        <f t="shared" si="0"/>
        <v>1.8025009252216628</v>
      </c>
      <c r="B63" s="65">
        <f t="shared" si="1"/>
        <v>1.9</v>
      </c>
      <c r="C63" s="86">
        <f t="shared" si="71"/>
        <v>3.2249999999999996</v>
      </c>
      <c r="D63" s="90"/>
      <c r="E63" s="68">
        <f t="shared" si="3"/>
        <v>2702.3522012628982</v>
      </c>
      <c r="F63" s="65">
        <f t="shared" si="67"/>
        <v>11.400000000000006</v>
      </c>
      <c r="G63" s="69">
        <v>57</v>
      </c>
      <c r="H63" s="74">
        <f t="shared" si="4"/>
        <v>57</v>
      </c>
      <c r="I63" s="74">
        <f t="shared" si="5"/>
        <v>1</v>
      </c>
      <c r="J63" s="74">
        <v>1</v>
      </c>
      <c r="K63" s="65">
        <f t="shared" si="6"/>
        <v>1</v>
      </c>
      <c r="L63" s="73">
        <f>L62*J63</f>
        <v>10</v>
      </c>
      <c r="M63" s="73">
        <f t="shared" si="7"/>
        <v>570</v>
      </c>
      <c r="N63" s="73">
        <f t="shared" si="8"/>
        <v>27023.522012628982</v>
      </c>
      <c r="O63" s="73">
        <f t="shared" si="9"/>
        <v>135117.61006314491</v>
      </c>
      <c r="P63" s="73">
        <f t="shared" si="10"/>
        <v>57.499779514571038</v>
      </c>
      <c r="Q63" s="102">
        <f t="shared" si="69"/>
        <v>47.409687741454356</v>
      </c>
      <c r="S63" s="74">
        <f t="shared" si="12"/>
        <v>47</v>
      </c>
      <c r="T63" s="74">
        <f t="shared" si="13"/>
        <v>2.0499999999999998</v>
      </c>
      <c r="U63" s="74">
        <v>1</v>
      </c>
      <c r="V63" s="65">
        <f t="shared" si="14"/>
        <v>1.05</v>
      </c>
      <c r="W63" s="73">
        <f>W62*U63</f>
        <v>20</v>
      </c>
      <c r="X63" s="73">
        <f t="shared" si="15"/>
        <v>987</v>
      </c>
      <c r="Y63" s="73">
        <f t="shared" si="16"/>
        <v>13849.555031472339</v>
      </c>
      <c r="Z63" s="73">
        <f t="shared" si="17"/>
        <v>276991.10062944703</v>
      </c>
      <c r="AA63" s="73">
        <f t="shared" si="18"/>
        <v>57.499779514571038</v>
      </c>
      <c r="AB63" s="102">
        <f t="shared" si="72"/>
        <v>14.031970649921316</v>
      </c>
      <c r="AD63" s="74">
        <f t="shared" si="19"/>
        <v>22</v>
      </c>
      <c r="AE63" s="74">
        <f t="shared" si="20"/>
        <v>3.2249999999999996</v>
      </c>
      <c r="AF63" s="74">
        <v>1</v>
      </c>
      <c r="AG63" s="65">
        <f t="shared" si="21"/>
        <v>1.175</v>
      </c>
      <c r="AH63" s="73">
        <f>AH62*AF63</f>
        <v>3</v>
      </c>
      <c r="AI63" s="73">
        <f t="shared" si="22"/>
        <v>77.55</v>
      </c>
      <c r="AJ63" s="73">
        <f t="shared" si="23"/>
        <v>680.86608195881433</v>
      </c>
      <c r="AK63" s="73">
        <f t="shared" si="24"/>
        <v>435754.29245364229</v>
      </c>
      <c r="AL63" s="73">
        <f t="shared" si="25"/>
        <v>57.499779514571038</v>
      </c>
      <c r="AM63" s="102">
        <f t="shared" si="73"/>
        <v>8.7797044740014751</v>
      </c>
      <c r="AO63" s="74">
        <f t="shared" si="26"/>
        <v>-8</v>
      </c>
      <c r="AP63" s="74">
        <f t="shared" si="27"/>
        <v>4.55</v>
      </c>
      <c r="AQ63" s="74">
        <v>1</v>
      </c>
      <c r="AR63" s="65">
        <f t="shared" si="28"/>
        <v>1.325</v>
      </c>
      <c r="AS63" s="73">
        <f>AS62*AQ63</f>
        <v>1</v>
      </c>
      <c r="AT63" s="73">
        <f t="shared" si="29"/>
        <v>-10.6</v>
      </c>
      <c r="AU63" s="73">
        <f t="shared" si="30"/>
        <v>15.009402485041663</v>
      </c>
      <c r="AV63" s="73">
        <f t="shared" si="31"/>
        <v>614785.12578730937</v>
      </c>
      <c r="AW63" s="73">
        <f t="shared" si="32"/>
        <v>57.499779514571038</v>
      </c>
      <c r="AZ63" s="74">
        <f t="shared" si="33"/>
        <v>-45</v>
      </c>
      <c r="BA63" s="74">
        <f t="shared" si="34"/>
        <v>6.06</v>
      </c>
      <c r="BB63" s="74">
        <v>1</v>
      </c>
      <c r="BC63" s="65">
        <f t="shared" si="35"/>
        <v>1.51</v>
      </c>
      <c r="BD63" s="73">
        <f>BD62*BB63</f>
        <v>1</v>
      </c>
      <c r="BE63" s="73">
        <f t="shared" si="36"/>
        <v>-67.95</v>
      </c>
      <c r="BF63" s="73">
        <f t="shared" si="37"/>
        <v>0.11835937499999964</v>
      </c>
      <c r="BG63" s="73">
        <f t="shared" si="38"/>
        <v>818812.71698265814</v>
      </c>
      <c r="BH63" s="73">
        <f t="shared" si="39"/>
        <v>57.499779514571038</v>
      </c>
      <c r="BK63" s="74">
        <f t="shared" si="40"/>
        <v>-95</v>
      </c>
      <c r="BL63" s="74">
        <f t="shared" si="41"/>
        <v>7.8199999999999994</v>
      </c>
      <c r="BM63" s="74">
        <v>1</v>
      </c>
      <c r="BN63" s="65">
        <f t="shared" si="42"/>
        <v>1.76</v>
      </c>
      <c r="BO63" s="73">
        <f>BO62*BM63</f>
        <v>1</v>
      </c>
      <c r="BP63" s="73">
        <f t="shared" si="43"/>
        <v>-167.2</v>
      </c>
      <c r="BQ63" s="73">
        <f t="shared" si="44"/>
        <v>1.4915466308593653E-4</v>
      </c>
      <c r="BR63" s="73">
        <f t="shared" si="45"/>
        <v>1056619.7106937931</v>
      </c>
      <c r="BS63" s="73">
        <f t="shared" si="46"/>
        <v>57.499779514571038</v>
      </c>
      <c r="BV63" s="74">
        <f t="shared" si="47"/>
        <v>-150</v>
      </c>
      <c r="BW63" s="74">
        <f t="shared" si="48"/>
        <v>9.8550000000000004</v>
      </c>
      <c r="BX63" s="74">
        <v>1</v>
      </c>
      <c r="BY63" s="65">
        <f t="shared" si="49"/>
        <v>2.0350000000000001</v>
      </c>
      <c r="BZ63" s="73">
        <f>BZ62*BX63</f>
        <v>1</v>
      </c>
      <c r="CA63" s="73">
        <f t="shared" si="50"/>
        <v>-305.25</v>
      </c>
      <c r="CB63" s="73">
        <f t="shared" si="51"/>
        <v>9.1781839728354505E-8</v>
      </c>
      <c r="CC63" s="73">
        <f t="shared" si="52"/>
        <v>1331584.0471722931</v>
      </c>
      <c r="CD63" s="73">
        <f t="shared" si="53"/>
        <v>57.499779514571038</v>
      </c>
      <c r="CG63" s="74">
        <f t="shared" si="54"/>
        <v>-200</v>
      </c>
      <c r="CH63" s="74">
        <f t="shared" si="55"/>
        <v>12.14</v>
      </c>
      <c r="CI63" s="74">
        <v>1</v>
      </c>
      <c r="CJ63" s="65">
        <f t="shared" si="56"/>
        <v>2.2850000000000001</v>
      </c>
      <c r="CK63" s="73">
        <f>CK62*CI63</f>
        <v>1</v>
      </c>
      <c r="CL63" s="73">
        <f t="shared" si="57"/>
        <v>-457</v>
      </c>
      <c r="CM63" s="73">
        <f t="shared" si="58"/>
        <v>1.1041265679523202E-10</v>
      </c>
      <c r="CN63" s="73">
        <f t="shared" si="59"/>
        <v>1640327.7861665792</v>
      </c>
      <c r="CO63" s="73">
        <f t="shared" si="60"/>
        <v>57.499779514571038</v>
      </c>
      <c r="CR63" s="74">
        <f t="shared" si="61"/>
        <v>-263</v>
      </c>
      <c r="CS63" s="74">
        <f t="shared" si="62"/>
        <v>14.74</v>
      </c>
      <c r="CT63" s="74">
        <v>1</v>
      </c>
      <c r="CU63" s="65">
        <f t="shared" si="68"/>
        <v>2.6</v>
      </c>
      <c r="CV63" s="73">
        <f>CV62*CT63</f>
        <v>1</v>
      </c>
      <c r="CW63" s="73">
        <f t="shared" si="63"/>
        <v>-683.80000000000007</v>
      </c>
      <c r="CX63" s="73">
        <f t="shared" si="64"/>
        <v>2.1593334459160253E-14</v>
      </c>
      <c r="CY63" s="73">
        <f t="shared" si="65"/>
        <v>1991633.5723307559</v>
      </c>
      <c r="CZ63" s="73">
        <f t="shared" si="66"/>
        <v>57.499779514571038</v>
      </c>
    </row>
    <row r="64" spans="1:104">
      <c r="A64" s="65">
        <f t="shared" si="0"/>
        <v>1.8660659830736175</v>
      </c>
      <c r="B64" s="65">
        <f t="shared" si="1"/>
        <v>1.9333333333333333</v>
      </c>
      <c r="C64" s="86">
        <f t="shared" si="71"/>
        <v>3.2249999999999996</v>
      </c>
      <c r="D64" s="90"/>
      <c r="E64" s="68">
        <f t="shared" si="3"/>
        <v>3104.1875282133069</v>
      </c>
      <c r="F64" s="65">
        <f t="shared" si="67"/>
        <v>11.600000000000007</v>
      </c>
      <c r="G64" s="69">
        <v>58</v>
      </c>
      <c r="H64" s="74">
        <f t="shared" si="4"/>
        <v>58</v>
      </c>
      <c r="I64" s="74">
        <f t="shared" si="5"/>
        <v>1</v>
      </c>
      <c r="J64" s="74">
        <v>1</v>
      </c>
      <c r="K64" s="65">
        <f t="shared" si="6"/>
        <v>1</v>
      </c>
      <c r="L64" s="73">
        <f>L63*J64</f>
        <v>10</v>
      </c>
      <c r="M64" s="73">
        <f t="shared" si="7"/>
        <v>580</v>
      </c>
      <c r="N64" s="73">
        <f t="shared" si="8"/>
        <v>31041.875282133071</v>
      </c>
      <c r="O64" s="73">
        <f t="shared" si="9"/>
        <v>155209.37641066534</v>
      </c>
      <c r="P64" s="73">
        <f t="shared" si="10"/>
        <v>59.589707059484184</v>
      </c>
      <c r="Q64" s="102">
        <f t="shared" si="69"/>
        <v>53.520474624367367</v>
      </c>
      <c r="S64" s="74">
        <f t="shared" si="12"/>
        <v>48</v>
      </c>
      <c r="T64" s="74">
        <f t="shared" si="13"/>
        <v>2.0499999999999998</v>
      </c>
      <c r="U64" s="74">
        <v>1</v>
      </c>
      <c r="V64" s="65">
        <f t="shared" si="14"/>
        <v>1.05</v>
      </c>
      <c r="W64" s="73">
        <f>W63*U64</f>
        <v>20</v>
      </c>
      <c r="X64" s="73">
        <f t="shared" si="15"/>
        <v>1008</v>
      </c>
      <c r="Y64" s="73">
        <f t="shared" si="16"/>
        <v>15908.961082093188</v>
      </c>
      <c r="Z64" s="73">
        <f t="shared" si="17"/>
        <v>318179.22164186393</v>
      </c>
      <c r="AA64" s="73">
        <f t="shared" si="18"/>
        <v>59.589707059484184</v>
      </c>
      <c r="AB64" s="102">
        <f t="shared" si="72"/>
        <v>15.78269948620356</v>
      </c>
      <c r="AD64" s="74">
        <f t="shared" si="19"/>
        <v>23</v>
      </c>
      <c r="AE64" s="74">
        <f t="shared" si="20"/>
        <v>3.2249999999999996</v>
      </c>
      <c r="AF64" s="74">
        <v>1</v>
      </c>
      <c r="AG64" s="65">
        <f t="shared" si="21"/>
        <v>1.175</v>
      </c>
      <c r="AH64" s="73">
        <f>AH63*AF64</f>
        <v>3</v>
      </c>
      <c r="AI64" s="73">
        <f t="shared" si="22"/>
        <v>81.075000000000003</v>
      </c>
      <c r="AJ64" s="73">
        <f t="shared" si="23"/>
        <v>782.10974831936664</v>
      </c>
      <c r="AK64" s="73">
        <f t="shared" si="24"/>
        <v>500550.23892439564</v>
      </c>
      <c r="AL64" s="73">
        <f t="shared" si="25"/>
        <v>59.589707059484184</v>
      </c>
      <c r="AM64" s="102">
        <f t="shared" si="73"/>
        <v>9.6467437350523166</v>
      </c>
      <c r="AO64" s="74">
        <f t="shared" si="26"/>
        <v>-7</v>
      </c>
      <c r="AP64" s="74">
        <f t="shared" si="27"/>
        <v>4.55</v>
      </c>
      <c r="AQ64" s="74">
        <v>1</v>
      </c>
      <c r="AR64" s="65">
        <f t="shared" si="28"/>
        <v>1.325</v>
      </c>
      <c r="AS64" s="73">
        <f>AS63*AQ64</f>
        <v>1</v>
      </c>
      <c r="AT64" s="73">
        <f t="shared" si="29"/>
        <v>-9.2750000000000004</v>
      </c>
      <c r="AU64" s="73">
        <f t="shared" si="30"/>
        <v>17.241275944055769</v>
      </c>
      <c r="AV64" s="73">
        <f t="shared" si="31"/>
        <v>706202.66266852734</v>
      </c>
      <c r="AW64" s="73">
        <f t="shared" si="32"/>
        <v>59.589707059484184</v>
      </c>
      <c r="AZ64" s="74">
        <f t="shared" si="33"/>
        <v>-44</v>
      </c>
      <c r="BA64" s="74">
        <f t="shared" si="34"/>
        <v>6.06</v>
      </c>
      <c r="BB64" s="74">
        <v>1</v>
      </c>
      <c r="BC64" s="65">
        <f t="shared" si="35"/>
        <v>1.51</v>
      </c>
      <c r="BD64" s="73">
        <f>BD63*BB64</f>
        <v>1</v>
      </c>
      <c r="BE64" s="73">
        <f t="shared" si="36"/>
        <v>-66.44</v>
      </c>
      <c r="BF64" s="73">
        <f t="shared" si="37"/>
        <v>0.1359592193609768</v>
      </c>
      <c r="BG64" s="73">
        <f t="shared" si="38"/>
        <v>940568.82104863203</v>
      </c>
      <c r="BH64" s="73">
        <f t="shared" si="39"/>
        <v>59.589707059484184</v>
      </c>
      <c r="BK64" s="74">
        <f t="shared" si="40"/>
        <v>-94</v>
      </c>
      <c r="BL64" s="74">
        <f t="shared" si="41"/>
        <v>7.8199999999999994</v>
      </c>
      <c r="BM64" s="74">
        <v>1</v>
      </c>
      <c r="BN64" s="65">
        <f t="shared" si="42"/>
        <v>1.76</v>
      </c>
      <c r="BO64" s="73">
        <f>BO63*BM64</f>
        <v>1</v>
      </c>
      <c r="BP64" s="73">
        <f t="shared" si="43"/>
        <v>-165.44</v>
      </c>
      <c r="BQ64" s="73">
        <f t="shared" si="44"/>
        <v>1.7133371612695233E-4</v>
      </c>
      <c r="BR64" s="73">
        <f t="shared" si="45"/>
        <v>1213737.323531403</v>
      </c>
      <c r="BS64" s="73">
        <f t="shared" si="46"/>
        <v>59.589707059484184</v>
      </c>
      <c r="BV64" s="74">
        <f t="shared" si="47"/>
        <v>-149</v>
      </c>
      <c r="BW64" s="74">
        <f t="shared" si="48"/>
        <v>9.8550000000000004</v>
      </c>
      <c r="BX64" s="74">
        <v>1</v>
      </c>
      <c r="BY64" s="65">
        <f t="shared" si="49"/>
        <v>2.0350000000000001</v>
      </c>
      <c r="BZ64" s="73">
        <f>BZ63*BX64</f>
        <v>1</v>
      </c>
      <c r="CA64" s="73">
        <f t="shared" si="50"/>
        <v>-303.21500000000003</v>
      </c>
      <c r="CB64" s="73">
        <f t="shared" si="51"/>
        <v>1.0542964831456235E-7</v>
      </c>
      <c r="CC64" s="73">
        <f t="shared" si="52"/>
        <v>1529588.404527107</v>
      </c>
      <c r="CD64" s="73">
        <f t="shared" si="53"/>
        <v>59.589707059484184</v>
      </c>
      <c r="CG64" s="74">
        <f t="shared" si="54"/>
        <v>-199</v>
      </c>
      <c r="CH64" s="74">
        <f t="shared" si="55"/>
        <v>12.14</v>
      </c>
      <c r="CI64" s="74">
        <v>1</v>
      </c>
      <c r="CJ64" s="65">
        <f t="shared" si="56"/>
        <v>2.2850000000000001</v>
      </c>
      <c r="CK64" s="73">
        <f>CK63*CI64</f>
        <v>1</v>
      </c>
      <c r="CL64" s="73">
        <f t="shared" si="57"/>
        <v>-454.71500000000003</v>
      </c>
      <c r="CM64" s="73">
        <f t="shared" si="58"/>
        <v>1.2683083723153522E-10</v>
      </c>
      <c r="CN64" s="73">
        <f t="shared" si="59"/>
        <v>1884241.8296254775</v>
      </c>
      <c r="CO64" s="73">
        <f t="shared" si="60"/>
        <v>59.589707059484184</v>
      </c>
      <c r="CR64" s="74">
        <f t="shared" si="61"/>
        <v>-262</v>
      </c>
      <c r="CS64" s="74">
        <f t="shared" si="62"/>
        <v>14.74</v>
      </c>
      <c r="CT64" s="74">
        <v>1</v>
      </c>
      <c r="CU64" s="65">
        <f t="shared" si="68"/>
        <v>2.6</v>
      </c>
      <c r="CV64" s="73">
        <f>CV63*CT64</f>
        <v>1</v>
      </c>
      <c r="CW64" s="73">
        <f t="shared" si="63"/>
        <v>-681.2</v>
      </c>
      <c r="CX64" s="73">
        <f t="shared" si="64"/>
        <v>2.4804227772138179E-14</v>
      </c>
      <c r="CY64" s="73">
        <f t="shared" si="65"/>
        <v>2287786.208293207</v>
      </c>
      <c r="CZ64" s="73">
        <f t="shared" si="66"/>
        <v>59.589707059484184</v>
      </c>
    </row>
    <row r="65" spans="1:104">
      <c r="A65" s="65">
        <f t="shared" si="0"/>
        <v>1.9318726578496941</v>
      </c>
      <c r="B65" s="65">
        <f t="shared" si="1"/>
        <v>1.9666666666666666</v>
      </c>
      <c r="C65" s="86">
        <f t="shared" si="71"/>
        <v>3.2249999999999996</v>
      </c>
      <c r="D65" s="90"/>
      <c r="E65" s="68">
        <f t="shared" si="3"/>
        <v>3565.7751072609381</v>
      </c>
      <c r="F65" s="65">
        <f t="shared" si="67"/>
        <v>11.800000000000008</v>
      </c>
      <c r="G65" s="69">
        <v>59</v>
      </c>
      <c r="H65" s="74">
        <f t="shared" si="4"/>
        <v>59</v>
      </c>
      <c r="I65" s="74">
        <f t="shared" si="5"/>
        <v>1</v>
      </c>
      <c r="J65" s="74">
        <v>1</v>
      </c>
      <c r="K65" s="65">
        <f t="shared" si="6"/>
        <v>1</v>
      </c>
      <c r="L65" s="73">
        <f>L64*J65</f>
        <v>10</v>
      </c>
      <c r="M65" s="73">
        <f t="shared" si="7"/>
        <v>590</v>
      </c>
      <c r="N65" s="73">
        <f t="shared" si="8"/>
        <v>35657.751072609382</v>
      </c>
      <c r="O65" s="73">
        <f t="shared" si="9"/>
        <v>178288.75536304689</v>
      </c>
      <c r="P65" s="73">
        <f t="shared" si="10"/>
        <v>61.755529295928554</v>
      </c>
      <c r="Q65" s="102">
        <f t="shared" si="69"/>
        <v>60.436866224761665</v>
      </c>
      <c r="S65" s="74">
        <f t="shared" si="12"/>
        <v>49</v>
      </c>
      <c r="T65" s="74">
        <f t="shared" si="13"/>
        <v>2.0499999999999998</v>
      </c>
      <c r="U65" s="74">
        <v>1</v>
      </c>
      <c r="V65" s="65">
        <f t="shared" si="14"/>
        <v>1.05</v>
      </c>
      <c r="W65" s="73">
        <f>W64*U65</f>
        <v>20</v>
      </c>
      <c r="X65" s="73">
        <f t="shared" si="15"/>
        <v>1029</v>
      </c>
      <c r="Y65" s="73">
        <f t="shared" si="16"/>
        <v>18274.597424712298</v>
      </c>
      <c r="Z65" s="73">
        <f t="shared" si="17"/>
        <v>365491.94849424611</v>
      </c>
      <c r="AA65" s="73">
        <f t="shared" si="18"/>
        <v>61.755529295928554</v>
      </c>
      <c r="AB65" s="102">
        <f t="shared" si="72"/>
        <v>17.75956989767959</v>
      </c>
      <c r="AD65" s="74">
        <f t="shared" si="19"/>
        <v>24</v>
      </c>
      <c r="AE65" s="74">
        <f t="shared" si="20"/>
        <v>3.2249999999999996</v>
      </c>
      <c r="AF65" s="74">
        <v>1</v>
      </c>
      <c r="AG65" s="65">
        <f t="shared" si="21"/>
        <v>1.175</v>
      </c>
      <c r="AH65" s="73">
        <f>AH64*AF65</f>
        <v>3</v>
      </c>
      <c r="AI65" s="73">
        <f t="shared" si="22"/>
        <v>84.600000000000009</v>
      </c>
      <c r="AJ65" s="73">
        <f t="shared" si="23"/>
        <v>898.40818132160143</v>
      </c>
      <c r="AK65" s="73">
        <f t="shared" si="24"/>
        <v>574981.23604582611</v>
      </c>
      <c r="AL65" s="73">
        <f t="shared" si="25"/>
        <v>61.755529295928554</v>
      </c>
      <c r="AM65" s="102">
        <f t="shared" si="73"/>
        <v>10.619482048718693</v>
      </c>
      <c r="AO65" s="74">
        <f t="shared" si="26"/>
        <v>-6</v>
      </c>
      <c r="AP65" s="74">
        <f t="shared" si="27"/>
        <v>4.55</v>
      </c>
      <c r="AQ65" s="74">
        <v>1</v>
      </c>
      <c r="AR65" s="65">
        <f t="shared" si="28"/>
        <v>1.325</v>
      </c>
      <c r="AS65" s="73">
        <f>AS64*AQ65</f>
        <v>1</v>
      </c>
      <c r="AT65" s="73">
        <f t="shared" si="29"/>
        <v>-7.9499999999999993</v>
      </c>
      <c r="AU65" s="73">
        <f t="shared" si="30"/>
        <v>19.805025314986818</v>
      </c>
      <c r="AV65" s="73">
        <f t="shared" si="31"/>
        <v>811213.83690186334</v>
      </c>
      <c r="AW65" s="73">
        <f t="shared" si="32"/>
        <v>61.755529295928554</v>
      </c>
      <c r="AZ65" s="74">
        <f t="shared" si="33"/>
        <v>-43</v>
      </c>
      <c r="BA65" s="74">
        <f t="shared" si="34"/>
        <v>6.06</v>
      </c>
      <c r="BB65" s="74">
        <v>1</v>
      </c>
      <c r="BC65" s="65">
        <f t="shared" si="35"/>
        <v>1.51</v>
      </c>
      <c r="BD65" s="73">
        <f>BD64*BB65</f>
        <v>1</v>
      </c>
      <c r="BE65" s="73">
        <f t="shared" si="36"/>
        <v>-64.930000000000007</v>
      </c>
      <c r="BF65" s="73">
        <f t="shared" si="37"/>
        <v>0.15617613162663507</v>
      </c>
      <c r="BG65" s="73">
        <f t="shared" si="38"/>
        <v>1080429.8575000642</v>
      </c>
      <c r="BH65" s="73">
        <f t="shared" si="39"/>
        <v>61.755529295928554</v>
      </c>
      <c r="BK65" s="74">
        <f t="shared" si="40"/>
        <v>-93</v>
      </c>
      <c r="BL65" s="74">
        <f t="shared" si="41"/>
        <v>7.8199999999999994</v>
      </c>
      <c r="BM65" s="74">
        <v>1</v>
      </c>
      <c r="BN65" s="65">
        <f t="shared" si="42"/>
        <v>1.76</v>
      </c>
      <c r="BO65" s="73">
        <f>BO64*BM65</f>
        <v>1</v>
      </c>
      <c r="BP65" s="73">
        <f t="shared" si="43"/>
        <v>-163.68</v>
      </c>
      <c r="BQ65" s="73">
        <f t="shared" si="44"/>
        <v>1.9681075787055907E-4</v>
      </c>
      <c r="BR65" s="73">
        <f t="shared" si="45"/>
        <v>1394218.0669390268</v>
      </c>
      <c r="BS65" s="73">
        <f t="shared" si="46"/>
        <v>61.755529295928554</v>
      </c>
      <c r="BV65" s="74">
        <f t="shared" si="47"/>
        <v>-148</v>
      </c>
      <c r="BW65" s="74">
        <f t="shared" si="48"/>
        <v>9.8550000000000004</v>
      </c>
      <c r="BX65" s="74">
        <v>1</v>
      </c>
      <c r="BY65" s="65">
        <f t="shared" si="49"/>
        <v>2.0350000000000001</v>
      </c>
      <c r="BZ65" s="73">
        <f>BZ64*BX65</f>
        <v>1</v>
      </c>
      <c r="CA65" s="73">
        <f t="shared" si="50"/>
        <v>-301.18</v>
      </c>
      <c r="CB65" s="73">
        <f t="shared" si="51"/>
        <v>1.2110686358685368E-7</v>
      </c>
      <c r="CC65" s="73">
        <f t="shared" si="52"/>
        <v>1757035.6841028272</v>
      </c>
      <c r="CD65" s="73">
        <f t="shared" si="53"/>
        <v>61.755529295928554</v>
      </c>
      <c r="CG65" s="74">
        <f t="shared" si="54"/>
        <v>-198</v>
      </c>
      <c r="CH65" s="74">
        <f t="shared" si="55"/>
        <v>12.14</v>
      </c>
      <c r="CI65" s="74">
        <v>1</v>
      </c>
      <c r="CJ65" s="65">
        <f t="shared" si="56"/>
        <v>2.2850000000000001</v>
      </c>
      <c r="CK65" s="73">
        <f>CK64*CI65</f>
        <v>1</v>
      </c>
      <c r="CL65" s="73">
        <f t="shared" si="57"/>
        <v>-452.43</v>
      </c>
      <c r="CM65" s="73">
        <f t="shared" si="58"/>
        <v>1.4569037409076122E-10</v>
      </c>
      <c r="CN65" s="73">
        <f t="shared" si="59"/>
        <v>2164425.4901073896</v>
      </c>
      <c r="CO65" s="73">
        <f t="shared" si="60"/>
        <v>61.755529295928554</v>
      </c>
      <c r="CR65" s="74">
        <f t="shared" si="61"/>
        <v>-261</v>
      </c>
      <c r="CS65" s="74">
        <f t="shared" si="62"/>
        <v>14.74</v>
      </c>
      <c r="CT65" s="74">
        <v>1</v>
      </c>
      <c r="CU65" s="65">
        <f t="shared" si="68"/>
        <v>2.6</v>
      </c>
      <c r="CV65" s="73">
        <f>CV64*CT65</f>
        <v>1</v>
      </c>
      <c r="CW65" s="73">
        <f t="shared" si="63"/>
        <v>-678.6</v>
      </c>
      <c r="CX65" s="73">
        <f t="shared" si="64"/>
        <v>2.8492575638826898E-14</v>
      </c>
      <c r="CY65" s="73">
        <f t="shared" si="65"/>
        <v>2627976.2540513114</v>
      </c>
      <c r="CZ65" s="73">
        <f t="shared" si="66"/>
        <v>61.755529295928554</v>
      </c>
    </row>
    <row r="66" spans="1:104">
      <c r="A66" s="65">
        <f t="shared" si="0"/>
        <v>2.0000000000000031</v>
      </c>
      <c r="B66" s="65">
        <f t="shared" si="1"/>
        <v>2</v>
      </c>
      <c r="C66" s="86">
        <f t="shared" si="71"/>
        <v>3.2249999999999996</v>
      </c>
      <c r="D66" s="90"/>
      <c r="E66" s="68">
        <f t="shared" si="3"/>
        <v>4096.0000000000164</v>
      </c>
      <c r="F66" s="65">
        <f t="shared" si="67"/>
        <v>12.000000000000007</v>
      </c>
      <c r="G66" s="69">
        <v>60</v>
      </c>
      <c r="H66" s="74">
        <f t="shared" si="4"/>
        <v>60</v>
      </c>
      <c r="I66" s="74">
        <f t="shared" si="5"/>
        <v>1</v>
      </c>
      <c r="J66" s="74">
        <v>12</v>
      </c>
      <c r="K66" s="65">
        <f t="shared" si="6"/>
        <v>1</v>
      </c>
      <c r="L66" s="73">
        <f>L65*J66</f>
        <v>120</v>
      </c>
      <c r="M66" s="73">
        <f t="shared" si="7"/>
        <v>7200</v>
      </c>
      <c r="N66" s="73">
        <f t="shared" si="8"/>
        <v>40960.00000000016</v>
      </c>
      <c r="O66" s="73">
        <f t="shared" si="9"/>
        <v>204800.00000000081</v>
      </c>
      <c r="P66" s="73">
        <f t="shared" si="10"/>
        <v>64.000000000000099</v>
      </c>
      <c r="Q66" s="102">
        <f t="shared" si="69"/>
        <v>5.6888888888889113</v>
      </c>
      <c r="S66" s="74">
        <f t="shared" si="12"/>
        <v>50</v>
      </c>
      <c r="T66" s="74">
        <f t="shared" si="13"/>
        <v>2.0499999999999998</v>
      </c>
      <c r="U66" s="74">
        <v>1</v>
      </c>
      <c r="V66" s="65">
        <f t="shared" si="14"/>
        <v>1.05</v>
      </c>
      <c r="W66" s="73">
        <f>W65*U66</f>
        <v>20</v>
      </c>
      <c r="X66" s="73">
        <f t="shared" si="15"/>
        <v>1050</v>
      </c>
      <c r="Y66" s="73">
        <f t="shared" si="16"/>
        <v>20992.000000000069</v>
      </c>
      <c r="Z66" s="73">
        <f t="shared" si="17"/>
        <v>419840.00000000163</v>
      </c>
      <c r="AA66" s="73">
        <f t="shared" si="18"/>
        <v>64.000000000000099</v>
      </c>
      <c r="AB66" s="102">
        <f t="shared" si="72"/>
        <v>19.992380952381019</v>
      </c>
      <c r="AD66" s="74">
        <f t="shared" si="19"/>
        <v>25</v>
      </c>
      <c r="AE66" s="74">
        <f t="shared" si="20"/>
        <v>3.2249999999999996</v>
      </c>
      <c r="AF66" s="74">
        <v>1</v>
      </c>
      <c r="AG66" s="65">
        <f t="shared" si="21"/>
        <v>1.175</v>
      </c>
      <c r="AH66" s="73">
        <f>AH65*AF66</f>
        <v>3</v>
      </c>
      <c r="AI66" s="73">
        <f t="shared" si="22"/>
        <v>88.125</v>
      </c>
      <c r="AJ66" s="73">
        <f t="shared" si="23"/>
        <v>1032.0000000000018</v>
      </c>
      <c r="AK66" s="73">
        <f t="shared" si="24"/>
        <v>660480.00000000256</v>
      </c>
      <c r="AL66" s="73">
        <f t="shared" si="25"/>
        <v>64.000000000000099</v>
      </c>
      <c r="AM66" s="102">
        <f t="shared" si="73"/>
        <v>11.710638297872361</v>
      </c>
      <c r="AO66" s="74">
        <f t="shared" si="26"/>
        <v>-5</v>
      </c>
      <c r="AP66" s="74">
        <f t="shared" si="27"/>
        <v>4.55</v>
      </c>
      <c r="AQ66" s="74">
        <v>1</v>
      </c>
      <c r="AR66" s="65">
        <f t="shared" si="28"/>
        <v>1.325</v>
      </c>
      <c r="AS66" s="73">
        <f>AS65*AQ66</f>
        <v>1</v>
      </c>
      <c r="AT66" s="73">
        <f t="shared" si="29"/>
        <v>-6.625</v>
      </c>
      <c r="AU66" s="73">
        <f t="shared" si="30"/>
        <v>22.749999999999996</v>
      </c>
      <c r="AV66" s="73">
        <f t="shared" si="31"/>
        <v>931840.00000000361</v>
      </c>
      <c r="AW66" s="73">
        <f t="shared" si="32"/>
        <v>64.000000000000099</v>
      </c>
      <c r="AZ66" s="74">
        <f t="shared" si="33"/>
        <v>-42</v>
      </c>
      <c r="BA66" s="74">
        <f t="shared" si="34"/>
        <v>6.06</v>
      </c>
      <c r="BB66" s="74">
        <v>1</v>
      </c>
      <c r="BC66" s="65">
        <f t="shared" si="35"/>
        <v>1.51</v>
      </c>
      <c r="BD66" s="73">
        <f>BD65*BB66</f>
        <v>1</v>
      </c>
      <c r="BE66" s="73">
        <f t="shared" si="36"/>
        <v>-63.42</v>
      </c>
      <c r="BF66" s="73">
        <f t="shared" si="37"/>
        <v>0.17939926548931612</v>
      </c>
      <c r="BG66" s="73">
        <f t="shared" si="38"/>
        <v>1241088.0000000049</v>
      </c>
      <c r="BH66" s="73">
        <f t="shared" si="39"/>
        <v>64.000000000000099</v>
      </c>
      <c r="BK66" s="74">
        <f t="shared" si="40"/>
        <v>-92</v>
      </c>
      <c r="BL66" s="74">
        <f t="shared" si="41"/>
        <v>7.8199999999999994</v>
      </c>
      <c r="BM66" s="74">
        <v>1</v>
      </c>
      <c r="BN66" s="65">
        <f t="shared" si="42"/>
        <v>1.76</v>
      </c>
      <c r="BO66" s="73">
        <f>BO65*BM66</f>
        <v>1</v>
      </c>
      <c r="BP66" s="73">
        <f t="shared" si="43"/>
        <v>-161.91999999999999</v>
      </c>
      <c r="BQ66" s="73">
        <f t="shared" si="44"/>
        <v>2.2607619381163096E-4</v>
      </c>
      <c r="BR66" s="73">
        <f t="shared" si="45"/>
        <v>1601536.0000000063</v>
      </c>
      <c r="BS66" s="73">
        <f t="shared" si="46"/>
        <v>64.000000000000099</v>
      </c>
      <c r="BV66" s="74">
        <f t="shared" si="47"/>
        <v>-147</v>
      </c>
      <c r="BW66" s="74">
        <f t="shared" si="48"/>
        <v>9.8550000000000004</v>
      </c>
      <c r="BX66" s="74">
        <v>1</v>
      </c>
      <c r="BY66" s="65">
        <f t="shared" si="49"/>
        <v>2.0350000000000001</v>
      </c>
      <c r="BZ66" s="73">
        <f>BZ65*BX66</f>
        <v>1</v>
      </c>
      <c r="CA66" s="73">
        <f t="shared" si="50"/>
        <v>-299.14500000000004</v>
      </c>
      <c r="CB66" s="73">
        <f t="shared" si="51"/>
        <v>1.3911525498106914E-7</v>
      </c>
      <c r="CC66" s="73">
        <f t="shared" si="52"/>
        <v>2018304.0000000081</v>
      </c>
      <c r="CD66" s="73">
        <f t="shared" si="53"/>
        <v>64.000000000000099</v>
      </c>
      <c r="CG66" s="74">
        <f t="shared" si="54"/>
        <v>-197</v>
      </c>
      <c r="CH66" s="74">
        <f t="shared" si="55"/>
        <v>12.14</v>
      </c>
      <c r="CI66" s="74">
        <v>1</v>
      </c>
      <c r="CJ66" s="65">
        <f t="shared" si="56"/>
        <v>2.2850000000000001</v>
      </c>
      <c r="CK66" s="73">
        <f>CK65*CI66</f>
        <v>1</v>
      </c>
      <c r="CL66" s="73">
        <f t="shared" si="57"/>
        <v>-450.14500000000004</v>
      </c>
      <c r="CM66" s="73">
        <f t="shared" si="58"/>
        <v>1.6735429305696008E-10</v>
      </c>
      <c r="CN66" s="73">
        <f t="shared" si="59"/>
        <v>2486272.0000000098</v>
      </c>
      <c r="CO66" s="73">
        <f t="shared" si="60"/>
        <v>64.000000000000099</v>
      </c>
      <c r="CR66" s="74">
        <f t="shared" si="61"/>
        <v>-260</v>
      </c>
      <c r="CS66" s="74">
        <f t="shared" si="62"/>
        <v>14.74</v>
      </c>
      <c r="CT66" s="74">
        <v>1</v>
      </c>
      <c r="CU66" s="65">
        <f t="shared" si="68"/>
        <v>2.6</v>
      </c>
      <c r="CV66" s="73">
        <f>CV65*CT66</f>
        <v>1</v>
      </c>
      <c r="CW66" s="73">
        <f t="shared" si="63"/>
        <v>-676</v>
      </c>
      <c r="CX66" s="73">
        <f t="shared" si="64"/>
        <v>3.2729374765949048E-14</v>
      </c>
      <c r="CY66" s="73">
        <f t="shared" si="65"/>
        <v>3018752.0000000121</v>
      </c>
      <c r="CZ66" s="73">
        <f t="shared" si="66"/>
        <v>64.000000000000099</v>
      </c>
    </row>
    <row r="67" spans="1:104">
      <c r="A67" s="65">
        <f t="shared" si="0"/>
        <v>2.0705298476827583</v>
      </c>
      <c r="B67" s="65">
        <f t="shared" si="1"/>
        <v>2.0333333333333332</v>
      </c>
      <c r="C67" s="86">
        <f t="shared" si="71"/>
        <v>3.2249999999999996</v>
      </c>
      <c r="D67" s="90"/>
      <c r="E67" s="68">
        <f t="shared" si="3"/>
        <v>4705.068462067874</v>
      </c>
      <c r="F67" s="65">
        <f t="shared" si="67"/>
        <v>12.200000000000006</v>
      </c>
      <c r="G67" s="69">
        <v>61</v>
      </c>
      <c r="H67" s="74">
        <f t="shared" si="4"/>
        <v>61</v>
      </c>
      <c r="I67" s="74">
        <f t="shared" si="5"/>
        <v>1</v>
      </c>
      <c r="J67" s="74">
        <v>1</v>
      </c>
      <c r="K67" s="65">
        <f t="shared" si="6"/>
        <v>1</v>
      </c>
      <c r="L67" s="73">
        <f>L66*J67</f>
        <v>120</v>
      </c>
      <c r="M67" s="73">
        <f t="shared" si="7"/>
        <v>7320</v>
      </c>
      <c r="N67" s="73">
        <f t="shared" si="8"/>
        <v>47050.684620678738</v>
      </c>
      <c r="O67" s="73">
        <f t="shared" si="9"/>
        <v>235253.4231033937</v>
      </c>
      <c r="P67" s="73">
        <f t="shared" si="10"/>
        <v>66.325972787437692</v>
      </c>
      <c r="Q67" s="102">
        <f t="shared" si="69"/>
        <v>6.4276891558304285</v>
      </c>
      <c r="S67" s="74">
        <f t="shared" si="12"/>
        <v>51</v>
      </c>
      <c r="T67" s="74">
        <f t="shared" si="13"/>
        <v>2.0499999999999998</v>
      </c>
      <c r="U67" s="74">
        <v>1</v>
      </c>
      <c r="V67" s="65">
        <f t="shared" si="14"/>
        <v>1.05</v>
      </c>
      <c r="W67" s="73">
        <f>W66*U67</f>
        <v>20</v>
      </c>
      <c r="X67" s="73">
        <f t="shared" si="15"/>
        <v>1071</v>
      </c>
      <c r="Y67" s="73">
        <f t="shared" si="16"/>
        <v>24113.475868097841</v>
      </c>
      <c r="Z67" s="73">
        <f t="shared" si="17"/>
        <v>482269.51736195706</v>
      </c>
      <c r="AA67" s="73">
        <f t="shared" si="18"/>
        <v>66.325972787437692</v>
      </c>
      <c r="AB67" s="102">
        <f t="shared" si="72"/>
        <v>22.514916776935426</v>
      </c>
      <c r="AD67" s="74">
        <f t="shared" si="19"/>
        <v>26</v>
      </c>
      <c r="AE67" s="74">
        <f t="shared" si="20"/>
        <v>3.2249999999999996</v>
      </c>
      <c r="AF67" s="74">
        <v>1</v>
      </c>
      <c r="AG67" s="65">
        <f t="shared" si="21"/>
        <v>1.175</v>
      </c>
      <c r="AH67" s="73">
        <f>AH66*AF67</f>
        <v>3</v>
      </c>
      <c r="AI67" s="73">
        <f t="shared" si="22"/>
        <v>91.65</v>
      </c>
      <c r="AJ67" s="73">
        <f t="shared" si="23"/>
        <v>1185.4567023569421</v>
      </c>
      <c r="AK67" s="73">
        <f t="shared" si="24"/>
        <v>758692.28950844461</v>
      </c>
      <c r="AL67" s="73">
        <f t="shared" si="25"/>
        <v>66.325972787437692</v>
      </c>
      <c r="AM67" s="102">
        <f t="shared" si="73"/>
        <v>12.934606681472362</v>
      </c>
      <c r="AO67" s="74">
        <f t="shared" si="26"/>
        <v>-4</v>
      </c>
      <c r="AP67" s="74">
        <f t="shared" si="27"/>
        <v>4.55</v>
      </c>
      <c r="AQ67" s="74">
        <v>1</v>
      </c>
      <c r="AR67" s="65">
        <f t="shared" si="28"/>
        <v>1.325</v>
      </c>
      <c r="AS67" s="73">
        <f>AS66*AQ67</f>
        <v>1</v>
      </c>
      <c r="AT67" s="73">
        <f t="shared" si="29"/>
        <v>-5.3</v>
      </c>
      <c r="AU67" s="73">
        <f t="shared" si="30"/>
        <v>26.13288757618254</v>
      </c>
      <c r="AV67" s="73">
        <f t="shared" si="31"/>
        <v>1070403.0751204414</v>
      </c>
      <c r="AW67" s="73">
        <f t="shared" si="32"/>
        <v>66.325972787437692</v>
      </c>
      <c r="AZ67" s="74">
        <f t="shared" si="33"/>
        <v>-41</v>
      </c>
      <c r="BA67" s="74">
        <f t="shared" si="34"/>
        <v>6.06</v>
      </c>
      <c r="BB67" s="74">
        <v>1</v>
      </c>
      <c r="BC67" s="65">
        <f t="shared" si="35"/>
        <v>1.51</v>
      </c>
      <c r="BD67" s="73">
        <f>BD66*BB67</f>
        <v>1</v>
      </c>
      <c r="BE67" s="73">
        <f t="shared" si="36"/>
        <v>-61.910000000000004</v>
      </c>
      <c r="BF67" s="73">
        <f t="shared" si="37"/>
        <v>0.20607564115525379</v>
      </c>
      <c r="BG67" s="73">
        <f t="shared" si="38"/>
        <v>1425635.7440065658</v>
      </c>
      <c r="BH67" s="73">
        <f t="shared" si="39"/>
        <v>66.325972787437692</v>
      </c>
      <c r="BK67" s="74">
        <f t="shared" si="40"/>
        <v>-91</v>
      </c>
      <c r="BL67" s="74">
        <f t="shared" si="41"/>
        <v>7.8199999999999994</v>
      </c>
      <c r="BM67" s="74">
        <v>1</v>
      </c>
      <c r="BN67" s="65">
        <f t="shared" si="42"/>
        <v>1.76</v>
      </c>
      <c r="BO67" s="73">
        <f>BO66*BM67</f>
        <v>1</v>
      </c>
      <c r="BP67" s="73">
        <f t="shared" si="43"/>
        <v>-160.16</v>
      </c>
      <c r="BQ67" s="73">
        <f t="shared" si="44"/>
        <v>2.5969335193541145E-4</v>
      </c>
      <c r="BR67" s="73">
        <f t="shared" si="45"/>
        <v>1839681.7686685387</v>
      </c>
      <c r="BS67" s="73">
        <f t="shared" si="46"/>
        <v>66.325972787437692</v>
      </c>
      <c r="BV67" s="74">
        <f t="shared" si="47"/>
        <v>-146</v>
      </c>
      <c r="BW67" s="74">
        <f t="shared" si="48"/>
        <v>9.8550000000000004</v>
      </c>
      <c r="BX67" s="74">
        <v>1</v>
      </c>
      <c r="BY67" s="65">
        <f t="shared" si="49"/>
        <v>2.0350000000000001</v>
      </c>
      <c r="BZ67" s="73">
        <f>BZ66*BX67</f>
        <v>1</v>
      </c>
      <c r="CA67" s="73">
        <f t="shared" si="50"/>
        <v>-297.11</v>
      </c>
      <c r="CB67" s="73">
        <f t="shared" si="51"/>
        <v>1.5980146455174723E-7</v>
      </c>
      <c r="CC67" s="73">
        <f t="shared" si="52"/>
        <v>2318422.4846839448</v>
      </c>
      <c r="CD67" s="73">
        <f t="shared" si="53"/>
        <v>66.325972787437692</v>
      </c>
      <c r="CG67" s="74">
        <f t="shared" si="54"/>
        <v>-196</v>
      </c>
      <c r="CH67" s="74">
        <f t="shared" si="55"/>
        <v>12.14</v>
      </c>
      <c r="CI67" s="74">
        <v>1</v>
      </c>
      <c r="CJ67" s="65">
        <f t="shared" si="56"/>
        <v>2.2850000000000001</v>
      </c>
      <c r="CK67" s="73">
        <f>CK66*CI67</f>
        <v>1</v>
      </c>
      <c r="CL67" s="73">
        <f t="shared" si="57"/>
        <v>-447.86</v>
      </c>
      <c r="CM67" s="73">
        <f t="shared" si="58"/>
        <v>1.9223960113622173E-10</v>
      </c>
      <c r="CN67" s="73">
        <f t="shared" si="59"/>
        <v>2855976.5564751998</v>
      </c>
      <c r="CO67" s="73">
        <f t="shared" si="60"/>
        <v>66.325972787437692</v>
      </c>
      <c r="CR67" s="74">
        <f t="shared" si="61"/>
        <v>-259</v>
      </c>
      <c r="CS67" s="74">
        <f t="shared" si="62"/>
        <v>14.74</v>
      </c>
      <c r="CT67" s="74">
        <v>1</v>
      </c>
      <c r="CU67" s="65">
        <f t="shared" si="68"/>
        <v>2.6</v>
      </c>
      <c r="CV67" s="73">
        <f>CV66*CT67</f>
        <v>1</v>
      </c>
      <c r="CW67" s="73">
        <f t="shared" si="63"/>
        <v>-673.4</v>
      </c>
      <c r="CX67" s="73">
        <f t="shared" si="64"/>
        <v>3.7596178953727141E-14</v>
      </c>
      <c r="CY67" s="73">
        <f t="shared" si="65"/>
        <v>3467635.4565440235</v>
      </c>
      <c r="CZ67" s="73">
        <f t="shared" si="66"/>
        <v>66.325972787437692</v>
      </c>
    </row>
    <row r="68" spans="1:104">
      <c r="A68" s="65">
        <f t="shared" si="0"/>
        <v>2.1435469250725898</v>
      </c>
      <c r="B68" s="65">
        <f t="shared" si="1"/>
        <v>2.0666666666666669</v>
      </c>
      <c r="C68" s="86">
        <f t="shared" si="71"/>
        <v>3.2249999999999996</v>
      </c>
      <c r="D68" s="90"/>
      <c r="E68" s="68">
        <f t="shared" si="3"/>
        <v>5404.7044025257965</v>
      </c>
      <c r="F68" s="65">
        <f t="shared" si="67"/>
        <v>12.400000000000007</v>
      </c>
      <c r="G68" s="69">
        <v>62</v>
      </c>
      <c r="H68" s="74">
        <f t="shared" si="4"/>
        <v>62</v>
      </c>
      <c r="I68" s="74">
        <f t="shared" si="5"/>
        <v>1</v>
      </c>
      <c r="J68" s="74">
        <v>1</v>
      </c>
      <c r="K68" s="65">
        <f t="shared" si="6"/>
        <v>1</v>
      </c>
      <c r="L68" s="73">
        <f>L67*J68</f>
        <v>120</v>
      </c>
      <c r="M68" s="73">
        <f t="shared" si="7"/>
        <v>7440</v>
      </c>
      <c r="N68" s="73">
        <f t="shared" si="8"/>
        <v>54047.044025257965</v>
      </c>
      <c r="O68" s="73">
        <f t="shared" si="9"/>
        <v>270235.22012628982</v>
      </c>
      <c r="P68" s="73">
        <f t="shared" si="10"/>
        <v>68.73640473066105</v>
      </c>
      <c r="Q68" s="102">
        <f t="shared" si="69"/>
        <v>7.2643876378034902</v>
      </c>
      <c r="S68" s="74">
        <f t="shared" si="12"/>
        <v>52</v>
      </c>
      <c r="T68" s="74">
        <f t="shared" si="13"/>
        <v>2.0499999999999998</v>
      </c>
      <c r="U68" s="74">
        <v>1</v>
      </c>
      <c r="V68" s="65">
        <f t="shared" si="14"/>
        <v>1.05</v>
      </c>
      <c r="W68" s="73">
        <f>W67*U68</f>
        <v>20</v>
      </c>
      <c r="X68" s="73">
        <f t="shared" si="15"/>
        <v>1092</v>
      </c>
      <c r="Y68" s="73">
        <f t="shared" si="16"/>
        <v>27699.110062944692</v>
      </c>
      <c r="Z68" s="73">
        <f t="shared" si="17"/>
        <v>553982.20125889406</v>
      </c>
      <c r="AA68" s="73">
        <f t="shared" si="18"/>
        <v>68.73640473066105</v>
      </c>
      <c r="AB68" s="102">
        <f t="shared" si="72"/>
        <v>25.365485405627009</v>
      </c>
      <c r="AD68" s="74">
        <f t="shared" si="19"/>
        <v>27</v>
      </c>
      <c r="AE68" s="74">
        <f t="shared" si="20"/>
        <v>3.2249999999999996</v>
      </c>
      <c r="AF68" s="74">
        <v>1</v>
      </c>
      <c r="AG68" s="65">
        <f t="shared" si="21"/>
        <v>1.175</v>
      </c>
      <c r="AH68" s="73">
        <f>AH67*AF68</f>
        <v>3</v>
      </c>
      <c r="AI68" s="73">
        <f t="shared" si="22"/>
        <v>95.174999999999997</v>
      </c>
      <c r="AJ68" s="73">
        <f t="shared" si="23"/>
        <v>1361.7321639176291</v>
      </c>
      <c r="AK68" s="73">
        <f t="shared" si="24"/>
        <v>871508.58490728459</v>
      </c>
      <c r="AL68" s="73">
        <f t="shared" si="25"/>
        <v>68.73640473066105</v>
      </c>
      <c r="AM68" s="102">
        <f t="shared" si="73"/>
        <v>14.30766655022463</v>
      </c>
      <c r="AO68" s="74">
        <f t="shared" si="26"/>
        <v>-3</v>
      </c>
      <c r="AP68" s="74">
        <f t="shared" si="27"/>
        <v>4.55</v>
      </c>
      <c r="AQ68" s="74">
        <v>1</v>
      </c>
      <c r="AR68" s="65">
        <f t="shared" si="28"/>
        <v>1.325</v>
      </c>
      <c r="AS68" s="73">
        <f>AS67*AQ68</f>
        <v>1</v>
      </c>
      <c r="AT68" s="73">
        <f t="shared" si="29"/>
        <v>-3.9749999999999996</v>
      </c>
      <c r="AU68" s="73">
        <f t="shared" si="30"/>
        <v>30.018804970083337</v>
      </c>
      <c r="AV68" s="73">
        <f t="shared" si="31"/>
        <v>1229570.2515746187</v>
      </c>
      <c r="AW68" s="73">
        <f t="shared" si="32"/>
        <v>68.73640473066105</v>
      </c>
      <c r="AZ68" s="74">
        <f t="shared" si="33"/>
        <v>-40</v>
      </c>
      <c r="BA68" s="74">
        <f t="shared" si="34"/>
        <v>6.06</v>
      </c>
      <c r="BB68" s="74">
        <v>1</v>
      </c>
      <c r="BC68" s="65">
        <f t="shared" si="35"/>
        <v>1.51</v>
      </c>
      <c r="BD68" s="73">
        <f>BD67*BB68</f>
        <v>1</v>
      </c>
      <c r="BE68" s="73">
        <f t="shared" si="36"/>
        <v>-60.4</v>
      </c>
      <c r="BF68" s="73">
        <f t="shared" si="37"/>
        <v>0.23671874999999934</v>
      </c>
      <c r="BG68" s="73">
        <f t="shared" si="38"/>
        <v>1637625.4339653163</v>
      </c>
      <c r="BH68" s="73">
        <f t="shared" si="39"/>
        <v>68.73640473066105</v>
      </c>
      <c r="BK68" s="74">
        <f t="shared" si="40"/>
        <v>-90</v>
      </c>
      <c r="BL68" s="74">
        <f t="shared" si="41"/>
        <v>7.8199999999999994</v>
      </c>
      <c r="BM68" s="74">
        <v>1</v>
      </c>
      <c r="BN68" s="65">
        <f t="shared" si="42"/>
        <v>1.76</v>
      </c>
      <c r="BO68" s="73">
        <f>BO67*BM68</f>
        <v>1</v>
      </c>
      <c r="BP68" s="73">
        <f t="shared" si="43"/>
        <v>-158.4</v>
      </c>
      <c r="BQ68" s="73">
        <f t="shared" si="44"/>
        <v>2.9830932617187317E-4</v>
      </c>
      <c r="BR68" s="73">
        <f t="shared" si="45"/>
        <v>2113239.4213875863</v>
      </c>
      <c r="BS68" s="73">
        <f t="shared" si="46"/>
        <v>68.73640473066105</v>
      </c>
      <c r="BV68" s="74">
        <f t="shared" si="47"/>
        <v>-145</v>
      </c>
      <c r="BW68" s="74">
        <f t="shared" si="48"/>
        <v>9.8550000000000004</v>
      </c>
      <c r="BX68" s="74">
        <v>1</v>
      </c>
      <c r="BY68" s="65">
        <f t="shared" si="49"/>
        <v>2.0350000000000001</v>
      </c>
      <c r="BZ68" s="73">
        <f>BZ67*BX68</f>
        <v>1</v>
      </c>
      <c r="CA68" s="73">
        <f t="shared" si="50"/>
        <v>-295.07500000000005</v>
      </c>
      <c r="CB68" s="73">
        <f t="shared" si="51"/>
        <v>1.8356367945670904E-7</v>
      </c>
      <c r="CC68" s="73">
        <f t="shared" si="52"/>
        <v>2663168.0943445861</v>
      </c>
      <c r="CD68" s="73">
        <f t="shared" si="53"/>
        <v>68.73640473066105</v>
      </c>
      <c r="CG68" s="74">
        <f t="shared" si="54"/>
        <v>-195</v>
      </c>
      <c r="CH68" s="74">
        <f t="shared" si="55"/>
        <v>12.14</v>
      </c>
      <c r="CI68" s="74">
        <v>1</v>
      </c>
      <c r="CJ68" s="65">
        <f t="shared" si="56"/>
        <v>2.2850000000000001</v>
      </c>
      <c r="CK68" s="73">
        <f>CK67*CI68</f>
        <v>1</v>
      </c>
      <c r="CL68" s="73">
        <f t="shared" si="57"/>
        <v>-445.57500000000005</v>
      </c>
      <c r="CM68" s="73">
        <f t="shared" si="58"/>
        <v>2.2082531359046409E-10</v>
      </c>
      <c r="CN68" s="73">
        <f t="shared" si="59"/>
        <v>3280655.5723331585</v>
      </c>
      <c r="CO68" s="73">
        <f t="shared" si="60"/>
        <v>68.73640473066105</v>
      </c>
      <c r="CR68" s="74">
        <f t="shared" si="61"/>
        <v>-258</v>
      </c>
      <c r="CS68" s="74">
        <f t="shared" si="62"/>
        <v>14.74</v>
      </c>
      <c r="CT68" s="74">
        <v>1</v>
      </c>
      <c r="CU68" s="65">
        <f t="shared" si="68"/>
        <v>2.6</v>
      </c>
      <c r="CV68" s="73">
        <f>CV67*CT68</f>
        <v>1</v>
      </c>
      <c r="CW68" s="73">
        <f t="shared" si="63"/>
        <v>-670.80000000000007</v>
      </c>
      <c r="CX68" s="73">
        <f t="shared" si="64"/>
        <v>4.3186668918320519E-14</v>
      </c>
      <c r="CY68" s="73">
        <f t="shared" si="65"/>
        <v>3983267.1446615118</v>
      </c>
      <c r="CZ68" s="73">
        <f t="shared" si="66"/>
        <v>68.73640473066105</v>
      </c>
    </row>
    <row r="69" spans="1:104">
      <c r="A69" s="65">
        <f t="shared" si="0"/>
        <v>2.2191389441356941</v>
      </c>
      <c r="B69" s="65">
        <f t="shared" si="1"/>
        <v>2.1</v>
      </c>
      <c r="C69" s="86">
        <f t="shared" si="71"/>
        <v>3.2249999999999996</v>
      </c>
      <c r="D69" s="90"/>
      <c r="E69" s="68">
        <f t="shared" si="3"/>
        <v>6208.3750564266165</v>
      </c>
      <c r="F69" s="65">
        <f t="shared" si="67"/>
        <v>12.600000000000007</v>
      </c>
      <c r="G69" s="69">
        <v>63</v>
      </c>
      <c r="H69" s="74">
        <f t="shared" si="4"/>
        <v>63</v>
      </c>
      <c r="I69" s="74">
        <f t="shared" si="5"/>
        <v>1</v>
      </c>
      <c r="J69" s="74">
        <v>1</v>
      </c>
      <c r="K69" s="65">
        <f t="shared" si="6"/>
        <v>1</v>
      </c>
      <c r="L69" s="73">
        <f>L68*J69</f>
        <v>120</v>
      </c>
      <c r="M69" s="73">
        <f t="shared" si="7"/>
        <v>7560</v>
      </c>
      <c r="N69" s="73">
        <f t="shared" si="8"/>
        <v>62083.750564266164</v>
      </c>
      <c r="O69" s="73">
        <f t="shared" si="9"/>
        <v>310418.75282133085</v>
      </c>
      <c r="P69" s="73">
        <f t="shared" si="10"/>
        <v>71.234360106755787</v>
      </c>
      <c r="Q69" s="102">
        <f t="shared" si="69"/>
        <v>8.2121363180246245</v>
      </c>
      <c r="S69" s="74">
        <f t="shared" si="12"/>
        <v>53</v>
      </c>
      <c r="T69" s="74">
        <f t="shared" si="13"/>
        <v>2.0499999999999998</v>
      </c>
      <c r="U69" s="74">
        <v>1</v>
      </c>
      <c r="V69" s="65">
        <f t="shared" si="14"/>
        <v>1.05</v>
      </c>
      <c r="W69" s="73">
        <f>W68*U69</f>
        <v>20</v>
      </c>
      <c r="X69" s="73">
        <f t="shared" si="15"/>
        <v>1113</v>
      </c>
      <c r="Y69" s="73">
        <f t="shared" si="16"/>
        <v>31817.922164186388</v>
      </c>
      <c r="Z69" s="73">
        <f t="shared" si="17"/>
        <v>636358.44328372809</v>
      </c>
      <c r="AA69" s="73">
        <f t="shared" si="18"/>
        <v>71.234360106755787</v>
      </c>
      <c r="AB69" s="102">
        <f t="shared" si="72"/>
        <v>28.587531144821554</v>
      </c>
      <c r="AD69" s="74">
        <f t="shared" si="19"/>
        <v>28</v>
      </c>
      <c r="AE69" s="74">
        <f t="shared" si="20"/>
        <v>3.2249999999999996</v>
      </c>
      <c r="AF69" s="74">
        <v>1</v>
      </c>
      <c r="AG69" s="65">
        <f t="shared" si="21"/>
        <v>1.175</v>
      </c>
      <c r="AH69" s="73">
        <f>AH68*AF69</f>
        <v>3</v>
      </c>
      <c r="AI69" s="73">
        <f t="shared" si="22"/>
        <v>98.7</v>
      </c>
      <c r="AJ69" s="73">
        <f t="shared" si="23"/>
        <v>1564.2194966387337</v>
      </c>
      <c r="AK69" s="73">
        <f t="shared" si="24"/>
        <v>1001100.4778487919</v>
      </c>
      <c r="AL69" s="73">
        <f t="shared" si="25"/>
        <v>71.234360106755787</v>
      </c>
      <c r="AM69" s="102">
        <f t="shared" si="73"/>
        <v>15.848221850443098</v>
      </c>
      <c r="AO69" s="74">
        <f t="shared" si="26"/>
        <v>-2</v>
      </c>
      <c r="AP69" s="74">
        <f t="shared" si="27"/>
        <v>4.55</v>
      </c>
      <c r="AQ69" s="74">
        <v>1</v>
      </c>
      <c r="AR69" s="65">
        <f t="shared" si="28"/>
        <v>1.325</v>
      </c>
      <c r="AS69" s="73">
        <f>AS68*AQ69</f>
        <v>1</v>
      </c>
      <c r="AT69" s="73">
        <f t="shared" si="29"/>
        <v>-2.65</v>
      </c>
      <c r="AU69" s="73">
        <f t="shared" si="30"/>
        <v>34.482551888111551</v>
      </c>
      <c r="AV69" s="73">
        <f t="shared" si="31"/>
        <v>1412405.3253370551</v>
      </c>
      <c r="AW69" s="73">
        <f t="shared" si="32"/>
        <v>71.234360106755787</v>
      </c>
      <c r="AZ69" s="74">
        <f t="shared" si="33"/>
        <v>-39</v>
      </c>
      <c r="BA69" s="74">
        <f t="shared" si="34"/>
        <v>6.06</v>
      </c>
      <c r="BB69" s="74">
        <v>1</v>
      </c>
      <c r="BC69" s="65">
        <f t="shared" si="35"/>
        <v>1.51</v>
      </c>
      <c r="BD69" s="73">
        <f>BD68*BB69</f>
        <v>1</v>
      </c>
      <c r="BE69" s="73">
        <f t="shared" si="36"/>
        <v>-58.89</v>
      </c>
      <c r="BF69" s="73">
        <f t="shared" si="37"/>
        <v>0.27191843872195365</v>
      </c>
      <c r="BG69" s="73">
        <f t="shared" si="38"/>
        <v>1881137.6420972648</v>
      </c>
      <c r="BH69" s="73">
        <f t="shared" si="39"/>
        <v>71.234360106755787</v>
      </c>
      <c r="BK69" s="74">
        <f t="shared" si="40"/>
        <v>-89</v>
      </c>
      <c r="BL69" s="74">
        <f t="shared" si="41"/>
        <v>7.8199999999999994</v>
      </c>
      <c r="BM69" s="74">
        <v>1</v>
      </c>
      <c r="BN69" s="65">
        <f t="shared" si="42"/>
        <v>1.76</v>
      </c>
      <c r="BO69" s="73">
        <f>BO68*BM69</f>
        <v>1</v>
      </c>
      <c r="BP69" s="73">
        <f t="shared" si="43"/>
        <v>-156.64000000000001</v>
      </c>
      <c r="BQ69" s="73">
        <f t="shared" si="44"/>
        <v>3.4266743225390466E-4</v>
      </c>
      <c r="BR69" s="73">
        <f t="shared" si="45"/>
        <v>2427474.6470628069</v>
      </c>
      <c r="BS69" s="73">
        <f t="shared" si="46"/>
        <v>71.234360106755787</v>
      </c>
      <c r="BV69" s="74">
        <f t="shared" si="47"/>
        <v>-144</v>
      </c>
      <c r="BW69" s="74">
        <f t="shared" si="48"/>
        <v>9.8550000000000004</v>
      </c>
      <c r="BX69" s="74">
        <v>1</v>
      </c>
      <c r="BY69" s="65">
        <f t="shared" si="49"/>
        <v>2.0350000000000001</v>
      </c>
      <c r="BZ69" s="73">
        <f>BZ68*BX69</f>
        <v>1</v>
      </c>
      <c r="CA69" s="73">
        <f t="shared" si="50"/>
        <v>-293.04000000000002</v>
      </c>
      <c r="CB69" s="73">
        <f t="shared" si="51"/>
        <v>2.1085929662912473E-7</v>
      </c>
      <c r="CC69" s="73">
        <f t="shared" si="52"/>
        <v>3059176.8090542154</v>
      </c>
      <c r="CD69" s="73">
        <f t="shared" si="53"/>
        <v>71.234360106755787</v>
      </c>
      <c r="CG69" s="74">
        <f t="shared" si="54"/>
        <v>-194</v>
      </c>
      <c r="CH69" s="74">
        <f t="shared" si="55"/>
        <v>12.14</v>
      </c>
      <c r="CI69" s="74">
        <v>1</v>
      </c>
      <c r="CJ69" s="65">
        <f t="shared" si="56"/>
        <v>2.2850000000000001</v>
      </c>
      <c r="CK69" s="73">
        <f>CK68*CI69</f>
        <v>1</v>
      </c>
      <c r="CL69" s="73">
        <f t="shared" si="57"/>
        <v>-443.29</v>
      </c>
      <c r="CM69" s="73">
        <f t="shared" si="58"/>
        <v>2.536616744630705E-10</v>
      </c>
      <c r="CN69" s="73">
        <f t="shared" si="59"/>
        <v>3768483.6592509565</v>
      </c>
      <c r="CO69" s="73">
        <f t="shared" si="60"/>
        <v>71.234360106755787</v>
      </c>
      <c r="CR69" s="74">
        <f t="shared" si="61"/>
        <v>-257</v>
      </c>
      <c r="CS69" s="74">
        <f t="shared" si="62"/>
        <v>14.74</v>
      </c>
      <c r="CT69" s="74">
        <v>1</v>
      </c>
      <c r="CU69" s="65">
        <f t="shared" si="68"/>
        <v>2.6</v>
      </c>
      <c r="CV69" s="73">
        <f>CV68*CT69</f>
        <v>1</v>
      </c>
      <c r="CW69" s="73">
        <f t="shared" si="63"/>
        <v>-668.2</v>
      </c>
      <c r="CX69" s="73">
        <f t="shared" si="64"/>
        <v>4.9608455544276371E-14</v>
      </c>
      <c r="CY69" s="73">
        <f t="shared" si="65"/>
        <v>4575572.4165864168</v>
      </c>
      <c r="CZ69" s="73">
        <f t="shared" si="66"/>
        <v>71.234360106755787</v>
      </c>
    </row>
    <row r="70" spans="1:104">
      <c r="A70" s="65">
        <f t="shared" si="0"/>
        <v>2.2973967099940742</v>
      </c>
      <c r="B70" s="65">
        <f t="shared" si="1"/>
        <v>2.1333333333333333</v>
      </c>
      <c r="C70" s="86">
        <f t="shared" si="71"/>
        <v>3.2249999999999996</v>
      </c>
      <c r="D70" s="90"/>
      <c r="E70" s="68">
        <f t="shared" si="3"/>
        <v>7131.5502145218798</v>
      </c>
      <c r="F70" s="65">
        <f t="shared" si="67"/>
        <v>12.800000000000008</v>
      </c>
      <c r="G70" s="69">
        <v>64</v>
      </c>
      <c r="H70" s="74">
        <f t="shared" si="4"/>
        <v>64</v>
      </c>
      <c r="I70" s="74">
        <f t="shared" si="5"/>
        <v>1</v>
      </c>
      <c r="J70" s="74">
        <v>1</v>
      </c>
      <c r="K70" s="65">
        <f t="shared" si="6"/>
        <v>1</v>
      </c>
      <c r="L70" s="73">
        <f>L69*J70</f>
        <v>120</v>
      </c>
      <c r="M70" s="73">
        <f t="shared" si="7"/>
        <v>7680</v>
      </c>
      <c r="N70" s="73">
        <f t="shared" si="8"/>
        <v>71315.502145218794</v>
      </c>
      <c r="O70" s="73">
        <f t="shared" si="9"/>
        <v>356577.51072609401</v>
      </c>
      <c r="P70" s="73">
        <f t="shared" si="10"/>
        <v>73.823014281142918</v>
      </c>
      <c r="Q70" s="102">
        <f t="shared" si="69"/>
        <v>9.2858726751586964</v>
      </c>
      <c r="S70" s="74">
        <f t="shared" si="12"/>
        <v>54</v>
      </c>
      <c r="T70" s="74">
        <f t="shared" si="13"/>
        <v>2.0499999999999998</v>
      </c>
      <c r="U70" s="74">
        <v>1</v>
      </c>
      <c r="V70" s="65">
        <f t="shared" si="14"/>
        <v>1.05</v>
      </c>
      <c r="W70" s="73">
        <f>W69*U70</f>
        <v>20</v>
      </c>
      <c r="X70" s="73">
        <f t="shared" si="15"/>
        <v>1134</v>
      </c>
      <c r="Y70" s="73">
        <f t="shared" si="16"/>
        <v>36549.194849424603</v>
      </c>
      <c r="Z70" s="73">
        <f t="shared" si="17"/>
        <v>730983.89698849258</v>
      </c>
      <c r="AA70" s="73">
        <f t="shared" si="18"/>
        <v>73.823014281142918</v>
      </c>
      <c r="AB70" s="102">
        <f t="shared" si="72"/>
        <v>32.230330555048148</v>
      </c>
      <c r="AD70" s="74">
        <f t="shared" si="19"/>
        <v>29</v>
      </c>
      <c r="AE70" s="74">
        <f t="shared" si="20"/>
        <v>3.2249999999999996</v>
      </c>
      <c r="AF70" s="74">
        <v>1</v>
      </c>
      <c r="AG70" s="65">
        <f t="shared" si="21"/>
        <v>1.175</v>
      </c>
      <c r="AH70" s="73">
        <f>AH69*AF70</f>
        <v>3</v>
      </c>
      <c r="AI70" s="73">
        <f t="shared" si="22"/>
        <v>102.22500000000001</v>
      </c>
      <c r="AJ70" s="73">
        <f t="shared" si="23"/>
        <v>1796.8163626432035</v>
      </c>
      <c r="AK70" s="73">
        <f t="shared" si="24"/>
        <v>1149962.4720916529</v>
      </c>
      <c r="AL70" s="73">
        <f t="shared" si="25"/>
        <v>73.823014281142918</v>
      </c>
      <c r="AM70" s="102">
        <f t="shared" si="73"/>
        <v>17.577073735810256</v>
      </c>
      <c r="AO70" s="74">
        <f t="shared" si="26"/>
        <v>-1</v>
      </c>
      <c r="AP70" s="74">
        <f t="shared" si="27"/>
        <v>4.55</v>
      </c>
      <c r="AQ70" s="74">
        <v>1</v>
      </c>
      <c r="AR70" s="65">
        <f t="shared" si="28"/>
        <v>1.325</v>
      </c>
      <c r="AS70" s="73">
        <f>AS69*AQ70</f>
        <v>1</v>
      </c>
      <c r="AT70" s="73">
        <f t="shared" si="29"/>
        <v>-1.325</v>
      </c>
      <c r="AU70" s="73">
        <f t="shared" si="30"/>
        <v>39.610050629973649</v>
      </c>
      <c r="AV70" s="73">
        <f t="shared" si="31"/>
        <v>1622427.6738037276</v>
      </c>
      <c r="AW70" s="73">
        <f t="shared" si="32"/>
        <v>73.823014281142918</v>
      </c>
      <c r="AZ70" s="74">
        <f t="shared" si="33"/>
        <v>-38</v>
      </c>
      <c r="BA70" s="74">
        <f t="shared" si="34"/>
        <v>6.06</v>
      </c>
      <c r="BB70" s="74">
        <v>1</v>
      </c>
      <c r="BC70" s="65">
        <f t="shared" si="35"/>
        <v>1.51</v>
      </c>
      <c r="BD70" s="73">
        <f>BD69*BB70</f>
        <v>1</v>
      </c>
      <c r="BE70" s="73">
        <f t="shared" si="36"/>
        <v>-57.38</v>
      </c>
      <c r="BF70" s="73">
        <f t="shared" si="37"/>
        <v>0.31235226325327026</v>
      </c>
      <c r="BG70" s="73">
        <f t="shared" si="38"/>
        <v>2160859.7150001293</v>
      </c>
      <c r="BH70" s="73">
        <f t="shared" si="39"/>
        <v>73.823014281142918</v>
      </c>
      <c r="BK70" s="74">
        <f t="shared" si="40"/>
        <v>-88</v>
      </c>
      <c r="BL70" s="74">
        <f t="shared" si="41"/>
        <v>7.8199999999999994</v>
      </c>
      <c r="BM70" s="74">
        <v>1</v>
      </c>
      <c r="BN70" s="65">
        <f t="shared" si="42"/>
        <v>1.76</v>
      </c>
      <c r="BO70" s="73">
        <f>BO69*BM70</f>
        <v>1</v>
      </c>
      <c r="BP70" s="73">
        <f t="shared" si="43"/>
        <v>-154.88</v>
      </c>
      <c r="BQ70" s="73">
        <f t="shared" si="44"/>
        <v>3.936215157411183E-4</v>
      </c>
      <c r="BR70" s="73">
        <f t="shared" si="45"/>
        <v>2788436.133878055</v>
      </c>
      <c r="BS70" s="73">
        <f t="shared" si="46"/>
        <v>73.823014281142918</v>
      </c>
      <c r="BV70" s="74">
        <f t="shared" si="47"/>
        <v>-143</v>
      </c>
      <c r="BW70" s="74">
        <f t="shared" si="48"/>
        <v>9.8550000000000004</v>
      </c>
      <c r="BX70" s="74">
        <v>1</v>
      </c>
      <c r="BY70" s="65">
        <f t="shared" si="49"/>
        <v>2.0350000000000001</v>
      </c>
      <c r="BZ70" s="73">
        <f>BZ69*BX70</f>
        <v>1</v>
      </c>
      <c r="CA70" s="73">
        <f t="shared" si="50"/>
        <v>-291.005</v>
      </c>
      <c r="CB70" s="73">
        <f t="shared" si="51"/>
        <v>2.4221372717370747E-7</v>
      </c>
      <c r="CC70" s="73">
        <f t="shared" si="52"/>
        <v>3514071.3682056563</v>
      </c>
      <c r="CD70" s="73">
        <f t="shared" si="53"/>
        <v>73.823014281142918</v>
      </c>
      <c r="CG70" s="74">
        <f t="shared" si="54"/>
        <v>-193</v>
      </c>
      <c r="CH70" s="74">
        <f t="shared" si="55"/>
        <v>12.14</v>
      </c>
      <c r="CI70" s="74">
        <v>1</v>
      </c>
      <c r="CJ70" s="65">
        <f t="shared" si="56"/>
        <v>2.2850000000000001</v>
      </c>
      <c r="CK70" s="73">
        <f>CK69*CI70</f>
        <v>1</v>
      </c>
      <c r="CL70" s="73">
        <f t="shared" si="57"/>
        <v>-441.00500000000005</v>
      </c>
      <c r="CM70" s="73">
        <f t="shared" si="58"/>
        <v>2.9138074818152253E-10</v>
      </c>
      <c r="CN70" s="73">
        <f t="shared" si="59"/>
        <v>4328850.9802147811</v>
      </c>
      <c r="CO70" s="73">
        <f t="shared" si="60"/>
        <v>73.823014281142918</v>
      </c>
      <c r="CR70" s="74">
        <f t="shared" si="61"/>
        <v>-256</v>
      </c>
      <c r="CS70" s="74">
        <f t="shared" si="62"/>
        <v>14.74</v>
      </c>
      <c r="CT70" s="74">
        <v>1</v>
      </c>
      <c r="CU70" s="65">
        <f t="shared" si="68"/>
        <v>2.6</v>
      </c>
      <c r="CV70" s="73">
        <f>CV69*CT70</f>
        <v>1</v>
      </c>
      <c r="CW70" s="73">
        <f t="shared" si="63"/>
        <v>-665.6</v>
      </c>
      <c r="CX70" s="73">
        <f t="shared" si="64"/>
        <v>5.6985151277653809E-14</v>
      </c>
      <c r="CY70" s="73">
        <f t="shared" si="65"/>
        <v>5255952.5081026256</v>
      </c>
      <c r="CZ70" s="73">
        <f t="shared" si="66"/>
        <v>73.823014281142918</v>
      </c>
    </row>
    <row r="71" spans="1:104">
      <c r="A71" s="65">
        <f t="shared" ref="A71:A134" si="74">POWER(POWER(2,0.05),G71-40)</f>
        <v>2.3784142300054469</v>
      </c>
      <c r="B71" s="65">
        <f t="shared" ref="B71:B134" si="75">G71/30</f>
        <v>2.1666666666666665</v>
      </c>
      <c r="C71" s="86">
        <f t="shared" si="71"/>
        <v>4.55</v>
      </c>
      <c r="D71" s="89">
        <f>1+G71/200</f>
        <v>1.325</v>
      </c>
      <c r="E71" s="68">
        <f t="shared" ref="E71:E134" si="76">POWER($F$1,G71)</f>
        <v>8192.0000000000364</v>
      </c>
      <c r="F71" s="65">
        <f t="shared" si="67"/>
        <v>13.000000000000007</v>
      </c>
      <c r="G71" s="69">
        <v>65</v>
      </c>
      <c r="H71" s="74">
        <f t="shared" ref="H71:H134" si="77">$G71-I$3</f>
        <v>65</v>
      </c>
      <c r="I71" s="74">
        <f t="shared" ref="I71:I134" si="78">J$3</f>
        <v>1</v>
      </c>
      <c r="J71" s="74">
        <v>1</v>
      </c>
      <c r="K71" s="65">
        <f t="shared" ref="K71:K134" si="79">K$3</f>
        <v>1</v>
      </c>
      <c r="L71" s="73">
        <f>L70*J71</f>
        <v>120</v>
      </c>
      <c r="M71" s="73">
        <f t="shared" ref="M71:M134" si="80">H71*L71*K71</f>
        <v>7800</v>
      </c>
      <c r="N71" s="73">
        <f t="shared" ref="N71:N134" si="81">J$3*10*POWER($F$1,H71)</f>
        <v>81920.000000000364</v>
      </c>
      <c r="O71" s="73">
        <f t="shared" ref="O71:O134" si="82">J$3*$E71*50</f>
        <v>409600.0000000018</v>
      </c>
      <c r="P71" s="73">
        <f t="shared" ref="P71:P134" si="83">$A71*(30+$B71)</f>
        <v>76.505657731841865</v>
      </c>
      <c r="Q71" s="102">
        <f t="shared" si="69"/>
        <v>10.502564102564149</v>
      </c>
      <c r="S71" s="74">
        <f t="shared" ref="S71:S134" si="84">$G71-T$3</f>
        <v>55</v>
      </c>
      <c r="T71" s="74">
        <f t="shared" ref="T71:T134" si="85">U$3</f>
        <v>2.0499999999999998</v>
      </c>
      <c r="U71" s="74">
        <v>1</v>
      </c>
      <c r="V71" s="65">
        <f t="shared" ref="V71:V134" si="86">V$3</f>
        <v>1.05</v>
      </c>
      <c r="W71" s="73">
        <f>W70*U71</f>
        <v>20</v>
      </c>
      <c r="X71" s="73">
        <f t="shared" ref="X71:X134" si="87">S71*W71*V71</f>
        <v>1155</v>
      </c>
      <c r="Y71" s="73">
        <f t="shared" ref="Y71:Y134" si="88">U$3*10*POWER($F$1,S71)</f>
        <v>41984.00000000016</v>
      </c>
      <c r="Z71" s="73">
        <f t="shared" ref="Z71:Z134" si="89">U$3*$E71*50</f>
        <v>839680.00000000361</v>
      </c>
      <c r="AA71" s="73">
        <f t="shared" ref="AA71:AA134" si="90">$A71*(30+$B71)</f>
        <v>76.505657731841865</v>
      </c>
      <c r="AB71" s="102">
        <f t="shared" si="72"/>
        <v>36.349783549783687</v>
      </c>
      <c r="AD71" s="74">
        <f t="shared" ref="AD71:AD134" si="91">$G71-AE$3</f>
        <v>30</v>
      </c>
      <c r="AE71" s="74">
        <f t="shared" ref="AE71:AE134" si="92">AF$3</f>
        <v>3.2249999999999996</v>
      </c>
      <c r="AF71" s="74">
        <v>1</v>
      </c>
      <c r="AG71" s="65">
        <f t="shared" ref="AG71:AG134" si="93">AG$3</f>
        <v>1.175</v>
      </c>
      <c r="AH71" s="73">
        <f>AH70*AF71</f>
        <v>3</v>
      </c>
      <c r="AI71" s="73">
        <f t="shared" ref="AI71:AI134" si="94">AD71*AH71*AG71</f>
        <v>105.75</v>
      </c>
      <c r="AJ71" s="73">
        <f t="shared" ref="AJ71:AJ134" si="95">AF$3*10*POWER($F$1,AD71)</f>
        <v>2064.0000000000036</v>
      </c>
      <c r="AK71" s="73">
        <f t="shared" ref="AK71:AK134" si="96">AF$3*$E71*50</f>
        <v>1320960.0000000056</v>
      </c>
      <c r="AL71" s="73">
        <f t="shared" ref="AL71:AL134" si="97">$A71*(30+$B71)</f>
        <v>76.505657731841865</v>
      </c>
      <c r="AM71" s="102">
        <f t="shared" si="73"/>
        <v>19.517730496453936</v>
      </c>
      <c r="AO71" s="74">
        <f t="shared" ref="AO71:AO134" si="98">$G71-AP$3</f>
        <v>0</v>
      </c>
      <c r="AP71" s="74">
        <f t="shared" ref="AP71:AP134" si="99">AQ$3</f>
        <v>4.55</v>
      </c>
      <c r="AQ71" s="74">
        <v>1</v>
      </c>
      <c r="AR71" s="65">
        <f t="shared" ref="AR71:AR134" si="100">AR$3</f>
        <v>1.325</v>
      </c>
      <c r="AS71" s="73">
        <f>AS70*AQ71</f>
        <v>1</v>
      </c>
      <c r="AT71" s="73">
        <f t="shared" ref="AT71:AT134" si="101">AO71*AS71*AR71</f>
        <v>0</v>
      </c>
      <c r="AU71" s="73">
        <f t="shared" ref="AU71:AU134" si="102">AQ$3*10*POWER($F$1,AO71)</f>
        <v>45.5</v>
      </c>
      <c r="AV71" s="73">
        <f t="shared" ref="AV71:AV134" si="103">AQ$3*$E71*50</f>
        <v>1863680.0000000084</v>
      </c>
      <c r="AW71" s="73">
        <f t="shared" ref="AW71:AW134" si="104">$A71*(30+$B71)</f>
        <v>76.505657731841865</v>
      </c>
      <c r="AZ71" s="74">
        <f t="shared" ref="AZ71:AZ134" si="105">$G71-BA$3</f>
        <v>-37</v>
      </c>
      <c r="BA71" s="74">
        <f t="shared" ref="BA71:BA134" si="106">BB$3</f>
        <v>6.06</v>
      </c>
      <c r="BB71" s="74">
        <v>1</v>
      </c>
      <c r="BC71" s="65">
        <f t="shared" ref="BC71:BC134" si="107">BC$3</f>
        <v>1.51</v>
      </c>
      <c r="BD71" s="73">
        <f>BD70*BB71</f>
        <v>1</v>
      </c>
      <c r="BE71" s="73">
        <f t="shared" ref="BE71:BE134" si="108">AZ71*BD71*BC71</f>
        <v>-55.87</v>
      </c>
      <c r="BF71" s="73">
        <f t="shared" ref="BF71:BF134" si="109">BB$3*10*POWER($F$1,AZ71)</f>
        <v>0.35879853097863246</v>
      </c>
      <c r="BG71" s="73">
        <f t="shared" ref="BG71:BG134" si="110">BB$3*$E71*50</f>
        <v>2482176.0000000107</v>
      </c>
      <c r="BH71" s="73">
        <f t="shared" ref="BH71:BH134" si="111">$A71*(30+$B71)</f>
        <v>76.505657731841865</v>
      </c>
      <c r="BK71" s="74">
        <f t="shared" ref="BK71:BK134" si="112">$G71-BL$3</f>
        <v>-87</v>
      </c>
      <c r="BL71" s="74">
        <f t="shared" ref="BL71:BL134" si="113">BM$3</f>
        <v>7.8199999999999994</v>
      </c>
      <c r="BM71" s="74">
        <v>1</v>
      </c>
      <c r="BN71" s="65">
        <f t="shared" ref="BN71:BN134" si="114">BN$3</f>
        <v>1.76</v>
      </c>
      <c r="BO71" s="73">
        <f>BO70*BM71</f>
        <v>1</v>
      </c>
      <c r="BP71" s="73">
        <f t="shared" ref="BP71:BP134" si="115">BK71*BO71*BN71</f>
        <v>-153.12</v>
      </c>
      <c r="BQ71" s="73">
        <f t="shared" ref="BQ71:BQ134" si="116">BM$3*10*POWER($F$1,BK71)</f>
        <v>4.5215238762326215E-4</v>
      </c>
      <c r="BR71" s="73">
        <f t="shared" ref="BR71:BR134" si="117">BM$3*$E71*50</f>
        <v>3203072.000000014</v>
      </c>
      <c r="BS71" s="73">
        <f t="shared" ref="BS71:BS134" si="118">$A71*(30+$B71)</f>
        <v>76.505657731841865</v>
      </c>
      <c r="BV71" s="74">
        <f t="shared" ref="BV71:BV134" si="119">$G71-BW$3</f>
        <v>-142</v>
      </c>
      <c r="BW71" s="74">
        <f t="shared" ref="BW71:BW134" si="120">BX$3</f>
        <v>9.8550000000000004</v>
      </c>
      <c r="BX71" s="74">
        <v>1</v>
      </c>
      <c r="BY71" s="65">
        <f t="shared" ref="BY71:BY134" si="121">BY$3</f>
        <v>2.0350000000000001</v>
      </c>
      <c r="BZ71" s="73">
        <f>BZ70*BX71</f>
        <v>1</v>
      </c>
      <c r="CA71" s="73">
        <f t="shared" ref="CA71:CA134" si="122">BV71*BZ71*BY71</f>
        <v>-288.97000000000003</v>
      </c>
      <c r="CB71" s="73">
        <f t="shared" ref="CB71:CB134" si="123">BX$3*10*POWER($F$1,BV71)</f>
        <v>2.7823050996213844E-7</v>
      </c>
      <c r="CC71" s="73">
        <f t="shared" ref="CC71:CC134" si="124">BX$3*$E71*50</f>
        <v>4036608.0000000182</v>
      </c>
      <c r="CD71" s="73">
        <f t="shared" ref="CD71:CD134" si="125">$A71*(30+$B71)</f>
        <v>76.505657731841865</v>
      </c>
      <c r="CG71" s="74">
        <f t="shared" ref="CG71:CG134" si="126">$G71-CH$3</f>
        <v>-192</v>
      </c>
      <c r="CH71" s="74">
        <f t="shared" ref="CH71:CH134" si="127">CI$3</f>
        <v>12.14</v>
      </c>
      <c r="CI71" s="74">
        <v>1</v>
      </c>
      <c r="CJ71" s="65">
        <f t="shared" ref="CJ71:CJ134" si="128">CJ$3</f>
        <v>2.2850000000000001</v>
      </c>
      <c r="CK71" s="73">
        <f>CK70*CI71</f>
        <v>1</v>
      </c>
      <c r="CL71" s="73">
        <f t="shared" ref="CL71:CL134" si="129">CG71*CK71*CJ71</f>
        <v>-438.72</v>
      </c>
      <c r="CM71" s="73">
        <f t="shared" ref="CM71:CM134" si="130">CI$3*10*POWER($F$1,CG71)</f>
        <v>3.3470858611392022E-10</v>
      </c>
      <c r="CN71" s="73">
        <f t="shared" ref="CN71:CN134" si="131">CI$3*$E71*50</f>
        <v>4972544.0000000224</v>
      </c>
      <c r="CO71" s="73">
        <f t="shared" ref="CO71:CO134" si="132">$A71*(30+$B71)</f>
        <v>76.505657731841865</v>
      </c>
      <c r="CR71" s="74">
        <f t="shared" ref="CR71:CR134" si="133">$G71-CS$3</f>
        <v>-255</v>
      </c>
      <c r="CS71" s="74">
        <f t="shared" ref="CS71:CS134" si="134">CT$3</f>
        <v>14.74</v>
      </c>
      <c r="CT71" s="74">
        <v>1</v>
      </c>
      <c r="CU71" s="65">
        <f t="shared" si="68"/>
        <v>2.6</v>
      </c>
      <c r="CV71" s="73">
        <f>CV70*CT71</f>
        <v>1</v>
      </c>
      <c r="CW71" s="73">
        <f t="shared" ref="CW71:CW134" si="135">CR71*CV71*CU71</f>
        <v>-663</v>
      </c>
      <c r="CX71" s="73">
        <f t="shared" ref="CX71:CX134" si="136">CT$3*10*POWER($F$1,CR71)</f>
        <v>6.5458749531898109E-14</v>
      </c>
      <c r="CY71" s="73">
        <f t="shared" ref="CY71:CY134" si="137">CT$3*$E71*50</f>
        <v>6037504.000000027</v>
      </c>
      <c r="CZ71" s="73">
        <f t="shared" ref="CZ71:CZ134" si="138">$A71*(30+$B71)</f>
        <v>76.505657731841865</v>
      </c>
    </row>
    <row r="72" spans="1:104">
      <c r="A72" s="65">
        <f t="shared" si="74"/>
        <v>2.462288826689838</v>
      </c>
      <c r="B72" s="65">
        <f t="shared" si="75"/>
        <v>2.2000000000000002</v>
      </c>
      <c r="C72" s="86">
        <f t="shared" si="71"/>
        <v>4.55</v>
      </c>
      <c r="D72" s="90"/>
      <c r="E72" s="68">
        <f t="shared" si="76"/>
        <v>9410.1369241357534</v>
      </c>
      <c r="F72" s="65">
        <f t="shared" ref="F72:F135" si="139">LOG(E72,2)</f>
        <v>13.200000000000006</v>
      </c>
      <c r="G72" s="69">
        <v>66</v>
      </c>
      <c r="H72" s="74">
        <f t="shared" si="77"/>
        <v>66</v>
      </c>
      <c r="I72" s="74">
        <f t="shared" si="78"/>
        <v>1</v>
      </c>
      <c r="J72" s="74">
        <v>1</v>
      </c>
      <c r="K72" s="65">
        <f t="shared" si="79"/>
        <v>1</v>
      </c>
      <c r="L72" s="73">
        <f>L71*J72</f>
        <v>120</v>
      </c>
      <c r="M72" s="73">
        <f t="shared" si="80"/>
        <v>7920</v>
      </c>
      <c r="N72" s="73">
        <f t="shared" si="81"/>
        <v>94101.369241357534</v>
      </c>
      <c r="O72" s="73">
        <f t="shared" si="82"/>
        <v>470506.84620678768</v>
      </c>
      <c r="P72" s="73">
        <f t="shared" si="83"/>
        <v>79.285700219412789</v>
      </c>
      <c r="Q72" s="102">
        <f t="shared" si="69"/>
        <v>11.88148601532292</v>
      </c>
      <c r="S72" s="74">
        <f t="shared" si="84"/>
        <v>56</v>
      </c>
      <c r="T72" s="74">
        <f t="shared" si="85"/>
        <v>2.0499999999999998</v>
      </c>
      <c r="U72" s="74">
        <v>1</v>
      </c>
      <c r="V72" s="65">
        <f t="shared" si="86"/>
        <v>1.05</v>
      </c>
      <c r="W72" s="73">
        <f>W71*U72</f>
        <v>20</v>
      </c>
      <c r="X72" s="73">
        <f t="shared" si="87"/>
        <v>1176</v>
      </c>
      <c r="Y72" s="73">
        <f t="shared" si="88"/>
        <v>48226.951736195697</v>
      </c>
      <c r="Z72" s="73">
        <f t="shared" si="89"/>
        <v>964539.03472391469</v>
      </c>
      <c r="AA72" s="73">
        <f t="shared" si="90"/>
        <v>79.285700219412789</v>
      </c>
      <c r="AB72" s="102">
        <f t="shared" si="72"/>
        <v>41.009312700846678</v>
      </c>
      <c r="AD72" s="74">
        <f t="shared" si="91"/>
        <v>31</v>
      </c>
      <c r="AE72" s="74">
        <f t="shared" si="92"/>
        <v>3.2249999999999996</v>
      </c>
      <c r="AF72" s="74">
        <v>1</v>
      </c>
      <c r="AG72" s="65">
        <f t="shared" si="93"/>
        <v>1.175</v>
      </c>
      <c r="AH72" s="73">
        <f>AH71*AF72</f>
        <v>3</v>
      </c>
      <c r="AI72" s="73">
        <f t="shared" si="94"/>
        <v>109.27500000000001</v>
      </c>
      <c r="AJ72" s="73">
        <f t="shared" si="95"/>
        <v>2370.913404713885</v>
      </c>
      <c r="AK72" s="73">
        <f t="shared" si="96"/>
        <v>1517384.5790168899</v>
      </c>
      <c r="AL72" s="73">
        <f t="shared" si="97"/>
        <v>79.285700219412789</v>
      </c>
      <c r="AM72" s="102">
        <f t="shared" ref="AM72:AM135" si="140">AJ72/AI72</f>
        <v>21.69675959472784</v>
      </c>
      <c r="AO72" s="74">
        <f t="shared" si="98"/>
        <v>1</v>
      </c>
      <c r="AP72" s="74">
        <f t="shared" si="99"/>
        <v>4.55</v>
      </c>
      <c r="AQ72" s="74">
        <v>1</v>
      </c>
      <c r="AR72" s="65">
        <f t="shared" si="100"/>
        <v>1.325</v>
      </c>
      <c r="AS72" s="73">
        <f>AS71*AQ72</f>
        <v>1</v>
      </c>
      <c r="AT72" s="73">
        <f t="shared" si="101"/>
        <v>1.325</v>
      </c>
      <c r="AU72" s="73">
        <f t="shared" si="102"/>
        <v>52.265775152365094</v>
      </c>
      <c r="AV72" s="73">
        <f t="shared" si="103"/>
        <v>2140806.1502408837</v>
      </c>
      <c r="AW72" s="73">
        <f t="shared" si="104"/>
        <v>79.285700219412789</v>
      </c>
      <c r="AX72" s="102">
        <f t="shared" ref="AX72:AX108" si="141">AU72/AT72</f>
        <v>39.445868039520825</v>
      </c>
      <c r="AZ72" s="74">
        <f t="shared" si="105"/>
        <v>-36</v>
      </c>
      <c r="BA72" s="74">
        <f t="shared" si="106"/>
        <v>6.06</v>
      </c>
      <c r="BB72" s="74">
        <v>1</v>
      </c>
      <c r="BC72" s="65">
        <f t="shared" si="107"/>
        <v>1.51</v>
      </c>
      <c r="BD72" s="73">
        <f>BD71*BB72</f>
        <v>1</v>
      </c>
      <c r="BE72" s="73">
        <f t="shared" si="108"/>
        <v>-54.36</v>
      </c>
      <c r="BF72" s="73">
        <f t="shared" si="109"/>
        <v>0.41215128231050774</v>
      </c>
      <c r="BG72" s="73">
        <f t="shared" si="110"/>
        <v>2851271.4880131329</v>
      </c>
      <c r="BH72" s="73">
        <f t="shared" si="111"/>
        <v>79.285700219412789</v>
      </c>
      <c r="BK72" s="74">
        <f t="shared" si="112"/>
        <v>-86</v>
      </c>
      <c r="BL72" s="74">
        <f t="shared" si="113"/>
        <v>7.8199999999999994</v>
      </c>
      <c r="BM72" s="74">
        <v>1</v>
      </c>
      <c r="BN72" s="65">
        <f t="shared" si="114"/>
        <v>1.76</v>
      </c>
      <c r="BO72" s="73">
        <f>BO71*BM72</f>
        <v>1</v>
      </c>
      <c r="BP72" s="73">
        <f t="shared" si="115"/>
        <v>-151.36000000000001</v>
      </c>
      <c r="BQ72" s="73">
        <f t="shared" si="116"/>
        <v>5.19386703870823E-4</v>
      </c>
      <c r="BR72" s="73">
        <f t="shared" si="117"/>
        <v>3679363.5373370796</v>
      </c>
      <c r="BS72" s="73">
        <f t="shared" si="118"/>
        <v>79.285700219412789</v>
      </c>
      <c r="BV72" s="74">
        <f t="shared" si="119"/>
        <v>-141</v>
      </c>
      <c r="BW72" s="74">
        <f t="shared" si="120"/>
        <v>9.8550000000000004</v>
      </c>
      <c r="BX72" s="74">
        <v>1</v>
      </c>
      <c r="BY72" s="65">
        <f t="shared" si="121"/>
        <v>2.0350000000000001</v>
      </c>
      <c r="BZ72" s="73">
        <f>BZ71*BX72</f>
        <v>1</v>
      </c>
      <c r="CA72" s="73">
        <f t="shared" si="122"/>
        <v>-286.935</v>
      </c>
      <c r="CB72" s="73">
        <f t="shared" si="123"/>
        <v>3.1960292910349458E-7</v>
      </c>
      <c r="CC72" s="73">
        <f t="shared" si="124"/>
        <v>4636844.9693678925</v>
      </c>
      <c r="CD72" s="73">
        <f t="shared" si="125"/>
        <v>79.285700219412789</v>
      </c>
      <c r="CG72" s="74">
        <f t="shared" si="126"/>
        <v>-191</v>
      </c>
      <c r="CH72" s="74">
        <f t="shared" si="127"/>
        <v>12.14</v>
      </c>
      <c r="CI72" s="74">
        <v>1</v>
      </c>
      <c r="CJ72" s="65">
        <f t="shared" si="128"/>
        <v>2.2850000000000001</v>
      </c>
      <c r="CK72" s="73">
        <f>CK71*CI72</f>
        <v>1</v>
      </c>
      <c r="CL72" s="73">
        <f t="shared" si="129"/>
        <v>-436.435</v>
      </c>
      <c r="CM72" s="73">
        <f t="shared" si="130"/>
        <v>3.8447920227244361E-10</v>
      </c>
      <c r="CN72" s="73">
        <f t="shared" si="131"/>
        <v>5711953.1129504023</v>
      </c>
      <c r="CO72" s="73">
        <f t="shared" si="132"/>
        <v>79.285700219412789</v>
      </c>
      <c r="CR72" s="74">
        <f t="shared" si="133"/>
        <v>-254</v>
      </c>
      <c r="CS72" s="74">
        <f t="shared" si="134"/>
        <v>14.74</v>
      </c>
      <c r="CT72" s="74">
        <v>1</v>
      </c>
      <c r="CU72" s="65">
        <f t="shared" ref="CU72:CU135" si="142">CU71</f>
        <v>2.6</v>
      </c>
      <c r="CV72" s="73">
        <f>CV71*CT72</f>
        <v>1</v>
      </c>
      <c r="CW72" s="73">
        <f t="shared" si="135"/>
        <v>-660.4</v>
      </c>
      <c r="CX72" s="73">
        <f t="shared" si="136"/>
        <v>7.5192357907454307E-14</v>
      </c>
      <c r="CY72" s="73">
        <f t="shared" si="137"/>
        <v>6935270.9130880507</v>
      </c>
      <c r="CZ72" s="73">
        <f t="shared" si="138"/>
        <v>79.285700219412789</v>
      </c>
    </row>
    <row r="73" spans="1:104">
      <c r="A73" s="65">
        <f t="shared" si="74"/>
        <v>2.5491212546385298</v>
      </c>
      <c r="B73" s="65">
        <f t="shared" si="75"/>
        <v>2.2333333333333334</v>
      </c>
      <c r="C73" s="86">
        <f t="shared" si="71"/>
        <v>4.55</v>
      </c>
      <c r="D73" s="90"/>
      <c r="E73" s="68">
        <f t="shared" si="76"/>
        <v>10809.408805051598</v>
      </c>
      <c r="F73" s="65">
        <f t="shared" si="139"/>
        <v>13.400000000000007</v>
      </c>
      <c r="G73" s="69">
        <v>67</v>
      </c>
      <c r="H73" s="74">
        <f t="shared" si="77"/>
        <v>67</v>
      </c>
      <c r="I73" s="74">
        <f t="shared" si="78"/>
        <v>1</v>
      </c>
      <c r="J73" s="74">
        <v>1</v>
      </c>
      <c r="K73" s="65">
        <f t="shared" si="79"/>
        <v>1</v>
      </c>
      <c r="L73" s="73">
        <f>L72*J73</f>
        <v>120</v>
      </c>
      <c r="M73" s="73">
        <f t="shared" si="80"/>
        <v>8040</v>
      </c>
      <c r="N73" s="73">
        <f t="shared" si="81"/>
        <v>108094.08805051599</v>
      </c>
      <c r="O73" s="73">
        <f t="shared" si="82"/>
        <v>540470.44025257987</v>
      </c>
      <c r="P73" s="73">
        <f t="shared" si="83"/>
        <v>82.166675107848619</v>
      </c>
      <c r="Q73" s="102">
        <f t="shared" si="69"/>
        <v>13.444538314740795</v>
      </c>
      <c r="S73" s="74">
        <f t="shared" si="84"/>
        <v>57</v>
      </c>
      <c r="T73" s="74">
        <f t="shared" si="85"/>
        <v>2.0499999999999998</v>
      </c>
      <c r="U73" s="74">
        <v>1</v>
      </c>
      <c r="V73" s="65">
        <f t="shared" si="86"/>
        <v>1.05</v>
      </c>
      <c r="W73" s="73">
        <f>W72*U73</f>
        <v>20</v>
      </c>
      <c r="X73" s="73">
        <f t="shared" si="87"/>
        <v>1197</v>
      </c>
      <c r="Y73" s="73">
        <f t="shared" si="88"/>
        <v>55398.220125889413</v>
      </c>
      <c r="Z73" s="73">
        <f t="shared" si="89"/>
        <v>1107964.4025177888</v>
      </c>
      <c r="AA73" s="73">
        <f t="shared" si="90"/>
        <v>82.166675107848619</v>
      </c>
      <c r="AB73" s="102">
        <f t="shared" si="72"/>
        <v>46.280885652372106</v>
      </c>
      <c r="AD73" s="74">
        <f t="shared" si="91"/>
        <v>32</v>
      </c>
      <c r="AE73" s="74">
        <f t="shared" si="92"/>
        <v>3.2249999999999996</v>
      </c>
      <c r="AF73" s="74">
        <v>1</v>
      </c>
      <c r="AG73" s="65">
        <f t="shared" si="93"/>
        <v>1.175</v>
      </c>
      <c r="AH73" s="73">
        <f>AH72*AF73</f>
        <v>3</v>
      </c>
      <c r="AI73" s="73">
        <f t="shared" si="94"/>
        <v>112.80000000000001</v>
      </c>
      <c r="AJ73" s="73">
        <f t="shared" si="95"/>
        <v>2723.4643278352596</v>
      </c>
      <c r="AK73" s="73">
        <f t="shared" si="96"/>
        <v>1743017.1698145699</v>
      </c>
      <c r="AL73" s="73">
        <f t="shared" si="97"/>
        <v>82.166675107848619</v>
      </c>
      <c r="AM73" s="102">
        <f t="shared" si="140"/>
        <v>24.144187303504072</v>
      </c>
      <c r="AO73" s="74">
        <f t="shared" si="98"/>
        <v>2</v>
      </c>
      <c r="AP73" s="74">
        <f t="shared" si="99"/>
        <v>4.55</v>
      </c>
      <c r="AQ73" s="74">
        <v>1</v>
      </c>
      <c r="AR73" s="65">
        <f t="shared" si="100"/>
        <v>1.325</v>
      </c>
      <c r="AS73" s="73">
        <f>AS72*AQ73</f>
        <v>1</v>
      </c>
      <c r="AT73" s="73">
        <f t="shared" si="101"/>
        <v>2.65</v>
      </c>
      <c r="AU73" s="73">
        <f t="shared" si="102"/>
        <v>60.037609940166696</v>
      </c>
      <c r="AV73" s="73">
        <f t="shared" si="103"/>
        <v>2459140.5031492384</v>
      </c>
      <c r="AW73" s="73">
        <f t="shared" si="104"/>
        <v>82.166675107848619</v>
      </c>
      <c r="AX73" s="102">
        <f t="shared" si="141"/>
        <v>22.655701864213849</v>
      </c>
      <c r="AZ73" s="74">
        <f t="shared" si="105"/>
        <v>-35</v>
      </c>
      <c r="BA73" s="74">
        <f t="shared" si="106"/>
        <v>6.06</v>
      </c>
      <c r="BB73" s="74">
        <v>1</v>
      </c>
      <c r="BC73" s="65">
        <f t="shared" si="107"/>
        <v>1.51</v>
      </c>
      <c r="BD73" s="73">
        <f>BD72*BB73</f>
        <v>1</v>
      </c>
      <c r="BE73" s="73">
        <f t="shared" si="108"/>
        <v>-52.85</v>
      </c>
      <c r="BF73" s="73">
        <f t="shared" si="109"/>
        <v>0.47343749999999879</v>
      </c>
      <c r="BG73" s="73">
        <f t="shared" si="110"/>
        <v>3275250.8679306344</v>
      </c>
      <c r="BH73" s="73">
        <f t="shared" si="111"/>
        <v>82.166675107848619</v>
      </c>
      <c r="BK73" s="74">
        <f t="shared" si="112"/>
        <v>-85</v>
      </c>
      <c r="BL73" s="74">
        <f t="shared" si="113"/>
        <v>7.8199999999999994</v>
      </c>
      <c r="BM73" s="74">
        <v>1</v>
      </c>
      <c r="BN73" s="65">
        <f t="shared" si="114"/>
        <v>1.76</v>
      </c>
      <c r="BO73" s="73">
        <f>BO72*BM73</f>
        <v>1</v>
      </c>
      <c r="BP73" s="73">
        <f t="shared" si="115"/>
        <v>-149.6</v>
      </c>
      <c r="BQ73" s="73">
        <f t="shared" si="116"/>
        <v>5.9661865234374655E-4</v>
      </c>
      <c r="BR73" s="73">
        <f t="shared" si="117"/>
        <v>4226478.8427751744</v>
      </c>
      <c r="BS73" s="73">
        <f t="shared" si="118"/>
        <v>82.166675107848619</v>
      </c>
      <c r="BV73" s="74">
        <f t="shared" si="119"/>
        <v>-140</v>
      </c>
      <c r="BW73" s="74">
        <f t="shared" si="120"/>
        <v>9.8550000000000004</v>
      </c>
      <c r="BX73" s="74">
        <v>1</v>
      </c>
      <c r="BY73" s="65">
        <f t="shared" si="121"/>
        <v>2.0350000000000001</v>
      </c>
      <c r="BZ73" s="73">
        <f>BZ72*BX73</f>
        <v>1</v>
      </c>
      <c r="CA73" s="73">
        <f t="shared" si="122"/>
        <v>-284.90000000000003</v>
      </c>
      <c r="CB73" s="73">
        <f t="shared" si="123"/>
        <v>3.6712735891341823E-7</v>
      </c>
      <c r="CC73" s="73">
        <f t="shared" si="124"/>
        <v>5326336.1886891751</v>
      </c>
      <c r="CD73" s="73">
        <f t="shared" si="125"/>
        <v>82.166675107848619</v>
      </c>
      <c r="CG73" s="74">
        <f t="shared" si="126"/>
        <v>-190</v>
      </c>
      <c r="CH73" s="74">
        <f t="shared" si="127"/>
        <v>12.14</v>
      </c>
      <c r="CI73" s="74">
        <v>1</v>
      </c>
      <c r="CJ73" s="65">
        <f t="shared" si="128"/>
        <v>2.2850000000000001</v>
      </c>
      <c r="CK73" s="73">
        <f>CK72*CI73</f>
        <v>1</v>
      </c>
      <c r="CL73" s="73">
        <f t="shared" si="129"/>
        <v>-434.15000000000003</v>
      </c>
      <c r="CM73" s="73">
        <f t="shared" si="130"/>
        <v>4.4165062718092839E-10</v>
      </c>
      <c r="CN73" s="73">
        <f t="shared" si="131"/>
        <v>6561311.1446663197</v>
      </c>
      <c r="CO73" s="73">
        <f t="shared" si="132"/>
        <v>82.166675107848619</v>
      </c>
      <c r="CR73" s="74">
        <f t="shared" si="133"/>
        <v>-253</v>
      </c>
      <c r="CS73" s="74">
        <f t="shared" si="134"/>
        <v>14.74</v>
      </c>
      <c r="CT73" s="74">
        <v>1</v>
      </c>
      <c r="CU73" s="65">
        <f t="shared" si="142"/>
        <v>2.6</v>
      </c>
      <c r="CV73" s="73">
        <f>CV72*CT73</f>
        <v>1</v>
      </c>
      <c r="CW73" s="73">
        <f t="shared" si="135"/>
        <v>-657.80000000000007</v>
      </c>
      <c r="CX73" s="73">
        <f t="shared" si="136"/>
        <v>8.6373337836641088E-14</v>
      </c>
      <c r="CY73" s="73">
        <f t="shared" si="137"/>
        <v>7966534.2893230282</v>
      </c>
      <c r="CZ73" s="73">
        <f t="shared" si="138"/>
        <v>82.166675107848619</v>
      </c>
    </row>
    <row r="74" spans="1:104">
      <c r="A74" s="65">
        <f t="shared" si="74"/>
        <v>2.6390158215457942</v>
      </c>
      <c r="B74" s="65">
        <f t="shared" si="75"/>
        <v>2.2666666666666666</v>
      </c>
      <c r="C74" s="86">
        <f t="shared" si="71"/>
        <v>4.55</v>
      </c>
      <c r="D74" s="90"/>
      <c r="E74" s="68">
        <f t="shared" si="76"/>
        <v>12416.750112853239</v>
      </c>
      <c r="F74" s="65">
        <f t="shared" si="139"/>
        <v>13.600000000000007</v>
      </c>
      <c r="G74" s="69">
        <v>68</v>
      </c>
      <c r="H74" s="74">
        <f t="shared" si="77"/>
        <v>68</v>
      </c>
      <c r="I74" s="74">
        <f t="shared" si="78"/>
        <v>1</v>
      </c>
      <c r="J74" s="74">
        <v>1</v>
      </c>
      <c r="K74" s="65">
        <f t="shared" si="79"/>
        <v>1</v>
      </c>
      <c r="L74" s="73">
        <f>L73*J74</f>
        <v>120</v>
      </c>
      <c r="M74" s="73">
        <f t="shared" si="80"/>
        <v>8160</v>
      </c>
      <c r="N74" s="73">
        <f t="shared" si="81"/>
        <v>124167.50112853239</v>
      </c>
      <c r="O74" s="73">
        <f t="shared" si="82"/>
        <v>620837.50564266194</v>
      </c>
      <c r="P74" s="73">
        <f t="shared" si="83"/>
        <v>85.15224384187762</v>
      </c>
      <c r="Q74" s="102">
        <f t="shared" si="69"/>
        <v>15.2166055304574</v>
      </c>
      <c r="S74" s="74">
        <f t="shared" si="84"/>
        <v>58</v>
      </c>
      <c r="T74" s="74">
        <f t="shared" si="85"/>
        <v>2.0499999999999998</v>
      </c>
      <c r="U74" s="74">
        <v>1</v>
      </c>
      <c r="V74" s="65">
        <f t="shared" si="86"/>
        <v>1.05</v>
      </c>
      <c r="W74" s="73">
        <f>W73*U74</f>
        <v>20</v>
      </c>
      <c r="X74" s="73">
        <f t="shared" si="87"/>
        <v>1218</v>
      </c>
      <c r="Y74" s="73">
        <f t="shared" si="88"/>
        <v>63635.84432837279</v>
      </c>
      <c r="Z74" s="73">
        <f t="shared" si="89"/>
        <v>1272716.8865674569</v>
      </c>
      <c r="AA74" s="73">
        <f t="shared" si="90"/>
        <v>85.15224384187762</v>
      </c>
      <c r="AB74" s="102">
        <f t="shared" si="72"/>
        <v>52.246177609501473</v>
      </c>
      <c r="AD74" s="74">
        <f t="shared" si="91"/>
        <v>33</v>
      </c>
      <c r="AE74" s="74">
        <f t="shared" si="92"/>
        <v>3.2249999999999996</v>
      </c>
      <c r="AF74" s="74">
        <v>1</v>
      </c>
      <c r="AG74" s="65">
        <f t="shared" si="93"/>
        <v>1.175</v>
      </c>
      <c r="AH74" s="73">
        <f>AH73*AF74</f>
        <v>3</v>
      </c>
      <c r="AI74" s="73">
        <f t="shared" si="94"/>
        <v>116.325</v>
      </c>
      <c r="AJ74" s="73">
        <f t="shared" si="95"/>
        <v>3128.4389932774689</v>
      </c>
      <c r="AK74" s="73">
        <f t="shared" si="96"/>
        <v>2002200.9556975844</v>
      </c>
      <c r="AL74" s="73">
        <f t="shared" si="97"/>
        <v>85.15224384187762</v>
      </c>
      <c r="AM74" s="102">
        <f t="shared" si="140"/>
        <v>26.893952231054964</v>
      </c>
      <c r="AO74" s="74">
        <f t="shared" si="98"/>
        <v>3</v>
      </c>
      <c r="AP74" s="74">
        <f t="shared" si="99"/>
        <v>4.55</v>
      </c>
      <c r="AQ74" s="74">
        <v>1</v>
      </c>
      <c r="AR74" s="65">
        <f t="shared" si="100"/>
        <v>1.325</v>
      </c>
      <c r="AS74" s="73">
        <f>AS73*AQ74</f>
        <v>1</v>
      </c>
      <c r="AT74" s="73">
        <f t="shared" si="101"/>
        <v>3.9749999999999996</v>
      </c>
      <c r="AU74" s="73">
        <f t="shared" si="102"/>
        <v>68.965103776223131</v>
      </c>
      <c r="AV74" s="73">
        <f t="shared" si="103"/>
        <v>2824810.6506741117</v>
      </c>
      <c r="AW74" s="73">
        <f t="shared" si="104"/>
        <v>85.15224384187762</v>
      </c>
      <c r="AX74" s="102">
        <f t="shared" si="141"/>
        <v>17.349711641817141</v>
      </c>
      <c r="AZ74" s="74">
        <f t="shared" si="105"/>
        <v>-34</v>
      </c>
      <c r="BA74" s="74">
        <f t="shared" si="106"/>
        <v>6.06</v>
      </c>
      <c r="BB74" s="74">
        <v>1</v>
      </c>
      <c r="BC74" s="65">
        <f t="shared" si="107"/>
        <v>1.51</v>
      </c>
      <c r="BD74" s="73">
        <f>BD73*BB74</f>
        <v>1</v>
      </c>
      <c r="BE74" s="73">
        <f t="shared" si="108"/>
        <v>-51.34</v>
      </c>
      <c r="BF74" s="73">
        <f t="shared" si="109"/>
        <v>0.54383687744390752</v>
      </c>
      <c r="BG74" s="73">
        <f t="shared" si="110"/>
        <v>3762275.2841945309</v>
      </c>
      <c r="BH74" s="73">
        <f t="shared" si="111"/>
        <v>85.15224384187762</v>
      </c>
      <c r="BK74" s="74">
        <f t="shared" si="112"/>
        <v>-84</v>
      </c>
      <c r="BL74" s="74">
        <f t="shared" si="113"/>
        <v>7.8199999999999994</v>
      </c>
      <c r="BM74" s="74">
        <v>1</v>
      </c>
      <c r="BN74" s="65">
        <f t="shared" si="114"/>
        <v>1.76</v>
      </c>
      <c r="BO74" s="73">
        <f>BO73*BM74</f>
        <v>1</v>
      </c>
      <c r="BP74" s="73">
        <f t="shared" si="115"/>
        <v>-147.84</v>
      </c>
      <c r="BQ74" s="73">
        <f t="shared" si="116"/>
        <v>6.8533486450780964E-4</v>
      </c>
      <c r="BR74" s="73">
        <f t="shared" si="117"/>
        <v>4854949.2941256166</v>
      </c>
      <c r="BS74" s="73">
        <f t="shared" si="118"/>
        <v>85.15224384187762</v>
      </c>
      <c r="BV74" s="74">
        <f t="shared" si="119"/>
        <v>-139</v>
      </c>
      <c r="BW74" s="74">
        <f t="shared" si="120"/>
        <v>9.8550000000000004</v>
      </c>
      <c r="BX74" s="74">
        <v>1</v>
      </c>
      <c r="BY74" s="65">
        <f t="shared" si="121"/>
        <v>2.0350000000000001</v>
      </c>
      <c r="BZ74" s="73">
        <f>BZ73*BX74</f>
        <v>1</v>
      </c>
      <c r="CA74" s="73">
        <f t="shared" si="122"/>
        <v>-282.86500000000001</v>
      </c>
      <c r="CB74" s="73">
        <f t="shared" si="123"/>
        <v>4.2171859325824968E-7</v>
      </c>
      <c r="CC74" s="73">
        <f t="shared" si="124"/>
        <v>6118353.6181084337</v>
      </c>
      <c r="CD74" s="73">
        <f t="shared" si="125"/>
        <v>85.15224384187762</v>
      </c>
      <c r="CG74" s="74">
        <f t="shared" si="126"/>
        <v>-189</v>
      </c>
      <c r="CH74" s="74">
        <f t="shared" si="127"/>
        <v>12.14</v>
      </c>
      <c r="CI74" s="74">
        <v>1</v>
      </c>
      <c r="CJ74" s="65">
        <f t="shared" si="128"/>
        <v>2.2850000000000001</v>
      </c>
      <c r="CK74" s="73">
        <f>CK73*CI74</f>
        <v>1</v>
      </c>
      <c r="CL74" s="73">
        <f t="shared" si="129"/>
        <v>-431.86500000000001</v>
      </c>
      <c r="CM74" s="73">
        <f t="shared" si="130"/>
        <v>5.073233489261413E-10</v>
      </c>
      <c r="CN74" s="73">
        <f t="shared" si="131"/>
        <v>7536967.3185019158</v>
      </c>
      <c r="CO74" s="73">
        <f t="shared" si="132"/>
        <v>85.15224384187762</v>
      </c>
      <c r="CR74" s="74">
        <f t="shared" si="133"/>
        <v>-252</v>
      </c>
      <c r="CS74" s="74">
        <f t="shared" si="134"/>
        <v>14.74</v>
      </c>
      <c r="CT74" s="74">
        <v>1</v>
      </c>
      <c r="CU74" s="65">
        <f t="shared" si="142"/>
        <v>2.6</v>
      </c>
      <c r="CV74" s="73">
        <f>CV73*CT74</f>
        <v>1</v>
      </c>
      <c r="CW74" s="73">
        <f t="shared" si="135"/>
        <v>-655.20000000000005</v>
      </c>
      <c r="CX74" s="73">
        <f t="shared" si="136"/>
        <v>9.9216911088552767E-14</v>
      </c>
      <c r="CY74" s="73">
        <f t="shared" si="137"/>
        <v>9151144.8331728373</v>
      </c>
      <c r="CZ74" s="73">
        <f t="shared" si="138"/>
        <v>85.15224384187762</v>
      </c>
    </row>
    <row r="75" spans="1:104">
      <c r="A75" s="65">
        <f t="shared" si="74"/>
        <v>2.7320805135087971</v>
      </c>
      <c r="B75" s="65">
        <f t="shared" si="75"/>
        <v>2.2999999999999998</v>
      </c>
      <c r="C75" s="86">
        <f t="shared" si="71"/>
        <v>4.55</v>
      </c>
      <c r="D75" s="90"/>
      <c r="E75" s="68">
        <f t="shared" si="76"/>
        <v>14263.100429043763</v>
      </c>
      <c r="F75" s="65">
        <f t="shared" si="139"/>
        <v>13.800000000000008</v>
      </c>
      <c r="G75" s="69">
        <v>69</v>
      </c>
      <c r="H75" s="74">
        <f t="shared" si="77"/>
        <v>69</v>
      </c>
      <c r="I75" s="74">
        <f t="shared" si="78"/>
        <v>1</v>
      </c>
      <c r="J75" s="74">
        <v>1</v>
      </c>
      <c r="K75" s="65">
        <f t="shared" si="79"/>
        <v>1</v>
      </c>
      <c r="L75" s="73">
        <f>L74*J75</f>
        <v>120</v>
      </c>
      <c r="M75" s="73">
        <f t="shared" si="80"/>
        <v>8280</v>
      </c>
      <c r="N75" s="73">
        <f t="shared" si="81"/>
        <v>142631.00429043762</v>
      </c>
      <c r="O75" s="73">
        <f t="shared" si="82"/>
        <v>713155.02145218814</v>
      </c>
      <c r="P75" s="73">
        <f t="shared" si="83"/>
        <v>88.24620058633414</v>
      </c>
      <c r="Q75" s="102">
        <f t="shared" si="69"/>
        <v>17.225966701743673</v>
      </c>
      <c r="S75" s="74">
        <f t="shared" si="84"/>
        <v>59</v>
      </c>
      <c r="T75" s="74">
        <f t="shared" si="85"/>
        <v>2.0499999999999998</v>
      </c>
      <c r="U75" s="74">
        <v>1</v>
      </c>
      <c r="V75" s="65">
        <f t="shared" si="86"/>
        <v>1.05</v>
      </c>
      <c r="W75" s="73">
        <f>W74*U75</f>
        <v>20</v>
      </c>
      <c r="X75" s="73">
        <f t="shared" si="87"/>
        <v>1239</v>
      </c>
      <c r="Y75" s="73">
        <f t="shared" si="88"/>
        <v>73098.389698849234</v>
      </c>
      <c r="Z75" s="73">
        <f t="shared" si="89"/>
        <v>1461967.7939769856</v>
      </c>
      <c r="AA75" s="73">
        <f t="shared" si="90"/>
        <v>88.24620058633414</v>
      </c>
      <c r="AB75" s="102">
        <f t="shared" si="72"/>
        <v>58.997893219410194</v>
      </c>
      <c r="AD75" s="74">
        <f t="shared" si="91"/>
        <v>34</v>
      </c>
      <c r="AE75" s="74">
        <f t="shared" si="92"/>
        <v>3.2249999999999996</v>
      </c>
      <c r="AF75" s="74">
        <v>1</v>
      </c>
      <c r="AG75" s="65">
        <f t="shared" si="93"/>
        <v>1.175</v>
      </c>
      <c r="AH75" s="73">
        <f>AH74*AF75</f>
        <v>3</v>
      </c>
      <c r="AI75" s="73">
        <f t="shared" si="94"/>
        <v>119.85000000000001</v>
      </c>
      <c r="AJ75" s="73">
        <f t="shared" si="95"/>
        <v>3593.6327252864085</v>
      </c>
      <c r="AK75" s="73">
        <f t="shared" si="96"/>
        <v>2299924.9441833063</v>
      </c>
      <c r="AL75" s="73">
        <f t="shared" si="97"/>
        <v>88.24620058633414</v>
      </c>
      <c r="AM75" s="102">
        <f t="shared" si="140"/>
        <v>29.984419902264566</v>
      </c>
      <c r="AO75" s="74">
        <f t="shared" si="98"/>
        <v>4</v>
      </c>
      <c r="AP75" s="74">
        <f t="shared" si="99"/>
        <v>4.55</v>
      </c>
      <c r="AQ75" s="74">
        <v>1</v>
      </c>
      <c r="AR75" s="65">
        <f t="shared" si="100"/>
        <v>1.325</v>
      </c>
      <c r="AS75" s="73">
        <f>AS74*AQ75</f>
        <v>1</v>
      </c>
      <c r="AT75" s="73">
        <f t="shared" si="101"/>
        <v>5.3</v>
      </c>
      <c r="AU75" s="73">
        <f t="shared" si="102"/>
        <v>79.220101259947313</v>
      </c>
      <c r="AV75" s="73">
        <f t="shared" si="103"/>
        <v>3244855.3476074561</v>
      </c>
      <c r="AW75" s="73">
        <f t="shared" si="104"/>
        <v>88.24620058633414</v>
      </c>
      <c r="AX75" s="102">
        <f t="shared" si="141"/>
        <v>14.947188916971191</v>
      </c>
      <c r="AZ75" s="74">
        <f t="shared" si="105"/>
        <v>-33</v>
      </c>
      <c r="BA75" s="74">
        <f t="shared" si="106"/>
        <v>6.06</v>
      </c>
      <c r="BB75" s="74">
        <v>1</v>
      </c>
      <c r="BC75" s="65">
        <f t="shared" si="107"/>
        <v>1.51</v>
      </c>
      <c r="BD75" s="73">
        <f>BD74*BB75</f>
        <v>1</v>
      </c>
      <c r="BE75" s="73">
        <f t="shared" si="108"/>
        <v>-49.83</v>
      </c>
      <c r="BF75" s="73">
        <f t="shared" si="109"/>
        <v>0.62470452650654062</v>
      </c>
      <c r="BG75" s="73">
        <f t="shared" si="110"/>
        <v>4321719.4300002605</v>
      </c>
      <c r="BH75" s="73">
        <f t="shared" si="111"/>
        <v>88.24620058633414</v>
      </c>
      <c r="BK75" s="74">
        <f t="shared" si="112"/>
        <v>-83</v>
      </c>
      <c r="BL75" s="74">
        <f t="shared" si="113"/>
        <v>7.8199999999999994</v>
      </c>
      <c r="BM75" s="74">
        <v>1</v>
      </c>
      <c r="BN75" s="65">
        <f t="shared" si="114"/>
        <v>1.76</v>
      </c>
      <c r="BO75" s="73">
        <f>BO74*BM75</f>
        <v>1</v>
      </c>
      <c r="BP75" s="73">
        <f t="shared" si="115"/>
        <v>-146.08000000000001</v>
      </c>
      <c r="BQ75" s="73">
        <f t="shared" si="116"/>
        <v>7.8724303148223693E-4</v>
      </c>
      <c r="BR75" s="73">
        <f t="shared" si="117"/>
        <v>5576872.267756111</v>
      </c>
      <c r="BS75" s="73">
        <f t="shared" si="118"/>
        <v>88.24620058633414</v>
      </c>
      <c r="BV75" s="74">
        <f t="shared" si="119"/>
        <v>-138</v>
      </c>
      <c r="BW75" s="74">
        <f t="shared" si="120"/>
        <v>9.8550000000000004</v>
      </c>
      <c r="BX75" s="74">
        <v>1</v>
      </c>
      <c r="BY75" s="65">
        <f t="shared" si="121"/>
        <v>2.0350000000000001</v>
      </c>
      <c r="BZ75" s="73">
        <f>BZ74*BX75</f>
        <v>1</v>
      </c>
      <c r="CA75" s="73">
        <f t="shared" si="122"/>
        <v>-280.83000000000004</v>
      </c>
      <c r="CB75" s="73">
        <f t="shared" si="123"/>
        <v>4.8442745434741504E-7</v>
      </c>
      <c r="CC75" s="73">
        <f t="shared" si="124"/>
        <v>7028142.7364113145</v>
      </c>
      <c r="CD75" s="73">
        <f t="shared" si="125"/>
        <v>88.24620058633414</v>
      </c>
      <c r="CG75" s="74">
        <f t="shared" si="126"/>
        <v>-188</v>
      </c>
      <c r="CH75" s="74">
        <f t="shared" si="127"/>
        <v>12.14</v>
      </c>
      <c r="CI75" s="74">
        <v>1</v>
      </c>
      <c r="CJ75" s="65">
        <f t="shared" si="128"/>
        <v>2.2850000000000001</v>
      </c>
      <c r="CK75" s="73">
        <f>CK74*CI75</f>
        <v>1</v>
      </c>
      <c r="CL75" s="73">
        <f t="shared" si="129"/>
        <v>-429.58000000000004</v>
      </c>
      <c r="CM75" s="73">
        <f t="shared" si="130"/>
        <v>5.8276149636304538E-10</v>
      </c>
      <c r="CN75" s="73">
        <f t="shared" si="131"/>
        <v>8657701.960429566</v>
      </c>
      <c r="CO75" s="73">
        <f t="shared" si="132"/>
        <v>88.24620058633414</v>
      </c>
      <c r="CR75" s="74">
        <f t="shared" si="133"/>
        <v>-251</v>
      </c>
      <c r="CS75" s="74">
        <f t="shared" si="134"/>
        <v>14.74</v>
      </c>
      <c r="CT75" s="74">
        <v>1</v>
      </c>
      <c r="CU75" s="65">
        <f t="shared" si="142"/>
        <v>2.6</v>
      </c>
      <c r="CV75" s="73">
        <f>CV74*CT75</f>
        <v>1</v>
      </c>
      <c r="CW75" s="73">
        <f t="shared" si="135"/>
        <v>-652.6</v>
      </c>
      <c r="CX75" s="73">
        <f t="shared" si="136"/>
        <v>1.1397030255530764E-13</v>
      </c>
      <c r="CY75" s="73">
        <f t="shared" si="137"/>
        <v>10511905.016205253</v>
      </c>
      <c r="CZ75" s="73">
        <f t="shared" si="138"/>
        <v>88.24620058633414</v>
      </c>
    </row>
    <row r="76" spans="1:104">
      <c r="A76" s="65">
        <f t="shared" si="74"/>
        <v>2.8284271247461965</v>
      </c>
      <c r="B76" s="65">
        <f t="shared" si="75"/>
        <v>2.3333333333333335</v>
      </c>
      <c r="C76" s="86">
        <f t="shared" si="71"/>
        <v>4.55</v>
      </c>
      <c r="D76" s="90"/>
      <c r="E76" s="68">
        <f t="shared" si="76"/>
        <v>16384.000000000076</v>
      </c>
      <c r="F76" s="65">
        <f t="shared" si="139"/>
        <v>14.000000000000007</v>
      </c>
      <c r="G76" s="69">
        <v>70</v>
      </c>
      <c r="H76" s="74">
        <f t="shared" si="77"/>
        <v>70</v>
      </c>
      <c r="I76" s="74">
        <f t="shared" si="78"/>
        <v>1</v>
      </c>
      <c r="J76" s="74">
        <v>1</v>
      </c>
      <c r="K76" s="65">
        <f t="shared" si="79"/>
        <v>1</v>
      </c>
      <c r="L76" s="73">
        <f>L75*J76</f>
        <v>120</v>
      </c>
      <c r="M76" s="73">
        <f t="shared" si="80"/>
        <v>8400</v>
      </c>
      <c r="N76" s="73">
        <f t="shared" si="81"/>
        <v>163840.00000000076</v>
      </c>
      <c r="O76" s="73">
        <f t="shared" si="82"/>
        <v>819200.00000000384</v>
      </c>
      <c r="P76" s="73">
        <f t="shared" si="83"/>
        <v>91.452477033460355</v>
      </c>
      <c r="Q76" s="102">
        <f t="shared" si="69"/>
        <v>19.504761904761995</v>
      </c>
      <c r="S76" s="74">
        <f t="shared" si="84"/>
        <v>60</v>
      </c>
      <c r="T76" s="74">
        <f t="shared" si="85"/>
        <v>2.0499999999999998</v>
      </c>
      <c r="U76" s="74">
        <v>12</v>
      </c>
      <c r="V76" s="65">
        <f t="shared" si="86"/>
        <v>1.05</v>
      </c>
      <c r="W76" s="73">
        <f>W75*U76</f>
        <v>240</v>
      </c>
      <c r="X76" s="73">
        <f t="shared" si="87"/>
        <v>15120</v>
      </c>
      <c r="Y76" s="73">
        <f t="shared" si="88"/>
        <v>83968.000000000335</v>
      </c>
      <c r="Z76" s="73">
        <f t="shared" si="89"/>
        <v>1679360.0000000079</v>
      </c>
      <c r="AA76" s="73">
        <f t="shared" si="90"/>
        <v>91.452477033460355</v>
      </c>
      <c r="AB76" s="102">
        <f t="shared" si="72"/>
        <v>5.5534391534391752</v>
      </c>
      <c r="AD76" s="74">
        <f t="shared" si="91"/>
        <v>35</v>
      </c>
      <c r="AE76" s="74">
        <f t="shared" si="92"/>
        <v>3.2249999999999996</v>
      </c>
      <c r="AF76" s="74">
        <v>1</v>
      </c>
      <c r="AG76" s="65">
        <f t="shared" si="93"/>
        <v>1.175</v>
      </c>
      <c r="AH76" s="73">
        <f>AH75*AF76</f>
        <v>3</v>
      </c>
      <c r="AI76" s="73">
        <f t="shared" si="94"/>
        <v>123.375</v>
      </c>
      <c r="AJ76" s="73">
        <f t="shared" si="95"/>
        <v>4128.00000000001</v>
      </c>
      <c r="AK76" s="73">
        <f t="shared" si="96"/>
        <v>2641920.0000000121</v>
      </c>
      <c r="AL76" s="73">
        <f t="shared" si="97"/>
        <v>91.452477033460355</v>
      </c>
      <c r="AM76" s="102">
        <f t="shared" si="140"/>
        <v>33.458966565349627</v>
      </c>
      <c r="AO76" s="74">
        <f t="shared" si="98"/>
        <v>5</v>
      </c>
      <c r="AP76" s="74">
        <f t="shared" si="99"/>
        <v>4.55</v>
      </c>
      <c r="AQ76" s="74">
        <v>1</v>
      </c>
      <c r="AR76" s="65">
        <f t="shared" si="100"/>
        <v>1.325</v>
      </c>
      <c r="AS76" s="73">
        <f>AS75*AQ76</f>
        <v>1</v>
      </c>
      <c r="AT76" s="73">
        <f t="shared" si="101"/>
        <v>6.625</v>
      </c>
      <c r="AU76" s="73">
        <f t="shared" si="102"/>
        <v>91.000000000000014</v>
      </c>
      <c r="AV76" s="73">
        <f t="shared" si="103"/>
        <v>3727360.0000000172</v>
      </c>
      <c r="AW76" s="73">
        <f t="shared" si="104"/>
        <v>91.452477033460355</v>
      </c>
      <c r="AX76" s="102">
        <f t="shared" si="141"/>
        <v>13.735849056603776</v>
      </c>
      <c r="AZ76" s="74">
        <f t="shared" si="105"/>
        <v>-32</v>
      </c>
      <c r="BA76" s="74">
        <f t="shared" si="106"/>
        <v>6.06</v>
      </c>
      <c r="BB76" s="74">
        <v>1</v>
      </c>
      <c r="BC76" s="65">
        <f t="shared" si="107"/>
        <v>1.51</v>
      </c>
      <c r="BD76" s="73">
        <f>BD75*BB76</f>
        <v>1</v>
      </c>
      <c r="BE76" s="73">
        <f t="shared" si="108"/>
        <v>-48.32</v>
      </c>
      <c r="BF76" s="73">
        <f t="shared" si="109"/>
        <v>0.71759706195726503</v>
      </c>
      <c r="BG76" s="73">
        <f t="shared" si="110"/>
        <v>4964352.0000000233</v>
      </c>
      <c r="BH76" s="73">
        <f t="shared" si="111"/>
        <v>91.452477033460355</v>
      </c>
      <c r="BK76" s="74">
        <f t="shared" si="112"/>
        <v>-82</v>
      </c>
      <c r="BL76" s="74">
        <f t="shared" si="113"/>
        <v>7.8199999999999994</v>
      </c>
      <c r="BM76" s="74">
        <v>1</v>
      </c>
      <c r="BN76" s="65">
        <f t="shared" si="114"/>
        <v>1.76</v>
      </c>
      <c r="BO76" s="73">
        <f>BO75*BM76</f>
        <v>1</v>
      </c>
      <c r="BP76" s="73">
        <f t="shared" si="115"/>
        <v>-144.32</v>
      </c>
      <c r="BQ76" s="73">
        <f t="shared" si="116"/>
        <v>9.0430477524652451E-4</v>
      </c>
      <c r="BR76" s="73">
        <f t="shared" si="117"/>
        <v>6406144.0000000298</v>
      </c>
      <c r="BS76" s="73">
        <f t="shared" si="118"/>
        <v>91.452477033460355</v>
      </c>
      <c r="BV76" s="74">
        <f t="shared" si="119"/>
        <v>-137</v>
      </c>
      <c r="BW76" s="74">
        <f t="shared" si="120"/>
        <v>9.8550000000000004</v>
      </c>
      <c r="BX76" s="74">
        <v>1</v>
      </c>
      <c r="BY76" s="65">
        <f t="shared" si="121"/>
        <v>2.0350000000000001</v>
      </c>
      <c r="BZ76" s="73">
        <f>BZ75*BX76</f>
        <v>1</v>
      </c>
      <c r="CA76" s="73">
        <f t="shared" si="122"/>
        <v>-278.79500000000002</v>
      </c>
      <c r="CB76" s="73">
        <f t="shared" si="123"/>
        <v>5.5646101992427699E-7</v>
      </c>
      <c r="CC76" s="73">
        <f t="shared" si="124"/>
        <v>8073216.0000000382</v>
      </c>
      <c r="CD76" s="73">
        <f t="shared" si="125"/>
        <v>91.452477033460355</v>
      </c>
      <c r="CG76" s="74">
        <f t="shared" si="126"/>
        <v>-187</v>
      </c>
      <c r="CH76" s="74">
        <f t="shared" si="127"/>
        <v>12.14</v>
      </c>
      <c r="CI76" s="74">
        <v>1</v>
      </c>
      <c r="CJ76" s="65">
        <f t="shared" si="128"/>
        <v>2.2850000000000001</v>
      </c>
      <c r="CK76" s="73">
        <f>CK75*CI76</f>
        <v>1</v>
      </c>
      <c r="CL76" s="73">
        <f t="shared" si="129"/>
        <v>-427.29500000000002</v>
      </c>
      <c r="CM76" s="73">
        <f t="shared" si="130"/>
        <v>6.6941717222784085E-10</v>
      </c>
      <c r="CN76" s="73">
        <f t="shared" si="131"/>
        <v>9945088.0000000466</v>
      </c>
      <c r="CO76" s="73">
        <f t="shared" si="132"/>
        <v>91.452477033460355</v>
      </c>
      <c r="CR76" s="74">
        <f t="shared" si="133"/>
        <v>-250</v>
      </c>
      <c r="CS76" s="74">
        <f t="shared" si="134"/>
        <v>14.74</v>
      </c>
      <c r="CT76" s="74">
        <v>1</v>
      </c>
      <c r="CU76" s="65">
        <f t="shared" si="142"/>
        <v>2.6</v>
      </c>
      <c r="CV76" s="73">
        <f>CV75*CT76</f>
        <v>1</v>
      </c>
      <c r="CW76" s="73">
        <f t="shared" si="135"/>
        <v>-650</v>
      </c>
      <c r="CX76" s="73">
        <f t="shared" si="136"/>
        <v>1.3091749906379629E-13</v>
      </c>
      <c r="CY76" s="73">
        <f t="shared" si="137"/>
        <v>12075008.000000058</v>
      </c>
      <c r="CZ76" s="73">
        <f t="shared" si="138"/>
        <v>91.452477033460355</v>
      </c>
    </row>
    <row r="77" spans="1:104">
      <c r="A77" s="65">
        <f t="shared" si="74"/>
        <v>2.9281713918912584</v>
      </c>
      <c r="B77" s="65">
        <f t="shared" si="75"/>
        <v>2.3666666666666667</v>
      </c>
      <c r="C77" s="86">
        <f t="shared" si="71"/>
        <v>4.55</v>
      </c>
      <c r="D77" s="90"/>
      <c r="E77" s="68">
        <f t="shared" si="76"/>
        <v>18820.27384827151</v>
      </c>
      <c r="F77" s="65">
        <f t="shared" si="139"/>
        <v>14.200000000000008</v>
      </c>
      <c r="G77" s="69">
        <v>71</v>
      </c>
      <c r="H77" s="74">
        <f t="shared" si="77"/>
        <v>71</v>
      </c>
      <c r="I77" s="74">
        <f t="shared" si="78"/>
        <v>1</v>
      </c>
      <c r="J77" s="74">
        <v>1</v>
      </c>
      <c r="K77" s="65">
        <f t="shared" si="79"/>
        <v>1</v>
      </c>
      <c r="L77" s="73">
        <f>L76*J77</f>
        <v>120</v>
      </c>
      <c r="M77" s="73">
        <f t="shared" si="80"/>
        <v>8520</v>
      </c>
      <c r="N77" s="73">
        <f t="shared" si="81"/>
        <v>188202.7384827151</v>
      </c>
      <c r="O77" s="73">
        <f t="shared" si="82"/>
        <v>941013.69241357548</v>
      </c>
      <c r="P77" s="73">
        <f t="shared" si="83"/>
        <v>94.775147384213739</v>
      </c>
      <c r="Q77" s="102">
        <f t="shared" si="69"/>
        <v>22.089523296093322</v>
      </c>
      <c r="S77" s="74">
        <f t="shared" si="84"/>
        <v>61</v>
      </c>
      <c r="T77" s="74">
        <f t="shared" si="85"/>
        <v>2.0499999999999998</v>
      </c>
      <c r="U77" s="74">
        <v>1</v>
      </c>
      <c r="V77" s="65">
        <f t="shared" si="86"/>
        <v>1.05</v>
      </c>
      <c r="W77" s="73">
        <f>W76*U77</f>
        <v>240</v>
      </c>
      <c r="X77" s="73">
        <f t="shared" si="87"/>
        <v>15372</v>
      </c>
      <c r="Y77" s="73">
        <f t="shared" si="88"/>
        <v>96453.903472391423</v>
      </c>
      <c r="Z77" s="73">
        <f t="shared" si="89"/>
        <v>1929078.0694478296</v>
      </c>
      <c r="AA77" s="73">
        <f t="shared" si="90"/>
        <v>94.775147384213739</v>
      </c>
      <c r="AB77" s="102">
        <f t="shared" si="72"/>
        <v>6.274648937834467</v>
      </c>
      <c r="AD77" s="74">
        <f t="shared" si="91"/>
        <v>36</v>
      </c>
      <c r="AE77" s="74">
        <f t="shared" si="92"/>
        <v>3.2249999999999996</v>
      </c>
      <c r="AF77" s="74">
        <v>1</v>
      </c>
      <c r="AG77" s="65">
        <f t="shared" si="93"/>
        <v>1.175</v>
      </c>
      <c r="AH77" s="73">
        <f>AH76*AF77</f>
        <v>3</v>
      </c>
      <c r="AI77" s="73">
        <f t="shared" si="94"/>
        <v>126.9</v>
      </c>
      <c r="AJ77" s="73">
        <f t="shared" si="95"/>
        <v>4741.8268094277719</v>
      </c>
      <c r="AK77" s="73">
        <f t="shared" si="96"/>
        <v>3034769.1580337808</v>
      </c>
      <c r="AL77" s="73">
        <f t="shared" si="97"/>
        <v>94.775147384213739</v>
      </c>
      <c r="AM77" s="102">
        <f t="shared" si="140"/>
        <v>37.366641524253517</v>
      </c>
      <c r="AO77" s="74">
        <f t="shared" si="98"/>
        <v>6</v>
      </c>
      <c r="AP77" s="74">
        <f t="shared" si="99"/>
        <v>4.55</v>
      </c>
      <c r="AQ77" s="74">
        <v>1</v>
      </c>
      <c r="AR77" s="65">
        <f t="shared" si="100"/>
        <v>1.325</v>
      </c>
      <c r="AS77" s="73">
        <f>AS76*AQ77</f>
        <v>1</v>
      </c>
      <c r="AT77" s="73">
        <f t="shared" si="101"/>
        <v>7.9499999999999993</v>
      </c>
      <c r="AU77" s="73">
        <f t="shared" si="102"/>
        <v>104.53155030473022</v>
      </c>
      <c r="AV77" s="73">
        <f t="shared" si="103"/>
        <v>4281612.3004817683</v>
      </c>
      <c r="AW77" s="73">
        <f t="shared" si="104"/>
        <v>94.775147384213739</v>
      </c>
      <c r="AX77" s="102">
        <f t="shared" si="141"/>
        <v>13.14862267984028</v>
      </c>
      <c r="AZ77" s="74">
        <f t="shared" si="105"/>
        <v>-31</v>
      </c>
      <c r="BA77" s="74">
        <f t="shared" si="106"/>
        <v>6.06</v>
      </c>
      <c r="BB77" s="74">
        <v>1</v>
      </c>
      <c r="BC77" s="65">
        <f t="shared" si="107"/>
        <v>1.51</v>
      </c>
      <c r="BD77" s="73">
        <f>BD76*BB77</f>
        <v>1</v>
      </c>
      <c r="BE77" s="73">
        <f t="shared" si="108"/>
        <v>-46.81</v>
      </c>
      <c r="BF77" s="73">
        <f t="shared" si="109"/>
        <v>0.82430256462101581</v>
      </c>
      <c r="BG77" s="73">
        <f t="shared" si="110"/>
        <v>5702542.9760262677</v>
      </c>
      <c r="BH77" s="73">
        <f t="shared" si="111"/>
        <v>94.775147384213739</v>
      </c>
      <c r="BK77" s="74">
        <f t="shared" si="112"/>
        <v>-81</v>
      </c>
      <c r="BL77" s="74">
        <f t="shared" si="113"/>
        <v>7.8199999999999994</v>
      </c>
      <c r="BM77" s="74">
        <v>1</v>
      </c>
      <c r="BN77" s="65">
        <f t="shared" si="114"/>
        <v>1.76</v>
      </c>
      <c r="BO77" s="73">
        <f>BO76*BM77</f>
        <v>1</v>
      </c>
      <c r="BP77" s="73">
        <f t="shared" si="115"/>
        <v>-142.56</v>
      </c>
      <c r="BQ77" s="73">
        <f t="shared" si="116"/>
        <v>1.0387734077416462E-3</v>
      </c>
      <c r="BR77" s="73">
        <f t="shared" si="117"/>
        <v>7358727.0746741602</v>
      </c>
      <c r="BS77" s="73">
        <f t="shared" si="118"/>
        <v>94.775147384213739</v>
      </c>
      <c r="BV77" s="74">
        <f t="shared" si="119"/>
        <v>-136</v>
      </c>
      <c r="BW77" s="74">
        <f t="shared" si="120"/>
        <v>9.8550000000000004</v>
      </c>
      <c r="BX77" s="74">
        <v>1</v>
      </c>
      <c r="BY77" s="65">
        <f t="shared" si="121"/>
        <v>2.0350000000000001</v>
      </c>
      <c r="BZ77" s="73">
        <f>BZ76*BX77</f>
        <v>1</v>
      </c>
      <c r="CA77" s="73">
        <f t="shared" si="122"/>
        <v>-276.76</v>
      </c>
      <c r="CB77" s="73">
        <f t="shared" si="123"/>
        <v>6.3920585820698926E-7</v>
      </c>
      <c r="CC77" s="73">
        <f t="shared" si="124"/>
        <v>9273689.9387357868</v>
      </c>
      <c r="CD77" s="73">
        <f t="shared" si="125"/>
        <v>94.775147384213739</v>
      </c>
      <c r="CG77" s="74">
        <f t="shared" si="126"/>
        <v>-186</v>
      </c>
      <c r="CH77" s="74">
        <f t="shared" si="127"/>
        <v>12.14</v>
      </c>
      <c r="CI77" s="74">
        <v>1</v>
      </c>
      <c r="CJ77" s="65">
        <f t="shared" si="128"/>
        <v>2.2850000000000001</v>
      </c>
      <c r="CK77" s="73">
        <f>CK76*CI77</f>
        <v>1</v>
      </c>
      <c r="CL77" s="73">
        <f t="shared" si="129"/>
        <v>-425.01000000000005</v>
      </c>
      <c r="CM77" s="73">
        <f t="shared" si="130"/>
        <v>7.6895840454488774E-10</v>
      </c>
      <c r="CN77" s="73">
        <f t="shared" si="131"/>
        <v>11423906.225900808</v>
      </c>
      <c r="CO77" s="73">
        <f t="shared" si="132"/>
        <v>94.775147384213739</v>
      </c>
      <c r="CR77" s="74">
        <f t="shared" si="133"/>
        <v>-249</v>
      </c>
      <c r="CS77" s="74">
        <f t="shared" si="134"/>
        <v>14.74</v>
      </c>
      <c r="CT77" s="74">
        <v>1</v>
      </c>
      <c r="CU77" s="65">
        <f t="shared" si="142"/>
        <v>2.6</v>
      </c>
      <c r="CV77" s="73">
        <f>CV76*CT77</f>
        <v>1</v>
      </c>
      <c r="CW77" s="73">
        <f t="shared" si="135"/>
        <v>-647.4</v>
      </c>
      <c r="CX77" s="73">
        <f t="shared" si="136"/>
        <v>1.5038471581490861E-13</v>
      </c>
      <c r="CY77" s="73">
        <f t="shared" si="137"/>
        <v>13870541.826176101</v>
      </c>
      <c r="CZ77" s="73">
        <f t="shared" si="138"/>
        <v>94.775147384213739</v>
      </c>
    </row>
    <row r="78" spans="1:104">
      <c r="A78" s="65">
        <f t="shared" si="74"/>
        <v>3.031433133020804</v>
      </c>
      <c r="B78" s="65">
        <f t="shared" si="75"/>
        <v>2.4</v>
      </c>
      <c r="C78" s="86">
        <f t="shared" si="71"/>
        <v>4.55</v>
      </c>
      <c r="D78" s="90"/>
      <c r="E78" s="68">
        <f t="shared" si="76"/>
        <v>21618.817610103204</v>
      </c>
      <c r="F78" s="65">
        <f t="shared" si="139"/>
        <v>14.400000000000007</v>
      </c>
      <c r="G78" s="69">
        <v>72</v>
      </c>
      <c r="H78" s="74">
        <f t="shared" si="77"/>
        <v>72</v>
      </c>
      <c r="I78" s="74">
        <f t="shared" si="78"/>
        <v>1</v>
      </c>
      <c r="J78" s="74">
        <v>1</v>
      </c>
      <c r="K78" s="65">
        <f t="shared" si="79"/>
        <v>1</v>
      </c>
      <c r="L78" s="73">
        <f>L77*J78</f>
        <v>120</v>
      </c>
      <c r="M78" s="73">
        <f t="shared" si="80"/>
        <v>8640</v>
      </c>
      <c r="N78" s="73">
        <f t="shared" si="81"/>
        <v>216188.17610103203</v>
      </c>
      <c r="O78" s="73">
        <f t="shared" si="82"/>
        <v>1080940.8805051602</v>
      </c>
      <c r="P78" s="73">
        <f t="shared" si="83"/>
        <v>98.218433509874046</v>
      </c>
      <c r="Q78" s="102">
        <f t="shared" si="69"/>
        <v>25.021779641323153</v>
      </c>
      <c r="S78" s="74">
        <f t="shared" si="84"/>
        <v>62</v>
      </c>
      <c r="T78" s="74">
        <f t="shared" si="85"/>
        <v>2.0499999999999998</v>
      </c>
      <c r="U78" s="74">
        <v>1</v>
      </c>
      <c r="V78" s="65">
        <f t="shared" si="86"/>
        <v>1.05</v>
      </c>
      <c r="W78" s="73">
        <f>W77*U78</f>
        <v>240</v>
      </c>
      <c r="X78" s="73">
        <f t="shared" si="87"/>
        <v>15624</v>
      </c>
      <c r="Y78" s="73">
        <f t="shared" si="88"/>
        <v>110796.44025177883</v>
      </c>
      <c r="Z78" s="73">
        <f t="shared" si="89"/>
        <v>2215928.8050355781</v>
      </c>
      <c r="AA78" s="73">
        <f t="shared" si="90"/>
        <v>98.218433509874046</v>
      </c>
      <c r="AB78" s="102">
        <f t="shared" si="72"/>
        <v>7.0914260273795975</v>
      </c>
      <c r="AD78" s="74">
        <f t="shared" si="91"/>
        <v>37</v>
      </c>
      <c r="AE78" s="74">
        <f t="shared" si="92"/>
        <v>3.2249999999999996</v>
      </c>
      <c r="AF78" s="74">
        <v>1</v>
      </c>
      <c r="AG78" s="65">
        <f t="shared" si="93"/>
        <v>1.175</v>
      </c>
      <c r="AH78" s="73">
        <f>AH77*AF78</f>
        <v>3</v>
      </c>
      <c r="AI78" s="73">
        <f t="shared" si="94"/>
        <v>130.42500000000001</v>
      </c>
      <c r="AJ78" s="73">
        <f t="shared" si="95"/>
        <v>5446.9286556705201</v>
      </c>
      <c r="AK78" s="73">
        <f t="shared" si="96"/>
        <v>3486034.3396291411</v>
      </c>
      <c r="AL78" s="73">
        <f t="shared" si="97"/>
        <v>98.218433509874046</v>
      </c>
      <c r="AM78" s="102">
        <f t="shared" si="140"/>
        <v>41.762918579034078</v>
      </c>
      <c r="AO78" s="74">
        <f t="shared" si="98"/>
        <v>7</v>
      </c>
      <c r="AP78" s="74">
        <f t="shared" si="99"/>
        <v>4.55</v>
      </c>
      <c r="AQ78" s="74">
        <v>1</v>
      </c>
      <c r="AR78" s="65">
        <f t="shared" si="100"/>
        <v>1.325</v>
      </c>
      <c r="AS78" s="73">
        <f>AS77*AQ78</f>
        <v>1</v>
      </c>
      <c r="AT78" s="73">
        <f t="shared" si="101"/>
        <v>9.2750000000000004</v>
      </c>
      <c r="AU78" s="73">
        <f t="shared" si="102"/>
        <v>120.07521988033344</v>
      </c>
      <c r="AV78" s="73">
        <f t="shared" si="103"/>
        <v>4918281.0062984787</v>
      </c>
      <c r="AW78" s="73">
        <f t="shared" si="104"/>
        <v>98.218433509874046</v>
      </c>
      <c r="AX78" s="102">
        <f t="shared" si="141"/>
        <v>12.946115350979346</v>
      </c>
      <c r="AZ78" s="74">
        <f t="shared" si="105"/>
        <v>-30</v>
      </c>
      <c r="BA78" s="74">
        <f t="shared" si="106"/>
        <v>6.06</v>
      </c>
      <c r="BB78" s="74">
        <v>1</v>
      </c>
      <c r="BC78" s="65">
        <f t="shared" si="107"/>
        <v>1.51</v>
      </c>
      <c r="BD78" s="73">
        <f>BD77*BB78</f>
        <v>1</v>
      </c>
      <c r="BE78" s="73">
        <f t="shared" si="108"/>
        <v>-45.3</v>
      </c>
      <c r="BF78" s="73">
        <f t="shared" si="109"/>
        <v>0.94687499999999825</v>
      </c>
      <c r="BG78" s="73">
        <f t="shared" si="110"/>
        <v>6550501.7358612707</v>
      </c>
      <c r="BH78" s="73">
        <f t="shared" si="111"/>
        <v>98.218433509874046</v>
      </c>
      <c r="BK78" s="74">
        <f t="shared" si="112"/>
        <v>-80</v>
      </c>
      <c r="BL78" s="74">
        <f t="shared" si="113"/>
        <v>7.8199999999999994</v>
      </c>
      <c r="BM78" s="74">
        <v>1</v>
      </c>
      <c r="BN78" s="65">
        <f t="shared" si="114"/>
        <v>1.76</v>
      </c>
      <c r="BO78" s="73">
        <f>BO77*BM78</f>
        <v>1</v>
      </c>
      <c r="BP78" s="73">
        <f t="shared" si="115"/>
        <v>-140.80000000000001</v>
      </c>
      <c r="BQ78" s="73">
        <f t="shared" si="116"/>
        <v>1.1932373046874935E-3</v>
      </c>
      <c r="BR78" s="73">
        <f t="shared" si="117"/>
        <v>8452957.6855503526</v>
      </c>
      <c r="BS78" s="73">
        <f t="shared" si="118"/>
        <v>98.218433509874046</v>
      </c>
      <c r="BV78" s="74">
        <f t="shared" si="119"/>
        <v>-135</v>
      </c>
      <c r="BW78" s="74">
        <f t="shared" si="120"/>
        <v>9.8550000000000004</v>
      </c>
      <c r="BX78" s="74">
        <v>1</v>
      </c>
      <c r="BY78" s="65">
        <f t="shared" si="121"/>
        <v>2.0350000000000001</v>
      </c>
      <c r="BZ78" s="73">
        <f>BZ77*BX78</f>
        <v>1</v>
      </c>
      <c r="CA78" s="73">
        <f t="shared" si="122"/>
        <v>-274.72500000000002</v>
      </c>
      <c r="CB78" s="73">
        <f t="shared" si="123"/>
        <v>7.3425471782683668E-7</v>
      </c>
      <c r="CC78" s="73">
        <f t="shared" si="124"/>
        <v>10652672.377378354</v>
      </c>
      <c r="CD78" s="73">
        <f t="shared" si="125"/>
        <v>98.218433509874046</v>
      </c>
      <c r="CG78" s="74">
        <f t="shared" si="126"/>
        <v>-185</v>
      </c>
      <c r="CH78" s="74">
        <f t="shared" si="127"/>
        <v>12.14</v>
      </c>
      <c r="CI78" s="74">
        <v>1</v>
      </c>
      <c r="CJ78" s="65">
        <f t="shared" si="128"/>
        <v>2.2850000000000001</v>
      </c>
      <c r="CK78" s="73">
        <f>CK77*CI78</f>
        <v>1</v>
      </c>
      <c r="CL78" s="73">
        <f t="shared" si="129"/>
        <v>-422.72500000000002</v>
      </c>
      <c r="CM78" s="73">
        <f t="shared" si="130"/>
        <v>8.8330125436185678E-10</v>
      </c>
      <c r="CN78" s="73">
        <f t="shared" si="131"/>
        <v>13122622.289332645</v>
      </c>
      <c r="CO78" s="73">
        <f t="shared" si="132"/>
        <v>98.218433509874046</v>
      </c>
      <c r="CR78" s="74">
        <f t="shared" si="133"/>
        <v>-248</v>
      </c>
      <c r="CS78" s="74">
        <f t="shared" si="134"/>
        <v>14.74</v>
      </c>
      <c r="CT78" s="74">
        <v>1</v>
      </c>
      <c r="CU78" s="65">
        <f t="shared" si="142"/>
        <v>2.6</v>
      </c>
      <c r="CV78" s="73">
        <f>CV77*CT78</f>
        <v>1</v>
      </c>
      <c r="CW78" s="73">
        <f t="shared" si="135"/>
        <v>-644.80000000000007</v>
      </c>
      <c r="CX78" s="73">
        <f t="shared" si="136"/>
        <v>1.7274667567328218E-13</v>
      </c>
      <c r="CY78" s="73">
        <f t="shared" si="137"/>
        <v>15933068.578646062</v>
      </c>
      <c r="CZ78" s="73">
        <f t="shared" si="138"/>
        <v>98.218433509874046</v>
      </c>
    </row>
    <row r="79" spans="1:104">
      <c r="A79" s="65">
        <f t="shared" si="74"/>
        <v>3.1383363915870111</v>
      </c>
      <c r="B79" s="65">
        <f t="shared" si="75"/>
        <v>2.4333333333333331</v>
      </c>
      <c r="C79" s="86">
        <f t="shared" si="71"/>
        <v>4.55</v>
      </c>
      <c r="D79" s="90"/>
      <c r="E79" s="68">
        <f t="shared" si="76"/>
        <v>24833.500225706484</v>
      </c>
      <c r="F79" s="65">
        <f t="shared" si="139"/>
        <v>14.600000000000007</v>
      </c>
      <c r="G79" s="69">
        <v>73</v>
      </c>
      <c r="H79" s="74">
        <f t="shared" si="77"/>
        <v>73</v>
      </c>
      <c r="I79" s="74">
        <f t="shared" si="78"/>
        <v>1</v>
      </c>
      <c r="J79" s="74">
        <v>1</v>
      </c>
      <c r="K79" s="65">
        <f t="shared" si="79"/>
        <v>1</v>
      </c>
      <c r="L79" s="73">
        <f>L78*J79</f>
        <v>120</v>
      </c>
      <c r="M79" s="73">
        <f t="shared" si="80"/>
        <v>8760</v>
      </c>
      <c r="N79" s="73">
        <f t="shared" si="81"/>
        <v>248335.00225706486</v>
      </c>
      <c r="O79" s="73">
        <f t="shared" si="82"/>
        <v>1241675.0112853241</v>
      </c>
      <c r="P79" s="73">
        <f t="shared" si="83"/>
        <v>101.78671030047205</v>
      </c>
      <c r="Q79" s="102">
        <f t="shared" si="69"/>
        <v>28.348744549893247</v>
      </c>
      <c r="S79" s="74">
        <f t="shared" si="84"/>
        <v>63</v>
      </c>
      <c r="T79" s="74">
        <f t="shared" si="85"/>
        <v>2.0499999999999998</v>
      </c>
      <c r="U79" s="74">
        <v>1</v>
      </c>
      <c r="V79" s="65">
        <f t="shared" si="86"/>
        <v>1.05</v>
      </c>
      <c r="W79" s="73">
        <f>W78*U79</f>
        <v>240</v>
      </c>
      <c r="X79" s="73">
        <f t="shared" si="87"/>
        <v>15876</v>
      </c>
      <c r="Y79" s="73">
        <f t="shared" si="88"/>
        <v>127271.68865674564</v>
      </c>
      <c r="Z79" s="73">
        <f t="shared" si="89"/>
        <v>2545433.7731349142</v>
      </c>
      <c r="AA79" s="73">
        <f t="shared" si="90"/>
        <v>101.78671030047205</v>
      </c>
      <c r="AB79" s="102">
        <f t="shared" si="72"/>
        <v>8.0166092628335619</v>
      </c>
      <c r="AD79" s="74">
        <f t="shared" si="91"/>
        <v>38</v>
      </c>
      <c r="AE79" s="74">
        <f t="shared" si="92"/>
        <v>3.2249999999999996</v>
      </c>
      <c r="AF79" s="74">
        <v>1</v>
      </c>
      <c r="AG79" s="65">
        <f t="shared" si="93"/>
        <v>1.175</v>
      </c>
      <c r="AH79" s="73">
        <f>AH78*AF79</f>
        <v>3</v>
      </c>
      <c r="AI79" s="73">
        <f t="shared" si="94"/>
        <v>133.95000000000002</v>
      </c>
      <c r="AJ79" s="73">
        <f t="shared" si="95"/>
        <v>6256.8779865549386</v>
      </c>
      <c r="AK79" s="73">
        <f t="shared" si="96"/>
        <v>4004401.9113951703</v>
      </c>
      <c r="AL79" s="73">
        <f t="shared" si="97"/>
        <v>101.78671030047205</v>
      </c>
      <c r="AM79" s="102">
        <f t="shared" si="140"/>
        <v>46.710548611832309</v>
      </c>
      <c r="AO79" s="74">
        <f t="shared" si="98"/>
        <v>8</v>
      </c>
      <c r="AP79" s="74">
        <f t="shared" si="99"/>
        <v>4.55</v>
      </c>
      <c r="AQ79" s="74">
        <v>1</v>
      </c>
      <c r="AR79" s="65">
        <f t="shared" si="100"/>
        <v>1.325</v>
      </c>
      <c r="AS79" s="73">
        <f>AS78*AQ79</f>
        <v>1</v>
      </c>
      <c r="AT79" s="73">
        <f t="shared" si="101"/>
        <v>10.6</v>
      </c>
      <c r="AU79" s="73">
        <f t="shared" si="102"/>
        <v>137.93020755244629</v>
      </c>
      <c r="AV79" s="73">
        <f t="shared" si="103"/>
        <v>5649621.3013482252</v>
      </c>
      <c r="AW79" s="73">
        <f t="shared" si="104"/>
        <v>101.78671030047205</v>
      </c>
      <c r="AX79" s="102">
        <f t="shared" si="141"/>
        <v>13.012283731362858</v>
      </c>
      <c r="AZ79" s="74">
        <f t="shared" si="105"/>
        <v>-29</v>
      </c>
      <c r="BA79" s="74">
        <f t="shared" si="106"/>
        <v>6.06</v>
      </c>
      <c r="BB79" s="74">
        <v>1</v>
      </c>
      <c r="BC79" s="65">
        <f t="shared" si="107"/>
        <v>1.51</v>
      </c>
      <c r="BD79" s="73">
        <f>BD78*BB79</f>
        <v>1</v>
      </c>
      <c r="BE79" s="73">
        <f t="shared" si="108"/>
        <v>-43.79</v>
      </c>
      <c r="BF79" s="73">
        <f t="shared" si="109"/>
        <v>1.0876737548878155</v>
      </c>
      <c r="BG79" s="73">
        <f t="shared" si="110"/>
        <v>7524550.5683890646</v>
      </c>
      <c r="BH79" s="73">
        <f t="shared" si="111"/>
        <v>101.78671030047205</v>
      </c>
      <c r="BK79" s="74">
        <f t="shared" si="112"/>
        <v>-79</v>
      </c>
      <c r="BL79" s="74">
        <f t="shared" si="113"/>
        <v>7.8199999999999994</v>
      </c>
      <c r="BM79" s="74">
        <v>1</v>
      </c>
      <c r="BN79" s="65">
        <f t="shared" si="114"/>
        <v>1.76</v>
      </c>
      <c r="BO79" s="73">
        <f>BO78*BM79</f>
        <v>1</v>
      </c>
      <c r="BP79" s="73">
        <f t="shared" si="115"/>
        <v>-139.04</v>
      </c>
      <c r="BQ79" s="73">
        <f t="shared" si="116"/>
        <v>1.3706697290156199E-3</v>
      </c>
      <c r="BR79" s="73">
        <f t="shared" si="117"/>
        <v>9709898.588251235</v>
      </c>
      <c r="BS79" s="73">
        <f t="shared" si="118"/>
        <v>101.78671030047205</v>
      </c>
      <c r="BV79" s="74">
        <f t="shared" si="119"/>
        <v>-134</v>
      </c>
      <c r="BW79" s="74">
        <f t="shared" si="120"/>
        <v>9.8550000000000004</v>
      </c>
      <c r="BX79" s="74">
        <v>1</v>
      </c>
      <c r="BY79" s="65">
        <f t="shared" si="121"/>
        <v>2.0350000000000001</v>
      </c>
      <c r="BZ79" s="73">
        <f>BZ78*BX79</f>
        <v>1</v>
      </c>
      <c r="CA79" s="73">
        <f t="shared" si="122"/>
        <v>-272.69</v>
      </c>
      <c r="CB79" s="73">
        <f t="shared" si="123"/>
        <v>8.4343718651649946E-7</v>
      </c>
      <c r="CC79" s="73">
        <f t="shared" si="124"/>
        <v>12236707.236216871</v>
      </c>
      <c r="CD79" s="73">
        <f t="shared" si="125"/>
        <v>101.78671030047205</v>
      </c>
      <c r="CG79" s="74">
        <f t="shared" si="126"/>
        <v>-184</v>
      </c>
      <c r="CH79" s="74">
        <f t="shared" si="127"/>
        <v>12.14</v>
      </c>
      <c r="CI79" s="74">
        <v>1</v>
      </c>
      <c r="CJ79" s="65">
        <f t="shared" si="128"/>
        <v>2.2850000000000001</v>
      </c>
      <c r="CK79" s="73">
        <f>CK78*CI79</f>
        <v>1</v>
      </c>
      <c r="CL79" s="73">
        <f t="shared" si="129"/>
        <v>-420.44000000000005</v>
      </c>
      <c r="CM79" s="73">
        <f t="shared" si="130"/>
        <v>1.0146466978522828E-9</v>
      </c>
      <c r="CN79" s="73">
        <f t="shared" si="131"/>
        <v>15073934.637003837</v>
      </c>
      <c r="CO79" s="73">
        <f t="shared" si="132"/>
        <v>101.78671030047205</v>
      </c>
      <c r="CR79" s="74">
        <f t="shared" si="133"/>
        <v>-247</v>
      </c>
      <c r="CS79" s="74">
        <f t="shared" si="134"/>
        <v>14.74</v>
      </c>
      <c r="CT79" s="74">
        <v>1</v>
      </c>
      <c r="CU79" s="65">
        <f t="shared" si="142"/>
        <v>2.6</v>
      </c>
      <c r="CV79" s="73">
        <f>CV78*CT79</f>
        <v>1</v>
      </c>
      <c r="CW79" s="73">
        <f t="shared" si="135"/>
        <v>-642.20000000000005</v>
      </c>
      <c r="CX79" s="73">
        <f t="shared" si="136"/>
        <v>1.9843382217710553E-13</v>
      </c>
      <c r="CY79" s="73">
        <f t="shared" si="137"/>
        <v>18302289.666345682</v>
      </c>
      <c r="CZ79" s="73">
        <f t="shared" si="138"/>
        <v>101.78671030047205</v>
      </c>
    </row>
    <row r="80" spans="1:104">
      <c r="A80" s="65">
        <f t="shared" si="74"/>
        <v>3.2490095854249512</v>
      </c>
      <c r="B80" s="65">
        <f t="shared" si="75"/>
        <v>2.4666666666666668</v>
      </c>
      <c r="C80" s="86">
        <f t="shared" si="71"/>
        <v>4.55</v>
      </c>
      <c r="D80" s="90"/>
      <c r="E80" s="68">
        <f t="shared" si="76"/>
        <v>28526.200858087537</v>
      </c>
      <c r="F80" s="65">
        <f t="shared" si="139"/>
        <v>14.800000000000008</v>
      </c>
      <c r="G80" s="69">
        <v>74</v>
      </c>
      <c r="H80" s="74">
        <f t="shared" si="77"/>
        <v>74</v>
      </c>
      <c r="I80" s="74">
        <f t="shared" si="78"/>
        <v>1</v>
      </c>
      <c r="J80" s="74">
        <v>1</v>
      </c>
      <c r="K80" s="65">
        <f t="shared" si="79"/>
        <v>1</v>
      </c>
      <c r="L80" s="73">
        <f>L79*J80</f>
        <v>120</v>
      </c>
      <c r="M80" s="73">
        <f t="shared" si="80"/>
        <v>8880</v>
      </c>
      <c r="N80" s="73">
        <f t="shared" si="81"/>
        <v>285262.00858087535</v>
      </c>
      <c r="O80" s="73">
        <f t="shared" si="82"/>
        <v>1426310.0429043768</v>
      </c>
      <c r="P80" s="73">
        <f t="shared" si="83"/>
        <v>105.48451120679675</v>
      </c>
      <c r="Q80" s="102">
        <f t="shared" si="69"/>
        <v>32.124100065413892</v>
      </c>
      <c r="S80" s="74">
        <f t="shared" si="84"/>
        <v>64</v>
      </c>
      <c r="T80" s="74">
        <f t="shared" si="85"/>
        <v>2.0499999999999998</v>
      </c>
      <c r="U80" s="74">
        <v>1</v>
      </c>
      <c r="V80" s="65">
        <f t="shared" si="86"/>
        <v>1.05</v>
      </c>
      <c r="W80" s="73">
        <f>W79*U80</f>
        <v>240</v>
      </c>
      <c r="X80" s="73">
        <f t="shared" si="87"/>
        <v>16128</v>
      </c>
      <c r="Y80" s="73">
        <f t="shared" si="88"/>
        <v>146196.77939769853</v>
      </c>
      <c r="Z80" s="73">
        <f t="shared" si="89"/>
        <v>2923935.5879539722</v>
      </c>
      <c r="AA80" s="73">
        <f t="shared" si="90"/>
        <v>105.48451120679675</v>
      </c>
      <c r="AB80" s="102">
        <f t="shared" si="72"/>
        <v>9.0647804686072995</v>
      </c>
      <c r="AD80" s="74">
        <f t="shared" si="91"/>
        <v>39</v>
      </c>
      <c r="AE80" s="74">
        <f t="shared" si="92"/>
        <v>3.2249999999999996</v>
      </c>
      <c r="AF80" s="74">
        <v>1</v>
      </c>
      <c r="AG80" s="65">
        <f t="shared" si="93"/>
        <v>1.175</v>
      </c>
      <c r="AH80" s="73">
        <f>AH79*AF80</f>
        <v>3</v>
      </c>
      <c r="AI80" s="73">
        <f t="shared" si="94"/>
        <v>137.47499999999999</v>
      </c>
      <c r="AJ80" s="73">
        <f t="shared" si="95"/>
        <v>7187.2654505728196</v>
      </c>
      <c r="AK80" s="73">
        <f t="shared" si="96"/>
        <v>4599849.8883666154</v>
      </c>
      <c r="AL80" s="73">
        <f t="shared" si="97"/>
        <v>105.48451120679675</v>
      </c>
      <c r="AM80" s="102">
        <f t="shared" si="140"/>
        <v>52.280527009076707</v>
      </c>
      <c r="AO80" s="74">
        <f t="shared" si="98"/>
        <v>9</v>
      </c>
      <c r="AP80" s="74">
        <f t="shared" si="99"/>
        <v>4.55</v>
      </c>
      <c r="AQ80" s="74">
        <v>1</v>
      </c>
      <c r="AR80" s="65">
        <f t="shared" si="100"/>
        <v>1.325</v>
      </c>
      <c r="AS80" s="73">
        <f>AS79*AQ80</f>
        <v>1</v>
      </c>
      <c r="AT80" s="73">
        <f t="shared" si="101"/>
        <v>11.924999999999999</v>
      </c>
      <c r="AU80" s="73">
        <f t="shared" si="102"/>
        <v>158.44020251989468</v>
      </c>
      <c r="AV80" s="73">
        <f t="shared" si="103"/>
        <v>6489710.6952149142</v>
      </c>
      <c r="AW80" s="73">
        <f t="shared" si="104"/>
        <v>105.48451120679675</v>
      </c>
      <c r="AX80" s="102">
        <f t="shared" si="141"/>
        <v>13.286390148418842</v>
      </c>
      <c r="AZ80" s="74">
        <f t="shared" si="105"/>
        <v>-28</v>
      </c>
      <c r="BA80" s="74">
        <f t="shared" si="106"/>
        <v>6.06</v>
      </c>
      <c r="BB80" s="74">
        <v>1</v>
      </c>
      <c r="BC80" s="65">
        <f t="shared" si="107"/>
        <v>1.51</v>
      </c>
      <c r="BD80" s="73">
        <f>BD79*BB80</f>
        <v>1</v>
      </c>
      <c r="BE80" s="73">
        <f t="shared" si="108"/>
        <v>-42.28</v>
      </c>
      <c r="BF80" s="73">
        <f t="shared" si="109"/>
        <v>1.2494090530130817</v>
      </c>
      <c r="BG80" s="73">
        <f t="shared" si="110"/>
        <v>8643438.8600005228</v>
      </c>
      <c r="BH80" s="73">
        <f t="shared" si="111"/>
        <v>105.48451120679675</v>
      </c>
      <c r="BK80" s="74">
        <f t="shared" si="112"/>
        <v>-78</v>
      </c>
      <c r="BL80" s="74">
        <f t="shared" si="113"/>
        <v>7.8199999999999994</v>
      </c>
      <c r="BM80" s="74">
        <v>1</v>
      </c>
      <c r="BN80" s="65">
        <f t="shared" si="114"/>
        <v>1.76</v>
      </c>
      <c r="BO80" s="73">
        <f>BO79*BM80</f>
        <v>1</v>
      </c>
      <c r="BP80" s="73">
        <f t="shared" si="115"/>
        <v>-137.28</v>
      </c>
      <c r="BQ80" s="73">
        <f t="shared" si="116"/>
        <v>1.5744860629644743E-3</v>
      </c>
      <c r="BR80" s="73">
        <f t="shared" si="117"/>
        <v>11153744.535512228</v>
      </c>
      <c r="BS80" s="73">
        <f t="shared" si="118"/>
        <v>105.48451120679675</v>
      </c>
      <c r="BV80" s="74">
        <f t="shared" si="119"/>
        <v>-133</v>
      </c>
      <c r="BW80" s="74">
        <f t="shared" si="120"/>
        <v>9.8550000000000004</v>
      </c>
      <c r="BX80" s="74">
        <v>1</v>
      </c>
      <c r="BY80" s="65">
        <f t="shared" si="121"/>
        <v>2.0350000000000001</v>
      </c>
      <c r="BZ80" s="73">
        <f>BZ79*BX80</f>
        <v>1</v>
      </c>
      <c r="CA80" s="73">
        <f t="shared" si="122"/>
        <v>-270.65500000000003</v>
      </c>
      <c r="CB80" s="73">
        <f t="shared" si="123"/>
        <v>9.6885490869483051E-7</v>
      </c>
      <c r="CC80" s="73">
        <f t="shared" si="124"/>
        <v>14056285.472822635</v>
      </c>
      <c r="CD80" s="73">
        <f t="shared" si="125"/>
        <v>105.48451120679675</v>
      </c>
      <c r="CG80" s="74">
        <f t="shared" si="126"/>
        <v>-183</v>
      </c>
      <c r="CH80" s="74">
        <f t="shared" si="127"/>
        <v>12.14</v>
      </c>
      <c r="CI80" s="74">
        <v>1</v>
      </c>
      <c r="CJ80" s="65">
        <f t="shared" si="128"/>
        <v>2.2850000000000001</v>
      </c>
      <c r="CK80" s="73">
        <f>CK79*CI80</f>
        <v>1</v>
      </c>
      <c r="CL80" s="73">
        <f t="shared" si="129"/>
        <v>-418.15500000000003</v>
      </c>
      <c r="CM80" s="73">
        <f t="shared" si="130"/>
        <v>1.1655229927260908E-9</v>
      </c>
      <c r="CN80" s="73">
        <f t="shared" si="131"/>
        <v>17315403.920859136</v>
      </c>
      <c r="CO80" s="73">
        <f t="shared" si="132"/>
        <v>105.48451120679675</v>
      </c>
      <c r="CR80" s="74">
        <f t="shared" si="133"/>
        <v>-246</v>
      </c>
      <c r="CS80" s="74">
        <f t="shared" si="134"/>
        <v>14.74</v>
      </c>
      <c r="CT80" s="74">
        <v>1</v>
      </c>
      <c r="CU80" s="65">
        <f t="shared" si="142"/>
        <v>2.6</v>
      </c>
      <c r="CV80" s="73">
        <f>CV79*CT80</f>
        <v>1</v>
      </c>
      <c r="CW80" s="73">
        <f t="shared" si="135"/>
        <v>-639.6</v>
      </c>
      <c r="CX80" s="73">
        <f t="shared" si="136"/>
        <v>2.2794060511061539E-13</v>
      </c>
      <c r="CY80" s="73">
        <f t="shared" si="137"/>
        <v>21023810.032410514</v>
      </c>
      <c r="CZ80" s="73">
        <f t="shared" si="138"/>
        <v>105.48451120679675</v>
      </c>
    </row>
    <row r="81" spans="1:104">
      <c r="A81" s="65">
        <f t="shared" si="74"/>
        <v>3.3635856610148678</v>
      </c>
      <c r="B81" s="65">
        <f t="shared" si="75"/>
        <v>2.5</v>
      </c>
      <c r="C81" s="86">
        <f t="shared" si="71"/>
        <v>4.55</v>
      </c>
      <c r="D81" s="90"/>
      <c r="E81" s="68">
        <f t="shared" si="76"/>
        <v>32768.00000000016</v>
      </c>
      <c r="F81" s="65">
        <f t="shared" si="139"/>
        <v>15.000000000000007</v>
      </c>
      <c r="G81" s="69">
        <v>75</v>
      </c>
      <c r="H81" s="74">
        <f t="shared" si="77"/>
        <v>75</v>
      </c>
      <c r="I81" s="74">
        <f t="shared" si="78"/>
        <v>1</v>
      </c>
      <c r="J81" s="74">
        <v>1</v>
      </c>
      <c r="K81" s="65">
        <f t="shared" si="79"/>
        <v>1</v>
      </c>
      <c r="L81" s="73">
        <f>L80*J81</f>
        <v>120</v>
      </c>
      <c r="M81" s="73">
        <f t="shared" si="80"/>
        <v>9000</v>
      </c>
      <c r="N81" s="73">
        <f t="shared" si="81"/>
        <v>327680.00000000163</v>
      </c>
      <c r="O81" s="73">
        <f t="shared" si="82"/>
        <v>1638400.0000000079</v>
      </c>
      <c r="P81" s="73">
        <f t="shared" si="83"/>
        <v>109.3165339829832</v>
      </c>
      <c r="Q81" s="102">
        <f t="shared" ref="Q81:Q144" si="143">N81/M81</f>
        <v>36.408888888889066</v>
      </c>
      <c r="S81" s="74">
        <f t="shared" si="84"/>
        <v>65</v>
      </c>
      <c r="T81" s="74">
        <f t="shared" si="85"/>
        <v>2.0499999999999998</v>
      </c>
      <c r="U81" s="74">
        <v>1</v>
      </c>
      <c r="V81" s="65">
        <f t="shared" si="86"/>
        <v>1.05</v>
      </c>
      <c r="W81" s="73">
        <f>W80*U81</f>
        <v>240</v>
      </c>
      <c r="X81" s="73">
        <f t="shared" si="87"/>
        <v>16380</v>
      </c>
      <c r="Y81" s="73">
        <f t="shared" si="88"/>
        <v>167936.00000000076</v>
      </c>
      <c r="Z81" s="73">
        <f t="shared" si="89"/>
        <v>3358720.0000000163</v>
      </c>
      <c r="AA81" s="73">
        <f t="shared" si="90"/>
        <v>109.3165339829832</v>
      </c>
      <c r="AB81" s="102">
        <f t="shared" si="72"/>
        <v>10.2525030525031</v>
      </c>
      <c r="AD81" s="74">
        <f t="shared" si="91"/>
        <v>40</v>
      </c>
      <c r="AE81" s="74">
        <f t="shared" si="92"/>
        <v>3.2249999999999996</v>
      </c>
      <c r="AF81" s="74">
        <v>10</v>
      </c>
      <c r="AG81" s="65">
        <f t="shared" si="93"/>
        <v>1.175</v>
      </c>
      <c r="AH81" s="73">
        <f>AH80*AF81</f>
        <v>30</v>
      </c>
      <c r="AI81" s="73">
        <f t="shared" si="94"/>
        <v>1410</v>
      </c>
      <c r="AJ81" s="73">
        <f t="shared" si="95"/>
        <v>8256.0000000000218</v>
      </c>
      <c r="AK81" s="73">
        <f t="shared" si="96"/>
        <v>5283840.0000000251</v>
      </c>
      <c r="AL81" s="73">
        <f t="shared" si="97"/>
        <v>109.3165339829832</v>
      </c>
      <c r="AM81" s="102">
        <f t="shared" si="140"/>
        <v>5.8553191489361858</v>
      </c>
      <c r="AO81" s="74">
        <f t="shared" si="98"/>
        <v>10</v>
      </c>
      <c r="AP81" s="74">
        <f t="shared" si="99"/>
        <v>4.55</v>
      </c>
      <c r="AQ81" s="74">
        <v>1</v>
      </c>
      <c r="AR81" s="65">
        <f t="shared" si="100"/>
        <v>1.325</v>
      </c>
      <c r="AS81" s="73">
        <f>AS80*AQ81</f>
        <v>1</v>
      </c>
      <c r="AT81" s="73">
        <f t="shared" si="101"/>
        <v>13.25</v>
      </c>
      <c r="AU81" s="73">
        <f t="shared" si="102"/>
        <v>182.00000000000011</v>
      </c>
      <c r="AV81" s="73">
        <f t="shared" si="103"/>
        <v>7454720.0000000363</v>
      </c>
      <c r="AW81" s="73">
        <f t="shared" si="104"/>
        <v>109.3165339829832</v>
      </c>
      <c r="AX81" s="102">
        <f t="shared" si="141"/>
        <v>13.735849056603783</v>
      </c>
      <c r="AZ81" s="74">
        <f t="shared" si="105"/>
        <v>-27</v>
      </c>
      <c r="BA81" s="74">
        <f t="shared" si="106"/>
        <v>6.06</v>
      </c>
      <c r="BB81" s="74">
        <v>1</v>
      </c>
      <c r="BC81" s="65">
        <f t="shared" si="107"/>
        <v>1.51</v>
      </c>
      <c r="BD81" s="73">
        <f>BD80*BB81</f>
        <v>1</v>
      </c>
      <c r="BE81" s="73">
        <f t="shared" si="108"/>
        <v>-40.770000000000003</v>
      </c>
      <c r="BF81" s="73">
        <f t="shared" si="109"/>
        <v>1.4351941239145307</v>
      </c>
      <c r="BG81" s="73">
        <f t="shared" si="110"/>
        <v>9928704.0000000466</v>
      </c>
      <c r="BH81" s="73">
        <f t="shared" si="111"/>
        <v>109.3165339829832</v>
      </c>
      <c r="BK81" s="74">
        <f t="shared" si="112"/>
        <v>-77</v>
      </c>
      <c r="BL81" s="74">
        <f t="shared" si="113"/>
        <v>7.8199999999999994</v>
      </c>
      <c r="BM81" s="74">
        <v>1</v>
      </c>
      <c r="BN81" s="65">
        <f t="shared" si="114"/>
        <v>1.76</v>
      </c>
      <c r="BO81" s="73">
        <f>BO80*BM81</f>
        <v>1</v>
      </c>
      <c r="BP81" s="73">
        <f t="shared" si="115"/>
        <v>-135.52000000000001</v>
      </c>
      <c r="BQ81" s="73">
        <f t="shared" si="116"/>
        <v>1.8086095504930497E-3</v>
      </c>
      <c r="BR81" s="73">
        <f t="shared" si="117"/>
        <v>12812288.000000061</v>
      </c>
      <c r="BS81" s="73">
        <f t="shared" si="118"/>
        <v>109.3165339829832</v>
      </c>
      <c r="BV81" s="74">
        <f t="shared" si="119"/>
        <v>-132</v>
      </c>
      <c r="BW81" s="74">
        <f t="shared" si="120"/>
        <v>9.8550000000000004</v>
      </c>
      <c r="BX81" s="74">
        <v>1</v>
      </c>
      <c r="BY81" s="65">
        <f t="shared" si="121"/>
        <v>2.0350000000000001</v>
      </c>
      <c r="BZ81" s="73">
        <f>BZ80*BX81</f>
        <v>1</v>
      </c>
      <c r="CA81" s="73">
        <f t="shared" si="122"/>
        <v>-268.62</v>
      </c>
      <c r="CB81" s="73">
        <f t="shared" si="123"/>
        <v>1.1129220398485544E-6</v>
      </c>
      <c r="CC81" s="73">
        <f t="shared" si="124"/>
        <v>16146432.00000008</v>
      </c>
      <c r="CD81" s="73">
        <f t="shared" si="125"/>
        <v>109.3165339829832</v>
      </c>
      <c r="CG81" s="74">
        <f t="shared" si="126"/>
        <v>-182</v>
      </c>
      <c r="CH81" s="74">
        <f t="shared" si="127"/>
        <v>12.14</v>
      </c>
      <c r="CI81" s="74">
        <v>1</v>
      </c>
      <c r="CJ81" s="65">
        <f t="shared" si="128"/>
        <v>2.2850000000000001</v>
      </c>
      <c r="CK81" s="73">
        <f>CK80*CI81</f>
        <v>1</v>
      </c>
      <c r="CL81" s="73">
        <f t="shared" si="129"/>
        <v>-415.87</v>
      </c>
      <c r="CM81" s="73">
        <f t="shared" si="130"/>
        <v>1.3388343444556821E-9</v>
      </c>
      <c r="CN81" s="73">
        <f t="shared" si="131"/>
        <v>19890176.000000097</v>
      </c>
      <c r="CO81" s="73">
        <f t="shared" si="132"/>
        <v>109.3165339829832</v>
      </c>
      <c r="CR81" s="74">
        <f t="shared" si="133"/>
        <v>-245</v>
      </c>
      <c r="CS81" s="74">
        <f t="shared" si="134"/>
        <v>14.74</v>
      </c>
      <c r="CT81" s="74">
        <v>1</v>
      </c>
      <c r="CU81" s="65">
        <f t="shared" si="142"/>
        <v>2.6</v>
      </c>
      <c r="CV81" s="73">
        <f>CV80*CT81</f>
        <v>1</v>
      </c>
      <c r="CW81" s="73">
        <f t="shared" si="135"/>
        <v>-637</v>
      </c>
      <c r="CX81" s="73">
        <f t="shared" si="136"/>
        <v>2.6183499812759269E-13</v>
      </c>
      <c r="CY81" s="73">
        <f t="shared" si="137"/>
        <v>24150016.000000119</v>
      </c>
      <c r="CZ81" s="73">
        <f t="shared" si="138"/>
        <v>109.3165339829832</v>
      </c>
    </row>
    <row r="82" spans="1:104">
      <c r="A82" s="65">
        <f t="shared" si="74"/>
        <v>3.4822022531845063</v>
      </c>
      <c r="B82" s="65">
        <f t="shared" si="75"/>
        <v>2.5333333333333332</v>
      </c>
      <c r="C82" s="86">
        <f t="shared" si="71"/>
        <v>4.55</v>
      </c>
      <c r="D82" s="90"/>
      <c r="E82" s="68">
        <f t="shared" si="76"/>
        <v>37640.547696543035</v>
      </c>
      <c r="F82" s="65">
        <f t="shared" si="139"/>
        <v>15.200000000000008</v>
      </c>
      <c r="G82" s="69">
        <v>76</v>
      </c>
      <c r="H82" s="74">
        <f t="shared" si="77"/>
        <v>76</v>
      </c>
      <c r="I82" s="74">
        <f t="shared" si="78"/>
        <v>1</v>
      </c>
      <c r="J82" s="74">
        <v>1</v>
      </c>
      <c r="K82" s="65">
        <f t="shared" si="79"/>
        <v>1</v>
      </c>
      <c r="L82" s="73">
        <f>L81*J82</f>
        <v>120</v>
      </c>
      <c r="M82" s="73">
        <f t="shared" si="80"/>
        <v>9120</v>
      </c>
      <c r="N82" s="73">
        <f t="shared" si="81"/>
        <v>376405.47696543037</v>
      </c>
      <c r="O82" s="73">
        <f t="shared" si="82"/>
        <v>1882027.3848271517</v>
      </c>
      <c r="P82" s="73">
        <f t="shared" si="83"/>
        <v>113.28764663693593</v>
      </c>
      <c r="Q82" s="102">
        <f t="shared" si="143"/>
        <v>41.272530369016486</v>
      </c>
      <c r="S82" s="74">
        <f t="shared" si="84"/>
        <v>66</v>
      </c>
      <c r="T82" s="74">
        <f t="shared" si="85"/>
        <v>2.0499999999999998</v>
      </c>
      <c r="U82" s="74">
        <v>1</v>
      </c>
      <c r="V82" s="65">
        <f t="shared" si="86"/>
        <v>1.05</v>
      </c>
      <c r="W82" s="73">
        <f>W81*U82</f>
        <v>240</v>
      </c>
      <c r="X82" s="73">
        <f t="shared" si="87"/>
        <v>16632</v>
      </c>
      <c r="Y82" s="73">
        <f t="shared" si="88"/>
        <v>192907.80694478293</v>
      </c>
      <c r="Z82" s="73">
        <f t="shared" si="89"/>
        <v>3858156.1388956606</v>
      </c>
      <c r="AA82" s="73">
        <f t="shared" si="90"/>
        <v>113.28764663693593</v>
      </c>
      <c r="AB82" s="102">
        <f t="shared" si="72"/>
        <v>11.598593491148565</v>
      </c>
      <c r="AD82" s="74">
        <f t="shared" si="91"/>
        <v>41</v>
      </c>
      <c r="AE82" s="74">
        <f t="shared" si="92"/>
        <v>3.2249999999999996</v>
      </c>
      <c r="AF82" s="74">
        <v>1</v>
      </c>
      <c r="AG82" s="65">
        <f t="shared" si="93"/>
        <v>1.175</v>
      </c>
      <c r="AH82" s="73">
        <f>AH81*AF82</f>
        <v>30</v>
      </c>
      <c r="AI82" s="73">
        <f t="shared" si="94"/>
        <v>1445.25</v>
      </c>
      <c r="AJ82" s="73">
        <f t="shared" si="95"/>
        <v>9483.6536188555474</v>
      </c>
      <c r="AK82" s="73">
        <f t="shared" si="96"/>
        <v>6069538.3160675634</v>
      </c>
      <c r="AL82" s="73">
        <f t="shared" si="97"/>
        <v>113.28764663693593</v>
      </c>
      <c r="AM82" s="102">
        <f t="shared" si="140"/>
        <v>6.5619468042591578</v>
      </c>
      <c r="AO82" s="74">
        <f t="shared" si="98"/>
        <v>11</v>
      </c>
      <c r="AP82" s="74">
        <f t="shared" si="99"/>
        <v>4.55</v>
      </c>
      <c r="AQ82" s="74">
        <v>1</v>
      </c>
      <c r="AR82" s="65">
        <f t="shared" si="100"/>
        <v>1.325</v>
      </c>
      <c r="AS82" s="73">
        <f>AS81*AQ82</f>
        <v>1</v>
      </c>
      <c r="AT82" s="73">
        <f t="shared" si="101"/>
        <v>14.574999999999999</v>
      </c>
      <c r="AU82" s="73">
        <f t="shared" si="102"/>
        <v>209.06310060946052</v>
      </c>
      <c r="AV82" s="73">
        <f t="shared" si="103"/>
        <v>8563224.6009635404</v>
      </c>
      <c r="AW82" s="73">
        <f t="shared" si="104"/>
        <v>113.28764663693593</v>
      </c>
      <c r="AX82" s="102">
        <f t="shared" si="141"/>
        <v>14.34395201437122</v>
      </c>
      <c r="AZ82" s="74">
        <f t="shared" si="105"/>
        <v>-26</v>
      </c>
      <c r="BA82" s="74">
        <f t="shared" si="106"/>
        <v>6.06</v>
      </c>
      <c r="BB82" s="74">
        <v>1</v>
      </c>
      <c r="BC82" s="65">
        <f t="shared" si="107"/>
        <v>1.51</v>
      </c>
      <c r="BD82" s="73">
        <f>BD81*BB82</f>
        <v>1</v>
      </c>
      <c r="BE82" s="73">
        <f t="shared" si="108"/>
        <v>-39.26</v>
      </c>
      <c r="BF82" s="73">
        <f t="shared" si="109"/>
        <v>1.6486051292420321</v>
      </c>
      <c r="BG82" s="73">
        <f t="shared" si="110"/>
        <v>11405085.952052539</v>
      </c>
      <c r="BH82" s="73">
        <f t="shared" si="111"/>
        <v>113.28764663693593</v>
      </c>
      <c r="BK82" s="74">
        <f t="shared" si="112"/>
        <v>-76</v>
      </c>
      <c r="BL82" s="74">
        <f t="shared" si="113"/>
        <v>7.8199999999999994</v>
      </c>
      <c r="BM82" s="74">
        <v>1</v>
      </c>
      <c r="BN82" s="65">
        <f t="shared" si="114"/>
        <v>1.76</v>
      </c>
      <c r="BO82" s="73">
        <f>BO81*BM82</f>
        <v>1</v>
      </c>
      <c r="BP82" s="73">
        <f t="shared" si="115"/>
        <v>-133.76</v>
      </c>
      <c r="BQ82" s="73">
        <f t="shared" si="116"/>
        <v>2.0775468154832933E-3</v>
      </c>
      <c r="BR82" s="73">
        <f t="shared" si="117"/>
        <v>14717454.149348326</v>
      </c>
      <c r="BS82" s="73">
        <f t="shared" si="118"/>
        <v>113.28764663693593</v>
      </c>
      <c r="BV82" s="74">
        <f t="shared" si="119"/>
        <v>-131</v>
      </c>
      <c r="BW82" s="74">
        <f t="shared" si="120"/>
        <v>9.8550000000000004</v>
      </c>
      <c r="BX82" s="74">
        <v>1</v>
      </c>
      <c r="BY82" s="65">
        <f t="shared" si="121"/>
        <v>2.0350000000000001</v>
      </c>
      <c r="BZ82" s="73">
        <f>BZ81*BX82</f>
        <v>1</v>
      </c>
      <c r="CA82" s="73">
        <f t="shared" si="122"/>
        <v>-266.58500000000004</v>
      </c>
      <c r="CB82" s="73">
        <f t="shared" si="123"/>
        <v>1.2784117164139791E-6</v>
      </c>
      <c r="CC82" s="73">
        <f t="shared" si="124"/>
        <v>18547379.877471581</v>
      </c>
      <c r="CD82" s="73">
        <f t="shared" si="125"/>
        <v>113.28764663693593</v>
      </c>
      <c r="CG82" s="74">
        <f t="shared" si="126"/>
        <v>-181</v>
      </c>
      <c r="CH82" s="74">
        <f t="shared" si="127"/>
        <v>12.14</v>
      </c>
      <c r="CI82" s="74">
        <v>1</v>
      </c>
      <c r="CJ82" s="65">
        <f t="shared" si="128"/>
        <v>2.2850000000000001</v>
      </c>
      <c r="CK82" s="73">
        <f>CK81*CI82</f>
        <v>1</v>
      </c>
      <c r="CL82" s="73">
        <f t="shared" si="129"/>
        <v>-413.58500000000004</v>
      </c>
      <c r="CM82" s="73">
        <f t="shared" si="130"/>
        <v>1.5379168090897759E-9</v>
      </c>
      <c r="CN82" s="73">
        <f t="shared" si="131"/>
        <v>22847812.451801624</v>
      </c>
      <c r="CO82" s="73">
        <f t="shared" si="132"/>
        <v>113.28764663693593</v>
      </c>
      <c r="CR82" s="74">
        <f t="shared" si="133"/>
        <v>-244</v>
      </c>
      <c r="CS82" s="74">
        <f t="shared" si="134"/>
        <v>14.74</v>
      </c>
      <c r="CT82" s="74">
        <v>1</v>
      </c>
      <c r="CU82" s="65">
        <f t="shared" si="142"/>
        <v>2.6</v>
      </c>
      <c r="CV82" s="73">
        <f>CV81*CT82</f>
        <v>1</v>
      </c>
      <c r="CW82" s="73">
        <f t="shared" si="135"/>
        <v>-634.4</v>
      </c>
      <c r="CX82" s="73">
        <f t="shared" si="136"/>
        <v>3.0076943162981743E-13</v>
      </c>
      <c r="CY82" s="73">
        <f t="shared" si="137"/>
        <v>27741083.652352214</v>
      </c>
      <c r="CZ82" s="73">
        <f t="shared" si="138"/>
        <v>113.28764663693593</v>
      </c>
    </row>
    <row r="83" spans="1:104">
      <c r="A83" s="65">
        <f t="shared" si="74"/>
        <v>3.6050018504433314</v>
      </c>
      <c r="B83" s="65">
        <f t="shared" si="75"/>
        <v>2.5666666666666669</v>
      </c>
      <c r="C83" s="86">
        <f t="shared" si="71"/>
        <v>4.55</v>
      </c>
      <c r="D83" s="90"/>
      <c r="E83" s="68">
        <f t="shared" si="76"/>
        <v>43237.635220206423</v>
      </c>
      <c r="F83" s="65">
        <f t="shared" si="139"/>
        <v>15.400000000000007</v>
      </c>
      <c r="G83" s="69">
        <v>77</v>
      </c>
      <c r="H83" s="74">
        <f t="shared" si="77"/>
        <v>77</v>
      </c>
      <c r="I83" s="74">
        <f t="shared" si="78"/>
        <v>1</v>
      </c>
      <c r="J83" s="74">
        <v>1</v>
      </c>
      <c r="K83" s="65">
        <f t="shared" si="79"/>
        <v>1</v>
      </c>
      <c r="L83" s="73">
        <f>L82*J83</f>
        <v>120</v>
      </c>
      <c r="M83" s="73">
        <f t="shared" si="80"/>
        <v>9240</v>
      </c>
      <c r="N83" s="73">
        <f t="shared" si="81"/>
        <v>432376.35220206424</v>
      </c>
      <c r="O83" s="73">
        <f t="shared" si="82"/>
        <v>2161881.7610103213</v>
      </c>
      <c r="P83" s="73">
        <f t="shared" si="83"/>
        <v>117.40289359610451</v>
      </c>
      <c r="Q83" s="102">
        <f t="shared" si="143"/>
        <v>46.793977511045917</v>
      </c>
      <c r="S83" s="74">
        <f t="shared" si="84"/>
        <v>67</v>
      </c>
      <c r="T83" s="74">
        <f t="shared" si="85"/>
        <v>2.0499999999999998</v>
      </c>
      <c r="U83" s="74">
        <v>1</v>
      </c>
      <c r="V83" s="65">
        <f t="shared" si="86"/>
        <v>1.05</v>
      </c>
      <c r="W83" s="73">
        <f>W82*U83</f>
        <v>240</v>
      </c>
      <c r="X83" s="73">
        <f t="shared" si="87"/>
        <v>16884</v>
      </c>
      <c r="Y83" s="73">
        <f t="shared" si="88"/>
        <v>221592.88050355777</v>
      </c>
      <c r="Z83" s="73">
        <f t="shared" si="89"/>
        <v>4431857.610071158</v>
      </c>
      <c r="AA83" s="73">
        <f t="shared" si="90"/>
        <v>117.40289359610451</v>
      </c>
      <c r="AB83" s="102">
        <f t="shared" si="72"/>
        <v>13.124430259627918</v>
      </c>
      <c r="AD83" s="74">
        <f t="shared" si="91"/>
        <v>42</v>
      </c>
      <c r="AE83" s="74">
        <f t="shared" si="92"/>
        <v>3.2249999999999996</v>
      </c>
      <c r="AF83" s="74">
        <v>1</v>
      </c>
      <c r="AG83" s="65">
        <f t="shared" si="93"/>
        <v>1.175</v>
      </c>
      <c r="AH83" s="73">
        <f>AH82*AF83</f>
        <v>30</v>
      </c>
      <c r="AI83" s="73">
        <f t="shared" si="94"/>
        <v>1480.5</v>
      </c>
      <c r="AJ83" s="73">
        <f t="shared" si="95"/>
        <v>10893.857311341046</v>
      </c>
      <c r="AK83" s="73">
        <f t="shared" si="96"/>
        <v>6972068.6792582851</v>
      </c>
      <c r="AL83" s="73">
        <f t="shared" si="97"/>
        <v>117.40289359610451</v>
      </c>
      <c r="AM83" s="102">
        <f t="shared" si="140"/>
        <v>7.3582285115441035</v>
      </c>
      <c r="AO83" s="74">
        <f t="shared" si="98"/>
        <v>12</v>
      </c>
      <c r="AP83" s="74">
        <f t="shared" si="99"/>
        <v>4.55</v>
      </c>
      <c r="AQ83" s="74">
        <v>1</v>
      </c>
      <c r="AR83" s="65">
        <f t="shared" si="100"/>
        <v>1.325</v>
      </c>
      <c r="AS83" s="73">
        <f>AS82*AQ83</f>
        <v>1</v>
      </c>
      <c r="AT83" s="73">
        <f t="shared" si="101"/>
        <v>15.899999999999999</v>
      </c>
      <c r="AU83" s="73">
        <f t="shared" si="102"/>
        <v>240.15043976066696</v>
      </c>
      <c r="AV83" s="73">
        <f t="shared" si="103"/>
        <v>9836562.0125969611</v>
      </c>
      <c r="AW83" s="73">
        <f t="shared" si="104"/>
        <v>117.40289359610451</v>
      </c>
      <c r="AX83" s="102">
        <f t="shared" si="141"/>
        <v>15.103801242809244</v>
      </c>
      <c r="AZ83" s="74">
        <f t="shared" si="105"/>
        <v>-25</v>
      </c>
      <c r="BA83" s="74">
        <f t="shared" si="106"/>
        <v>6.06</v>
      </c>
      <c r="BB83" s="74">
        <v>1</v>
      </c>
      <c r="BC83" s="65">
        <f t="shared" si="107"/>
        <v>1.51</v>
      </c>
      <c r="BD83" s="73">
        <f>BD82*BB83</f>
        <v>1</v>
      </c>
      <c r="BE83" s="73">
        <f t="shared" si="108"/>
        <v>-37.75</v>
      </c>
      <c r="BF83" s="73">
        <f t="shared" si="109"/>
        <v>1.8937499999999965</v>
      </c>
      <c r="BG83" s="73">
        <f t="shared" si="110"/>
        <v>13101003.471722545</v>
      </c>
      <c r="BH83" s="73">
        <f t="shared" si="111"/>
        <v>117.40289359610451</v>
      </c>
      <c r="BK83" s="74">
        <f t="shared" si="112"/>
        <v>-75</v>
      </c>
      <c r="BL83" s="74">
        <f t="shared" si="113"/>
        <v>7.8199999999999994</v>
      </c>
      <c r="BM83" s="74">
        <v>1</v>
      </c>
      <c r="BN83" s="65">
        <f t="shared" si="114"/>
        <v>1.76</v>
      </c>
      <c r="BO83" s="73">
        <f>BO82*BM83</f>
        <v>1</v>
      </c>
      <c r="BP83" s="73">
        <f t="shared" si="115"/>
        <v>-132</v>
      </c>
      <c r="BQ83" s="73">
        <f t="shared" si="116"/>
        <v>2.3864746093749879E-3</v>
      </c>
      <c r="BR83" s="73">
        <f t="shared" si="117"/>
        <v>16905915.371100709</v>
      </c>
      <c r="BS83" s="73">
        <f t="shared" si="118"/>
        <v>117.40289359610451</v>
      </c>
      <c r="BV83" s="74">
        <f t="shared" si="119"/>
        <v>-130</v>
      </c>
      <c r="BW83" s="74">
        <f t="shared" si="120"/>
        <v>9.8550000000000004</v>
      </c>
      <c r="BX83" s="74">
        <v>1</v>
      </c>
      <c r="BY83" s="65">
        <f t="shared" si="121"/>
        <v>2.0350000000000001</v>
      </c>
      <c r="BZ83" s="73">
        <f>BZ82*BX83</f>
        <v>1</v>
      </c>
      <c r="CA83" s="73">
        <f t="shared" si="122"/>
        <v>-264.55</v>
      </c>
      <c r="CB83" s="73">
        <f t="shared" si="123"/>
        <v>1.468509435653674E-6</v>
      </c>
      <c r="CC83" s="73">
        <f t="shared" si="124"/>
        <v>21305344.754756715</v>
      </c>
      <c r="CD83" s="73">
        <f t="shared" si="125"/>
        <v>117.40289359610451</v>
      </c>
      <c r="CG83" s="74">
        <f t="shared" si="126"/>
        <v>-180</v>
      </c>
      <c r="CH83" s="74">
        <f t="shared" si="127"/>
        <v>12.14</v>
      </c>
      <c r="CI83" s="74">
        <v>1</v>
      </c>
      <c r="CJ83" s="65">
        <f t="shared" si="128"/>
        <v>2.2850000000000001</v>
      </c>
      <c r="CK83" s="73">
        <f>CK82*CI83</f>
        <v>1</v>
      </c>
      <c r="CL83" s="73">
        <f t="shared" si="129"/>
        <v>-411.3</v>
      </c>
      <c r="CM83" s="73">
        <f t="shared" si="130"/>
        <v>1.7666025087237148E-9</v>
      </c>
      <c r="CN83" s="73">
        <f t="shared" si="131"/>
        <v>26245244.578665297</v>
      </c>
      <c r="CO83" s="73">
        <f t="shared" si="132"/>
        <v>117.40289359610451</v>
      </c>
      <c r="CR83" s="74">
        <f t="shared" si="133"/>
        <v>-243</v>
      </c>
      <c r="CS83" s="74">
        <f t="shared" si="134"/>
        <v>14.74</v>
      </c>
      <c r="CT83" s="74">
        <v>1</v>
      </c>
      <c r="CU83" s="65">
        <f t="shared" si="142"/>
        <v>2.6</v>
      </c>
      <c r="CV83" s="73">
        <f>CV82*CT83</f>
        <v>1</v>
      </c>
      <c r="CW83" s="73">
        <f t="shared" si="135"/>
        <v>-631.80000000000007</v>
      </c>
      <c r="CX83" s="73">
        <f t="shared" si="136"/>
        <v>3.4549335134656445E-13</v>
      </c>
      <c r="CY83" s="73">
        <f t="shared" si="137"/>
        <v>31866137.157292135</v>
      </c>
      <c r="CZ83" s="73">
        <f t="shared" si="138"/>
        <v>117.40289359610451</v>
      </c>
    </row>
    <row r="84" spans="1:104">
      <c r="A84" s="65">
        <f t="shared" si="74"/>
        <v>3.7321319661472407</v>
      </c>
      <c r="B84" s="65">
        <f t="shared" si="75"/>
        <v>2.6</v>
      </c>
      <c r="C84" s="86">
        <f t="shared" si="71"/>
        <v>4.55</v>
      </c>
      <c r="D84" s="90"/>
      <c r="E84" s="68">
        <f t="shared" si="76"/>
        <v>49667.000451412976</v>
      </c>
      <c r="F84" s="65">
        <f t="shared" si="139"/>
        <v>15.600000000000007</v>
      </c>
      <c r="G84" s="69">
        <v>78</v>
      </c>
      <c r="H84" s="74">
        <f t="shared" si="77"/>
        <v>78</v>
      </c>
      <c r="I84" s="74">
        <f t="shared" si="78"/>
        <v>1</v>
      </c>
      <c r="J84" s="74">
        <v>1</v>
      </c>
      <c r="K84" s="65">
        <f t="shared" si="79"/>
        <v>1</v>
      </c>
      <c r="L84" s="73">
        <f>L83*J84</f>
        <v>120</v>
      </c>
      <c r="M84" s="73">
        <f t="shared" si="80"/>
        <v>9360</v>
      </c>
      <c r="N84" s="73">
        <f t="shared" si="81"/>
        <v>496670.00451412977</v>
      </c>
      <c r="O84" s="73">
        <f t="shared" si="82"/>
        <v>2483350.0225706487</v>
      </c>
      <c r="P84" s="73">
        <f t="shared" si="83"/>
        <v>121.66750209640006</v>
      </c>
      <c r="Q84" s="102">
        <f t="shared" si="143"/>
        <v>53.063034670313009</v>
      </c>
      <c r="S84" s="74">
        <f t="shared" si="84"/>
        <v>68</v>
      </c>
      <c r="T84" s="74">
        <f t="shared" si="85"/>
        <v>2.0499999999999998</v>
      </c>
      <c r="U84" s="74">
        <v>1</v>
      </c>
      <c r="V84" s="65">
        <f t="shared" si="86"/>
        <v>1.05</v>
      </c>
      <c r="W84" s="73">
        <f>W83*U84</f>
        <v>240</v>
      </c>
      <c r="X84" s="73">
        <f t="shared" si="87"/>
        <v>17136</v>
      </c>
      <c r="Y84" s="73">
        <f t="shared" si="88"/>
        <v>254543.37731349139</v>
      </c>
      <c r="Z84" s="73">
        <f t="shared" si="89"/>
        <v>5090867.5462698294</v>
      </c>
      <c r="AA84" s="73">
        <f t="shared" si="90"/>
        <v>121.66750209640006</v>
      </c>
      <c r="AB84" s="102">
        <f t="shared" si="72"/>
        <v>14.854305398779843</v>
      </c>
      <c r="AD84" s="74">
        <f t="shared" si="91"/>
        <v>43</v>
      </c>
      <c r="AE84" s="74">
        <f t="shared" si="92"/>
        <v>3.2249999999999996</v>
      </c>
      <c r="AF84" s="74">
        <v>1</v>
      </c>
      <c r="AG84" s="65">
        <f t="shared" si="93"/>
        <v>1.175</v>
      </c>
      <c r="AH84" s="73">
        <f>AH83*AF84</f>
        <v>30</v>
      </c>
      <c r="AI84" s="73">
        <f t="shared" si="94"/>
        <v>1515.75</v>
      </c>
      <c r="AJ84" s="73">
        <f t="shared" si="95"/>
        <v>12513.755973109883</v>
      </c>
      <c r="AK84" s="73">
        <f t="shared" si="96"/>
        <v>8008803.8227903405</v>
      </c>
      <c r="AL84" s="73">
        <f t="shared" si="97"/>
        <v>121.66750209640006</v>
      </c>
      <c r="AM84" s="102">
        <f t="shared" si="140"/>
        <v>8.2558178941843199</v>
      </c>
      <c r="AO84" s="74">
        <f t="shared" si="98"/>
        <v>13</v>
      </c>
      <c r="AP84" s="74">
        <f t="shared" si="99"/>
        <v>4.55</v>
      </c>
      <c r="AQ84" s="74">
        <v>1</v>
      </c>
      <c r="AR84" s="65">
        <f t="shared" si="100"/>
        <v>1.325</v>
      </c>
      <c r="AS84" s="73">
        <f>AS83*AQ84</f>
        <v>1</v>
      </c>
      <c r="AT84" s="73">
        <f t="shared" si="101"/>
        <v>17.224999999999998</v>
      </c>
      <c r="AU84" s="73">
        <f t="shared" si="102"/>
        <v>275.8604151048927</v>
      </c>
      <c r="AV84" s="73">
        <f t="shared" si="103"/>
        <v>11299242.602696452</v>
      </c>
      <c r="AW84" s="73">
        <f t="shared" si="104"/>
        <v>121.66750209640006</v>
      </c>
      <c r="AX84" s="102">
        <f t="shared" si="141"/>
        <v>16.015118438600449</v>
      </c>
      <c r="AZ84" s="74">
        <f t="shared" si="105"/>
        <v>-24</v>
      </c>
      <c r="BA84" s="74">
        <f t="shared" si="106"/>
        <v>6.06</v>
      </c>
      <c r="BB84" s="74">
        <v>1</v>
      </c>
      <c r="BC84" s="65">
        <f t="shared" si="107"/>
        <v>1.51</v>
      </c>
      <c r="BD84" s="73">
        <f>BD83*BB84</f>
        <v>1</v>
      </c>
      <c r="BE84" s="73">
        <f t="shared" si="108"/>
        <v>-36.24</v>
      </c>
      <c r="BF84" s="73">
        <f t="shared" si="109"/>
        <v>2.1753475097756318</v>
      </c>
      <c r="BG84" s="73">
        <f t="shared" si="110"/>
        <v>15049101.136778131</v>
      </c>
      <c r="BH84" s="73">
        <f t="shared" si="111"/>
        <v>121.66750209640006</v>
      </c>
      <c r="BK84" s="74">
        <f t="shared" si="112"/>
        <v>-74</v>
      </c>
      <c r="BL84" s="74">
        <f t="shared" si="113"/>
        <v>7.8199999999999994</v>
      </c>
      <c r="BM84" s="74">
        <v>1</v>
      </c>
      <c r="BN84" s="65">
        <f t="shared" si="114"/>
        <v>1.76</v>
      </c>
      <c r="BO84" s="73">
        <f>BO83*BM84</f>
        <v>1</v>
      </c>
      <c r="BP84" s="73">
        <f t="shared" si="115"/>
        <v>-130.24</v>
      </c>
      <c r="BQ84" s="73">
        <f t="shared" si="116"/>
        <v>2.7413394580312403E-3</v>
      </c>
      <c r="BR84" s="73">
        <f t="shared" si="117"/>
        <v>19419797.176502474</v>
      </c>
      <c r="BS84" s="73">
        <f t="shared" si="118"/>
        <v>121.66750209640006</v>
      </c>
      <c r="BV84" s="74">
        <f t="shared" si="119"/>
        <v>-129</v>
      </c>
      <c r="BW84" s="74">
        <f t="shared" si="120"/>
        <v>9.8550000000000004</v>
      </c>
      <c r="BX84" s="74">
        <v>1</v>
      </c>
      <c r="BY84" s="65">
        <f t="shared" si="121"/>
        <v>2.0350000000000001</v>
      </c>
      <c r="BZ84" s="73">
        <f>BZ83*BX84</f>
        <v>1</v>
      </c>
      <c r="CA84" s="73">
        <f t="shared" si="122"/>
        <v>-262.51500000000004</v>
      </c>
      <c r="CB84" s="73">
        <f t="shared" si="123"/>
        <v>1.6868743730329996E-6</v>
      </c>
      <c r="CC84" s="73">
        <f t="shared" si="124"/>
        <v>24473414.472433746</v>
      </c>
      <c r="CD84" s="73">
        <f t="shared" si="125"/>
        <v>121.66750209640006</v>
      </c>
      <c r="CG84" s="74">
        <f t="shared" si="126"/>
        <v>-179</v>
      </c>
      <c r="CH84" s="74">
        <f t="shared" si="127"/>
        <v>12.14</v>
      </c>
      <c r="CI84" s="74">
        <v>1</v>
      </c>
      <c r="CJ84" s="65">
        <f t="shared" si="128"/>
        <v>2.2850000000000001</v>
      </c>
      <c r="CK84" s="73">
        <f>CK83*CI84</f>
        <v>1</v>
      </c>
      <c r="CL84" s="73">
        <f t="shared" si="129"/>
        <v>-409.01500000000004</v>
      </c>
      <c r="CM84" s="73">
        <f t="shared" si="130"/>
        <v>2.0292933957045664E-9</v>
      </c>
      <c r="CN84" s="73">
        <f t="shared" si="131"/>
        <v>30147869.274007682</v>
      </c>
      <c r="CO84" s="73">
        <f t="shared" si="132"/>
        <v>121.66750209640006</v>
      </c>
      <c r="CR84" s="74">
        <f t="shared" si="133"/>
        <v>-242</v>
      </c>
      <c r="CS84" s="74">
        <f t="shared" si="134"/>
        <v>14.74</v>
      </c>
      <c r="CT84" s="74">
        <v>1</v>
      </c>
      <c r="CU84" s="65">
        <f t="shared" si="142"/>
        <v>2.6</v>
      </c>
      <c r="CV84" s="73">
        <f>CV83*CT84</f>
        <v>1</v>
      </c>
      <c r="CW84" s="73">
        <f t="shared" si="135"/>
        <v>-629.20000000000005</v>
      </c>
      <c r="CX84" s="73">
        <f t="shared" si="136"/>
        <v>3.9686764435421127E-13</v>
      </c>
      <c r="CY84" s="73">
        <f t="shared" si="137"/>
        <v>36604579.332691364</v>
      </c>
      <c r="CZ84" s="73">
        <f t="shared" si="138"/>
        <v>121.66750209640006</v>
      </c>
    </row>
    <row r="85" spans="1:104">
      <c r="A85" s="65">
        <f t="shared" si="74"/>
        <v>3.8637453156993944</v>
      </c>
      <c r="B85" s="65">
        <f t="shared" si="75"/>
        <v>2.6333333333333333</v>
      </c>
      <c r="C85" s="86">
        <f t="shared" si="71"/>
        <v>4.55</v>
      </c>
      <c r="D85" s="90"/>
      <c r="E85" s="68">
        <f t="shared" si="76"/>
        <v>57052.401716175089</v>
      </c>
      <c r="F85" s="65">
        <f t="shared" si="139"/>
        <v>15.800000000000008</v>
      </c>
      <c r="G85" s="69">
        <v>79</v>
      </c>
      <c r="H85" s="74">
        <f t="shared" si="77"/>
        <v>79</v>
      </c>
      <c r="I85" s="74">
        <f t="shared" si="78"/>
        <v>1</v>
      </c>
      <c r="J85" s="74">
        <v>1</v>
      </c>
      <c r="K85" s="65">
        <f t="shared" si="79"/>
        <v>1</v>
      </c>
      <c r="L85" s="73">
        <f>L84*J85</f>
        <v>120</v>
      </c>
      <c r="M85" s="73">
        <f t="shared" si="80"/>
        <v>9480</v>
      </c>
      <c r="N85" s="73">
        <f t="shared" si="81"/>
        <v>570524.01716175093</v>
      </c>
      <c r="O85" s="73">
        <f t="shared" si="82"/>
        <v>2852620.0858087544</v>
      </c>
      <c r="P85" s="73">
        <f t="shared" si="83"/>
        <v>126.08688880232357</v>
      </c>
      <c r="Q85" s="102">
        <f t="shared" si="143"/>
        <v>60.181858350395665</v>
      </c>
      <c r="S85" s="74">
        <f t="shared" si="84"/>
        <v>69</v>
      </c>
      <c r="T85" s="74">
        <f t="shared" si="85"/>
        <v>2.0499999999999998</v>
      </c>
      <c r="U85" s="74">
        <v>1</v>
      </c>
      <c r="V85" s="65">
        <f t="shared" si="86"/>
        <v>1.05</v>
      </c>
      <c r="W85" s="73">
        <f>W84*U85</f>
        <v>240</v>
      </c>
      <c r="X85" s="73">
        <f t="shared" si="87"/>
        <v>17388</v>
      </c>
      <c r="Y85" s="73">
        <f t="shared" si="88"/>
        <v>292393.55879539717</v>
      </c>
      <c r="Z85" s="73">
        <f t="shared" si="89"/>
        <v>5847871.1759079462</v>
      </c>
      <c r="AA85" s="73">
        <f t="shared" si="90"/>
        <v>126.08688880232357</v>
      </c>
      <c r="AB85" s="102">
        <f t="shared" si="72"/>
        <v>16.815824637416448</v>
      </c>
      <c r="AD85" s="74">
        <f t="shared" si="91"/>
        <v>44</v>
      </c>
      <c r="AE85" s="74">
        <f t="shared" si="92"/>
        <v>3.2249999999999996</v>
      </c>
      <c r="AF85" s="74">
        <v>1</v>
      </c>
      <c r="AG85" s="65">
        <f t="shared" si="93"/>
        <v>1.175</v>
      </c>
      <c r="AH85" s="73">
        <f>AH84*AF85</f>
        <v>30</v>
      </c>
      <c r="AI85" s="73">
        <f t="shared" si="94"/>
        <v>1551</v>
      </c>
      <c r="AJ85" s="73">
        <f t="shared" si="95"/>
        <v>14374.530901145643</v>
      </c>
      <c r="AK85" s="73">
        <f t="shared" si="96"/>
        <v>9199699.7767332308</v>
      </c>
      <c r="AL85" s="73">
        <f t="shared" si="97"/>
        <v>126.08688880232357</v>
      </c>
      <c r="AM85" s="102">
        <f t="shared" si="140"/>
        <v>9.2679116061545095</v>
      </c>
      <c r="AO85" s="74">
        <f t="shared" si="98"/>
        <v>14</v>
      </c>
      <c r="AP85" s="74">
        <f t="shared" si="99"/>
        <v>4.55</v>
      </c>
      <c r="AQ85" s="74">
        <v>1</v>
      </c>
      <c r="AR85" s="65">
        <f t="shared" si="100"/>
        <v>1.325</v>
      </c>
      <c r="AS85" s="73">
        <f>AS84*AQ85</f>
        <v>1</v>
      </c>
      <c r="AT85" s="73">
        <f t="shared" si="101"/>
        <v>18.55</v>
      </c>
      <c r="AU85" s="73">
        <f t="shared" si="102"/>
        <v>316.88040503978942</v>
      </c>
      <c r="AV85" s="73">
        <f t="shared" si="103"/>
        <v>12979421.390429832</v>
      </c>
      <c r="AW85" s="73">
        <f t="shared" si="104"/>
        <v>126.08688880232357</v>
      </c>
      <c r="AX85" s="102">
        <f t="shared" si="141"/>
        <v>17.082501619395657</v>
      </c>
      <c r="AZ85" s="74">
        <f t="shared" si="105"/>
        <v>-23</v>
      </c>
      <c r="BA85" s="74">
        <f t="shared" si="106"/>
        <v>6.06</v>
      </c>
      <c r="BB85" s="74">
        <v>1</v>
      </c>
      <c r="BC85" s="65">
        <f t="shared" si="107"/>
        <v>1.51</v>
      </c>
      <c r="BD85" s="73">
        <f>BD84*BB85</f>
        <v>1</v>
      </c>
      <c r="BE85" s="73">
        <f t="shared" si="108"/>
        <v>-34.729999999999997</v>
      </c>
      <c r="BF85" s="73">
        <f t="shared" si="109"/>
        <v>2.4988181060261643</v>
      </c>
      <c r="BG85" s="73">
        <f t="shared" si="110"/>
        <v>17286877.720001053</v>
      </c>
      <c r="BH85" s="73">
        <f t="shared" si="111"/>
        <v>126.08688880232357</v>
      </c>
      <c r="BK85" s="74">
        <f t="shared" si="112"/>
        <v>-73</v>
      </c>
      <c r="BL85" s="74">
        <f t="shared" si="113"/>
        <v>7.8199999999999994</v>
      </c>
      <c r="BM85" s="74">
        <v>1</v>
      </c>
      <c r="BN85" s="65">
        <f t="shared" si="114"/>
        <v>1.76</v>
      </c>
      <c r="BO85" s="73">
        <f>BO84*BM85</f>
        <v>1</v>
      </c>
      <c r="BP85" s="73">
        <f t="shared" si="115"/>
        <v>-128.47999999999999</v>
      </c>
      <c r="BQ85" s="73">
        <f t="shared" si="116"/>
        <v>3.148972125928949E-3</v>
      </c>
      <c r="BR85" s="73">
        <f t="shared" si="117"/>
        <v>22307489.071024455</v>
      </c>
      <c r="BS85" s="73">
        <f t="shared" si="118"/>
        <v>126.08688880232357</v>
      </c>
      <c r="BV85" s="74">
        <f t="shared" si="119"/>
        <v>-128</v>
      </c>
      <c r="BW85" s="74">
        <f t="shared" si="120"/>
        <v>9.8550000000000004</v>
      </c>
      <c r="BX85" s="74">
        <v>1</v>
      </c>
      <c r="BY85" s="65">
        <f t="shared" si="121"/>
        <v>2.0350000000000001</v>
      </c>
      <c r="BZ85" s="73">
        <f>BZ84*BX85</f>
        <v>1</v>
      </c>
      <c r="CA85" s="73">
        <f t="shared" si="122"/>
        <v>-260.48</v>
      </c>
      <c r="CB85" s="73">
        <f t="shared" si="123"/>
        <v>1.9377098173896614E-6</v>
      </c>
      <c r="CC85" s="73">
        <f t="shared" si="124"/>
        <v>28112570.945645276</v>
      </c>
      <c r="CD85" s="73">
        <f t="shared" si="125"/>
        <v>126.08688880232357</v>
      </c>
      <c r="CG85" s="74">
        <f t="shared" si="126"/>
        <v>-178</v>
      </c>
      <c r="CH85" s="74">
        <f t="shared" si="127"/>
        <v>12.14</v>
      </c>
      <c r="CI85" s="74">
        <v>1</v>
      </c>
      <c r="CJ85" s="65">
        <f t="shared" si="128"/>
        <v>2.2850000000000001</v>
      </c>
      <c r="CK85" s="73">
        <f>CK84*CI85</f>
        <v>1</v>
      </c>
      <c r="CL85" s="73">
        <f t="shared" si="129"/>
        <v>-406.73</v>
      </c>
      <c r="CM85" s="73">
        <f t="shared" si="130"/>
        <v>2.3310459854521823E-9</v>
      </c>
      <c r="CN85" s="73">
        <f t="shared" si="131"/>
        <v>34630807.841718279</v>
      </c>
      <c r="CO85" s="73">
        <f t="shared" si="132"/>
        <v>126.08688880232357</v>
      </c>
      <c r="CR85" s="74">
        <f t="shared" si="133"/>
        <v>-241</v>
      </c>
      <c r="CS85" s="74">
        <f t="shared" si="134"/>
        <v>14.74</v>
      </c>
      <c r="CT85" s="74">
        <v>1</v>
      </c>
      <c r="CU85" s="65">
        <f t="shared" si="142"/>
        <v>2.6</v>
      </c>
      <c r="CV85" s="73">
        <f>CV84*CT85</f>
        <v>1</v>
      </c>
      <c r="CW85" s="73">
        <f t="shared" si="135"/>
        <v>-626.6</v>
      </c>
      <c r="CX85" s="73">
        <f t="shared" si="136"/>
        <v>4.5588121022123087E-13</v>
      </c>
      <c r="CY85" s="73">
        <f t="shared" si="137"/>
        <v>42047620.064821042</v>
      </c>
      <c r="CZ85" s="73">
        <f t="shared" si="138"/>
        <v>126.08688880232357</v>
      </c>
    </row>
    <row r="86" spans="1:104">
      <c r="A86" s="65">
        <f t="shared" si="74"/>
        <v>4.0000000000000124</v>
      </c>
      <c r="B86" s="65">
        <f t="shared" si="75"/>
        <v>2.6666666666666665</v>
      </c>
      <c r="C86" s="86">
        <f t="shared" ref="C86:C149" si="144">IF(D86&gt;0,C85+D86,C85)</f>
        <v>4.55</v>
      </c>
      <c r="D86" s="90"/>
      <c r="E86" s="68">
        <f t="shared" si="76"/>
        <v>65536.000000000349</v>
      </c>
      <c r="F86" s="65">
        <f t="shared" si="139"/>
        <v>16.000000000000007</v>
      </c>
      <c r="G86" s="69">
        <v>80</v>
      </c>
      <c r="H86" s="74">
        <f t="shared" si="77"/>
        <v>80</v>
      </c>
      <c r="I86" s="74">
        <f t="shared" si="78"/>
        <v>1</v>
      </c>
      <c r="J86" s="74">
        <v>12</v>
      </c>
      <c r="K86" s="65">
        <f t="shared" si="79"/>
        <v>1</v>
      </c>
      <c r="L86" s="73">
        <f>L85*J86</f>
        <v>1440</v>
      </c>
      <c r="M86" s="73">
        <f t="shared" si="80"/>
        <v>115200</v>
      </c>
      <c r="N86" s="73">
        <f t="shared" si="81"/>
        <v>655360.00000000349</v>
      </c>
      <c r="O86" s="73">
        <f t="shared" si="82"/>
        <v>3276800.0000000177</v>
      </c>
      <c r="P86" s="73">
        <f t="shared" si="83"/>
        <v>130.66666666666706</v>
      </c>
      <c r="Q86" s="102">
        <f t="shared" si="143"/>
        <v>5.6888888888889193</v>
      </c>
      <c r="S86" s="74">
        <f t="shared" si="84"/>
        <v>70</v>
      </c>
      <c r="T86" s="74">
        <f t="shared" si="85"/>
        <v>2.0499999999999998</v>
      </c>
      <c r="U86" s="74">
        <v>1</v>
      </c>
      <c r="V86" s="65">
        <f t="shared" si="86"/>
        <v>1.05</v>
      </c>
      <c r="W86" s="73">
        <f>W85*U86</f>
        <v>240</v>
      </c>
      <c r="X86" s="73">
        <f t="shared" si="87"/>
        <v>17640</v>
      </c>
      <c r="Y86" s="73">
        <f t="shared" si="88"/>
        <v>335872.00000000157</v>
      </c>
      <c r="Z86" s="73">
        <f t="shared" si="89"/>
        <v>6717440.0000000354</v>
      </c>
      <c r="AA86" s="73">
        <f t="shared" si="90"/>
        <v>130.66666666666706</v>
      </c>
      <c r="AB86" s="102">
        <f t="shared" si="72"/>
        <v>19.040362811791471</v>
      </c>
      <c r="AD86" s="74">
        <f t="shared" si="91"/>
        <v>45</v>
      </c>
      <c r="AE86" s="74">
        <f t="shared" si="92"/>
        <v>3.2249999999999996</v>
      </c>
      <c r="AF86" s="74">
        <v>1</v>
      </c>
      <c r="AG86" s="65">
        <f t="shared" si="93"/>
        <v>1.175</v>
      </c>
      <c r="AH86" s="73">
        <f>AH85*AF86</f>
        <v>30</v>
      </c>
      <c r="AI86" s="73">
        <f t="shared" si="94"/>
        <v>1586.25</v>
      </c>
      <c r="AJ86" s="73">
        <f t="shared" si="95"/>
        <v>16512.000000000047</v>
      </c>
      <c r="AK86" s="73">
        <f t="shared" si="96"/>
        <v>10567680.000000056</v>
      </c>
      <c r="AL86" s="73">
        <f t="shared" si="97"/>
        <v>130.66666666666706</v>
      </c>
      <c r="AM86" s="102">
        <f t="shared" si="140"/>
        <v>10.409456264775443</v>
      </c>
      <c r="AO86" s="74">
        <f t="shared" si="98"/>
        <v>15</v>
      </c>
      <c r="AP86" s="74">
        <f t="shared" si="99"/>
        <v>4.55</v>
      </c>
      <c r="AQ86" s="74">
        <v>1</v>
      </c>
      <c r="AR86" s="65">
        <f t="shared" si="100"/>
        <v>1.325</v>
      </c>
      <c r="AS86" s="73">
        <f>AS85*AQ86</f>
        <v>1</v>
      </c>
      <c r="AT86" s="73">
        <f t="shared" si="101"/>
        <v>19.875</v>
      </c>
      <c r="AU86" s="73">
        <f t="shared" si="102"/>
        <v>364.00000000000034</v>
      </c>
      <c r="AV86" s="73">
        <f t="shared" si="103"/>
        <v>14909440.000000078</v>
      </c>
      <c r="AW86" s="73">
        <f t="shared" si="104"/>
        <v>130.66666666666706</v>
      </c>
      <c r="AX86" s="102">
        <f t="shared" si="141"/>
        <v>18.314465408805049</v>
      </c>
      <c r="AZ86" s="74">
        <f t="shared" si="105"/>
        <v>-22</v>
      </c>
      <c r="BA86" s="74">
        <f t="shared" si="106"/>
        <v>6.06</v>
      </c>
      <c r="BB86" s="74">
        <v>1</v>
      </c>
      <c r="BC86" s="65">
        <f t="shared" si="107"/>
        <v>1.51</v>
      </c>
      <c r="BD86" s="73">
        <f>BD85*BB86</f>
        <v>1</v>
      </c>
      <c r="BE86" s="73">
        <f t="shared" si="108"/>
        <v>-33.22</v>
      </c>
      <c r="BF86" s="73">
        <f t="shared" si="109"/>
        <v>2.8703882478290628</v>
      </c>
      <c r="BG86" s="73">
        <f t="shared" si="110"/>
        <v>19857408.000000104</v>
      </c>
      <c r="BH86" s="73">
        <f t="shared" si="111"/>
        <v>130.66666666666706</v>
      </c>
      <c r="BK86" s="74">
        <f t="shared" si="112"/>
        <v>-72</v>
      </c>
      <c r="BL86" s="74">
        <f t="shared" si="113"/>
        <v>7.8199999999999994</v>
      </c>
      <c r="BM86" s="74">
        <v>1</v>
      </c>
      <c r="BN86" s="65">
        <f t="shared" si="114"/>
        <v>1.76</v>
      </c>
      <c r="BO86" s="73">
        <f>BO85*BM86</f>
        <v>1</v>
      </c>
      <c r="BP86" s="73">
        <f t="shared" si="115"/>
        <v>-126.72</v>
      </c>
      <c r="BQ86" s="73">
        <f t="shared" si="116"/>
        <v>3.6172191009861002E-3</v>
      </c>
      <c r="BR86" s="73">
        <f t="shared" si="117"/>
        <v>25624576.000000134</v>
      </c>
      <c r="BS86" s="73">
        <f t="shared" si="118"/>
        <v>130.66666666666706</v>
      </c>
      <c r="BV86" s="74">
        <f t="shared" si="119"/>
        <v>-127</v>
      </c>
      <c r="BW86" s="74">
        <f t="shared" si="120"/>
        <v>9.8550000000000004</v>
      </c>
      <c r="BX86" s="74">
        <v>1</v>
      </c>
      <c r="BY86" s="65">
        <f t="shared" si="121"/>
        <v>2.0350000000000001</v>
      </c>
      <c r="BZ86" s="73">
        <f>BZ85*BX86</f>
        <v>1</v>
      </c>
      <c r="CA86" s="73">
        <f t="shared" si="122"/>
        <v>-258.44499999999999</v>
      </c>
      <c r="CB86" s="73">
        <f t="shared" si="123"/>
        <v>2.2258440796971092E-6</v>
      </c>
      <c r="CC86" s="73">
        <f t="shared" si="124"/>
        <v>32292864.000000175</v>
      </c>
      <c r="CD86" s="73">
        <f t="shared" si="125"/>
        <v>130.66666666666706</v>
      </c>
      <c r="CG86" s="74">
        <f t="shared" si="126"/>
        <v>-177</v>
      </c>
      <c r="CH86" s="74">
        <f t="shared" si="127"/>
        <v>12.14</v>
      </c>
      <c r="CI86" s="74">
        <v>1</v>
      </c>
      <c r="CJ86" s="65">
        <f t="shared" si="128"/>
        <v>2.2850000000000001</v>
      </c>
      <c r="CK86" s="73">
        <f>CK85*CI86</f>
        <v>1</v>
      </c>
      <c r="CL86" s="73">
        <f t="shared" si="129"/>
        <v>-404.44500000000005</v>
      </c>
      <c r="CM86" s="73">
        <f t="shared" si="130"/>
        <v>2.6776686889113646E-9</v>
      </c>
      <c r="CN86" s="73">
        <f t="shared" si="131"/>
        <v>39780352.000000209</v>
      </c>
      <c r="CO86" s="73">
        <f t="shared" si="132"/>
        <v>130.66666666666706</v>
      </c>
      <c r="CR86" s="74">
        <f t="shared" si="133"/>
        <v>-240</v>
      </c>
      <c r="CS86" s="74">
        <f t="shared" si="134"/>
        <v>14.74</v>
      </c>
      <c r="CT86" s="74">
        <v>1</v>
      </c>
      <c r="CU86" s="65">
        <f t="shared" si="142"/>
        <v>2.6</v>
      </c>
      <c r="CV86" s="73">
        <f>CV85*CT86</f>
        <v>1</v>
      </c>
      <c r="CW86" s="73">
        <f t="shared" si="135"/>
        <v>-624</v>
      </c>
      <c r="CX86" s="73">
        <f t="shared" si="136"/>
        <v>5.2366999625518538E-13</v>
      </c>
      <c r="CY86" s="73">
        <f t="shared" si="137"/>
        <v>48300032.000000253</v>
      </c>
      <c r="CZ86" s="73">
        <f t="shared" si="138"/>
        <v>130.66666666666706</v>
      </c>
    </row>
    <row r="87" spans="1:104">
      <c r="A87" s="65">
        <f t="shared" si="74"/>
        <v>4.1410596953655237</v>
      </c>
      <c r="B87" s="65">
        <f t="shared" si="75"/>
        <v>2.7</v>
      </c>
      <c r="C87" s="86">
        <f t="shared" si="144"/>
        <v>4.55</v>
      </c>
      <c r="D87" s="90"/>
      <c r="E87" s="68">
        <f t="shared" si="76"/>
        <v>75281.0953930861</v>
      </c>
      <c r="F87" s="65">
        <f t="shared" si="139"/>
        <v>16.200000000000006</v>
      </c>
      <c r="G87" s="69">
        <v>81</v>
      </c>
      <c r="H87" s="74">
        <f t="shared" si="77"/>
        <v>81</v>
      </c>
      <c r="I87" s="74">
        <f t="shared" si="78"/>
        <v>1</v>
      </c>
      <c r="J87" s="74">
        <v>1</v>
      </c>
      <c r="K87" s="65">
        <f t="shared" si="79"/>
        <v>1</v>
      </c>
      <c r="L87" s="73">
        <f>L86*J87</f>
        <v>1440</v>
      </c>
      <c r="M87" s="73">
        <f t="shared" si="80"/>
        <v>116640</v>
      </c>
      <c r="N87" s="73">
        <f t="shared" si="81"/>
        <v>752810.95393086097</v>
      </c>
      <c r="O87" s="73">
        <f t="shared" si="82"/>
        <v>3764054.7696543052</v>
      </c>
      <c r="P87" s="73">
        <f t="shared" si="83"/>
        <v>135.41265203845265</v>
      </c>
      <c r="Q87" s="102">
        <f t="shared" si="143"/>
        <v>6.4541405515334445</v>
      </c>
      <c r="S87" s="74">
        <f t="shared" si="84"/>
        <v>71</v>
      </c>
      <c r="T87" s="74">
        <f t="shared" si="85"/>
        <v>2.0499999999999998</v>
      </c>
      <c r="U87" s="74">
        <v>1</v>
      </c>
      <c r="V87" s="65">
        <f t="shared" si="86"/>
        <v>1.05</v>
      </c>
      <c r="W87" s="73">
        <f>W86*U87</f>
        <v>240</v>
      </c>
      <c r="X87" s="73">
        <f t="shared" si="87"/>
        <v>17892</v>
      </c>
      <c r="Y87" s="73">
        <f t="shared" si="88"/>
        <v>385815.61388956598</v>
      </c>
      <c r="Z87" s="73">
        <f t="shared" si="89"/>
        <v>7716312.277791325</v>
      </c>
      <c r="AA87" s="73">
        <f t="shared" si="90"/>
        <v>135.41265203845265</v>
      </c>
      <c r="AB87" s="102">
        <f t="shared" si="72"/>
        <v>21.563582265233958</v>
      </c>
      <c r="AD87" s="74">
        <f t="shared" si="91"/>
        <v>46</v>
      </c>
      <c r="AE87" s="74">
        <f t="shared" si="92"/>
        <v>3.2249999999999996</v>
      </c>
      <c r="AF87" s="74">
        <v>1</v>
      </c>
      <c r="AG87" s="65">
        <f t="shared" si="93"/>
        <v>1.175</v>
      </c>
      <c r="AH87" s="73">
        <f>AH86*AF87</f>
        <v>30</v>
      </c>
      <c r="AI87" s="73">
        <f t="shared" si="94"/>
        <v>1621.5</v>
      </c>
      <c r="AJ87" s="73">
        <f t="shared" si="95"/>
        <v>18967.307237711098</v>
      </c>
      <c r="AK87" s="73">
        <f t="shared" si="96"/>
        <v>12139076.632135132</v>
      </c>
      <c r="AL87" s="73">
        <f t="shared" si="97"/>
        <v>135.41265203845265</v>
      </c>
      <c r="AM87" s="102">
        <f t="shared" si="140"/>
        <v>11.69738343367937</v>
      </c>
      <c r="AO87" s="74">
        <f t="shared" si="98"/>
        <v>16</v>
      </c>
      <c r="AP87" s="74">
        <f t="shared" si="99"/>
        <v>4.55</v>
      </c>
      <c r="AQ87" s="74">
        <v>1</v>
      </c>
      <c r="AR87" s="65">
        <f t="shared" si="100"/>
        <v>1.325</v>
      </c>
      <c r="AS87" s="73">
        <f>AS86*AQ87</f>
        <v>1</v>
      </c>
      <c r="AT87" s="73">
        <f t="shared" si="101"/>
        <v>21.2</v>
      </c>
      <c r="AU87" s="73">
        <f t="shared" si="102"/>
        <v>418.12620121892115</v>
      </c>
      <c r="AV87" s="73">
        <f t="shared" si="103"/>
        <v>17126449.201927088</v>
      </c>
      <c r="AW87" s="73">
        <f t="shared" si="104"/>
        <v>135.41265203845265</v>
      </c>
      <c r="AX87" s="102">
        <f t="shared" si="141"/>
        <v>19.722934019760434</v>
      </c>
      <c r="AZ87" s="74">
        <f t="shared" si="105"/>
        <v>-21</v>
      </c>
      <c r="BA87" s="74">
        <f t="shared" si="106"/>
        <v>6.06</v>
      </c>
      <c r="BB87" s="74">
        <v>1</v>
      </c>
      <c r="BC87" s="65">
        <f t="shared" si="107"/>
        <v>1.51</v>
      </c>
      <c r="BD87" s="73">
        <f>BD86*BB87</f>
        <v>1</v>
      </c>
      <c r="BE87" s="73">
        <f t="shared" si="108"/>
        <v>-31.71</v>
      </c>
      <c r="BF87" s="73">
        <f t="shared" si="109"/>
        <v>3.2972102584840655</v>
      </c>
      <c r="BG87" s="73">
        <f t="shared" si="110"/>
        <v>22810171.90410509</v>
      </c>
      <c r="BH87" s="73">
        <f t="shared" si="111"/>
        <v>135.41265203845265</v>
      </c>
      <c r="BK87" s="74">
        <f t="shared" si="112"/>
        <v>-71</v>
      </c>
      <c r="BL87" s="74">
        <f t="shared" si="113"/>
        <v>7.8199999999999994</v>
      </c>
      <c r="BM87" s="74">
        <v>1</v>
      </c>
      <c r="BN87" s="65">
        <f t="shared" si="114"/>
        <v>1.76</v>
      </c>
      <c r="BO87" s="73">
        <f>BO86*BM87</f>
        <v>1</v>
      </c>
      <c r="BP87" s="73">
        <f t="shared" si="115"/>
        <v>-124.96</v>
      </c>
      <c r="BQ87" s="73">
        <f t="shared" si="116"/>
        <v>4.1550936309665875E-3</v>
      </c>
      <c r="BR87" s="73">
        <f t="shared" si="117"/>
        <v>29434908.298696663</v>
      </c>
      <c r="BS87" s="73">
        <f t="shared" si="118"/>
        <v>135.41265203845265</v>
      </c>
      <c r="BV87" s="74">
        <f t="shared" si="119"/>
        <v>-126</v>
      </c>
      <c r="BW87" s="74">
        <f t="shared" si="120"/>
        <v>9.8550000000000004</v>
      </c>
      <c r="BX87" s="74">
        <v>1</v>
      </c>
      <c r="BY87" s="65">
        <f t="shared" si="121"/>
        <v>2.0350000000000001</v>
      </c>
      <c r="BZ87" s="73">
        <f>BZ86*BX87</f>
        <v>1</v>
      </c>
      <c r="CA87" s="73">
        <f t="shared" si="122"/>
        <v>-256.41000000000003</v>
      </c>
      <c r="CB87" s="73">
        <f t="shared" si="123"/>
        <v>2.5568234328279591E-6</v>
      </c>
      <c r="CC87" s="73">
        <f t="shared" si="124"/>
        <v>37094759.754943177</v>
      </c>
      <c r="CD87" s="73">
        <f t="shared" si="125"/>
        <v>135.41265203845265</v>
      </c>
      <c r="CG87" s="74">
        <f t="shared" si="126"/>
        <v>-176</v>
      </c>
      <c r="CH87" s="74">
        <f t="shared" si="127"/>
        <v>12.14</v>
      </c>
      <c r="CI87" s="74">
        <v>1</v>
      </c>
      <c r="CJ87" s="65">
        <f t="shared" si="128"/>
        <v>2.2850000000000001</v>
      </c>
      <c r="CK87" s="73">
        <f>CK86*CI87</f>
        <v>1</v>
      </c>
      <c r="CL87" s="73">
        <f t="shared" si="129"/>
        <v>-402.16</v>
      </c>
      <c r="CM87" s="73">
        <f t="shared" si="130"/>
        <v>3.075833618179553E-9</v>
      </c>
      <c r="CN87" s="73">
        <f t="shared" si="131"/>
        <v>45695624.903603263</v>
      </c>
      <c r="CO87" s="73">
        <f t="shared" si="132"/>
        <v>135.41265203845265</v>
      </c>
      <c r="CR87" s="74">
        <f t="shared" si="133"/>
        <v>-239</v>
      </c>
      <c r="CS87" s="74">
        <f t="shared" si="134"/>
        <v>14.74</v>
      </c>
      <c r="CT87" s="74">
        <v>1</v>
      </c>
      <c r="CU87" s="65">
        <f t="shared" si="142"/>
        <v>2.6</v>
      </c>
      <c r="CV87" s="73">
        <f>CV86*CT87</f>
        <v>1</v>
      </c>
      <c r="CW87" s="73">
        <f t="shared" si="135"/>
        <v>-621.4</v>
      </c>
      <c r="CX87" s="73">
        <f t="shared" si="136"/>
        <v>6.0153886325963517E-13</v>
      </c>
      <c r="CY87" s="73">
        <f t="shared" si="137"/>
        <v>55482167.304704458</v>
      </c>
      <c r="CZ87" s="73">
        <f t="shared" si="138"/>
        <v>135.41265203845265</v>
      </c>
    </row>
    <row r="88" spans="1:104">
      <c r="A88" s="65">
        <f t="shared" si="74"/>
        <v>4.2870938501451876</v>
      </c>
      <c r="B88" s="65">
        <f t="shared" si="75"/>
        <v>2.7333333333333334</v>
      </c>
      <c r="C88" s="86">
        <f t="shared" si="144"/>
        <v>4.55</v>
      </c>
      <c r="D88" s="90"/>
      <c r="E88" s="68">
        <f t="shared" si="76"/>
        <v>86475.270440412874</v>
      </c>
      <c r="F88" s="65">
        <f t="shared" si="139"/>
        <v>16.400000000000009</v>
      </c>
      <c r="G88" s="69">
        <v>82</v>
      </c>
      <c r="H88" s="74">
        <f t="shared" si="77"/>
        <v>82</v>
      </c>
      <c r="I88" s="74">
        <f t="shared" si="78"/>
        <v>1</v>
      </c>
      <c r="J88" s="74">
        <v>1</v>
      </c>
      <c r="K88" s="65">
        <f t="shared" si="79"/>
        <v>1</v>
      </c>
      <c r="L88" s="73">
        <f>L87*J88</f>
        <v>1440</v>
      </c>
      <c r="M88" s="73">
        <f t="shared" si="80"/>
        <v>118080</v>
      </c>
      <c r="N88" s="73">
        <f t="shared" si="81"/>
        <v>864752.70440412872</v>
      </c>
      <c r="O88" s="73">
        <f t="shared" si="82"/>
        <v>4323763.5220206436</v>
      </c>
      <c r="P88" s="73">
        <f t="shared" si="83"/>
        <v>140.33087202808582</v>
      </c>
      <c r="Q88" s="102">
        <f t="shared" si="143"/>
        <v>7.3234476998994644</v>
      </c>
      <c r="S88" s="74">
        <f t="shared" si="84"/>
        <v>72</v>
      </c>
      <c r="T88" s="74">
        <f t="shared" si="85"/>
        <v>2.0499999999999998</v>
      </c>
      <c r="U88" s="74">
        <v>1</v>
      </c>
      <c r="V88" s="65">
        <f t="shared" si="86"/>
        <v>1.05</v>
      </c>
      <c r="W88" s="73">
        <f>W87*U88</f>
        <v>240</v>
      </c>
      <c r="X88" s="73">
        <f t="shared" si="87"/>
        <v>18144</v>
      </c>
      <c r="Y88" s="73">
        <f t="shared" si="88"/>
        <v>443185.76100711571</v>
      </c>
      <c r="Z88" s="73">
        <f t="shared" si="89"/>
        <v>8863715.2201423198</v>
      </c>
      <c r="AA88" s="73">
        <f t="shared" si="90"/>
        <v>140.33087202808582</v>
      </c>
      <c r="AB88" s="102">
        <f t="shared" si="72"/>
        <v>24.426022983196411</v>
      </c>
      <c r="AD88" s="74">
        <f t="shared" si="91"/>
        <v>47</v>
      </c>
      <c r="AE88" s="74">
        <f t="shared" si="92"/>
        <v>3.2249999999999996</v>
      </c>
      <c r="AF88" s="74">
        <v>1</v>
      </c>
      <c r="AG88" s="65">
        <f t="shared" si="93"/>
        <v>1.175</v>
      </c>
      <c r="AH88" s="73">
        <f>AH87*AF88</f>
        <v>30</v>
      </c>
      <c r="AI88" s="73">
        <f t="shared" si="94"/>
        <v>1656.75</v>
      </c>
      <c r="AJ88" s="73">
        <f t="shared" si="95"/>
        <v>21787.714622682095</v>
      </c>
      <c r="AK88" s="73">
        <f t="shared" si="96"/>
        <v>13944137.358516574</v>
      </c>
      <c r="AL88" s="73">
        <f t="shared" si="97"/>
        <v>140.33087202808582</v>
      </c>
      <c r="AM88" s="102">
        <f t="shared" si="140"/>
        <v>13.150876488717124</v>
      </c>
      <c r="AO88" s="74">
        <f t="shared" si="98"/>
        <v>17</v>
      </c>
      <c r="AP88" s="74">
        <f t="shared" si="99"/>
        <v>4.55</v>
      </c>
      <c r="AQ88" s="74">
        <v>1</v>
      </c>
      <c r="AR88" s="65">
        <f t="shared" si="100"/>
        <v>1.325</v>
      </c>
      <c r="AS88" s="73">
        <f>AS87*AQ88</f>
        <v>1</v>
      </c>
      <c r="AT88" s="73">
        <f t="shared" si="101"/>
        <v>22.524999999999999</v>
      </c>
      <c r="AU88" s="73">
        <f t="shared" si="102"/>
        <v>480.30087952133408</v>
      </c>
      <c r="AV88" s="73">
        <f t="shared" si="103"/>
        <v>19673124.02519393</v>
      </c>
      <c r="AW88" s="73">
        <f t="shared" si="104"/>
        <v>140.33087202808582</v>
      </c>
      <c r="AX88" s="102">
        <f t="shared" si="141"/>
        <v>21.323013519260115</v>
      </c>
      <c r="AZ88" s="74">
        <f t="shared" si="105"/>
        <v>-20</v>
      </c>
      <c r="BA88" s="74">
        <f t="shared" si="106"/>
        <v>6.06</v>
      </c>
      <c r="BB88" s="74">
        <v>1</v>
      </c>
      <c r="BC88" s="65">
        <f t="shared" si="107"/>
        <v>1.51</v>
      </c>
      <c r="BD88" s="73">
        <f>BD87*BB88</f>
        <v>1</v>
      </c>
      <c r="BE88" s="73">
        <f t="shared" si="108"/>
        <v>-30.2</v>
      </c>
      <c r="BF88" s="73">
        <f t="shared" si="109"/>
        <v>3.7874999999999948</v>
      </c>
      <c r="BG88" s="73">
        <f t="shared" si="110"/>
        <v>26202006.943445101</v>
      </c>
      <c r="BH88" s="73">
        <f t="shared" si="111"/>
        <v>140.33087202808582</v>
      </c>
      <c r="BK88" s="74">
        <f t="shared" si="112"/>
        <v>-70</v>
      </c>
      <c r="BL88" s="74">
        <f t="shared" si="113"/>
        <v>7.8199999999999994</v>
      </c>
      <c r="BM88" s="74">
        <v>1</v>
      </c>
      <c r="BN88" s="65">
        <f t="shared" si="114"/>
        <v>1.76</v>
      </c>
      <c r="BO88" s="73">
        <f>BO87*BM88</f>
        <v>1</v>
      </c>
      <c r="BP88" s="73">
        <f t="shared" si="115"/>
        <v>-123.2</v>
      </c>
      <c r="BQ88" s="73">
        <f t="shared" si="116"/>
        <v>4.7729492187499768E-3</v>
      </c>
      <c r="BR88" s="73">
        <f t="shared" si="117"/>
        <v>33811830.742201433</v>
      </c>
      <c r="BS88" s="73">
        <f t="shared" si="118"/>
        <v>140.33087202808582</v>
      </c>
      <c r="BV88" s="74">
        <f t="shared" si="119"/>
        <v>-125</v>
      </c>
      <c r="BW88" s="74">
        <f t="shared" si="120"/>
        <v>9.8550000000000004</v>
      </c>
      <c r="BX88" s="74">
        <v>1</v>
      </c>
      <c r="BY88" s="65">
        <f t="shared" si="121"/>
        <v>2.0350000000000001</v>
      </c>
      <c r="BZ88" s="73">
        <f>BZ87*BX88</f>
        <v>1</v>
      </c>
      <c r="CA88" s="73">
        <f t="shared" si="122"/>
        <v>-254.37500000000003</v>
      </c>
      <c r="CB88" s="73">
        <f t="shared" si="123"/>
        <v>2.9370188713073492E-6</v>
      </c>
      <c r="CC88" s="73">
        <f t="shared" si="124"/>
        <v>42610689.509513445</v>
      </c>
      <c r="CD88" s="73">
        <f t="shared" si="125"/>
        <v>140.33087202808582</v>
      </c>
      <c r="CG88" s="74">
        <f t="shared" si="126"/>
        <v>-175</v>
      </c>
      <c r="CH88" s="74">
        <f t="shared" si="127"/>
        <v>12.14</v>
      </c>
      <c r="CI88" s="74">
        <v>1</v>
      </c>
      <c r="CJ88" s="65">
        <f t="shared" si="128"/>
        <v>2.2850000000000001</v>
      </c>
      <c r="CK88" s="73">
        <f>CK87*CI88</f>
        <v>1</v>
      </c>
      <c r="CL88" s="73">
        <f t="shared" si="129"/>
        <v>-399.875</v>
      </c>
      <c r="CM88" s="73">
        <f t="shared" si="130"/>
        <v>3.5332050174474308E-9</v>
      </c>
      <c r="CN88" s="73">
        <f t="shared" si="131"/>
        <v>52490489.157330617</v>
      </c>
      <c r="CO88" s="73">
        <f t="shared" si="132"/>
        <v>140.33087202808582</v>
      </c>
      <c r="CR88" s="74">
        <f t="shared" si="133"/>
        <v>-238</v>
      </c>
      <c r="CS88" s="74">
        <f t="shared" si="134"/>
        <v>14.74</v>
      </c>
      <c r="CT88" s="74">
        <v>1</v>
      </c>
      <c r="CU88" s="65">
        <f t="shared" si="142"/>
        <v>2.6</v>
      </c>
      <c r="CV88" s="73">
        <f>CV87*CT88</f>
        <v>1</v>
      </c>
      <c r="CW88" s="73">
        <f t="shared" si="135"/>
        <v>-618.80000000000007</v>
      </c>
      <c r="CX88" s="73">
        <f t="shared" si="136"/>
        <v>6.9098670269312921E-13</v>
      </c>
      <c r="CY88" s="73">
        <f t="shared" si="137"/>
        <v>63732274.314584292</v>
      </c>
      <c r="CZ88" s="73">
        <f t="shared" si="138"/>
        <v>140.33087202808582</v>
      </c>
    </row>
    <row r="89" spans="1:104">
      <c r="A89" s="65">
        <f t="shared" si="74"/>
        <v>4.4382778882713954</v>
      </c>
      <c r="B89" s="65">
        <f t="shared" si="75"/>
        <v>2.7666666666666666</v>
      </c>
      <c r="C89" s="86">
        <f t="shared" si="144"/>
        <v>4.55</v>
      </c>
      <c r="D89" s="90"/>
      <c r="E89" s="68">
        <f t="shared" si="76"/>
        <v>99334.000902825996</v>
      </c>
      <c r="F89" s="65">
        <f t="shared" si="139"/>
        <v>16.600000000000009</v>
      </c>
      <c r="G89" s="69">
        <v>83</v>
      </c>
      <c r="H89" s="74">
        <f t="shared" si="77"/>
        <v>83</v>
      </c>
      <c r="I89" s="74">
        <f t="shared" si="78"/>
        <v>1</v>
      </c>
      <c r="J89" s="74">
        <v>1</v>
      </c>
      <c r="K89" s="65">
        <f t="shared" si="79"/>
        <v>1</v>
      </c>
      <c r="L89" s="73">
        <f>L88*J89</f>
        <v>1440</v>
      </c>
      <c r="M89" s="73">
        <f t="shared" si="80"/>
        <v>119520</v>
      </c>
      <c r="N89" s="73">
        <f t="shared" si="81"/>
        <v>993340.0090282599</v>
      </c>
      <c r="O89" s="73">
        <f t="shared" si="82"/>
        <v>4966700.0451413002</v>
      </c>
      <c r="P89" s="73">
        <f t="shared" si="83"/>
        <v>145.42757213902604</v>
      </c>
      <c r="Q89" s="102">
        <f t="shared" si="143"/>
        <v>8.3110777194466188</v>
      </c>
      <c r="S89" s="74">
        <f t="shared" si="84"/>
        <v>73</v>
      </c>
      <c r="T89" s="74">
        <f t="shared" si="85"/>
        <v>2.0499999999999998</v>
      </c>
      <c r="U89" s="74">
        <v>1</v>
      </c>
      <c r="V89" s="65">
        <f t="shared" si="86"/>
        <v>1.05</v>
      </c>
      <c r="W89" s="73">
        <f>W88*U89</f>
        <v>240</v>
      </c>
      <c r="X89" s="73">
        <f t="shared" si="87"/>
        <v>18396</v>
      </c>
      <c r="Y89" s="73">
        <f t="shared" si="88"/>
        <v>509086.7546269829</v>
      </c>
      <c r="Z89" s="73">
        <f t="shared" si="89"/>
        <v>10181735.092539662</v>
      </c>
      <c r="AA89" s="73">
        <f t="shared" si="90"/>
        <v>145.42757213902604</v>
      </c>
      <c r="AB89" s="102">
        <f t="shared" si="72"/>
        <v>27.673774441562454</v>
      </c>
      <c r="AD89" s="74">
        <f t="shared" si="91"/>
        <v>48</v>
      </c>
      <c r="AE89" s="74">
        <f t="shared" si="92"/>
        <v>3.2249999999999996</v>
      </c>
      <c r="AF89" s="74">
        <v>1</v>
      </c>
      <c r="AG89" s="65">
        <f t="shared" si="93"/>
        <v>1.175</v>
      </c>
      <c r="AH89" s="73">
        <f>AH88*AF89</f>
        <v>30</v>
      </c>
      <c r="AI89" s="73">
        <f t="shared" si="94"/>
        <v>1692</v>
      </c>
      <c r="AJ89" s="73">
        <f t="shared" si="95"/>
        <v>25027.511946219773</v>
      </c>
      <c r="AK89" s="73">
        <f t="shared" si="96"/>
        <v>16017607.64558069</v>
      </c>
      <c r="AL89" s="73">
        <f t="shared" si="97"/>
        <v>145.42757213902604</v>
      </c>
      <c r="AM89" s="102">
        <f t="shared" si="140"/>
        <v>14.791673727080244</v>
      </c>
      <c r="AO89" s="74">
        <f t="shared" si="98"/>
        <v>18</v>
      </c>
      <c r="AP89" s="74">
        <f t="shared" si="99"/>
        <v>4.55</v>
      </c>
      <c r="AQ89" s="74">
        <v>1</v>
      </c>
      <c r="AR89" s="65">
        <f t="shared" si="100"/>
        <v>1.325</v>
      </c>
      <c r="AS89" s="73">
        <f>AS88*AQ89</f>
        <v>1</v>
      </c>
      <c r="AT89" s="73">
        <f t="shared" si="101"/>
        <v>23.849999999999998</v>
      </c>
      <c r="AU89" s="73">
        <f t="shared" si="102"/>
        <v>551.7208302097855</v>
      </c>
      <c r="AV89" s="73">
        <f t="shared" si="103"/>
        <v>22598485.205392912</v>
      </c>
      <c r="AW89" s="73">
        <f t="shared" si="104"/>
        <v>145.42757213902604</v>
      </c>
      <c r="AX89" s="102">
        <f t="shared" si="141"/>
        <v>23.132948855756208</v>
      </c>
      <c r="AZ89" s="74">
        <f t="shared" si="105"/>
        <v>-19</v>
      </c>
      <c r="BA89" s="74">
        <f t="shared" si="106"/>
        <v>6.06</v>
      </c>
      <c r="BB89" s="74">
        <v>1</v>
      </c>
      <c r="BC89" s="65">
        <f t="shared" si="107"/>
        <v>1.51</v>
      </c>
      <c r="BD89" s="73">
        <f>BD88*BB89</f>
        <v>1</v>
      </c>
      <c r="BE89" s="73">
        <f t="shared" si="108"/>
        <v>-28.69</v>
      </c>
      <c r="BF89" s="73">
        <f t="shared" si="109"/>
        <v>4.3506950195512637</v>
      </c>
      <c r="BG89" s="73">
        <f t="shared" si="110"/>
        <v>30098202.273556277</v>
      </c>
      <c r="BH89" s="73">
        <f t="shared" si="111"/>
        <v>145.42757213902604</v>
      </c>
      <c r="BK89" s="74">
        <f t="shared" si="112"/>
        <v>-69</v>
      </c>
      <c r="BL89" s="74">
        <f t="shared" si="113"/>
        <v>7.8199999999999994</v>
      </c>
      <c r="BM89" s="74">
        <v>1</v>
      </c>
      <c r="BN89" s="65">
        <f t="shared" si="114"/>
        <v>1.76</v>
      </c>
      <c r="BO89" s="73">
        <f>BO88*BM89</f>
        <v>1</v>
      </c>
      <c r="BP89" s="73">
        <f t="shared" si="115"/>
        <v>-121.44</v>
      </c>
      <c r="BQ89" s="73">
        <f t="shared" si="116"/>
        <v>5.4826789160624823E-3</v>
      </c>
      <c r="BR89" s="73">
        <f t="shared" si="117"/>
        <v>38839594.353004962</v>
      </c>
      <c r="BS89" s="73">
        <f t="shared" si="118"/>
        <v>145.42757213902604</v>
      </c>
      <c r="BV89" s="74">
        <f t="shared" si="119"/>
        <v>-124</v>
      </c>
      <c r="BW89" s="74">
        <f t="shared" si="120"/>
        <v>9.8550000000000004</v>
      </c>
      <c r="BX89" s="74">
        <v>1</v>
      </c>
      <c r="BY89" s="65">
        <f t="shared" si="121"/>
        <v>2.0350000000000001</v>
      </c>
      <c r="BZ89" s="73">
        <f>BZ88*BX89</f>
        <v>1</v>
      </c>
      <c r="CA89" s="73">
        <f t="shared" si="122"/>
        <v>-252.34000000000003</v>
      </c>
      <c r="CB89" s="73">
        <f t="shared" si="123"/>
        <v>3.3737487460660004E-6</v>
      </c>
      <c r="CC89" s="73">
        <f t="shared" si="124"/>
        <v>48946828.944867514</v>
      </c>
      <c r="CD89" s="73">
        <f t="shared" si="125"/>
        <v>145.42757213902604</v>
      </c>
      <c r="CG89" s="74">
        <f t="shared" si="126"/>
        <v>-174</v>
      </c>
      <c r="CH89" s="74">
        <f t="shared" si="127"/>
        <v>12.14</v>
      </c>
      <c r="CI89" s="74">
        <v>1</v>
      </c>
      <c r="CJ89" s="65">
        <f t="shared" si="128"/>
        <v>2.2850000000000001</v>
      </c>
      <c r="CK89" s="73">
        <f>CK88*CI89</f>
        <v>1</v>
      </c>
      <c r="CL89" s="73">
        <f t="shared" si="129"/>
        <v>-397.59000000000003</v>
      </c>
      <c r="CM89" s="73">
        <f t="shared" si="130"/>
        <v>4.0585867914091345E-9</v>
      </c>
      <c r="CN89" s="73">
        <f t="shared" si="131"/>
        <v>60295738.548015386</v>
      </c>
      <c r="CO89" s="73">
        <f t="shared" si="132"/>
        <v>145.42757213902604</v>
      </c>
      <c r="CR89" s="74">
        <f t="shared" si="133"/>
        <v>-237</v>
      </c>
      <c r="CS89" s="74">
        <f t="shared" si="134"/>
        <v>14.74</v>
      </c>
      <c r="CT89" s="74">
        <v>1</v>
      </c>
      <c r="CU89" s="65">
        <f t="shared" si="142"/>
        <v>2.6</v>
      </c>
      <c r="CV89" s="73">
        <f>CV88*CT89</f>
        <v>1</v>
      </c>
      <c r="CW89" s="73">
        <f t="shared" si="135"/>
        <v>-616.20000000000005</v>
      </c>
      <c r="CX89" s="73">
        <f t="shared" si="136"/>
        <v>7.9373528870842294E-13</v>
      </c>
      <c r="CY89" s="73">
        <f t="shared" si="137"/>
        <v>73209158.665382758</v>
      </c>
      <c r="CZ89" s="73">
        <f t="shared" si="138"/>
        <v>145.42757213902604</v>
      </c>
    </row>
    <row r="90" spans="1:104">
      <c r="A90" s="65">
        <f t="shared" si="74"/>
        <v>4.5947934199881564</v>
      </c>
      <c r="B90" s="65">
        <f t="shared" si="75"/>
        <v>2.8</v>
      </c>
      <c r="C90" s="86">
        <f t="shared" si="144"/>
        <v>4.55</v>
      </c>
      <c r="D90" s="90"/>
      <c r="E90" s="68">
        <f t="shared" si="76"/>
        <v>114104.80343235022</v>
      </c>
      <c r="F90" s="65">
        <f t="shared" si="139"/>
        <v>16.800000000000008</v>
      </c>
      <c r="G90" s="69">
        <v>84</v>
      </c>
      <c r="H90" s="74">
        <f t="shared" si="77"/>
        <v>84</v>
      </c>
      <c r="I90" s="74">
        <f t="shared" si="78"/>
        <v>1</v>
      </c>
      <c r="J90" s="74">
        <v>1</v>
      </c>
      <c r="K90" s="65">
        <f t="shared" si="79"/>
        <v>1</v>
      </c>
      <c r="L90" s="73">
        <f>L89*J90</f>
        <v>1440</v>
      </c>
      <c r="M90" s="73">
        <f t="shared" si="80"/>
        <v>120960</v>
      </c>
      <c r="N90" s="73">
        <f t="shared" si="81"/>
        <v>1141048.0343235023</v>
      </c>
      <c r="O90" s="73">
        <f t="shared" si="82"/>
        <v>5705240.1716175107</v>
      </c>
      <c r="P90" s="73">
        <f t="shared" si="83"/>
        <v>150.70922417561152</v>
      </c>
      <c r="Q90" s="102">
        <f t="shared" si="143"/>
        <v>9.4332674795263092</v>
      </c>
      <c r="S90" s="74">
        <f t="shared" si="84"/>
        <v>74</v>
      </c>
      <c r="T90" s="74">
        <f t="shared" si="85"/>
        <v>2.0499999999999998</v>
      </c>
      <c r="U90" s="74">
        <v>1</v>
      </c>
      <c r="V90" s="65">
        <f t="shared" si="86"/>
        <v>1.05</v>
      </c>
      <c r="W90" s="73">
        <f>W89*U90</f>
        <v>240</v>
      </c>
      <c r="X90" s="73">
        <f t="shared" si="87"/>
        <v>18648</v>
      </c>
      <c r="Y90" s="73">
        <f t="shared" si="88"/>
        <v>584787.11759079446</v>
      </c>
      <c r="Z90" s="73">
        <f t="shared" si="89"/>
        <v>11695742.351815896</v>
      </c>
      <c r="AA90" s="73">
        <f t="shared" si="90"/>
        <v>150.70922417561152</v>
      </c>
      <c r="AB90" s="102">
        <f t="shared" si="72"/>
        <v>31.359240540046894</v>
      </c>
      <c r="AD90" s="74">
        <f t="shared" si="91"/>
        <v>49</v>
      </c>
      <c r="AE90" s="74">
        <f t="shared" si="92"/>
        <v>3.2249999999999996</v>
      </c>
      <c r="AF90" s="74">
        <v>1</v>
      </c>
      <c r="AG90" s="65">
        <f t="shared" si="93"/>
        <v>1.175</v>
      </c>
      <c r="AH90" s="73">
        <f>AH89*AF90</f>
        <v>30</v>
      </c>
      <c r="AI90" s="73">
        <f t="shared" si="94"/>
        <v>1727.25</v>
      </c>
      <c r="AJ90" s="73">
        <f t="shared" si="95"/>
        <v>28749.061802291297</v>
      </c>
      <c r="AK90" s="73">
        <f t="shared" si="96"/>
        <v>18399399.553466473</v>
      </c>
      <c r="AL90" s="73">
        <f t="shared" si="97"/>
        <v>150.70922417561152</v>
      </c>
      <c r="AM90" s="102">
        <f t="shared" si="140"/>
        <v>16.644412680440755</v>
      </c>
      <c r="AO90" s="74">
        <f t="shared" si="98"/>
        <v>19</v>
      </c>
      <c r="AP90" s="74">
        <f t="shared" si="99"/>
        <v>4.55</v>
      </c>
      <c r="AQ90" s="74">
        <v>1</v>
      </c>
      <c r="AR90" s="65">
        <f t="shared" si="100"/>
        <v>1.325</v>
      </c>
      <c r="AS90" s="73">
        <f>AS89*AQ90</f>
        <v>1</v>
      </c>
      <c r="AT90" s="73">
        <f t="shared" si="101"/>
        <v>25.175000000000001</v>
      </c>
      <c r="AU90" s="73">
        <f t="shared" si="102"/>
        <v>633.76081007957919</v>
      </c>
      <c r="AV90" s="73">
        <f t="shared" si="103"/>
        <v>25958842.780859675</v>
      </c>
      <c r="AW90" s="73">
        <f t="shared" si="104"/>
        <v>150.70922417561152</v>
      </c>
      <c r="AX90" s="102">
        <f t="shared" si="141"/>
        <v>25.17421291279361</v>
      </c>
      <c r="AZ90" s="74">
        <f t="shared" si="105"/>
        <v>-18</v>
      </c>
      <c r="BA90" s="74">
        <f t="shared" si="106"/>
        <v>6.06</v>
      </c>
      <c r="BB90" s="74">
        <v>1</v>
      </c>
      <c r="BC90" s="65">
        <f t="shared" si="107"/>
        <v>1.51</v>
      </c>
      <c r="BD90" s="73">
        <f>BD89*BB90</f>
        <v>1</v>
      </c>
      <c r="BE90" s="73">
        <f t="shared" si="108"/>
        <v>-27.18</v>
      </c>
      <c r="BF90" s="73">
        <f t="shared" si="109"/>
        <v>4.9976362120523312</v>
      </c>
      <c r="BG90" s="73">
        <f t="shared" si="110"/>
        <v>34573755.440002114</v>
      </c>
      <c r="BH90" s="73">
        <f t="shared" si="111"/>
        <v>150.70922417561152</v>
      </c>
      <c r="BK90" s="74">
        <f t="shared" si="112"/>
        <v>-68</v>
      </c>
      <c r="BL90" s="74">
        <f t="shared" si="113"/>
        <v>7.8199999999999994</v>
      </c>
      <c r="BM90" s="74">
        <v>1</v>
      </c>
      <c r="BN90" s="65">
        <f t="shared" si="114"/>
        <v>1.76</v>
      </c>
      <c r="BO90" s="73">
        <f>BO89*BM90</f>
        <v>1</v>
      </c>
      <c r="BP90" s="73">
        <f t="shared" si="115"/>
        <v>-119.68</v>
      </c>
      <c r="BQ90" s="73">
        <f t="shared" si="116"/>
        <v>6.2979442518579006E-3</v>
      </c>
      <c r="BR90" s="73">
        <f t="shared" si="117"/>
        <v>44614978.142048933</v>
      </c>
      <c r="BS90" s="73">
        <f t="shared" si="118"/>
        <v>150.70922417561152</v>
      </c>
      <c r="BV90" s="74">
        <f t="shared" si="119"/>
        <v>-123</v>
      </c>
      <c r="BW90" s="74">
        <f t="shared" si="120"/>
        <v>9.8550000000000004</v>
      </c>
      <c r="BX90" s="74">
        <v>1</v>
      </c>
      <c r="BY90" s="65">
        <f t="shared" si="121"/>
        <v>2.0350000000000001</v>
      </c>
      <c r="BZ90" s="73">
        <f>BZ89*BX90</f>
        <v>1</v>
      </c>
      <c r="CA90" s="73">
        <f t="shared" si="122"/>
        <v>-250.30500000000001</v>
      </c>
      <c r="CB90" s="73">
        <f t="shared" si="123"/>
        <v>3.8754196347793246E-6</v>
      </c>
      <c r="CC90" s="73">
        <f t="shared" si="124"/>
        <v>56225141.891290575</v>
      </c>
      <c r="CD90" s="73">
        <f t="shared" si="125"/>
        <v>150.70922417561152</v>
      </c>
      <c r="CG90" s="74">
        <f t="shared" si="126"/>
        <v>-173</v>
      </c>
      <c r="CH90" s="74">
        <f t="shared" si="127"/>
        <v>12.14</v>
      </c>
      <c r="CI90" s="74">
        <v>1</v>
      </c>
      <c r="CJ90" s="65">
        <f t="shared" si="128"/>
        <v>2.2850000000000001</v>
      </c>
      <c r="CK90" s="73">
        <f>CK89*CI90</f>
        <v>1</v>
      </c>
      <c r="CL90" s="73">
        <f t="shared" si="129"/>
        <v>-395.30500000000001</v>
      </c>
      <c r="CM90" s="73">
        <f t="shared" si="130"/>
        <v>4.6620919709043672E-9</v>
      </c>
      <c r="CN90" s="73">
        <f t="shared" si="131"/>
        <v>69261615.683436587</v>
      </c>
      <c r="CO90" s="73">
        <f t="shared" si="132"/>
        <v>150.70922417561152</v>
      </c>
      <c r="CR90" s="74">
        <f t="shared" si="133"/>
        <v>-236</v>
      </c>
      <c r="CS90" s="74">
        <f t="shared" si="134"/>
        <v>14.74</v>
      </c>
      <c r="CT90" s="74">
        <v>1</v>
      </c>
      <c r="CU90" s="65">
        <f t="shared" si="142"/>
        <v>2.6</v>
      </c>
      <c r="CV90" s="73">
        <f>CV89*CT90</f>
        <v>1</v>
      </c>
      <c r="CW90" s="73">
        <f t="shared" si="135"/>
        <v>-613.6</v>
      </c>
      <c r="CX90" s="73">
        <f t="shared" si="136"/>
        <v>9.1176242044246195E-13</v>
      </c>
      <c r="CY90" s="73">
        <f t="shared" si="137"/>
        <v>84095240.129642114</v>
      </c>
      <c r="CZ90" s="73">
        <f t="shared" si="138"/>
        <v>150.70922417561152</v>
      </c>
    </row>
    <row r="91" spans="1:104">
      <c r="A91" s="65">
        <f t="shared" si="74"/>
        <v>4.756828460010901</v>
      </c>
      <c r="B91" s="65">
        <f t="shared" si="75"/>
        <v>2.8333333333333335</v>
      </c>
      <c r="C91" s="86">
        <f t="shared" si="144"/>
        <v>4.55</v>
      </c>
      <c r="D91" s="90"/>
      <c r="E91" s="68">
        <f t="shared" si="76"/>
        <v>131072.00000000073</v>
      </c>
      <c r="F91" s="65">
        <f t="shared" si="139"/>
        <v>17.000000000000007</v>
      </c>
      <c r="G91" s="69">
        <v>85</v>
      </c>
      <c r="H91" s="74">
        <f t="shared" si="77"/>
        <v>85</v>
      </c>
      <c r="I91" s="74">
        <f t="shared" si="78"/>
        <v>1</v>
      </c>
      <c r="J91" s="74">
        <v>1</v>
      </c>
      <c r="K91" s="65">
        <f t="shared" si="79"/>
        <v>1</v>
      </c>
      <c r="L91" s="73">
        <f>L90*J91</f>
        <v>1440</v>
      </c>
      <c r="M91" s="73">
        <f t="shared" si="80"/>
        <v>122400</v>
      </c>
      <c r="N91" s="73">
        <f t="shared" si="81"/>
        <v>1310720.0000000072</v>
      </c>
      <c r="O91" s="73">
        <f t="shared" si="82"/>
        <v>6553600.0000000363</v>
      </c>
      <c r="P91" s="73">
        <f t="shared" si="83"/>
        <v>156.1825344370246</v>
      </c>
      <c r="Q91" s="102">
        <f t="shared" si="143"/>
        <v>10.708496732026203</v>
      </c>
      <c r="S91" s="74">
        <f t="shared" si="84"/>
        <v>75</v>
      </c>
      <c r="T91" s="74">
        <f t="shared" si="85"/>
        <v>2.0499999999999998</v>
      </c>
      <c r="U91" s="74">
        <v>1</v>
      </c>
      <c r="V91" s="65">
        <f t="shared" si="86"/>
        <v>1.05</v>
      </c>
      <c r="W91" s="73">
        <f>W90*U91</f>
        <v>240</v>
      </c>
      <c r="X91" s="73">
        <f t="shared" si="87"/>
        <v>18900</v>
      </c>
      <c r="Y91" s="73">
        <f t="shared" si="88"/>
        <v>671744.00000000326</v>
      </c>
      <c r="Z91" s="73">
        <f t="shared" si="89"/>
        <v>13434880.000000075</v>
      </c>
      <c r="AA91" s="73">
        <f t="shared" si="90"/>
        <v>156.1825344370246</v>
      </c>
      <c r="AB91" s="102">
        <f t="shared" si="72"/>
        <v>35.542010582010754</v>
      </c>
      <c r="AD91" s="74">
        <f t="shared" si="91"/>
        <v>50</v>
      </c>
      <c r="AE91" s="74">
        <f t="shared" si="92"/>
        <v>3.2249999999999996</v>
      </c>
      <c r="AF91" s="74">
        <v>1</v>
      </c>
      <c r="AG91" s="65">
        <f t="shared" si="93"/>
        <v>1.175</v>
      </c>
      <c r="AH91" s="73">
        <f>AH90*AF91</f>
        <v>30</v>
      </c>
      <c r="AI91" s="73">
        <f t="shared" si="94"/>
        <v>1762.5</v>
      </c>
      <c r="AJ91" s="73">
        <f t="shared" si="95"/>
        <v>33024.000000000109</v>
      </c>
      <c r="AK91" s="73">
        <f t="shared" si="96"/>
        <v>21135360.000000115</v>
      </c>
      <c r="AL91" s="73">
        <f t="shared" si="97"/>
        <v>156.1825344370246</v>
      </c>
      <c r="AM91" s="102">
        <f t="shared" si="140"/>
        <v>18.737021276595808</v>
      </c>
      <c r="AO91" s="74">
        <f t="shared" si="98"/>
        <v>20</v>
      </c>
      <c r="AP91" s="74">
        <f t="shared" si="99"/>
        <v>4.55</v>
      </c>
      <c r="AQ91" s="74">
        <v>4</v>
      </c>
      <c r="AR91" s="65">
        <f t="shared" si="100"/>
        <v>1.325</v>
      </c>
      <c r="AS91" s="73">
        <f>AS90*AQ91</f>
        <v>4</v>
      </c>
      <c r="AT91" s="73">
        <f t="shared" si="101"/>
        <v>106</v>
      </c>
      <c r="AU91" s="73">
        <f t="shared" si="102"/>
        <v>728.00000000000102</v>
      </c>
      <c r="AV91" s="73">
        <f t="shared" si="103"/>
        <v>29818880.00000016</v>
      </c>
      <c r="AW91" s="73">
        <f t="shared" si="104"/>
        <v>156.1825344370246</v>
      </c>
      <c r="AX91" s="102">
        <f t="shared" si="141"/>
        <v>6.8679245283018968</v>
      </c>
      <c r="AZ91" s="74">
        <f t="shared" si="105"/>
        <v>-17</v>
      </c>
      <c r="BA91" s="74">
        <f t="shared" si="106"/>
        <v>6.06</v>
      </c>
      <c r="BB91" s="74">
        <v>1</v>
      </c>
      <c r="BC91" s="65">
        <f t="shared" si="107"/>
        <v>1.51</v>
      </c>
      <c r="BD91" s="73">
        <f>BD90*BB91</f>
        <v>1</v>
      </c>
      <c r="BE91" s="73">
        <f t="shared" si="108"/>
        <v>-25.67</v>
      </c>
      <c r="BF91" s="73">
        <f t="shared" si="109"/>
        <v>5.7407764956581255</v>
      </c>
      <c r="BG91" s="73">
        <f t="shared" si="110"/>
        <v>39714816.000000216</v>
      </c>
      <c r="BH91" s="73">
        <f t="shared" si="111"/>
        <v>156.1825344370246</v>
      </c>
      <c r="BK91" s="74">
        <f t="shared" si="112"/>
        <v>-67</v>
      </c>
      <c r="BL91" s="74">
        <f t="shared" si="113"/>
        <v>7.8199999999999994</v>
      </c>
      <c r="BM91" s="74">
        <v>1</v>
      </c>
      <c r="BN91" s="65">
        <f t="shared" si="114"/>
        <v>1.76</v>
      </c>
      <c r="BO91" s="73">
        <f>BO90*BM91</f>
        <v>1</v>
      </c>
      <c r="BP91" s="73">
        <f t="shared" si="115"/>
        <v>-117.92</v>
      </c>
      <c r="BQ91" s="73">
        <f t="shared" si="116"/>
        <v>7.2344382019722039E-3</v>
      </c>
      <c r="BR91" s="73">
        <f t="shared" si="117"/>
        <v>51249152.000000283</v>
      </c>
      <c r="BS91" s="73">
        <f t="shared" si="118"/>
        <v>156.1825344370246</v>
      </c>
      <c r="BV91" s="74">
        <f t="shared" si="119"/>
        <v>-122</v>
      </c>
      <c r="BW91" s="74">
        <f t="shared" si="120"/>
        <v>9.8550000000000004</v>
      </c>
      <c r="BX91" s="74">
        <v>1</v>
      </c>
      <c r="BY91" s="65">
        <f t="shared" si="121"/>
        <v>2.0350000000000001</v>
      </c>
      <c r="BZ91" s="73">
        <f>BZ90*BX91</f>
        <v>1</v>
      </c>
      <c r="CA91" s="73">
        <f t="shared" si="122"/>
        <v>-248.27</v>
      </c>
      <c r="CB91" s="73">
        <f t="shared" si="123"/>
        <v>4.451688159394221E-6</v>
      </c>
      <c r="CC91" s="73">
        <f t="shared" si="124"/>
        <v>64585728.000000365</v>
      </c>
      <c r="CD91" s="73">
        <f t="shared" si="125"/>
        <v>156.1825344370246</v>
      </c>
      <c r="CG91" s="74">
        <f t="shared" si="126"/>
        <v>-172</v>
      </c>
      <c r="CH91" s="74">
        <f t="shared" si="127"/>
        <v>12.14</v>
      </c>
      <c r="CI91" s="74">
        <v>1</v>
      </c>
      <c r="CJ91" s="65">
        <f t="shared" si="128"/>
        <v>2.2850000000000001</v>
      </c>
      <c r="CK91" s="73">
        <f>CK90*CI91</f>
        <v>1</v>
      </c>
      <c r="CL91" s="73">
        <f t="shared" si="129"/>
        <v>-393.02000000000004</v>
      </c>
      <c r="CM91" s="73">
        <f t="shared" si="130"/>
        <v>5.3553373778227309E-9</v>
      </c>
      <c r="CN91" s="73">
        <f t="shared" si="131"/>
        <v>79560704.000000447</v>
      </c>
      <c r="CO91" s="73">
        <f t="shared" si="132"/>
        <v>156.1825344370246</v>
      </c>
      <c r="CR91" s="74">
        <f t="shared" si="133"/>
        <v>-235</v>
      </c>
      <c r="CS91" s="74">
        <f t="shared" si="134"/>
        <v>14.74</v>
      </c>
      <c r="CT91" s="74">
        <v>1</v>
      </c>
      <c r="CU91" s="65">
        <f t="shared" si="142"/>
        <v>2.6</v>
      </c>
      <c r="CV91" s="73">
        <f>CV90*CT91</f>
        <v>1</v>
      </c>
      <c r="CW91" s="73">
        <f t="shared" si="135"/>
        <v>-611</v>
      </c>
      <c r="CX91" s="73">
        <f t="shared" si="136"/>
        <v>1.0473399925103712E-12</v>
      </c>
      <c r="CY91" s="73">
        <f t="shared" si="137"/>
        <v>96600064.000000536</v>
      </c>
      <c r="CZ91" s="73">
        <f t="shared" si="138"/>
        <v>156.1825344370246</v>
      </c>
    </row>
    <row r="92" spans="1:104">
      <c r="A92" s="65">
        <f t="shared" si="74"/>
        <v>4.924577653379683</v>
      </c>
      <c r="B92" s="65">
        <f t="shared" si="75"/>
        <v>2.8666666666666667</v>
      </c>
      <c r="C92" s="86">
        <f t="shared" si="144"/>
        <v>4.55</v>
      </c>
      <c r="D92" s="90"/>
      <c r="E92" s="68">
        <f t="shared" si="76"/>
        <v>150562.19078617223</v>
      </c>
      <c r="F92" s="65">
        <f t="shared" si="139"/>
        <v>17.200000000000006</v>
      </c>
      <c r="G92" s="69">
        <v>86</v>
      </c>
      <c r="H92" s="74">
        <f t="shared" si="77"/>
        <v>86</v>
      </c>
      <c r="I92" s="74">
        <f t="shared" si="78"/>
        <v>1</v>
      </c>
      <c r="J92" s="74">
        <v>1</v>
      </c>
      <c r="K92" s="65">
        <f t="shared" si="79"/>
        <v>1</v>
      </c>
      <c r="L92" s="73">
        <f>L91*J92</f>
        <v>1440</v>
      </c>
      <c r="M92" s="73">
        <f t="shared" si="80"/>
        <v>123840</v>
      </c>
      <c r="N92" s="73">
        <f t="shared" si="81"/>
        <v>1505621.9078617222</v>
      </c>
      <c r="O92" s="73">
        <f t="shared" si="82"/>
        <v>7528109.5393086113</v>
      </c>
      <c r="P92" s="73">
        <f t="shared" si="83"/>
        <v>161.8544522077456</v>
      </c>
      <c r="Q92" s="102">
        <f t="shared" si="143"/>
        <v>12.157799643586257</v>
      </c>
      <c r="S92" s="74">
        <f t="shared" si="84"/>
        <v>76</v>
      </c>
      <c r="T92" s="74">
        <f t="shared" si="85"/>
        <v>2.0499999999999998</v>
      </c>
      <c r="U92" s="74">
        <v>1</v>
      </c>
      <c r="V92" s="65">
        <f t="shared" si="86"/>
        <v>1.05</v>
      </c>
      <c r="W92" s="73">
        <f>W91*U92</f>
        <v>240</v>
      </c>
      <c r="X92" s="73">
        <f t="shared" si="87"/>
        <v>19152</v>
      </c>
      <c r="Y92" s="73">
        <f t="shared" si="88"/>
        <v>771631.2277791322</v>
      </c>
      <c r="Z92" s="73">
        <f t="shared" si="89"/>
        <v>15432624.555582652</v>
      </c>
      <c r="AA92" s="73">
        <f t="shared" si="90"/>
        <v>161.8544522077456</v>
      </c>
      <c r="AB92" s="102">
        <f t="shared" si="72"/>
        <v>40.289851074516093</v>
      </c>
      <c r="AD92" s="74">
        <f t="shared" si="91"/>
        <v>51</v>
      </c>
      <c r="AE92" s="74">
        <f t="shared" si="92"/>
        <v>3.2249999999999996</v>
      </c>
      <c r="AF92" s="74">
        <v>1</v>
      </c>
      <c r="AG92" s="65">
        <f t="shared" si="93"/>
        <v>1.175</v>
      </c>
      <c r="AH92" s="73">
        <f>AH91*AF92</f>
        <v>30</v>
      </c>
      <c r="AI92" s="73">
        <f t="shared" si="94"/>
        <v>1797.75</v>
      </c>
      <c r="AJ92" s="73">
        <f t="shared" si="95"/>
        <v>37934.614475422211</v>
      </c>
      <c r="AK92" s="73">
        <f t="shared" si="96"/>
        <v>24278153.264270268</v>
      </c>
      <c r="AL92" s="73">
        <f t="shared" si="97"/>
        <v>161.8544522077456</v>
      </c>
      <c r="AM92" s="102">
        <f t="shared" si="140"/>
        <v>21.101162272519655</v>
      </c>
      <c r="AO92" s="74">
        <f t="shared" si="98"/>
        <v>21</v>
      </c>
      <c r="AP92" s="74">
        <f t="shared" si="99"/>
        <v>4.55</v>
      </c>
      <c r="AQ92" s="74">
        <v>1</v>
      </c>
      <c r="AR92" s="65">
        <f t="shared" si="100"/>
        <v>1.325</v>
      </c>
      <c r="AS92" s="73">
        <f>AS91*AQ92</f>
        <v>4</v>
      </c>
      <c r="AT92" s="73">
        <f t="shared" si="101"/>
        <v>111.3</v>
      </c>
      <c r="AU92" s="73">
        <f t="shared" si="102"/>
        <v>836.25240243784253</v>
      </c>
      <c r="AV92" s="73">
        <f t="shared" si="103"/>
        <v>34252898.403854176</v>
      </c>
      <c r="AW92" s="73">
        <f t="shared" si="104"/>
        <v>161.8544522077456</v>
      </c>
      <c r="AX92" s="102">
        <f t="shared" si="141"/>
        <v>7.5134986741944525</v>
      </c>
      <c r="AZ92" s="74">
        <f t="shared" si="105"/>
        <v>-16</v>
      </c>
      <c r="BA92" s="74">
        <f t="shared" si="106"/>
        <v>6.06</v>
      </c>
      <c r="BB92" s="74">
        <v>1</v>
      </c>
      <c r="BC92" s="65">
        <f t="shared" si="107"/>
        <v>1.51</v>
      </c>
      <c r="BD92" s="73">
        <f>BD91*BB92</f>
        <v>1</v>
      </c>
      <c r="BE92" s="73">
        <f t="shared" si="108"/>
        <v>-24.16</v>
      </c>
      <c r="BF92" s="73">
        <f t="shared" si="109"/>
        <v>6.5944205169681327</v>
      </c>
      <c r="BG92" s="73">
        <f t="shared" si="110"/>
        <v>45620343.808210179</v>
      </c>
      <c r="BH92" s="73">
        <f t="shared" si="111"/>
        <v>161.8544522077456</v>
      </c>
      <c r="BK92" s="74">
        <f t="shared" si="112"/>
        <v>-66</v>
      </c>
      <c r="BL92" s="74">
        <f t="shared" si="113"/>
        <v>7.8199999999999994</v>
      </c>
      <c r="BM92" s="74">
        <v>1</v>
      </c>
      <c r="BN92" s="65">
        <f t="shared" si="114"/>
        <v>1.76</v>
      </c>
      <c r="BO92" s="73">
        <f>BO91*BM92</f>
        <v>1</v>
      </c>
      <c r="BP92" s="73">
        <f t="shared" si="115"/>
        <v>-116.16</v>
      </c>
      <c r="BQ92" s="73">
        <f t="shared" si="116"/>
        <v>8.3101872619331784E-3</v>
      </c>
      <c r="BR92" s="73">
        <f t="shared" si="117"/>
        <v>58869816.597393341</v>
      </c>
      <c r="BS92" s="73">
        <f t="shared" si="118"/>
        <v>161.8544522077456</v>
      </c>
      <c r="BV92" s="74">
        <f t="shared" si="119"/>
        <v>-121</v>
      </c>
      <c r="BW92" s="74">
        <f t="shared" si="120"/>
        <v>9.8550000000000004</v>
      </c>
      <c r="BX92" s="74">
        <v>1</v>
      </c>
      <c r="BY92" s="65">
        <f t="shared" si="121"/>
        <v>2.0350000000000001</v>
      </c>
      <c r="BZ92" s="73">
        <f>BZ91*BX92</f>
        <v>1</v>
      </c>
      <c r="CA92" s="73">
        <f t="shared" si="122"/>
        <v>-246.23500000000001</v>
      </c>
      <c r="CB92" s="73">
        <f t="shared" si="123"/>
        <v>5.1136468656559183E-6</v>
      </c>
      <c r="CC92" s="73">
        <f t="shared" si="124"/>
        <v>74189519.509886369</v>
      </c>
      <c r="CD92" s="73">
        <f t="shared" si="125"/>
        <v>161.8544522077456</v>
      </c>
      <c r="CG92" s="74">
        <f t="shared" si="126"/>
        <v>-171</v>
      </c>
      <c r="CH92" s="74">
        <f t="shared" si="127"/>
        <v>12.14</v>
      </c>
      <c r="CI92" s="74">
        <v>1</v>
      </c>
      <c r="CJ92" s="65">
        <f t="shared" si="128"/>
        <v>2.2850000000000001</v>
      </c>
      <c r="CK92" s="73">
        <f>CK91*CI92</f>
        <v>1</v>
      </c>
      <c r="CL92" s="73">
        <f t="shared" si="129"/>
        <v>-390.73500000000001</v>
      </c>
      <c r="CM92" s="73">
        <f t="shared" si="130"/>
        <v>6.1516672363591069E-9</v>
      </c>
      <c r="CN92" s="73">
        <f t="shared" si="131"/>
        <v>91391249.807206541</v>
      </c>
      <c r="CO92" s="73">
        <f t="shared" si="132"/>
        <v>161.8544522077456</v>
      </c>
      <c r="CR92" s="74">
        <f t="shared" si="133"/>
        <v>-234</v>
      </c>
      <c r="CS92" s="74">
        <f t="shared" si="134"/>
        <v>14.74</v>
      </c>
      <c r="CT92" s="74">
        <v>1</v>
      </c>
      <c r="CU92" s="65">
        <f t="shared" si="142"/>
        <v>2.6</v>
      </c>
      <c r="CV92" s="73">
        <f>CV91*CT92</f>
        <v>1</v>
      </c>
      <c r="CW92" s="73">
        <f t="shared" si="135"/>
        <v>-608.4</v>
      </c>
      <c r="CX92" s="73">
        <f t="shared" si="136"/>
        <v>1.2030777265192705E-12</v>
      </c>
      <c r="CY92" s="73">
        <f t="shared" si="137"/>
        <v>110964334.60940893</v>
      </c>
      <c r="CZ92" s="73">
        <f t="shared" si="138"/>
        <v>161.8544522077456</v>
      </c>
    </row>
    <row r="93" spans="1:104">
      <c r="A93" s="65">
        <f t="shared" si="74"/>
        <v>5.0982425092770685</v>
      </c>
      <c r="B93" s="65">
        <f t="shared" si="75"/>
        <v>2.9</v>
      </c>
      <c r="C93" s="86">
        <f t="shared" si="144"/>
        <v>4.55</v>
      </c>
      <c r="D93" s="90"/>
      <c r="E93" s="68">
        <f t="shared" si="76"/>
        <v>172950.54088082581</v>
      </c>
      <c r="F93" s="65">
        <f t="shared" si="139"/>
        <v>17.400000000000009</v>
      </c>
      <c r="G93" s="69">
        <v>87</v>
      </c>
      <c r="H93" s="74">
        <f t="shared" si="77"/>
        <v>87</v>
      </c>
      <c r="I93" s="74">
        <f t="shared" si="78"/>
        <v>1</v>
      </c>
      <c r="J93" s="74">
        <v>1</v>
      </c>
      <c r="K93" s="65">
        <f t="shared" si="79"/>
        <v>1</v>
      </c>
      <c r="L93" s="73">
        <f>L92*J93</f>
        <v>1440</v>
      </c>
      <c r="M93" s="73">
        <f t="shared" si="80"/>
        <v>125280</v>
      </c>
      <c r="N93" s="73">
        <f t="shared" si="81"/>
        <v>1729505.4088082581</v>
      </c>
      <c r="O93" s="73">
        <f t="shared" si="82"/>
        <v>8647527.0440412909</v>
      </c>
      <c r="P93" s="73">
        <f t="shared" si="83"/>
        <v>167.73217855521554</v>
      </c>
      <c r="Q93" s="102">
        <f t="shared" si="143"/>
        <v>13.80511980210934</v>
      </c>
      <c r="S93" s="74">
        <f t="shared" si="84"/>
        <v>77</v>
      </c>
      <c r="T93" s="74">
        <f t="shared" si="85"/>
        <v>2.0499999999999998</v>
      </c>
      <c r="U93" s="74">
        <v>1</v>
      </c>
      <c r="V93" s="65">
        <f t="shared" si="86"/>
        <v>1.05</v>
      </c>
      <c r="W93" s="73">
        <f>W92*U93</f>
        <v>240</v>
      </c>
      <c r="X93" s="73">
        <f t="shared" si="87"/>
        <v>19404</v>
      </c>
      <c r="Y93" s="73">
        <f t="shared" si="88"/>
        <v>886371.52201423165</v>
      </c>
      <c r="Z93" s="73">
        <f t="shared" si="89"/>
        <v>17727430.440284643</v>
      </c>
      <c r="AA93" s="73">
        <f t="shared" si="90"/>
        <v>167.73217855521554</v>
      </c>
      <c r="AB93" s="102">
        <f t="shared" si="72"/>
        <v>45.679835189354343</v>
      </c>
      <c r="AD93" s="74">
        <f t="shared" si="91"/>
        <v>52</v>
      </c>
      <c r="AE93" s="74">
        <f t="shared" si="92"/>
        <v>3.2249999999999996</v>
      </c>
      <c r="AF93" s="74">
        <v>1</v>
      </c>
      <c r="AG93" s="65">
        <f t="shared" si="93"/>
        <v>1.175</v>
      </c>
      <c r="AH93" s="73">
        <f>AH92*AF93</f>
        <v>30</v>
      </c>
      <c r="AI93" s="73">
        <f t="shared" si="94"/>
        <v>1833</v>
      </c>
      <c r="AJ93" s="73">
        <f t="shared" si="95"/>
        <v>43575.429245364212</v>
      </c>
      <c r="AK93" s="73">
        <f t="shared" si="96"/>
        <v>27888274.717033159</v>
      </c>
      <c r="AL93" s="73">
        <f t="shared" si="97"/>
        <v>167.73217855521554</v>
      </c>
      <c r="AM93" s="102">
        <f t="shared" si="140"/>
        <v>23.772738268065581</v>
      </c>
      <c r="AO93" s="74">
        <f t="shared" si="98"/>
        <v>22</v>
      </c>
      <c r="AP93" s="74">
        <f t="shared" si="99"/>
        <v>4.55</v>
      </c>
      <c r="AQ93" s="74">
        <v>1</v>
      </c>
      <c r="AR93" s="65">
        <f t="shared" si="100"/>
        <v>1.325</v>
      </c>
      <c r="AS93" s="73">
        <f>AS92*AQ93</f>
        <v>4</v>
      </c>
      <c r="AT93" s="73">
        <f t="shared" si="101"/>
        <v>116.6</v>
      </c>
      <c r="AU93" s="73">
        <f t="shared" si="102"/>
        <v>960.60175904266828</v>
      </c>
      <c r="AV93" s="73">
        <f t="shared" si="103"/>
        <v>39346248.050387867</v>
      </c>
      <c r="AW93" s="73">
        <f t="shared" si="104"/>
        <v>167.73217855521554</v>
      </c>
      <c r="AX93" s="102">
        <f t="shared" si="141"/>
        <v>8.2384370415323183</v>
      </c>
      <c r="AZ93" s="74">
        <f t="shared" si="105"/>
        <v>-15</v>
      </c>
      <c r="BA93" s="74">
        <f t="shared" si="106"/>
        <v>6.06</v>
      </c>
      <c r="BB93" s="74">
        <v>1</v>
      </c>
      <c r="BC93" s="65">
        <f t="shared" si="107"/>
        <v>1.51</v>
      </c>
      <c r="BD93" s="73">
        <f>BD92*BB93</f>
        <v>1</v>
      </c>
      <c r="BE93" s="73">
        <f t="shared" si="108"/>
        <v>-22.65</v>
      </c>
      <c r="BF93" s="73">
        <f t="shared" si="109"/>
        <v>7.5749999999999922</v>
      </c>
      <c r="BG93" s="73">
        <f t="shared" si="110"/>
        <v>52404013.886890218</v>
      </c>
      <c r="BH93" s="73">
        <f t="shared" si="111"/>
        <v>167.73217855521554</v>
      </c>
      <c r="BK93" s="74">
        <f t="shared" si="112"/>
        <v>-65</v>
      </c>
      <c r="BL93" s="74">
        <f t="shared" si="113"/>
        <v>7.8199999999999994</v>
      </c>
      <c r="BM93" s="74">
        <v>1</v>
      </c>
      <c r="BN93" s="65">
        <f t="shared" si="114"/>
        <v>1.76</v>
      </c>
      <c r="BO93" s="73">
        <f>BO92*BM93</f>
        <v>1</v>
      </c>
      <c r="BP93" s="73">
        <f t="shared" si="115"/>
        <v>-114.4</v>
      </c>
      <c r="BQ93" s="73">
        <f t="shared" si="116"/>
        <v>9.545898437499957E-3</v>
      </c>
      <c r="BR93" s="73">
        <f t="shared" si="117"/>
        <v>67623661.48440288</v>
      </c>
      <c r="BS93" s="73">
        <f t="shared" si="118"/>
        <v>167.73217855521554</v>
      </c>
      <c r="BV93" s="74">
        <f t="shared" si="119"/>
        <v>-120</v>
      </c>
      <c r="BW93" s="74">
        <f t="shared" si="120"/>
        <v>9.8550000000000004</v>
      </c>
      <c r="BX93" s="74">
        <v>1</v>
      </c>
      <c r="BY93" s="65">
        <f t="shared" si="121"/>
        <v>2.0350000000000001</v>
      </c>
      <c r="BZ93" s="73">
        <f>BZ92*BX93</f>
        <v>1</v>
      </c>
      <c r="CA93" s="73">
        <f t="shared" si="122"/>
        <v>-244.20000000000002</v>
      </c>
      <c r="CB93" s="73">
        <f t="shared" si="123"/>
        <v>5.8740377426147002E-6</v>
      </c>
      <c r="CC93" s="73">
        <f t="shared" si="124"/>
        <v>85221379.01902692</v>
      </c>
      <c r="CD93" s="73">
        <f t="shared" si="125"/>
        <v>167.73217855521554</v>
      </c>
      <c r="CG93" s="74">
        <f t="shared" si="126"/>
        <v>-170</v>
      </c>
      <c r="CH93" s="74">
        <f t="shared" si="127"/>
        <v>12.14</v>
      </c>
      <c r="CI93" s="74">
        <v>1</v>
      </c>
      <c r="CJ93" s="65">
        <f t="shared" si="128"/>
        <v>2.2850000000000001</v>
      </c>
      <c r="CK93" s="73">
        <f>CK92*CI93</f>
        <v>1</v>
      </c>
      <c r="CL93" s="73">
        <f t="shared" si="129"/>
        <v>-388.45000000000005</v>
      </c>
      <c r="CM93" s="73">
        <f t="shared" si="130"/>
        <v>7.0664100348948633E-9</v>
      </c>
      <c r="CN93" s="73">
        <f t="shared" si="131"/>
        <v>104980978.31466128</v>
      </c>
      <c r="CO93" s="73">
        <f t="shared" si="132"/>
        <v>167.73217855521554</v>
      </c>
      <c r="CR93" s="74">
        <f t="shared" si="133"/>
        <v>-233</v>
      </c>
      <c r="CS93" s="74">
        <f t="shared" si="134"/>
        <v>14.74</v>
      </c>
      <c r="CT93" s="74">
        <v>1</v>
      </c>
      <c r="CU93" s="65">
        <f t="shared" si="142"/>
        <v>2.6</v>
      </c>
      <c r="CV93" s="73">
        <f>CV92*CT93</f>
        <v>1</v>
      </c>
      <c r="CW93" s="73">
        <f t="shared" si="135"/>
        <v>-605.80000000000007</v>
      </c>
      <c r="CX93" s="73">
        <f t="shared" si="136"/>
        <v>1.3819734053862588E-12</v>
      </c>
      <c r="CY93" s="73">
        <f t="shared" si="137"/>
        <v>127464548.62916863</v>
      </c>
      <c r="CZ93" s="73">
        <f t="shared" si="138"/>
        <v>167.73217855521554</v>
      </c>
    </row>
    <row r="94" spans="1:104">
      <c r="A94" s="65">
        <f t="shared" si="74"/>
        <v>5.2780316430915972</v>
      </c>
      <c r="B94" s="65">
        <f t="shared" si="75"/>
        <v>2.9333333333333331</v>
      </c>
      <c r="C94" s="86">
        <f t="shared" si="144"/>
        <v>4.55</v>
      </c>
      <c r="D94" s="90"/>
      <c r="E94" s="68">
        <f t="shared" si="76"/>
        <v>198668.00180565205</v>
      </c>
      <c r="F94" s="65">
        <f t="shared" si="139"/>
        <v>17.600000000000009</v>
      </c>
      <c r="G94" s="69">
        <v>88</v>
      </c>
      <c r="H94" s="74">
        <f t="shared" si="77"/>
        <v>88</v>
      </c>
      <c r="I94" s="74">
        <f t="shared" si="78"/>
        <v>1</v>
      </c>
      <c r="J94" s="74">
        <v>1</v>
      </c>
      <c r="K94" s="65">
        <f t="shared" si="79"/>
        <v>1</v>
      </c>
      <c r="L94" s="73">
        <f>L93*J94</f>
        <v>1440</v>
      </c>
      <c r="M94" s="73">
        <f t="shared" si="80"/>
        <v>126720</v>
      </c>
      <c r="N94" s="73">
        <f t="shared" si="81"/>
        <v>1986680.0180565205</v>
      </c>
      <c r="O94" s="73">
        <f t="shared" si="82"/>
        <v>9933400.0902826022</v>
      </c>
      <c r="P94" s="73">
        <f t="shared" si="83"/>
        <v>173.82317544581659</v>
      </c>
      <c r="Q94" s="102">
        <f t="shared" si="143"/>
        <v>15.677714788956127</v>
      </c>
      <c r="S94" s="74">
        <f t="shared" si="84"/>
        <v>78</v>
      </c>
      <c r="T94" s="74">
        <f t="shared" si="85"/>
        <v>2.0499999999999998</v>
      </c>
      <c r="U94" s="74">
        <v>1</v>
      </c>
      <c r="V94" s="65">
        <f t="shared" si="86"/>
        <v>1.05</v>
      </c>
      <c r="W94" s="73">
        <f>W93*U94</f>
        <v>240</v>
      </c>
      <c r="X94" s="73">
        <f t="shared" si="87"/>
        <v>19656</v>
      </c>
      <c r="Y94" s="73">
        <f t="shared" si="88"/>
        <v>1018173.509253966</v>
      </c>
      <c r="Z94" s="73">
        <f t="shared" si="89"/>
        <v>20363470.185079332</v>
      </c>
      <c r="AA94" s="73">
        <f t="shared" si="90"/>
        <v>173.82317544581659</v>
      </c>
      <c r="AB94" s="102">
        <f t="shared" si="72"/>
        <v>51.799629082924604</v>
      </c>
      <c r="AD94" s="74">
        <f t="shared" si="91"/>
        <v>53</v>
      </c>
      <c r="AE94" s="74">
        <f t="shared" si="92"/>
        <v>3.2249999999999996</v>
      </c>
      <c r="AF94" s="74">
        <v>1</v>
      </c>
      <c r="AG94" s="65">
        <f t="shared" si="93"/>
        <v>1.175</v>
      </c>
      <c r="AH94" s="73">
        <f>AH93*AF94</f>
        <v>30</v>
      </c>
      <c r="AI94" s="73">
        <f t="shared" si="94"/>
        <v>1868.25</v>
      </c>
      <c r="AJ94" s="73">
        <f t="shared" si="95"/>
        <v>50055.02389243956</v>
      </c>
      <c r="AK94" s="73">
        <f t="shared" si="96"/>
        <v>32035215.291161388</v>
      </c>
      <c r="AL94" s="73">
        <f t="shared" si="97"/>
        <v>173.82317544581659</v>
      </c>
      <c r="AM94" s="102">
        <f t="shared" si="140"/>
        <v>26.792465618862337</v>
      </c>
      <c r="AO94" s="74">
        <f t="shared" si="98"/>
        <v>23</v>
      </c>
      <c r="AP94" s="74">
        <f t="shared" si="99"/>
        <v>4.55</v>
      </c>
      <c r="AQ94" s="74">
        <v>1</v>
      </c>
      <c r="AR94" s="65">
        <f t="shared" si="100"/>
        <v>1.325</v>
      </c>
      <c r="AS94" s="73">
        <f>AS93*AQ94</f>
        <v>4</v>
      </c>
      <c r="AT94" s="73">
        <f t="shared" si="101"/>
        <v>121.89999999999999</v>
      </c>
      <c r="AU94" s="73">
        <f t="shared" si="102"/>
        <v>1103.4416604195715</v>
      </c>
      <c r="AV94" s="73">
        <f t="shared" si="103"/>
        <v>45196970.410785839</v>
      </c>
      <c r="AW94" s="73">
        <f t="shared" si="104"/>
        <v>173.82317544581659</v>
      </c>
      <c r="AX94" s="102">
        <f t="shared" si="141"/>
        <v>9.0520234652959104</v>
      </c>
      <c r="AZ94" s="74">
        <f t="shared" si="105"/>
        <v>-14</v>
      </c>
      <c r="BA94" s="74">
        <f t="shared" si="106"/>
        <v>6.06</v>
      </c>
      <c r="BB94" s="74">
        <v>1</v>
      </c>
      <c r="BC94" s="65">
        <f t="shared" si="107"/>
        <v>1.51</v>
      </c>
      <c r="BD94" s="73">
        <f>BD93*BB94</f>
        <v>1</v>
      </c>
      <c r="BE94" s="73">
        <f t="shared" si="108"/>
        <v>-21.14</v>
      </c>
      <c r="BF94" s="73">
        <f t="shared" si="109"/>
        <v>8.7013900391025327</v>
      </c>
      <c r="BG94" s="73">
        <f t="shared" si="110"/>
        <v>60196404.547112562</v>
      </c>
      <c r="BH94" s="73">
        <f t="shared" si="111"/>
        <v>173.82317544581659</v>
      </c>
      <c r="BK94" s="74">
        <f t="shared" si="112"/>
        <v>-64</v>
      </c>
      <c r="BL94" s="74">
        <f t="shared" si="113"/>
        <v>7.8199999999999994</v>
      </c>
      <c r="BM94" s="74">
        <v>1</v>
      </c>
      <c r="BN94" s="65">
        <f t="shared" si="114"/>
        <v>1.76</v>
      </c>
      <c r="BO94" s="73">
        <f>BO93*BM94</f>
        <v>1</v>
      </c>
      <c r="BP94" s="73">
        <f t="shared" si="115"/>
        <v>-112.64</v>
      </c>
      <c r="BQ94" s="73">
        <f t="shared" si="116"/>
        <v>1.0965357832124968E-2</v>
      </c>
      <c r="BR94" s="73">
        <f t="shared" si="117"/>
        <v>77679188.706009939</v>
      </c>
      <c r="BS94" s="73">
        <f t="shared" si="118"/>
        <v>173.82317544581659</v>
      </c>
      <c r="BV94" s="74">
        <f t="shared" si="119"/>
        <v>-119</v>
      </c>
      <c r="BW94" s="74">
        <f t="shared" si="120"/>
        <v>9.8550000000000004</v>
      </c>
      <c r="BX94" s="74">
        <v>1</v>
      </c>
      <c r="BY94" s="65">
        <f t="shared" si="121"/>
        <v>2.0350000000000001</v>
      </c>
      <c r="BZ94" s="73">
        <f>BZ93*BX94</f>
        <v>1</v>
      </c>
      <c r="CA94" s="73">
        <f t="shared" si="122"/>
        <v>-242.16500000000002</v>
      </c>
      <c r="CB94" s="73">
        <f t="shared" si="123"/>
        <v>6.7474974921320008E-6</v>
      </c>
      <c r="CC94" s="73">
        <f t="shared" si="124"/>
        <v>97893657.889735043</v>
      </c>
      <c r="CD94" s="73">
        <f t="shared" si="125"/>
        <v>173.82317544581659</v>
      </c>
      <c r="CG94" s="74">
        <f t="shared" si="126"/>
        <v>-169</v>
      </c>
      <c r="CH94" s="74">
        <f t="shared" si="127"/>
        <v>12.14</v>
      </c>
      <c r="CI94" s="74">
        <v>1</v>
      </c>
      <c r="CJ94" s="65">
        <f t="shared" si="128"/>
        <v>2.2850000000000001</v>
      </c>
      <c r="CK94" s="73">
        <f>CK93*CI94</f>
        <v>1</v>
      </c>
      <c r="CL94" s="73">
        <f t="shared" si="129"/>
        <v>-386.16500000000002</v>
      </c>
      <c r="CM94" s="73">
        <f t="shared" si="130"/>
        <v>8.1171735828182708E-9</v>
      </c>
      <c r="CN94" s="73">
        <f t="shared" si="131"/>
        <v>120591477.09603079</v>
      </c>
      <c r="CO94" s="73">
        <f t="shared" si="132"/>
        <v>173.82317544581659</v>
      </c>
      <c r="CR94" s="74">
        <f t="shared" si="133"/>
        <v>-232</v>
      </c>
      <c r="CS94" s="74">
        <f t="shared" si="134"/>
        <v>14.74</v>
      </c>
      <c r="CT94" s="74">
        <v>1</v>
      </c>
      <c r="CU94" s="65">
        <f t="shared" si="142"/>
        <v>2.6</v>
      </c>
      <c r="CV94" s="73">
        <f>CV93*CT94</f>
        <v>1</v>
      </c>
      <c r="CW94" s="73">
        <f t="shared" si="135"/>
        <v>-603.20000000000005</v>
      </c>
      <c r="CX94" s="73">
        <f t="shared" si="136"/>
        <v>1.5874705774168461E-12</v>
      </c>
      <c r="CY94" s="73">
        <f t="shared" si="137"/>
        <v>146418317.33076558</v>
      </c>
      <c r="CZ94" s="73">
        <f t="shared" si="138"/>
        <v>173.82317544581659</v>
      </c>
    </row>
    <row r="95" spans="1:104">
      <c r="A95" s="65">
        <f t="shared" si="74"/>
        <v>5.4641610270176031</v>
      </c>
      <c r="B95" s="65">
        <f t="shared" si="75"/>
        <v>2.9666666666666668</v>
      </c>
      <c r="C95" s="86">
        <f t="shared" si="144"/>
        <v>4.55</v>
      </c>
      <c r="D95" s="90"/>
      <c r="E95" s="68">
        <f t="shared" si="76"/>
        <v>228209.60686470056</v>
      </c>
      <c r="F95" s="65">
        <f t="shared" si="139"/>
        <v>17.800000000000011</v>
      </c>
      <c r="G95" s="69">
        <v>89</v>
      </c>
      <c r="H95" s="74">
        <f t="shared" si="77"/>
        <v>89</v>
      </c>
      <c r="I95" s="74">
        <f t="shared" si="78"/>
        <v>1</v>
      </c>
      <c r="J95" s="74">
        <v>1</v>
      </c>
      <c r="K95" s="65">
        <f t="shared" si="79"/>
        <v>1</v>
      </c>
      <c r="L95" s="73">
        <f>L94*J95</f>
        <v>1440</v>
      </c>
      <c r="M95" s="73">
        <f t="shared" si="80"/>
        <v>128160</v>
      </c>
      <c r="N95" s="73">
        <f t="shared" si="81"/>
        <v>2282096.0686470056</v>
      </c>
      <c r="O95" s="73">
        <f t="shared" si="82"/>
        <v>11410480.343235027</v>
      </c>
      <c r="P95" s="73">
        <f t="shared" si="83"/>
        <v>180.13517519068031</v>
      </c>
      <c r="Q95" s="102">
        <f t="shared" si="143"/>
        <v>17.806617264723826</v>
      </c>
      <c r="S95" s="74">
        <f t="shared" si="84"/>
        <v>79</v>
      </c>
      <c r="T95" s="74">
        <f t="shared" si="85"/>
        <v>2.0499999999999998</v>
      </c>
      <c r="U95" s="74">
        <v>1</v>
      </c>
      <c r="V95" s="65">
        <f t="shared" si="86"/>
        <v>1.05</v>
      </c>
      <c r="W95" s="73">
        <f>W94*U95</f>
        <v>240</v>
      </c>
      <c r="X95" s="73">
        <f t="shared" si="87"/>
        <v>19908</v>
      </c>
      <c r="Y95" s="73">
        <f t="shared" si="88"/>
        <v>1169574.2351815894</v>
      </c>
      <c r="Z95" s="73">
        <f t="shared" si="89"/>
        <v>23391484.703631807</v>
      </c>
      <c r="AA95" s="73">
        <f t="shared" si="90"/>
        <v>180.13517519068031</v>
      </c>
      <c r="AB95" s="102">
        <f t="shared" si="72"/>
        <v>58.748956961100532</v>
      </c>
      <c r="AD95" s="74">
        <f t="shared" si="91"/>
        <v>54</v>
      </c>
      <c r="AE95" s="74">
        <f t="shared" si="92"/>
        <v>3.2249999999999996</v>
      </c>
      <c r="AF95" s="74">
        <v>1</v>
      </c>
      <c r="AG95" s="65">
        <f t="shared" si="93"/>
        <v>1.175</v>
      </c>
      <c r="AH95" s="73">
        <f>AH94*AF95</f>
        <v>30</v>
      </c>
      <c r="AI95" s="73">
        <f t="shared" si="94"/>
        <v>1903.5</v>
      </c>
      <c r="AJ95" s="73">
        <f t="shared" si="95"/>
        <v>57498.123604582601</v>
      </c>
      <c r="AK95" s="73">
        <f t="shared" si="96"/>
        <v>36798799.10693296</v>
      </c>
      <c r="AL95" s="73">
        <f t="shared" si="97"/>
        <v>180.13517519068031</v>
      </c>
      <c r="AM95" s="102">
        <f t="shared" si="140"/>
        <v>30.206526716355452</v>
      </c>
      <c r="AO95" s="74">
        <f t="shared" si="98"/>
        <v>24</v>
      </c>
      <c r="AP95" s="74">
        <f t="shared" si="99"/>
        <v>4.55</v>
      </c>
      <c r="AQ95" s="74">
        <v>1</v>
      </c>
      <c r="AR95" s="65">
        <f t="shared" si="100"/>
        <v>1.325</v>
      </c>
      <c r="AS95" s="73">
        <f>AS94*AQ95</f>
        <v>4</v>
      </c>
      <c r="AT95" s="73">
        <f t="shared" si="101"/>
        <v>127.19999999999999</v>
      </c>
      <c r="AU95" s="73">
        <f t="shared" si="102"/>
        <v>1267.5216201591586</v>
      </c>
      <c r="AV95" s="73">
        <f t="shared" si="103"/>
        <v>51917685.561719373</v>
      </c>
      <c r="AW95" s="73">
        <f t="shared" si="104"/>
        <v>180.13517519068031</v>
      </c>
      <c r="AX95" s="102">
        <f t="shared" si="141"/>
        <v>9.9647926113141416</v>
      </c>
      <c r="AZ95" s="74">
        <f t="shared" si="105"/>
        <v>-13</v>
      </c>
      <c r="BA95" s="74">
        <f t="shared" si="106"/>
        <v>6.06</v>
      </c>
      <c r="BB95" s="74">
        <v>1</v>
      </c>
      <c r="BC95" s="65">
        <f t="shared" si="107"/>
        <v>1.51</v>
      </c>
      <c r="BD95" s="73">
        <f>BD94*BB95</f>
        <v>1</v>
      </c>
      <c r="BE95" s="73">
        <f t="shared" si="108"/>
        <v>-19.63</v>
      </c>
      <c r="BF95" s="73">
        <f t="shared" si="109"/>
        <v>9.9952724241046642</v>
      </c>
      <c r="BG95" s="73">
        <f t="shared" si="110"/>
        <v>69147510.880004272</v>
      </c>
      <c r="BH95" s="73">
        <f t="shared" si="111"/>
        <v>180.13517519068031</v>
      </c>
      <c r="BK95" s="74">
        <f t="shared" si="112"/>
        <v>-63</v>
      </c>
      <c r="BL95" s="74">
        <f t="shared" si="113"/>
        <v>7.8199999999999994</v>
      </c>
      <c r="BM95" s="74">
        <v>1</v>
      </c>
      <c r="BN95" s="65">
        <f t="shared" si="114"/>
        <v>1.76</v>
      </c>
      <c r="BO95" s="73">
        <f>BO94*BM95</f>
        <v>1</v>
      </c>
      <c r="BP95" s="73">
        <f t="shared" si="115"/>
        <v>-110.88</v>
      </c>
      <c r="BQ95" s="73">
        <f t="shared" si="116"/>
        <v>1.2595888503715805E-2</v>
      </c>
      <c r="BR95" s="73">
        <f t="shared" si="117"/>
        <v>89229956.28409791</v>
      </c>
      <c r="BS95" s="73">
        <f t="shared" si="118"/>
        <v>180.13517519068031</v>
      </c>
      <c r="BV95" s="74">
        <f t="shared" si="119"/>
        <v>-118</v>
      </c>
      <c r="BW95" s="74">
        <f t="shared" si="120"/>
        <v>9.8550000000000004</v>
      </c>
      <c r="BX95" s="74">
        <v>1</v>
      </c>
      <c r="BY95" s="65">
        <f t="shared" si="121"/>
        <v>2.0350000000000001</v>
      </c>
      <c r="BZ95" s="73">
        <f>BZ94*BX95</f>
        <v>1</v>
      </c>
      <c r="CA95" s="73">
        <f t="shared" si="122"/>
        <v>-240.13000000000002</v>
      </c>
      <c r="CB95" s="73">
        <f t="shared" si="123"/>
        <v>7.7508392695586525E-6</v>
      </c>
      <c r="CC95" s="73">
        <f t="shared" si="124"/>
        <v>112450283.78258121</v>
      </c>
      <c r="CD95" s="73">
        <f t="shared" si="125"/>
        <v>180.13517519068031</v>
      </c>
      <c r="CG95" s="74">
        <f t="shared" si="126"/>
        <v>-168</v>
      </c>
      <c r="CH95" s="74">
        <f t="shared" si="127"/>
        <v>12.14</v>
      </c>
      <c r="CI95" s="74">
        <v>1</v>
      </c>
      <c r="CJ95" s="65">
        <f t="shared" si="128"/>
        <v>2.2850000000000001</v>
      </c>
      <c r="CK95" s="73">
        <f>CK94*CI95</f>
        <v>1</v>
      </c>
      <c r="CL95" s="73">
        <f t="shared" si="129"/>
        <v>-383.88</v>
      </c>
      <c r="CM95" s="73">
        <f t="shared" si="130"/>
        <v>9.3241839418087377E-9</v>
      </c>
      <c r="CN95" s="73">
        <f t="shared" si="131"/>
        <v>138523231.36687326</v>
      </c>
      <c r="CO95" s="73">
        <f t="shared" si="132"/>
        <v>180.13517519068031</v>
      </c>
      <c r="CR95" s="74">
        <f t="shared" si="133"/>
        <v>-231</v>
      </c>
      <c r="CS95" s="74">
        <f t="shared" si="134"/>
        <v>14.74</v>
      </c>
      <c r="CT95" s="74">
        <v>1</v>
      </c>
      <c r="CU95" s="65">
        <f t="shared" si="142"/>
        <v>2.6</v>
      </c>
      <c r="CV95" s="73">
        <f>CV94*CT95</f>
        <v>1</v>
      </c>
      <c r="CW95" s="73">
        <f t="shared" si="135"/>
        <v>-600.6</v>
      </c>
      <c r="CX95" s="73">
        <f t="shared" si="136"/>
        <v>1.8235248408849247E-12</v>
      </c>
      <c r="CY95" s="73">
        <f t="shared" si="137"/>
        <v>168190480.25928432</v>
      </c>
      <c r="CZ95" s="73">
        <f t="shared" si="138"/>
        <v>180.13517519068031</v>
      </c>
    </row>
    <row r="96" spans="1:104">
      <c r="A96" s="65">
        <f t="shared" si="74"/>
        <v>5.6568542494924028</v>
      </c>
      <c r="B96" s="65">
        <f t="shared" si="75"/>
        <v>3</v>
      </c>
      <c r="C96" s="86">
        <f t="shared" si="144"/>
        <v>4.55</v>
      </c>
      <c r="D96" s="90"/>
      <c r="E96" s="68">
        <f t="shared" si="76"/>
        <v>262144.00000000157</v>
      </c>
      <c r="F96" s="65">
        <f t="shared" si="139"/>
        <v>18.000000000000007</v>
      </c>
      <c r="G96" s="69">
        <v>90</v>
      </c>
      <c r="H96" s="74">
        <f t="shared" si="77"/>
        <v>90</v>
      </c>
      <c r="I96" s="74">
        <f t="shared" si="78"/>
        <v>1</v>
      </c>
      <c r="J96" s="74">
        <v>1</v>
      </c>
      <c r="K96" s="65">
        <f t="shared" si="79"/>
        <v>1</v>
      </c>
      <c r="L96" s="73">
        <f>L95*J96</f>
        <v>1440</v>
      </c>
      <c r="M96" s="73">
        <f t="shared" si="80"/>
        <v>129600</v>
      </c>
      <c r="N96" s="73">
        <f t="shared" si="81"/>
        <v>2621440.0000000158</v>
      </c>
      <c r="O96" s="73">
        <f t="shared" si="82"/>
        <v>13107200.000000078</v>
      </c>
      <c r="P96" s="73">
        <f t="shared" si="83"/>
        <v>186.67619023324929</v>
      </c>
      <c r="Q96" s="102">
        <f t="shared" si="143"/>
        <v>20.227160493827284</v>
      </c>
      <c r="S96" s="74">
        <f t="shared" si="84"/>
        <v>80</v>
      </c>
      <c r="T96" s="74">
        <f t="shared" si="85"/>
        <v>2.0499999999999998</v>
      </c>
      <c r="U96" s="74">
        <v>12</v>
      </c>
      <c r="V96" s="65">
        <f t="shared" si="86"/>
        <v>1.05</v>
      </c>
      <c r="W96" s="73">
        <f>W95*U96</f>
        <v>2880</v>
      </c>
      <c r="X96" s="73">
        <f t="shared" si="87"/>
        <v>241920</v>
      </c>
      <c r="Y96" s="73">
        <f t="shared" si="88"/>
        <v>1343488.0000000072</v>
      </c>
      <c r="Z96" s="73">
        <f t="shared" si="89"/>
        <v>26869760.00000016</v>
      </c>
      <c r="AA96" s="73">
        <f t="shared" si="90"/>
        <v>186.67619023324929</v>
      </c>
      <c r="AB96" s="102">
        <f t="shared" si="72"/>
        <v>5.5534391534391832</v>
      </c>
      <c r="AD96" s="74">
        <f t="shared" si="91"/>
        <v>55</v>
      </c>
      <c r="AE96" s="74">
        <f t="shared" si="92"/>
        <v>3.2249999999999996</v>
      </c>
      <c r="AF96" s="74">
        <v>1</v>
      </c>
      <c r="AG96" s="65">
        <f t="shared" si="93"/>
        <v>1.175</v>
      </c>
      <c r="AH96" s="73">
        <f>AH95*AF96</f>
        <v>30</v>
      </c>
      <c r="AI96" s="73">
        <f t="shared" si="94"/>
        <v>1938.75</v>
      </c>
      <c r="AJ96" s="73">
        <f t="shared" si="95"/>
        <v>66048.000000000247</v>
      </c>
      <c r="AK96" s="73">
        <f t="shared" si="96"/>
        <v>42270720.000000253</v>
      </c>
      <c r="AL96" s="73">
        <f t="shared" si="97"/>
        <v>186.67619023324929</v>
      </c>
      <c r="AM96" s="102">
        <f t="shared" si="140"/>
        <v>34.067311411992392</v>
      </c>
      <c r="AO96" s="74">
        <f t="shared" si="98"/>
        <v>25</v>
      </c>
      <c r="AP96" s="74">
        <f t="shared" si="99"/>
        <v>4.55</v>
      </c>
      <c r="AQ96" s="74">
        <v>1</v>
      </c>
      <c r="AR96" s="65">
        <f t="shared" si="100"/>
        <v>1.325</v>
      </c>
      <c r="AS96" s="73">
        <f>AS95*AQ96</f>
        <v>4</v>
      </c>
      <c r="AT96" s="73">
        <f t="shared" si="101"/>
        <v>132.5</v>
      </c>
      <c r="AU96" s="73">
        <f t="shared" si="102"/>
        <v>1456.0000000000025</v>
      </c>
      <c r="AV96" s="73">
        <f t="shared" si="103"/>
        <v>59637760.000000358</v>
      </c>
      <c r="AW96" s="73">
        <f t="shared" si="104"/>
        <v>186.67619023324929</v>
      </c>
      <c r="AX96" s="102">
        <f t="shared" si="141"/>
        <v>10.988679245283038</v>
      </c>
      <c r="AZ96" s="74">
        <f t="shared" si="105"/>
        <v>-12</v>
      </c>
      <c r="BA96" s="74">
        <f t="shared" si="106"/>
        <v>6.06</v>
      </c>
      <c r="BB96" s="74">
        <v>1</v>
      </c>
      <c r="BC96" s="65">
        <f t="shared" si="107"/>
        <v>1.51</v>
      </c>
      <c r="BD96" s="73">
        <f>BD95*BB96</f>
        <v>1</v>
      </c>
      <c r="BE96" s="73">
        <f t="shared" si="108"/>
        <v>-18.12</v>
      </c>
      <c r="BF96" s="73">
        <f t="shared" si="109"/>
        <v>11.481552991316255</v>
      </c>
      <c r="BG96" s="73">
        <f t="shared" si="110"/>
        <v>79429632.000000477</v>
      </c>
      <c r="BH96" s="73">
        <f t="shared" si="111"/>
        <v>186.67619023324929</v>
      </c>
      <c r="BK96" s="74">
        <f t="shared" si="112"/>
        <v>-62</v>
      </c>
      <c r="BL96" s="74">
        <f t="shared" si="113"/>
        <v>7.8199999999999994</v>
      </c>
      <c r="BM96" s="74">
        <v>1</v>
      </c>
      <c r="BN96" s="65">
        <f t="shared" si="114"/>
        <v>1.76</v>
      </c>
      <c r="BO96" s="73">
        <f>BO95*BM96</f>
        <v>1</v>
      </c>
      <c r="BP96" s="73">
        <f t="shared" si="115"/>
        <v>-109.12</v>
      </c>
      <c r="BQ96" s="73">
        <f t="shared" si="116"/>
        <v>1.4468876403944413E-2</v>
      </c>
      <c r="BR96" s="73">
        <f t="shared" si="117"/>
        <v>102498304.00000061</v>
      </c>
      <c r="BS96" s="73">
        <f t="shared" si="118"/>
        <v>186.67619023324929</v>
      </c>
      <c r="BV96" s="74">
        <f t="shared" si="119"/>
        <v>-117</v>
      </c>
      <c r="BW96" s="74">
        <f t="shared" si="120"/>
        <v>9.8550000000000004</v>
      </c>
      <c r="BX96" s="74">
        <v>1</v>
      </c>
      <c r="BY96" s="65">
        <f t="shared" si="121"/>
        <v>2.0350000000000001</v>
      </c>
      <c r="BZ96" s="73">
        <f>BZ95*BX96</f>
        <v>1</v>
      </c>
      <c r="CA96" s="73">
        <f t="shared" si="122"/>
        <v>-238.09500000000003</v>
      </c>
      <c r="CB96" s="73">
        <f t="shared" si="123"/>
        <v>8.9033763187884454E-6</v>
      </c>
      <c r="CC96" s="73">
        <f t="shared" si="124"/>
        <v>129171456.00000077</v>
      </c>
      <c r="CD96" s="73">
        <f t="shared" si="125"/>
        <v>186.67619023324929</v>
      </c>
      <c r="CG96" s="74">
        <f t="shared" si="126"/>
        <v>-167</v>
      </c>
      <c r="CH96" s="74">
        <f t="shared" si="127"/>
        <v>12.14</v>
      </c>
      <c r="CI96" s="74">
        <v>1</v>
      </c>
      <c r="CJ96" s="65">
        <f t="shared" si="128"/>
        <v>2.2850000000000001</v>
      </c>
      <c r="CK96" s="73">
        <f>CK95*CI96</f>
        <v>1</v>
      </c>
      <c r="CL96" s="73">
        <f t="shared" si="129"/>
        <v>-381.59500000000003</v>
      </c>
      <c r="CM96" s="73">
        <f t="shared" si="130"/>
        <v>1.0710674755645467E-8</v>
      </c>
      <c r="CN96" s="73">
        <f t="shared" si="131"/>
        <v>159121408.00000095</v>
      </c>
      <c r="CO96" s="73">
        <f t="shared" si="132"/>
        <v>186.67619023324929</v>
      </c>
      <c r="CR96" s="74">
        <f t="shared" si="133"/>
        <v>-230</v>
      </c>
      <c r="CS96" s="74">
        <f t="shared" si="134"/>
        <v>14.74</v>
      </c>
      <c r="CT96" s="74">
        <v>1</v>
      </c>
      <c r="CU96" s="65">
        <f t="shared" si="142"/>
        <v>2.6</v>
      </c>
      <c r="CV96" s="73">
        <f>CV95*CT96</f>
        <v>1</v>
      </c>
      <c r="CW96" s="73">
        <f t="shared" si="135"/>
        <v>-598</v>
      </c>
      <c r="CX96" s="73">
        <f t="shared" si="136"/>
        <v>2.0946799850207435E-12</v>
      </c>
      <c r="CY96" s="73">
        <f t="shared" si="137"/>
        <v>193200128.00000116</v>
      </c>
      <c r="CZ96" s="73">
        <f t="shared" si="138"/>
        <v>186.67619023324929</v>
      </c>
    </row>
    <row r="97" spans="1:104">
      <c r="A97" s="65">
        <f t="shared" si="74"/>
        <v>5.8563427837825257</v>
      </c>
      <c r="B97" s="65">
        <f t="shared" si="75"/>
        <v>3.0333333333333332</v>
      </c>
      <c r="C97" s="86">
        <f t="shared" si="144"/>
        <v>4.55</v>
      </c>
      <c r="D97" s="90"/>
      <c r="E97" s="68">
        <f t="shared" si="76"/>
        <v>301124.38157234452</v>
      </c>
      <c r="F97" s="65">
        <f t="shared" si="139"/>
        <v>18.200000000000006</v>
      </c>
      <c r="G97" s="69">
        <v>91</v>
      </c>
      <c r="H97" s="74">
        <f t="shared" si="77"/>
        <v>91</v>
      </c>
      <c r="I97" s="74">
        <f t="shared" si="78"/>
        <v>1</v>
      </c>
      <c r="J97" s="74">
        <v>1</v>
      </c>
      <c r="K97" s="65">
        <f t="shared" si="79"/>
        <v>1</v>
      </c>
      <c r="L97" s="73">
        <f>L96*J97</f>
        <v>1440</v>
      </c>
      <c r="M97" s="73">
        <f t="shared" si="80"/>
        <v>131040</v>
      </c>
      <c r="N97" s="73">
        <f t="shared" si="81"/>
        <v>3011243.8157234453</v>
      </c>
      <c r="O97" s="73">
        <f t="shared" si="82"/>
        <v>15056219.078617226</v>
      </c>
      <c r="P97" s="73">
        <f t="shared" si="83"/>
        <v>193.45452329094942</v>
      </c>
      <c r="Q97" s="102">
        <f t="shared" si="143"/>
        <v>22.979577348316891</v>
      </c>
      <c r="S97" s="74">
        <f t="shared" si="84"/>
        <v>81</v>
      </c>
      <c r="T97" s="74">
        <f t="shared" si="85"/>
        <v>2.0499999999999998</v>
      </c>
      <c r="U97" s="74">
        <v>1</v>
      </c>
      <c r="V97" s="65">
        <f t="shared" si="86"/>
        <v>1.05</v>
      </c>
      <c r="W97" s="73">
        <f>W96*U97</f>
        <v>2880</v>
      </c>
      <c r="X97" s="73">
        <f t="shared" si="87"/>
        <v>244944</v>
      </c>
      <c r="Y97" s="73">
        <f t="shared" si="88"/>
        <v>1543262.4555582651</v>
      </c>
      <c r="Z97" s="73">
        <f t="shared" si="89"/>
        <v>30865249.111165311</v>
      </c>
      <c r="AA97" s="73">
        <f t="shared" si="90"/>
        <v>193.45452329094942</v>
      </c>
      <c r="AB97" s="102">
        <f t="shared" si="72"/>
        <v>6.3004705384016964</v>
      </c>
      <c r="AD97" s="74">
        <f t="shared" si="91"/>
        <v>56</v>
      </c>
      <c r="AE97" s="74">
        <f t="shared" si="92"/>
        <v>3.2249999999999996</v>
      </c>
      <c r="AF97" s="74">
        <v>1</v>
      </c>
      <c r="AG97" s="65">
        <f t="shared" si="93"/>
        <v>1.175</v>
      </c>
      <c r="AH97" s="73">
        <f>AH96*AF97</f>
        <v>30</v>
      </c>
      <c r="AI97" s="73">
        <f t="shared" si="94"/>
        <v>1974</v>
      </c>
      <c r="AJ97" s="73">
        <f t="shared" si="95"/>
        <v>75869.228950844452</v>
      </c>
      <c r="AK97" s="73">
        <f t="shared" si="96"/>
        <v>48556306.528540552</v>
      </c>
      <c r="AL97" s="73">
        <f t="shared" si="97"/>
        <v>193.45452329094942</v>
      </c>
      <c r="AM97" s="102">
        <f t="shared" si="140"/>
        <v>38.434259853517958</v>
      </c>
      <c r="AO97" s="74">
        <f t="shared" si="98"/>
        <v>26</v>
      </c>
      <c r="AP97" s="74">
        <f t="shared" si="99"/>
        <v>4.55</v>
      </c>
      <c r="AQ97" s="74">
        <v>1</v>
      </c>
      <c r="AR97" s="65">
        <f t="shared" si="100"/>
        <v>1.325</v>
      </c>
      <c r="AS97" s="73">
        <f>AS96*AQ97</f>
        <v>4</v>
      </c>
      <c r="AT97" s="73">
        <f t="shared" si="101"/>
        <v>137.79999999999998</v>
      </c>
      <c r="AU97" s="73">
        <f t="shared" si="102"/>
        <v>1672.5048048756857</v>
      </c>
      <c r="AV97" s="73">
        <f t="shared" si="103"/>
        <v>68505796.807708368</v>
      </c>
      <c r="AW97" s="73">
        <f t="shared" si="104"/>
        <v>193.45452329094942</v>
      </c>
      <c r="AX97" s="102">
        <f t="shared" si="141"/>
        <v>12.137190166006429</v>
      </c>
      <c r="AZ97" s="74">
        <f t="shared" si="105"/>
        <v>-11</v>
      </c>
      <c r="BA97" s="74">
        <f t="shared" si="106"/>
        <v>6.06</v>
      </c>
      <c r="BB97" s="74">
        <v>1</v>
      </c>
      <c r="BC97" s="65">
        <f t="shared" si="107"/>
        <v>1.51</v>
      </c>
      <c r="BD97" s="73">
        <f>BD96*BB97</f>
        <v>1</v>
      </c>
      <c r="BE97" s="73">
        <f t="shared" si="108"/>
        <v>-16.61</v>
      </c>
      <c r="BF97" s="73">
        <f t="shared" si="109"/>
        <v>13.188841033936271</v>
      </c>
      <c r="BG97" s="73">
        <f t="shared" si="110"/>
        <v>91240687.616420388</v>
      </c>
      <c r="BH97" s="73">
        <f t="shared" si="111"/>
        <v>193.45452329094942</v>
      </c>
      <c r="BK97" s="74">
        <f t="shared" si="112"/>
        <v>-61</v>
      </c>
      <c r="BL97" s="74">
        <f t="shared" si="113"/>
        <v>7.8199999999999994</v>
      </c>
      <c r="BM97" s="74">
        <v>1</v>
      </c>
      <c r="BN97" s="65">
        <f t="shared" si="114"/>
        <v>1.76</v>
      </c>
      <c r="BO97" s="73">
        <f>BO96*BM97</f>
        <v>1</v>
      </c>
      <c r="BP97" s="73">
        <f t="shared" si="115"/>
        <v>-107.36</v>
      </c>
      <c r="BQ97" s="73">
        <f t="shared" si="116"/>
        <v>1.6620374523866364E-2</v>
      </c>
      <c r="BR97" s="73">
        <f t="shared" si="117"/>
        <v>117739633.19478671</v>
      </c>
      <c r="BS97" s="73">
        <f t="shared" si="118"/>
        <v>193.45452329094942</v>
      </c>
      <c r="BV97" s="74">
        <f t="shared" si="119"/>
        <v>-116</v>
      </c>
      <c r="BW97" s="74">
        <f t="shared" si="120"/>
        <v>9.8550000000000004</v>
      </c>
      <c r="BX97" s="74">
        <v>1</v>
      </c>
      <c r="BY97" s="65">
        <f t="shared" si="121"/>
        <v>2.0350000000000001</v>
      </c>
      <c r="BZ97" s="73">
        <f>BZ96*BX97</f>
        <v>1</v>
      </c>
      <c r="CA97" s="73">
        <f t="shared" si="122"/>
        <v>-236.06</v>
      </c>
      <c r="CB97" s="73">
        <f t="shared" si="123"/>
        <v>1.0227293731311843E-5</v>
      </c>
      <c r="CC97" s="73">
        <f t="shared" si="124"/>
        <v>148379039.01977277</v>
      </c>
      <c r="CD97" s="73">
        <f t="shared" si="125"/>
        <v>193.45452329094942</v>
      </c>
      <c r="CG97" s="74">
        <f t="shared" si="126"/>
        <v>-166</v>
      </c>
      <c r="CH97" s="74">
        <f t="shared" si="127"/>
        <v>12.14</v>
      </c>
      <c r="CI97" s="74">
        <v>1</v>
      </c>
      <c r="CJ97" s="65">
        <f t="shared" si="128"/>
        <v>2.2850000000000001</v>
      </c>
      <c r="CK97" s="73">
        <f>CK96*CI97</f>
        <v>1</v>
      </c>
      <c r="CL97" s="73">
        <f t="shared" si="129"/>
        <v>-379.31</v>
      </c>
      <c r="CM97" s="73">
        <f t="shared" si="130"/>
        <v>1.2303334472718219E-8</v>
      </c>
      <c r="CN97" s="73">
        <f t="shared" si="131"/>
        <v>182782499.61441314</v>
      </c>
      <c r="CO97" s="73">
        <f t="shared" si="132"/>
        <v>193.45452329094942</v>
      </c>
      <c r="CR97" s="74">
        <f t="shared" si="133"/>
        <v>-229</v>
      </c>
      <c r="CS97" s="74">
        <f t="shared" si="134"/>
        <v>14.74</v>
      </c>
      <c r="CT97" s="74">
        <v>1</v>
      </c>
      <c r="CU97" s="65">
        <f t="shared" si="142"/>
        <v>2.6</v>
      </c>
      <c r="CV97" s="73">
        <f>CV96*CT97</f>
        <v>1</v>
      </c>
      <c r="CW97" s="73">
        <f t="shared" si="135"/>
        <v>-595.4</v>
      </c>
      <c r="CX97" s="73">
        <f t="shared" si="136"/>
        <v>2.4061554530385423E-12</v>
      </c>
      <c r="CY97" s="73">
        <f t="shared" si="137"/>
        <v>221928669.21881792</v>
      </c>
      <c r="CZ97" s="73">
        <f t="shared" si="138"/>
        <v>193.45452329094942</v>
      </c>
    </row>
    <row r="98" spans="1:104">
      <c r="A98" s="65">
        <f t="shared" si="74"/>
        <v>6.0628662660416177</v>
      </c>
      <c r="B98" s="65">
        <f t="shared" si="75"/>
        <v>3.0666666666666669</v>
      </c>
      <c r="C98" s="86">
        <f t="shared" si="144"/>
        <v>4.55</v>
      </c>
      <c r="D98" s="90"/>
      <c r="E98" s="68">
        <f t="shared" si="76"/>
        <v>345901.08176165173</v>
      </c>
      <c r="F98" s="65">
        <f t="shared" si="139"/>
        <v>18.400000000000009</v>
      </c>
      <c r="G98" s="69">
        <v>92</v>
      </c>
      <c r="H98" s="74">
        <f t="shared" si="77"/>
        <v>92</v>
      </c>
      <c r="I98" s="74">
        <f t="shared" si="78"/>
        <v>1</v>
      </c>
      <c r="J98" s="74">
        <v>1</v>
      </c>
      <c r="K98" s="65">
        <f t="shared" si="79"/>
        <v>1</v>
      </c>
      <c r="L98" s="73">
        <f>L97*J98</f>
        <v>1440</v>
      </c>
      <c r="M98" s="73">
        <f t="shared" si="80"/>
        <v>132480</v>
      </c>
      <c r="N98" s="73">
        <f t="shared" si="81"/>
        <v>3459010.8176165172</v>
      </c>
      <c r="O98" s="73">
        <f t="shared" si="82"/>
        <v>17295054.088082585</v>
      </c>
      <c r="P98" s="73">
        <f t="shared" si="83"/>
        <v>200.47877786377617</v>
      </c>
      <c r="Q98" s="102">
        <f t="shared" si="143"/>
        <v>26.109683103989411</v>
      </c>
      <c r="S98" s="74">
        <f t="shared" si="84"/>
        <v>82</v>
      </c>
      <c r="T98" s="74">
        <f t="shared" si="85"/>
        <v>2.0499999999999998</v>
      </c>
      <c r="U98" s="74">
        <v>1</v>
      </c>
      <c r="V98" s="65">
        <f t="shared" si="86"/>
        <v>1.05</v>
      </c>
      <c r="W98" s="73">
        <f>W97*U98</f>
        <v>2880</v>
      </c>
      <c r="X98" s="73">
        <f t="shared" si="87"/>
        <v>247968</v>
      </c>
      <c r="Y98" s="73">
        <f t="shared" si="88"/>
        <v>1772743.044028464</v>
      </c>
      <c r="Z98" s="73">
        <f t="shared" si="89"/>
        <v>35454860.880569302</v>
      </c>
      <c r="AA98" s="73">
        <f t="shared" si="90"/>
        <v>200.47877786377617</v>
      </c>
      <c r="AB98" s="102">
        <f t="shared" si="72"/>
        <v>7.149079897520906</v>
      </c>
      <c r="AD98" s="74">
        <f t="shared" si="91"/>
        <v>57</v>
      </c>
      <c r="AE98" s="74">
        <f t="shared" si="92"/>
        <v>3.2249999999999996</v>
      </c>
      <c r="AF98" s="74">
        <v>1</v>
      </c>
      <c r="AG98" s="65">
        <f t="shared" si="93"/>
        <v>1.175</v>
      </c>
      <c r="AH98" s="73">
        <f>AH97*AF98</f>
        <v>30</v>
      </c>
      <c r="AI98" s="73">
        <f t="shared" si="94"/>
        <v>2009.25</v>
      </c>
      <c r="AJ98" s="73">
        <f t="shared" si="95"/>
        <v>87150.858490728468</v>
      </c>
      <c r="AK98" s="73">
        <f t="shared" si="96"/>
        <v>55776549.434066333</v>
      </c>
      <c r="AL98" s="73">
        <f t="shared" si="97"/>
        <v>200.47877786377617</v>
      </c>
      <c r="AM98" s="102">
        <f t="shared" si="140"/>
        <v>43.374820699628451</v>
      </c>
      <c r="AO98" s="74">
        <f t="shared" si="98"/>
        <v>27</v>
      </c>
      <c r="AP98" s="74">
        <f t="shared" si="99"/>
        <v>4.55</v>
      </c>
      <c r="AQ98" s="74">
        <v>1</v>
      </c>
      <c r="AR98" s="65">
        <f t="shared" si="100"/>
        <v>1.325</v>
      </c>
      <c r="AS98" s="73">
        <f>AS97*AQ98</f>
        <v>4</v>
      </c>
      <c r="AT98" s="73">
        <f t="shared" si="101"/>
        <v>143.1</v>
      </c>
      <c r="AU98" s="73">
        <f t="shared" si="102"/>
        <v>1921.2035180853372</v>
      </c>
      <c r="AV98" s="73">
        <f t="shared" si="103"/>
        <v>78692496.100775763</v>
      </c>
      <c r="AW98" s="73">
        <f t="shared" si="104"/>
        <v>200.47877786377617</v>
      </c>
      <c r="AX98" s="102">
        <f t="shared" si="141"/>
        <v>13.425601104719338</v>
      </c>
      <c r="AZ98" s="74">
        <f t="shared" si="105"/>
        <v>-10</v>
      </c>
      <c r="BA98" s="74">
        <f t="shared" si="106"/>
        <v>6.06</v>
      </c>
      <c r="BB98" s="74">
        <v>1</v>
      </c>
      <c r="BC98" s="65">
        <f t="shared" si="107"/>
        <v>1.51</v>
      </c>
      <c r="BD98" s="73">
        <f>BD97*BB98</f>
        <v>1</v>
      </c>
      <c r="BE98" s="73">
        <f t="shared" si="108"/>
        <v>-15.1</v>
      </c>
      <c r="BF98" s="73">
        <f t="shared" si="109"/>
        <v>15.149999999999988</v>
      </c>
      <c r="BG98" s="73">
        <f t="shared" si="110"/>
        <v>104808027.77378047</v>
      </c>
      <c r="BH98" s="73">
        <f t="shared" si="111"/>
        <v>200.47877786377617</v>
      </c>
      <c r="BK98" s="74">
        <f t="shared" si="112"/>
        <v>-60</v>
      </c>
      <c r="BL98" s="74">
        <f t="shared" si="113"/>
        <v>7.8199999999999994</v>
      </c>
      <c r="BM98" s="74">
        <v>1</v>
      </c>
      <c r="BN98" s="65">
        <f t="shared" si="114"/>
        <v>1.76</v>
      </c>
      <c r="BO98" s="73">
        <f>BO97*BM98</f>
        <v>1</v>
      </c>
      <c r="BP98" s="73">
        <f t="shared" si="115"/>
        <v>-105.6</v>
      </c>
      <c r="BQ98" s="73">
        <f t="shared" si="116"/>
        <v>1.9091796874999921E-2</v>
      </c>
      <c r="BR98" s="73">
        <f t="shared" si="117"/>
        <v>135247322.96880582</v>
      </c>
      <c r="BS98" s="73">
        <f t="shared" si="118"/>
        <v>200.47877786377617</v>
      </c>
      <c r="BV98" s="74">
        <f t="shared" si="119"/>
        <v>-115</v>
      </c>
      <c r="BW98" s="74">
        <f t="shared" si="120"/>
        <v>9.8550000000000004</v>
      </c>
      <c r="BX98" s="74">
        <v>1</v>
      </c>
      <c r="BY98" s="65">
        <f t="shared" si="121"/>
        <v>2.0350000000000001</v>
      </c>
      <c r="BZ98" s="73">
        <f>BZ97*BX98</f>
        <v>1</v>
      </c>
      <c r="CA98" s="73">
        <f t="shared" si="122"/>
        <v>-234.02500000000001</v>
      </c>
      <c r="CB98" s="73">
        <f t="shared" si="123"/>
        <v>1.1748075485229402E-5</v>
      </c>
      <c r="CC98" s="73">
        <f t="shared" si="124"/>
        <v>170442758.0380539</v>
      </c>
      <c r="CD98" s="73">
        <f t="shared" si="125"/>
        <v>200.47877786377617</v>
      </c>
      <c r="CG98" s="74">
        <f t="shared" si="126"/>
        <v>-165</v>
      </c>
      <c r="CH98" s="74">
        <f t="shared" si="127"/>
        <v>12.14</v>
      </c>
      <c r="CI98" s="74">
        <v>1</v>
      </c>
      <c r="CJ98" s="65">
        <f t="shared" si="128"/>
        <v>2.2850000000000001</v>
      </c>
      <c r="CK98" s="73">
        <f>CK97*CI98</f>
        <v>1</v>
      </c>
      <c r="CL98" s="73">
        <f t="shared" si="129"/>
        <v>-377.02500000000003</v>
      </c>
      <c r="CM98" s="73">
        <f t="shared" si="130"/>
        <v>1.4132820069789733E-8</v>
      </c>
      <c r="CN98" s="73">
        <f t="shared" si="131"/>
        <v>209961956.62932262</v>
      </c>
      <c r="CO98" s="73">
        <f t="shared" si="132"/>
        <v>200.47877786377617</v>
      </c>
      <c r="CR98" s="74">
        <f t="shared" si="133"/>
        <v>-228</v>
      </c>
      <c r="CS98" s="74">
        <f t="shared" si="134"/>
        <v>14.74</v>
      </c>
      <c r="CT98" s="74">
        <v>1</v>
      </c>
      <c r="CU98" s="65">
        <f t="shared" si="142"/>
        <v>2.6</v>
      </c>
      <c r="CV98" s="73">
        <f>CV97*CT98</f>
        <v>1</v>
      </c>
      <c r="CW98" s="73">
        <f t="shared" si="135"/>
        <v>-592.80000000000007</v>
      </c>
      <c r="CX98" s="73">
        <f t="shared" si="136"/>
        <v>2.7639468107725188E-12</v>
      </c>
      <c r="CY98" s="73">
        <f t="shared" si="137"/>
        <v>254929097.25833732</v>
      </c>
      <c r="CZ98" s="73">
        <f t="shared" si="138"/>
        <v>200.47877786377617</v>
      </c>
    </row>
    <row r="99" spans="1:104">
      <c r="A99" s="65">
        <f t="shared" si="74"/>
        <v>6.2766727831740319</v>
      </c>
      <c r="B99" s="65">
        <f t="shared" si="75"/>
        <v>3.1</v>
      </c>
      <c r="C99" s="86">
        <f t="shared" si="144"/>
        <v>4.55</v>
      </c>
      <c r="D99" s="90"/>
      <c r="E99" s="68">
        <f t="shared" si="76"/>
        <v>397336.00361130427</v>
      </c>
      <c r="F99" s="65">
        <f t="shared" si="139"/>
        <v>18.600000000000012</v>
      </c>
      <c r="G99" s="69">
        <v>93</v>
      </c>
      <c r="H99" s="74">
        <f t="shared" si="77"/>
        <v>93</v>
      </c>
      <c r="I99" s="74">
        <f t="shared" si="78"/>
        <v>1</v>
      </c>
      <c r="J99" s="74">
        <v>1</v>
      </c>
      <c r="K99" s="65">
        <f t="shared" si="79"/>
        <v>1</v>
      </c>
      <c r="L99" s="73">
        <f>L98*J99</f>
        <v>1440</v>
      </c>
      <c r="M99" s="73">
        <f t="shared" si="80"/>
        <v>133920</v>
      </c>
      <c r="N99" s="73">
        <f t="shared" si="81"/>
        <v>3973360.0361130429</v>
      </c>
      <c r="O99" s="73">
        <f t="shared" si="82"/>
        <v>19866800.180565212</v>
      </c>
      <c r="P99" s="73">
        <f t="shared" si="83"/>
        <v>207.75786912306046</v>
      </c>
      <c r="Q99" s="102">
        <f t="shared" si="143"/>
        <v>29.669653794153547</v>
      </c>
      <c r="S99" s="74">
        <f t="shared" si="84"/>
        <v>83</v>
      </c>
      <c r="T99" s="74">
        <f t="shared" si="85"/>
        <v>2.0499999999999998</v>
      </c>
      <c r="U99" s="74">
        <v>1</v>
      </c>
      <c r="V99" s="65">
        <f t="shared" si="86"/>
        <v>1.05</v>
      </c>
      <c r="W99" s="73">
        <f>W98*U99</f>
        <v>2880</v>
      </c>
      <c r="X99" s="73">
        <f t="shared" si="87"/>
        <v>250992</v>
      </c>
      <c r="Y99" s="73">
        <f t="shared" si="88"/>
        <v>2036347.018507933</v>
      </c>
      <c r="Z99" s="73">
        <f t="shared" si="89"/>
        <v>40726940.37015868</v>
      </c>
      <c r="AA99" s="73">
        <f t="shared" si="90"/>
        <v>207.75786912306046</v>
      </c>
      <c r="AB99" s="102">
        <f t="shared" si="72"/>
        <v>8.1131949166026534</v>
      </c>
      <c r="AD99" s="74">
        <f t="shared" si="91"/>
        <v>58</v>
      </c>
      <c r="AE99" s="74">
        <f t="shared" si="92"/>
        <v>3.2249999999999996</v>
      </c>
      <c r="AF99" s="74">
        <v>1</v>
      </c>
      <c r="AG99" s="65">
        <f t="shared" si="93"/>
        <v>1.175</v>
      </c>
      <c r="AH99" s="73">
        <f>AH98*AF99</f>
        <v>30</v>
      </c>
      <c r="AI99" s="73">
        <f t="shared" si="94"/>
        <v>2044.5</v>
      </c>
      <c r="AJ99" s="73">
        <f t="shared" si="95"/>
        <v>100110.04778487915</v>
      </c>
      <c r="AK99" s="73">
        <f t="shared" si="96"/>
        <v>64070430.582322806</v>
      </c>
      <c r="AL99" s="73">
        <f t="shared" si="97"/>
        <v>207.75786912306046</v>
      </c>
      <c r="AM99" s="102">
        <f t="shared" si="140"/>
        <v>48.965540613782906</v>
      </c>
      <c r="AO99" s="74">
        <f t="shared" si="98"/>
        <v>28</v>
      </c>
      <c r="AP99" s="74">
        <f t="shared" si="99"/>
        <v>4.55</v>
      </c>
      <c r="AQ99" s="74">
        <v>1</v>
      </c>
      <c r="AR99" s="65">
        <f t="shared" si="100"/>
        <v>1.325</v>
      </c>
      <c r="AS99" s="73">
        <f>AS98*AQ99</f>
        <v>4</v>
      </c>
      <c r="AT99" s="73">
        <f t="shared" si="101"/>
        <v>148.4</v>
      </c>
      <c r="AU99" s="73">
        <f t="shared" si="102"/>
        <v>2206.8833208391438</v>
      </c>
      <c r="AV99" s="73">
        <f t="shared" si="103"/>
        <v>90393940.821571723</v>
      </c>
      <c r="AW99" s="73">
        <f t="shared" si="104"/>
        <v>207.75786912306046</v>
      </c>
      <c r="AX99" s="102">
        <f t="shared" si="141"/>
        <v>14.871181407271859</v>
      </c>
      <c r="AZ99" s="74">
        <f t="shared" si="105"/>
        <v>-9</v>
      </c>
      <c r="BA99" s="74">
        <f t="shared" si="106"/>
        <v>6.06</v>
      </c>
      <c r="BB99" s="74">
        <v>1</v>
      </c>
      <c r="BC99" s="65">
        <f t="shared" si="107"/>
        <v>1.51</v>
      </c>
      <c r="BD99" s="73">
        <f>BD98*BB99</f>
        <v>1</v>
      </c>
      <c r="BE99" s="73">
        <f t="shared" si="108"/>
        <v>-13.59</v>
      </c>
      <c r="BF99" s="73">
        <f t="shared" si="109"/>
        <v>17.402780078205065</v>
      </c>
      <c r="BG99" s="73">
        <f t="shared" si="110"/>
        <v>120392809.0942252</v>
      </c>
      <c r="BH99" s="73">
        <f t="shared" si="111"/>
        <v>207.75786912306046</v>
      </c>
      <c r="BK99" s="74">
        <f t="shared" si="112"/>
        <v>-59</v>
      </c>
      <c r="BL99" s="74">
        <f t="shared" si="113"/>
        <v>7.8199999999999994</v>
      </c>
      <c r="BM99" s="74">
        <v>1</v>
      </c>
      <c r="BN99" s="65">
        <f t="shared" si="114"/>
        <v>1.76</v>
      </c>
      <c r="BO99" s="73">
        <f>BO98*BM99</f>
        <v>1</v>
      </c>
      <c r="BP99" s="73">
        <f t="shared" si="115"/>
        <v>-103.84</v>
      </c>
      <c r="BQ99" s="73">
        <f t="shared" si="116"/>
        <v>2.1930715664249947E-2</v>
      </c>
      <c r="BR99" s="73">
        <f t="shared" si="117"/>
        <v>155358377.41201994</v>
      </c>
      <c r="BS99" s="73">
        <f t="shared" si="118"/>
        <v>207.75786912306046</v>
      </c>
      <c r="BV99" s="74">
        <f t="shared" si="119"/>
        <v>-114</v>
      </c>
      <c r="BW99" s="74">
        <f t="shared" si="120"/>
        <v>9.8550000000000004</v>
      </c>
      <c r="BX99" s="74">
        <v>1</v>
      </c>
      <c r="BY99" s="65">
        <f t="shared" si="121"/>
        <v>2.0350000000000001</v>
      </c>
      <c r="BZ99" s="73">
        <f>BZ98*BX99</f>
        <v>1</v>
      </c>
      <c r="CA99" s="73">
        <f t="shared" si="122"/>
        <v>-231.99</v>
      </c>
      <c r="CB99" s="73">
        <f t="shared" si="123"/>
        <v>1.349499498426401E-5</v>
      </c>
      <c r="CC99" s="73">
        <f t="shared" si="124"/>
        <v>195787315.77947018</v>
      </c>
      <c r="CD99" s="73">
        <f t="shared" si="125"/>
        <v>207.75786912306046</v>
      </c>
      <c r="CG99" s="74">
        <f t="shared" si="126"/>
        <v>-164</v>
      </c>
      <c r="CH99" s="74">
        <f t="shared" si="127"/>
        <v>12.14</v>
      </c>
      <c r="CI99" s="74">
        <v>1</v>
      </c>
      <c r="CJ99" s="65">
        <f t="shared" si="128"/>
        <v>2.2850000000000001</v>
      </c>
      <c r="CK99" s="73">
        <f>CK98*CI99</f>
        <v>1</v>
      </c>
      <c r="CL99" s="73">
        <f t="shared" si="129"/>
        <v>-374.74</v>
      </c>
      <c r="CM99" s="73">
        <f t="shared" si="130"/>
        <v>1.6234347165636548E-8</v>
      </c>
      <c r="CN99" s="73">
        <f t="shared" si="131"/>
        <v>241182954.19206172</v>
      </c>
      <c r="CO99" s="73">
        <f t="shared" si="132"/>
        <v>207.75786912306046</v>
      </c>
      <c r="CR99" s="74">
        <f t="shared" si="133"/>
        <v>-227</v>
      </c>
      <c r="CS99" s="74">
        <f t="shared" si="134"/>
        <v>14.74</v>
      </c>
      <c r="CT99" s="74">
        <v>1</v>
      </c>
      <c r="CU99" s="65">
        <f t="shared" si="142"/>
        <v>2.6</v>
      </c>
      <c r="CV99" s="73">
        <f>CV98*CT99</f>
        <v>1</v>
      </c>
      <c r="CW99" s="73">
        <f t="shared" si="135"/>
        <v>-590.20000000000005</v>
      </c>
      <c r="CX99" s="73">
        <f t="shared" si="136"/>
        <v>3.1749411548336934E-12</v>
      </c>
      <c r="CY99" s="73">
        <f t="shared" si="137"/>
        <v>292836634.66153127</v>
      </c>
      <c r="CZ99" s="73">
        <f t="shared" si="138"/>
        <v>207.75786912306046</v>
      </c>
    </row>
    <row r="100" spans="1:104">
      <c r="A100" s="65">
        <f t="shared" si="74"/>
        <v>6.4980191708499113</v>
      </c>
      <c r="B100" s="65">
        <f t="shared" si="75"/>
        <v>3.1333333333333333</v>
      </c>
      <c r="C100" s="86">
        <f t="shared" si="144"/>
        <v>4.55</v>
      </c>
      <c r="D100" s="90"/>
      <c r="E100" s="68">
        <f t="shared" si="76"/>
        <v>456419.21372940112</v>
      </c>
      <c r="F100" s="65">
        <f t="shared" si="139"/>
        <v>18.800000000000011</v>
      </c>
      <c r="G100" s="69">
        <v>94</v>
      </c>
      <c r="H100" s="74">
        <f t="shared" si="77"/>
        <v>94</v>
      </c>
      <c r="I100" s="74">
        <f t="shared" si="78"/>
        <v>1</v>
      </c>
      <c r="J100" s="74">
        <v>1</v>
      </c>
      <c r="K100" s="65">
        <f t="shared" si="79"/>
        <v>1</v>
      </c>
      <c r="L100" s="73">
        <f>L99*J100</f>
        <v>1440</v>
      </c>
      <c r="M100" s="73">
        <f t="shared" si="80"/>
        <v>135360</v>
      </c>
      <c r="N100" s="73">
        <f t="shared" si="81"/>
        <v>4564192.1372940112</v>
      </c>
      <c r="O100" s="73">
        <f t="shared" si="82"/>
        <v>22820960.686470054</v>
      </c>
      <c r="P100" s="73">
        <f t="shared" si="83"/>
        <v>215.30103519416039</v>
      </c>
      <c r="Q100" s="102">
        <f t="shared" si="143"/>
        <v>33.718913543838738</v>
      </c>
      <c r="S100" s="74">
        <f t="shared" si="84"/>
        <v>84</v>
      </c>
      <c r="T100" s="74">
        <f t="shared" si="85"/>
        <v>2.0499999999999998</v>
      </c>
      <c r="U100" s="74">
        <v>1</v>
      </c>
      <c r="V100" s="65">
        <f t="shared" si="86"/>
        <v>1.05</v>
      </c>
      <c r="W100" s="73">
        <f>W99*U100</f>
        <v>2880</v>
      </c>
      <c r="X100" s="73">
        <f t="shared" si="87"/>
        <v>254016</v>
      </c>
      <c r="Y100" s="73">
        <f t="shared" si="88"/>
        <v>2339148.4703631797</v>
      </c>
      <c r="Z100" s="73">
        <f t="shared" si="89"/>
        <v>46782969.407263614</v>
      </c>
      <c r="AA100" s="73">
        <f t="shared" si="90"/>
        <v>215.30103519416039</v>
      </c>
      <c r="AB100" s="102">
        <f t="shared" si="72"/>
        <v>9.2086658728709203</v>
      </c>
      <c r="AD100" s="74">
        <f t="shared" si="91"/>
        <v>59</v>
      </c>
      <c r="AE100" s="74">
        <f t="shared" si="92"/>
        <v>3.2249999999999996</v>
      </c>
      <c r="AF100" s="74">
        <v>1</v>
      </c>
      <c r="AG100" s="65">
        <f t="shared" si="93"/>
        <v>1.175</v>
      </c>
      <c r="AH100" s="73">
        <f>AH99*AF100</f>
        <v>30</v>
      </c>
      <c r="AI100" s="73">
        <f t="shared" si="94"/>
        <v>2079.75</v>
      </c>
      <c r="AJ100" s="73">
        <f t="shared" si="95"/>
        <v>114996.24720916525</v>
      </c>
      <c r="AK100" s="73">
        <f t="shared" si="96"/>
        <v>73597598.213865921</v>
      </c>
      <c r="AL100" s="73">
        <f t="shared" si="97"/>
        <v>215.30103519416039</v>
      </c>
      <c r="AM100" s="102">
        <f t="shared" si="140"/>
        <v>55.293303141803221</v>
      </c>
      <c r="AO100" s="74">
        <f t="shared" si="98"/>
        <v>29</v>
      </c>
      <c r="AP100" s="74">
        <f t="shared" si="99"/>
        <v>4.55</v>
      </c>
      <c r="AQ100" s="74">
        <v>1</v>
      </c>
      <c r="AR100" s="65">
        <f t="shared" si="100"/>
        <v>1.325</v>
      </c>
      <c r="AS100" s="73">
        <f>AS99*AQ100</f>
        <v>4</v>
      </c>
      <c r="AT100" s="73">
        <f t="shared" si="101"/>
        <v>153.69999999999999</v>
      </c>
      <c r="AU100" s="73">
        <f t="shared" si="102"/>
        <v>2535.0432403183181</v>
      </c>
      <c r="AV100" s="73">
        <f t="shared" si="103"/>
        <v>103835371.12343875</v>
      </c>
      <c r="AW100" s="73">
        <f t="shared" si="104"/>
        <v>215.30103519416039</v>
      </c>
      <c r="AX100" s="102">
        <f t="shared" si="141"/>
        <v>16.493449839416513</v>
      </c>
      <c r="AZ100" s="74">
        <f t="shared" si="105"/>
        <v>-8</v>
      </c>
      <c r="BA100" s="74">
        <f t="shared" si="106"/>
        <v>6.06</v>
      </c>
      <c r="BB100" s="74">
        <v>1</v>
      </c>
      <c r="BC100" s="65">
        <f t="shared" si="107"/>
        <v>1.51</v>
      </c>
      <c r="BD100" s="73">
        <f>BD99*BB100</f>
        <v>1</v>
      </c>
      <c r="BE100" s="73">
        <f t="shared" si="108"/>
        <v>-12.08</v>
      </c>
      <c r="BF100" s="73">
        <f t="shared" si="109"/>
        <v>19.990544848209336</v>
      </c>
      <c r="BG100" s="73">
        <f t="shared" si="110"/>
        <v>138295021.76000854</v>
      </c>
      <c r="BH100" s="73">
        <f t="shared" si="111"/>
        <v>215.30103519416039</v>
      </c>
      <c r="BK100" s="74">
        <f t="shared" si="112"/>
        <v>-58</v>
      </c>
      <c r="BL100" s="74">
        <f t="shared" si="113"/>
        <v>7.8199999999999994</v>
      </c>
      <c r="BM100" s="74">
        <v>1</v>
      </c>
      <c r="BN100" s="65">
        <f t="shared" si="114"/>
        <v>1.76</v>
      </c>
      <c r="BO100" s="73">
        <f>BO99*BM100</f>
        <v>1</v>
      </c>
      <c r="BP100" s="73">
        <f t="shared" si="115"/>
        <v>-102.08</v>
      </c>
      <c r="BQ100" s="73">
        <f t="shared" si="116"/>
        <v>2.5191777007431623E-2</v>
      </c>
      <c r="BR100" s="73">
        <f t="shared" si="117"/>
        <v>178459912.56819582</v>
      </c>
      <c r="BS100" s="73">
        <f t="shared" si="118"/>
        <v>215.30103519416039</v>
      </c>
      <c r="BV100" s="74">
        <f t="shared" si="119"/>
        <v>-113</v>
      </c>
      <c r="BW100" s="74">
        <f t="shared" si="120"/>
        <v>9.8550000000000004</v>
      </c>
      <c r="BX100" s="74">
        <v>1</v>
      </c>
      <c r="BY100" s="65">
        <f t="shared" si="121"/>
        <v>2.0350000000000001</v>
      </c>
      <c r="BZ100" s="73">
        <f>BZ99*BX100</f>
        <v>1</v>
      </c>
      <c r="CA100" s="73">
        <f t="shared" si="122"/>
        <v>-229.95500000000001</v>
      </c>
      <c r="CB100" s="73">
        <f t="shared" si="123"/>
        <v>1.5501678539117308E-5</v>
      </c>
      <c r="CC100" s="73">
        <f t="shared" si="124"/>
        <v>224900567.56516242</v>
      </c>
      <c r="CD100" s="73">
        <f t="shared" si="125"/>
        <v>215.30103519416039</v>
      </c>
      <c r="CG100" s="74">
        <f t="shared" si="126"/>
        <v>-163</v>
      </c>
      <c r="CH100" s="74">
        <f t="shared" si="127"/>
        <v>12.14</v>
      </c>
      <c r="CI100" s="74">
        <v>1</v>
      </c>
      <c r="CJ100" s="65">
        <f t="shared" si="128"/>
        <v>2.2850000000000001</v>
      </c>
      <c r="CK100" s="73">
        <f>CK99*CI100</f>
        <v>1</v>
      </c>
      <c r="CL100" s="73">
        <f t="shared" si="129"/>
        <v>-372.45500000000004</v>
      </c>
      <c r="CM100" s="73">
        <f t="shared" si="130"/>
        <v>1.8648367883617475E-8</v>
      </c>
      <c r="CN100" s="73">
        <f t="shared" si="131"/>
        <v>277046462.73374653</v>
      </c>
      <c r="CO100" s="73">
        <f t="shared" si="132"/>
        <v>215.30103519416039</v>
      </c>
      <c r="CR100" s="74">
        <f t="shared" si="133"/>
        <v>-226</v>
      </c>
      <c r="CS100" s="74">
        <f t="shared" si="134"/>
        <v>14.74</v>
      </c>
      <c r="CT100" s="74">
        <v>1</v>
      </c>
      <c r="CU100" s="65">
        <f t="shared" si="142"/>
        <v>2.6</v>
      </c>
      <c r="CV100" s="73">
        <f>CV99*CT100</f>
        <v>1</v>
      </c>
      <c r="CW100" s="73">
        <f t="shared" si="135"/>
        <v>-587.6</v>
      </c>
      <c r="CX100" s="73">
        <f t="shared" si="136"/>
        <v>3.6470496817698502E-12</v>
      </c>
      <c r="CY100" s="73">
        <f t="shared" si="137"/>
        <v>336380960.51856863</v>
      </c>
      <c r="CZ100" s="73">
        <f t="shared" si="138"/>
        <v>215.30103519416039</v>
      </c>
    </row>
    <row r="101" spans="1:104">
      <c r="A101" s="65">
        <f t="shared" si="74"/>
        <v>6.7271713220297462</v>
      </c>
      <c r="B101" s="65">
        <f t="shared" si="75"/>
        <v>3.1666666666666665</v>
      </c>
      <c r="C101" s="86">
        <f t="shared" si="144"/>
        <v>4.55</v>
      </c>
      <c r="D101" s="90"/>
      <c r="E101" s="68">
        <f t="shared" si="76"/>
        <v>524288.00000000338</v>
      </c>
      <c r="F101" s="65">
        <f t="shared" si="139"/>
        <v>19.000000000000011</v>
      </c>
      <c r="G101" s="69">
        <v>95</v>
      </c>
      <c r="H101" s="74">
        <f t="shared" si="77"/>
        <v>95</v>
      </c>
      <c r="I101" s="74">
        <f t="shared" si="78"/>
        <v>1</v>
      </c>
      <c r="J101" s="74">
        <v>1</v>
      </c>
      <c r="K101" s="65">
        <f t="shared" si="79"/>
        <v>1</v>
      </c>
      <c r="L101" s="73">
        <f>L100*J101</f>
        <v>1440</v>
      </c>
      <c r="M101" s="73">
        <f t="shared" si="80"/>
        <v>136800</v>
      </c>
      <c r="N101" s="73">
        <f t="shared" si="81"/>
        <v>5242880.0000000335</v>
      </c>
      <c r="O101" s="73">
        <f t="shared" si="82"/>
        <v>26214400.000000168</v>
      </c>
      <c r="P101" s="73">
        <f t="shared" si="83"/>
        <v>223.11784884731989</v>
      </c>
      <c r="Q101" s="102">
        <f t="shared" si="143"/>
        <v>38.325146198830652</v>
      </c>
      <c r="S101" s="74">
        <f t="shared" si="84"/>
        <v>85</v>
      </c>
      <c r="T101" s="74">
        <f t="shared" si="85"/>
        <v>2.0499999999999998</v>
      </c>
      <c r="U101" s="74">
        <v>1</v>
      </c>
      <c r="V101" s="65">
        <f t="shared" si="86"/>
        <v>1.05</v>
      </c>
      <c r="W101" s="73">
        <f>W100*U101</f>
        <v>2880</v>
      </c>
      <c r="X101" s="73">
        <f t="shared" si="87"/>
        <v>257040</v>
      </c>
      <c r="Y101" s="73">
        <f t="shared" si="88"/>
        <v>2686976.0000000149</v>
      </c>
      <c r="Z101" s="73">
        <f t="shared" si="89"/>
        <v>53739520.000000343</v>
      </c>
      <c r="AA101" s="73">
        <f t="shared" si="90"/>
        <v>223.11784884731989</v>
      </c>
      <c r="AB101" s="102">
        <f t="shared" si="72"/>
        <v>10.453532524120817</v>
      </c>
      <c r="AD101" s="74">
        <f t="shared" si="91"/>
        <v>60</v>
      </c>
      <c r="AE101" s="74">
        <f t="shared" si="92"/>
        <v>3.2249999999999996</v>
      </c>
      <c r="AF101" s="74">
        <v>12</v>
      </c>
      <c r="AG101" s="65">
        <f t="shared" si="93"/>
        <v>1.175</v>
      </c>
      <c r="AH101" s="73">
        <f>AH100*AF101</f>
        <v>360</v>
      </c>
      <c r="AI101" s="73">
        <f t="shared" si="94"/>
        <v>25380</v>
      </c>
      <c r="AJ101" s="73">
        <f t="shared" si="95"/>
        <v>132096.00000000052</v>
      </c>
      <c r="AK101" s="73">
        <f t="shared" si="96"/>
        <v>84541440.000000536</v>
      </c>
      <c r="AL101" s="73">
        <f t="shared" si="97"/>
        <v>223.11784884731989</v>
      </c>
      <c r="AM101" s="102">
        <f t="shared" si="140"/>
        <v>5.2047281323877277</v>
      </c>
      <c r="AO101" s="74">
        <f t="shared" si="98"/>
        <v>30</v>
      </c>
      <c r="AP101" s="74">
        <f t="shared" si="99"/>
        <v>4.55</v>
      </c>
      <c r="AQ101" s="74">
        <v>1</v>
      </c>
      <c r="AR101" s="65">
        <f t="shared" si="100"/>
        <v>1.325</v>
      </c>
      <c r="AS101" s="73">
        <f>AS100*AQ101</f>
        <v>4</v>
      </c>
      <c r="AT101" s="73">
        <f t="shared" si="101"/>
        <v>159</v>
      </c>
      <c r="AU101" s="73">
        <f t="shared" si="102"/>
        <v>2912.000000000005</v>
      </c>
      <c r="AV101" s="73">
        <f t="shared" si="103"/>
        <v>119275520.00000076</v>
      </c>
      <c r="AW101" s="73">
        <f t="shared" si="104"/>
        <v>223.11784884731989</v>
      </c>
      <c r="AX101" s="102">
        <f t="shared" si="141"/>
        <v>18.314465408805063</v>
      </c>
      <c r="AZ101" s="74">
        <f t="shared" si="105"/>
        <v>-7</v>
      </c>
      <c r="BA101" s="74">
        <f t="shared" si="106"/>
        <v>6.06</v>
      </c>
      <c r="BB101" s="74">
        <v>1</v>
      </c>
      <c r="BC101" s="65">
        <f t="shared" si="107"/>
        <v>1.51</v>
      </c>
      <c r="BD101" s="73">
        <f>BD100*BB101</f>
        <v>1</v>
      </c>
      <c r="BE101" s="73">
        <f t="shared" si="108"/>
        <v>-10.57</v>
      </c>
      <c r="BF101" s="73">
        <f t="shared" si="109"/>
        <v>22.963105982632516</v>
      </c>
      <c r="BG101" s="73">
        <f t="shared" si="110"/>
        <v>158859264.00000101</v>
      </c>
      <c r="BH101" s="73">
        <f t="shared" si="111"/>
        <v>223.11784884731989</v>
      </c>
      <c r="BK101" s="74">
        <f t="shared" si="112"/>
        <v>-57</v>
      </c>
      <c r="BL101" s="74">
        <f t="shared" si="113"/>
        <v>7.8199999999999994</v>
      </c>
      <c r="BM101" s="74">
        <v>1</v>
      </c>
      <c r="BN101" s="65">
        <f t="shared" si="114"/>
        <v>1.76</v>
      </c>
      <c r="BO101" s="73">
        <f>BO100*BM101</f>
        <v>1</v>
      </c>
      <c r="BP101" s="73">
        <f t="shared" si="115"/>
        <v>-100.32000000000001</v>
      </c>
      <c r="BQ101" s="73">
        <f t="shared" si="116"/>
        <v>2.8937752807888826E-2</v>
      </c>
      <c r="BR101" s="73">
        <f t="shared" si="117"/>
        <v>204996608.00000131</v>
      </c>
      <c r="BS101" s="73">
        <f t="shared" si="118"/>
        <v>223.11784884731989</v>
      </c>
      <c r="BV101" s="74">
        <f t="shared" si="119"/>
        <v>-112</v>
      </c>
      <c r="BW101" s="74">
        <f t="shared" si="120"/>
        <v>9.8550000000000004</v>
      </c>
      <c r="BX101" s="74">
        <v>1</v>
      </c>
      <c r="BY101" s="65">
        <f t="shared" si="121"/>
        <v>2.0350000000000001</v>
      </c>
      <c r="BZ101" s="73">
        <f>BZ100*BX101</f>
        <v>1</v>
      </c>
      <c r="CA101" s="73">
        <f t="shared" si="122"/>
        <v>-227.92000000000002</v>
      </c>
      <c r="CB101" s="73">
        <f t="shared" si="123"/>
        <v>1.7806752637576894E-5</v>
      </c>
      <c r="CC101" s="73">
        <f t="shared" si="124"/>
        <v>258342912.0000017</v>
      </c>
      <c r="CD101" s="73">
        <f t="shared" si="125"/>
        <v>223.11784884731989</v>
      </c>
      <c r="CG101" s="74">
        <f t="shared" si="126"/>
        <v>-162</v>
      </c>
      <c r="CH101" s="74">
        <f t="shared" si="127"/>
        <v>12.14</v>
      </c>
      <c r="CI101" s="74">
        <v>1</v>
      </c>
      <c r="CJ101" s="65">
        <f t="shared" si="128"/>
        <v>2.2850000000000001</v>
      </c>
      <c r="CK101" s="73">
        <f>CK100*CI101</f>
        <v>1</v>
      </c>
      <c r="CL101" s="73">
        <f t="shared" si="129"/>
        <v>-370.17</v>
      </c>
      <c r="CM101" s="73">
        <f t="shared" si="130"/>
        <v>2.142134951129094E-8</v>
      </c>
      <c r="CN101" s="73">
        <f t="shared" si="131"/>
        <v>318242816.00000209</v>
      </c>
      <c r="CO101" s="73">
        <f t="shared" si="132"/>
        <v>223.11784884731989</v>
      </c>
      <c r="CR101" s="74">
        <f t="shared" si="133"/>
        <v>-225</v>
      </c>
      <c r="CS101" s="74">
        <f t="shared" si="134"/>
        <v>14.74</v>
      </c>
      <c r="CT101" s="74">
        <v>1</v>
      </c>
      <c r="CU101" s="65">
        <f t="shared" si="142"/>
        <v>2.6</v>
      </c>
      <c r="CV101" s="73">
        <f>CV100*CT101</f>
        <v>1</v>
      </c>
      <c r="CW101" s="73">
        <f t="shared" si="135"/>
        <v>-585</v>
      </c>
      <c r="CX101" s="73">
        <f t="shared" si="136"/>
        <v>4.189359970041487E-12</v>
      </c>
      <c r="CY101" s="73">
        <f t="shared" si="137"/>
        <v>386400256.0000025</v>
      </c>
      <c r="CZ101" s="73">
        <f t="shared" si="138"/>
        <v>223.11784884731989</v>
      </c>
    </row>
    <row r="102" spans="1:104">
      <c r="A102" s="65">
        <f t="shared" si="74"/>
        <v>6.9644045063690241</v>
      </c>
      <c r="B102" s="65">
        <f t="shared" si="75"/>
        <v>3.2</v>
      </c>
      <c r="C102" s="86">
        <f t="shared" si="144"/>
        <v>4.55</v>
      </c>
      <c r="D102" s="90"/>
      <c r="E102" s="68">
        <f t="shared" si="76"/>
        <v>602248.76314468938</v>
      </c>
      <c r="F102" s="65">
        <f t="shared" si="139"/>
        <v>19.20000000000001</v>
      </c>
      <c r="G102" s="69">
        <v>96</v>
      </c>
      <c r="H102" s="74">
        <f t="shared" si="77"/>
        <v>96</v>
      </c>
      <c r="I102" s="74">
        <f t="shared" si="78"/>
        <v>1</v>
      </c>
      <c r="J102" s="74">
        <v>1</v>
      </c>
      <c r="K102" s="65">
        <f t="shared" si="79"/>
        <v>1</v>
      </c>
      <c r="L102" s="73">
        <f>L101*J102</f>
        <v>1440</v>
      </c>
      <c r="M102" s="73">
        <f t="shared" si="80"/>
        <v>138240</v>
      </c>
      <c r="N102" s="73">
        <f t="shared" si="81"/>
        <v>6022487.6314468943</v>
      </c>
      <c r="O102" s="73">
        <f t="shared" si="82"/>
        <v>30112438.157234468</v>
      </c>
      <c r="P102" s="73">
        <f t="shared" si="83"/>
        <v>231.21822961145162</v>
      </c>
      <c r="Q102" s="102">
        <f t="shared" si="143"/>
        <v>43.565448722850796</v>
      </c>
      <c r="S102" s="74">
        <f t="shared" si="84"/>
        <v>86</v>
      </c>
      <c r="T102" s="74">
        <f t="shared" si="85"/>
        <v>2.0499999999999998</v>
      </c>
      <c r="U102" s="74">
        <v>1</v>
      </c>
      <c r="V102" s="65">
        <f t="shared" si="86"/>
        <v>1.05</v>
      </c>
      <c r="W102" s="73">
        <f>W101*U102</f>
        <v>2880</v>
      </c>
      <c r="X102" s="73">
        <f t="shared" si="87"/>
        <v>260064</v>
      </c>
      <c r="Y102" s="73">
        <f t="shared" si="88"/>
        <v>3086524.9111165307</v>
      </c>
      <c r="Z102" s="73">
        <f t="shared" si="89"/>
        <v>61730498.222330652</v>
      </c>
      <c r="AA102" s="73">
        <f t="shared" si="90"/>
        <v>231.21822961145162</v>
      </c>
      <c r="AB102" s="102">
        <f t="shared" si="72"/>
        <v>11.868328223500871</v>
      </c>
      <c r="AD102" s="74">
        <f t="shared" si="91"/>
        <v>61</v>
      </c>
      <c r="AE102" s="74">
        <f t="shared" si="92"/>
        <v>3.2249999999999996</v>
      </c>
      <c r="AF102" s="74">
        <v>1</v>
      </c>
      <c r="AG102" s="65">
        <f t="shared" si="93"/>
        <v>1.175</v>
      </c>
      <c r="AH102" s="73">
        <f>AH101*AF102</f>
        <v>360</v>
      </c>
      <c r="AI102" s="73">
        <f t="shared" si="94"/>
        <v>25803</v>
      </c>
      <c r="AJ102" s="73">
        <f t="shared" si="95"/>
        <v>151738.45790168893</v>
      </c>
      <c r="AK102" s="73">
        <f t="shared" si="96"/>
        <v>97112613.057081163</v>
      </c>
      <c r="AL102" s="73">
        <f t="shared" si="97"/>
        <v>231.21822961145162</v>
      </c>
      <c r="AM102" s="102">
        <f t="shared" si="140"/>
        <v>5.8806517808661374</v>
      </c>
      <c r="AO102" s="74">
        <f t="shared" si="98"/>
        <v>31</v>
      </c>
      <c r="AP102" s="74">
        <f t="shared" si="99"/>
        <v>4.55</v>
      </c>
      <c r="AQ102" s="74">
        <v>1</v>
      </c>
      <c r="AR102" s="65">
        <f t="shared" si="100"/>
        <v>1.325</v>
      </c>
      <c r="AS102" s="73">
        <f>AS101*AQ102</f>
        <v>4</v>
      </c>
      <c r="AT102" s="73">
        <f t="shared" si="101"/>
        <v>164.29999999999998</v>
      </c>
      <c r="AU102" s="73">
        <f t="shared" si="102"/>
        <v>3345.0096097513729</v>
      </c>
      <c r="AV102" s="73">
        <f t="shared" si="103"/>
        <v>137011593.61541682</v>
      </c>
      <c r="AW102" s="73">
        <f t="shared" si="104"/>
        <v>231.21822961145162</v>
      </c>
      <c r="AX102" s="102">
        <f t="shared" si="141"/>
        <v>20.359157697817245</v>
      </c>
      <c r="AZ102" s="74">
        <f t="shared" si="105"/>
        <v>-6</v>
      </c>
      <c r="BA102" s="74">
        <f t="shared" si="106"/>
        <v>6.06</v>
      </c>
      <c r="BB102" s="74">
        <v>1</v>
      </c>
      <c r="BC102" s="65">
        <f t="shared" si="107"/>
        <v>1.51</v>
      </c>
      <c r="BD102" s="73">
        <f>BD101*BB102</f>
        <v>1</v>
      </c>
      <c r="BE102" s="73">
        <f t="shared" si="108"/>
        <v>-9.06</v>
      </c>
      <c r="BF102" s="73">
        <f t="shared" si="109"/>
        <v>26.377682067872552</v>
      </c>
      <c r="BG102" s="73">
        <f t="shared" si="110"/>
        <v>182481375.23284087</v>
      </c>
      <c r="BH102" s="73">
        <f t="shared" si="111"/>
        <v>231.21822961145162</v>
      </c>
      <c r="BK102" s="74">
        <f t="shared" si="112"/>
        <v>-56</v>
      </c>
      <c r="BL102" s="74">
        <f t="shared" si="113"/>
        <v>7.8199999999999994</v>
      </c>
      <c r="BM102" s="74">
        <v>1</v>
      </c>
      <c r="BN102" s="65">
        <f t="shared" si="114"/>
        <v>1.76</v>
      </c>
      <c r="BO102" s="73">
        <f>BO101*BM102</f>
        <v>1</v>
      </c>
      <c r="BP102" s="73">
        <f t="shared" si="115"/>
        <v>-98.56</v>
      </c>
      <c r="BQ102" s="73">
        <f t="shared" si="116"/>
        <v>3.3240749047732734E-2</v>
      </c>
      <c r="BR102" s="73">
        <f t="shared" si="117"/>
        <v>235479266.38957354</v>
      </c>
      <c r="BS102" s="73">
        <f t="shared" si="118"/>
        <v>231.21822961145162</v>
      </c>
      <c r="BV102" s="74">
        <f t="shared" si="119"/>
        <v>-111</v>
      </c>
      <c r="BW102" s="74">
        <f t="shared" si="120"/>
        <v>9.8550000000000004</v>
      </c>
      <c r="BX102" s="74">
        <v>1</v>
      </c>
      <c r="BY102" s="65">
        <f t="shared" si="121"/>
        <v>2.0350000000000001</v>
      </c>
      <c r="BZ102" s="73">
        <f>BZ101*BX102</f>
        <v>1</v>
      </c>
      <c r="CA102" s="73">
        <f t="shared" si="122"/>
        <v>-225.88500000000002</v>
      </c>
      <c r="CB102" s="73">
        <f t="shared" si="123"/>
        <v>2.0454587462623697E-5</v>
      </c>
      <c r="CC102" s="73">
        <f t="shared" si="124"/>
        <v>296758078.03954571</v>
      </c>
      <c r="CD102" s="73">
        <f t="shared" si="125"/>
        <v>231.21822961145162</v>
      </c>
      <c r="CG102" s="74">
        <f t="shared" si="126"/>
        <v>-161</v>
      </c>
      <c r="CH102" s="74">
        <f t="shared" si="127"/>
        <v>12.14</v>
      </c>
      <c r="CI102" s="74">
        <v>1</v>
      </c>
      <c r="CJ102" s="65">
        <f t="shared" si="128"/>
        <v>2.2850000000000001</v>
      </c>
      <c r="CK102" s="73">
        <f>CK101*CI102</f>
        <v>1</v>
      </c>
      <c r="CL102" s="73">
        <f t="shared" si="129"/>
        <v>-367.88500000000005</v>
      </c>
      <c r="CM102" s="73">
        <f t="shared" si="130"/>
        <v>2.4606668945436441E-8</v>
      </c>
      <c r="CN102" s="73">
        <f t="shared" si="131"/>
        <v>365564999.22882646</v>
      </c>
      <c r="CO102" s="73">
        <f t="shared" si="132"/>
        <v>231.21822961145162</v>
      </c>
      <c r="CR102" s="74">
        <f t="shared" si="133"/>
        <v>-224</v>
      </c>
      <c r="CS102" s="74">
        <f t="shared" si="134"/>
        <v>14.74</v>
      </c>
      <c r="CT102" s="74">
        <v>1</v>
      </c>
      <c r="CU102" s="65">
        <f t="shared" si="142"/>
        <v>2.6</v>
      </c>
      <c r="CV102" s="73">
        <f>CV101*CT102</f>
        <v>1</v>
      </c>
      <c r="CW102" s="73">
        <f t="shared" si="135"/>
        <v>-582.4</v>
      </c>
      <c r="CX102" s="73">
        <f t="shared" si="136"/>
        <v>4.8123109060770854E-12</v>
      </c>
      <c r="CY102" s="73">
        <f t="shared" si="137"/>
        <v>443857338.43763608</v>
      </c>
      <c r="CZ102" s="73">
        <f t="shared" si="138"/>
        <v>231.21822961145162</v>
      </c>
    </row>
    <row r="103" spans="1:104">
      <c r="A103" s="65">
        <f t="shared" si="74"/>
        <v>7.2100037008866753</v>
      </c>
      <c r="B103" s="65">
        <f t="shared" si="75"/>
        <v>3.2333333333333334</v>
      </c>
      <c r="C103" s="86">
        <f t="shared" si="144"/>
        <v>4.55</v>
      </c>
      <c r="D103" s="90"/>
      <c r="E103" s="68">
        <f t="shared" si="76"/>
        <v>691802.16352330381</v>
      </c>
      <c r="F103" s="65">
        <f t="shared" si="139"/>
        <v>19.400000000000009</v>
      </c>
      <c r="G103" s="69">
        <v>97</v>
      </c>
      <c r="H103" s="74">
        <f t="shared" si="77"/>
        <v>97</v>
      </c>
      <c r="I103" s="74">
        <f t="shared" si="78"/>
        <v>1</v>
      </c>
      <c r="J103" s="74">
        <v>1</v>
      </c>
      <c r="K103" s="65">
        <f t="shared" si="79"/>
        <v>1</v>
      </c>
      <c r="L103" s="73">
        <f>L102*J103</f>
        <v>1440</v>
      </c>
      <c r="M103" s="73">
        <f t="shared" si="80"/>
        <v>139680</v>
      </c>
      <c r="N103" s="73">
        <f t="shared" si="81"/>
        <v>6918021.6352330381</v>
      </c>
      <c r="O103" s="73">
        <f t="shared" si="82"/>
        <v>34590108.176165193</v>
      </c>
      <c r="P103" s="73">
        <f t="shared" si="83"/>
        <v>239.61245632613384</v>
      </c>
      <c r="Q103" s="102">
        <f t="shared" si="143"/>
        <v>49.527646300351073</v>
      </c>
      <c r="S103" s="74">
        <f t="shared" si="84"/>
        <v>87</v>
      </c>
      <c r="T103" s="74">
        <f t="shared" si="85"/>
        <v>2.0499999999999998</v>
      </c>
      <c r="U103" s="74">
        <v>1</v>
      </c>
      <c r="V103" s="65">
        <f t="shared" si="86"/>
        <v>1.05</v>
      </c>
      <c r="W103" s="73">
        <f>W102*U103</f>
        <v>2880</v>
      </c>
      <c r="X103" s="73">
        <f t="shared" si="87"/>
        <v>263088</v>
      </c>
      <c r="Y103" s="73">
        <f t="shared" si="88"/>
        <v>3545486.0880569289</v>
      </c>
      <c r="Z103" s="73">
        <f t="shared" si="89"/>
        <v>70909721.761138633</v>
      </c>
      <c r="AA103" s="73">
        <f t="shared" si="90"/>
        <v>239.61245632613384</v>
      </c>
      <c r="AB103" s="102">
        <f t="shared" si="72"/>
        <v>13.476426473487688</v>
      </c>
      <c r="AD103" s="74">
        <f t="shared" si="91"/>
        <v>62</v>
      </c>
      <c r="AE103" s="74">
        <f t="shared" si="92"/>
        <v>3.2249999999999996</v>
      </c>
      <c r="AF103" s="74">
        <v>1</v>
      </c>
      <c r="AG103" s="65">
        <f t="shared" si="93"/>
        <v>1.175</v>
      </c>
      <c r="AH103" s="73">
        <f>AH102*AF103</f>
        <v>360</v>
      </c>
      <c r="AI103" s="73">
        <f t="shared" si="94"/>
        <v>26226</v>
      </c>
      <c r="AJ103" s="73">
        <f t="shared" si="95"/>
        <v>174301.71698145694</v>
      </c>
      <c r="AK103" s="73">
        <f t="shared" si="96"/>
        <v>111553098.86813273</v>
      </c>
      <c r="AL103" s="73">
        <f t="shared" si="97"/>
        <v>239.61245632613384</v>
      </c>
      <c r="AM103" s="102">
        <f t="shared" si="140"/>
        <v>6.6461418813946818</v>
      </c>
      <c r="AO103" s="74">
        <f t="shared" si="98"/>
        <v>32</v>
      </c>
      <c r="AP103" s="74">
        <f t="shared" si="99"/>
        <v>4.55</v>
      </c>
      <c r="AQ103" s="74">
        <v>1</v>
      </c>
      <c r="AR103" s="65">
        <f t="shared" si="100"/>
        <v>1.325</v>
      </c>
      <c r="AS103" s="73">
        <f>AS102*AQ103</f>
        <v>4</v>
      </c>
      <c r="AT103" s="73">
        <f t="shared" si="101"/>
        <v>169.6</v>
      </c>
      <c r="AU103" s="73">
        <f t="shared" si="102"/>
        <v>3842.4070361706763</v>
      </c>
      <c r="AV103" s="73">
        <f t="shared" si="103"/>
        <v>157384992.20155162</v>
      </c>
      <c r="AW103" s="73">
        <f t="shared" si="104"/>
        <v>239.61245632613384</v>
      </c>
      <c r="AX103" s="102">
        <f t="shared" si="141"/>
        <v>22.655701864213896</v>
      </c>
      <c r="AZ103" s="74">
        <f t="shared" si="105"/>
        <v>-5</v>
      </c>
      <c r="BA103" s="74">
        <f t="shared" si="106"/>
        <v>6.06</v>
      </c>
      <c r="BB103" s="74">
        <v>1</v>
      </c>
      <c r="BC103" s="65">
        <f t="shared" si="107"/>
        <v>1.51</v>
      </c>
      <c r="BD103" s="73">
        <f>BD102*BB103</f>
        <v>1</v>
      </c>
      <c r="BE103" s="73">
        <f t="shared" si="108"/>
        <v>-7.55</v>
      </c>
      <c r="BF103" s="73">
        <f t="shared" si="109"/>
        <v>30.29999999999999</v>
      </c>
      <c r="BG103" s="73">
        <f t="shared" si="110"/>
        <v>209616055.54756102</v>
      </c>
      <c r="BH103" s="73">
        <f t="shared" si="111"/>
        <v>239.61245632613384</v>
      </c>
      <c r="BK103" s="74">
        <f t="shared" si="112"/>
        <v>-55</v>
      </c>
      <c r="BL103" s="74">
        <f t="shared" si="113"/>
        <v>7.8199999999999994</v>
      </c>
      <c r="BM103" s="74">
        <v>1</v>
      </c>
      <c r="BN103" s="65">
        <f t="shared" si="114"/>
        <v>1.76</v>
      </c>
      <c r="BO103" s="73">
        <f>BO102*BM103</f>
        <v>1</v>
      </c>
      <c r="BP103" s="73">
        <f t="shared" si="115"/>
        <v>-96.8</v>
      </c>
      <c r="BQ103" s="73">
        <f t="shared" si="116"/>
        <v>3.8183593749999849E-2</v>
      </c>
      <c r="BR103" s="73">
        <f t="shared" si="117"/>
        <v>270494645.93761176</v>
      </c>
      <c r="BS103" s="73">
        <f t="shared" si="118"/>
        <v>239.61245632613384</v>
      </c>
      <c r="BV103" s="74">
        <f t="shared" si="119"/>
        <v>-110</v>
      </c>
      <c r="BW103" s="74">
        <f t="shared" si="120"/>
        <v>9.8550000000000004</v>
      </c>
      <c r="BX103" s="74">
        <v>1</v>
      </c>
      <c r="BY103" s="65">
        <f t="shared" si="121"/>
        <v>2.0350000000000001</v>
      </c>
      <c r="BZ103" s="73">
        <f>BZ102*BX103</f>
        <v>1</v>
      </c>
      <c r="CA103" s="73">
        <f t="shared" si="122"/>
        <v>-223.85000000000002</v>
      </c>
      <c r="CB103" s="73">
        <f t="shared" si="123"/>
        <v>2.3496150970458814E-5</v>
      </c>
      <c r="CC103" s="73">
        <f t="shared" si="124"/>
        <v>340885516.07610798</v>
      </c>
      <c r="CD103" s="73">
        <f t="shared" si="125"/>
        <v>239.61245632613384</v>
      </c>
      <c r="CG103" s="74">
        <f t="shared" si="126"/>
        <v>-160</v>
      </c>
      <c r="CH103" s="74">
        <f t="shared" si="127"/>
        <v>12.14</v>
      </c>
      <c r="CI103" s="74">
        <v>1</v>
      </c>
      <c r="CJ103" s="65">
        <f t="shared" si="128"/>
        <v>2.2850000000000001</v>
      </c>
      <c r="CK103" s="73">
        <f>CK102*CI103</f>
        <v>1</v>
      </c>
      <c r="CL103" s="73">
        <f t="shared" si="129"/>
        <v>-365.6</v>
      </c>
      <c r="CM103" s="73">
        <f t="shared" si="130"/>
        <v>2.8265640139579473E-8</v>
      </c>
      <c r="CN103" s="73">
        <f t="shared" si="131"/>
        <v>419923913.25864542</v>
      </c>
      <c r="CO103" s="73">
        <f t="shared" si="132"/>
        <v>239.61245632613384</v>
      </c>
      <c r="CR103" s="74">
        <f t="shared" si="133"/>
        <v>-223</v>
      </c>
      <c r="CS103" s="74">
        <f t="shared" si="134"/>
        <v>14.74</v>
      </c>
      <c r="CT103" s="74">
        <v>1</v>
      </c>
      <c r="CU103" s="65">
        <f t="shared" si="142"/>
        <v>2.6</v>
      </c>
      <c r="CV103" s="73">
        <f>CV102*CT103</f>
        <v>1</v>
      </c>
      <c r="CW103" s="73">
        <f t="shared" si="135"/>
        <v>-579.80000000000007</v>
      </c>
      <c r="CX103" s="73">
        <f t="shared" si="136"/>
        <v>5.5278936215450385E-12</v>
      </c>
      <c r="CY103" s="73">
        <f t="shared" si="137"/>
        <v>509858194.51667488</v>
      </c>
      <c r="CZ103" s="73">
        <f t="shared" si="138"/>
        <v>239.61245632613384</v>
      </c>
    </row>
    <row r="104" spans="1:104">
      <c r="A104" s="65">
        <f t="shared" si="74"/>
        <v>7.4642639322944948</v>
      </c>
      <c r="B104" s="65">
        <f t="shared" si="75"/>
        <v>3.2666666666666666</v>
      </c>
      <c r="C104" s="86">
        <f t="shared" si="144"/>
        <v>4.55</v>
      </c>
      <c r="D104" s="90"/>
      <c r="E104" s="68">
        <f t="shared" si="76"/>
        <v>794672.00722260878</v>
      </c>
      <c r="F104" s="65">
        <f t="shared" si="139"/>
        <v>19.600000000000012</v>
      </c>
      <c r="G104" s="69">
        <v>98</v>
      </c>
      <c r="H104" s="74">
        <f t="shared" si="77"/>
        <v>98</v>
      </c>
      <c r="I104" s="74">
        <f t="shared" si="78"/>
        <v>1</v>
      </c>
      <c r="J104" s="74">
        <v>1</v>
      </c>
      <c r="K104" s="65">
        <f t="shared" si="79"/>
        <v>1</v>
      </c>
      <c r="L104" s="73">
        <f>L103*J104</f>
        <v>1440</v>
      </c>
      <c r="M104" s="73">
        <f t="shared" si="80"/>
        <v>141120</v>
      </c>
      <c r="N104" s="73">
        <f t="shared" si="81"/>
        <v>7946720.0722260876</v>
      </c>
      <c r="O104" s="73">
        <f t="shared" si="82"/>
        <v>39733600.361130439</v>
      </c>
      <c r="P104" s="73">
        <f t="shared" si="83"/>
        <v>248.31118014766352</v>
      </c>
      <c r="Q104" s="102">
        <f t="shared" si="143"/>
        <v>56.311791895026133</v>
      </c>
      <c r="S104" s="74">
        <f t="shared" si="84"/>
        <v>88</v>
      </c>
      <c r="T104" s="74">
        <f t="shared" si="85"/>
        <v>2.0499999999999998</v>
      </c>
      <c r="U104" s="74">
        <v>1</v>
      </c>
      <c r="V104" s="65">
        <f t="shared" si="86"/>
        <v>1.05</v>
      </c>
      <c r="W104" s="73">
        <f>W103*U104</f>
        <v>2880</v>
      </c>
      <c r="X104" s="73">
        <f t="shared" si="87"/>
        <v>266112</v>
      </c>
      <c r="Y104" s="73">
        <f t="shared" si="88"/>
        <v>4072694.037015867</v>
      </c>
      <c r="Z104" s="73">
        <f t="shared" si="89"/>
        <v>81453880.740317389</v>
      </c>
      <c r="AA104" s="73">
        <f t="shared" si="90"/>
        <v>248.31118014766352</v>
      </c>
      <c r="AB104" s="102">
        <f t="shared" si="72"/>
        <v>15.304435865409554</v>
      </c>
      <c r="AD104" s="74">
        <f t="shared" si="91"/>
        <v>63</v>
      </c>
      <c r="AE104" s="74">
        <f t="shared" si="92"/>
        <v>3.2249999999999996</v>
      </c>
      <c r="AF104" s="74">
        <v>1</v>
      </c>
      <c r="AG104" s="65">
        <f t="shared" si="93"/>
        <v>1.175</v>
      </c>
      <c r="AH104" s="73">
        <f>AH103*AF104</f>
        <v>360</v>
      </c>
      <c r="AI104" s="73">
        <f t="shared" si="94"/>
        <v>26649</v>
      </c>
      <c r="AJ104" s="73">
        <f t="shared" si="95"/>
        <v>200220.09556975838</v>
      </c>
      <c r="AK104" s="73">
        <f t="shared" si="96"/>
        <v>128140861.16464564</v>
      </c>
      <c r="AL104" s="73">
        <f t="shared" si="97"/>
        <v>248.31118014766352</v>
      </c>
      <c r="AM104" s="102">
        <f t="shared" si="140"/>
        <v>7.5132310994693379</v>
      </c>
      <c r="AO104" s="74">
        <f t="shared" si="98"/>
        <v>33</v>
      </c>
      <c r="AP104" s="74">
        <f t="shared" si="99"/>
        <v>4.55</v>
      </c>
      <c r="AQ104" s="74">
        <v>1</v>
      </c>
      <c r="AR104" s="65">
        <f t="shared" si="100"/>
        <v>1.325</v>
      </c>
      <c r="AS104" s="73">
        <f>AS103*AQ104</f>
        <v>4</v>
      </c>
      <c r="AT104" s="73">
        <f t="shared" si="101"/>
        <v>174.9</v>
      </c>
      <c r="AU104" s="73">
        <f t="shared" si="102"/>
        <v>4413.7666416782895</v>
      </c>
      <c r="AV104" s="73">
        <f t="shared" si="103"/>
        <v>180787881.64314348</v>
      </c>
      <c r="AW104" s="73">
        <f t="shared" si="104"/>
        <v>248.31118014766352</v>
      </c>
      <c r="AX104" s="102">
        <f t="shared" si="141"/>
        <v>25.235944206279527</v>
      </c>
      <c r="AZ104" s="74">
        <f t="shared" si="105"/>
        <v>-4</v>
      </c>
      <c r="BA104" s="74">
        <f t="shared" si="106"/>
        <v>6.06</v>
      </c>
      <c r="BB104" s="74">
        <v>1</v>
      </c>
      <c r="BC104" s="65">
        <f t="shared" si="107"/>
        <v>1.51</v>
      </c>
      <c r="BD104" s="73">
        <f>BD103*BB104</f>
        <v>1</v>
      </c>
      <c r="BE104" s="73">
        <f t="shared" si="108"/>
        <v>-6.04</v>
      </c>
      <c r="BF104" s="73">
        <f t="shared" si="109"/>
        <v>34.805560156410145</v>
      </c>
      <c r="BG104" s="73">
        <f t="shared" si="110"/>
        <v>240785618.18845043</v>
      </c>
      <c r="BH104" s="73">
        <f t="shared" si="111"/>
        <v>248.31118014766352</v>
      </c>
      <c r="BK104" s="74">
        <f t="shared" si="112"/>
        <v>-54</v>
      </c>
      <c r="BL104" s="74">
        <f t="shared" si="113"/>
        <v>7.8199999999999994</v>
      </c>
      <c r="BM104" s="74">
        <v>1</v>
      </c>
      <c r="BN104" s="65">
        <f t="shared" si="114"/>
        <v>1.76</v>
      </c>
      <c r="BO104" s="73">
        <f>BO103*BM104</f>
        <v>1</v>
      </c>
      <c r="BP104" s="73">
        <f t="shared" si="115"/>
        <v>-95.04</v>
      </c>
      <c r="BQ104" s="73">
        <f t="shared" si="116"/>
        <v>4.3861431328499914E-2</v>
      </c>
      <c r="BR104" s="73">
        <f t="shared" si="117"/>
        <v>310716754.82404</v>
      </c>
      <c r="BS104" s="73">
        <f t="shared" si="118"/>
        <v>248.31118014766352</v>
      </c>
      <c r="BV104" s="74">
        <f t="shared" si="119"/>
        <v>-109</v>
      </c>
      <c r="BW104" s="74">
        <f t="shared" si="120"/>
        <v>9.8550000000000004</v>
      </c>
      <c r="BX104" s="74">
        <v>1</v>
      </c>
      <c r="BY104" s="65">
        <f t="shared" si="121"/>
        <v>2.0350000000000001</v>
      </c>
      <c r="BZ104" s="73">
        <f>BZ103*BX104</f>
        <v>1</v>
      </c>
      <c r="CA104" s="73">
        <f t="shared" si="122"/>
        <v>-221.81500000000003</v>
      </c>
      <c r="CB104" s="73">
        <f t="shared" si="123"/>
        <v>2.698998996852803E-5</v>
      </c>
      <c r="CC104" s="73">
        <f t="shared" si="124"/>
        <v>391574631.55894053</v>
      </c>
      <c r="CD104" s="73">
        <f t="shared" si="125"/>
        <v>248.31118014766352</v>
      </c>
      <c r="CG104" s="74">
        <f t="shared" si="126"/>
        <v>-159</v>
      </c>
      <c r="CH104" s="74">
        <f t="shared" si="127"/>
        <v>12.14</v>
      </c>
      <c r="CI104" s="74">
        <v>1</v>
      </c>
      <c r="CJ104" s="65">
        <f t="shared" si="128"/>
        <v>2.2850000000000001</v>
      </c>
      <c r="CK104" s="73">
        <f>CK103*CI104</f>
        <v>1</v>
      </c>
      <c r="CL104" s="73">
        <f t="shared" si="129"/>
        <v>-363.315</v>
      </c>
      <c r="CM104" s="73">
        <f t="shared" si="130"/>
        <v>3.2468694331273109E-8</v>
      </c>
      <c r="CN104" s="73">
        <f t="shared" si="131"/>
        <v>482365908.38412356</v>
      </c>
      <c r="CO104" s="73">
        <f t="shared" si="132"/>
        <v>248.31118014766352</v>
      </c>
      <c r="CR104" s="74">
        <f t="shared" si="133"/>
        <v>-222</v>
      </c>
      <c r="CS104" s="74">
        <f t="shared" si="134"/>
        <v>14.74</v>
      </c>
      <c r="CT104" s="74">
        <v>1</v>
      </c>
      <c r="CU104" s="65">
        <f t="shared" si="142"/>
        <v>2.6</v>
      </c>
      <c r="CV104" s="73">
        <f>CV103*CT104</f>
        <v>1</v>
      </c>
      <c r="CW104" s="73">
        <f t="shared" si="135"/>
        <v>-577.20000000000005</v>
      </c>
      <c r="CX104" s="73">
        <f t="shared" si="136"/>
        <v>6.34988230966739E-12</v>
      </c>
      <c r="CY104" s="73">
        <f t="shared" si="137"/>
        <v>585673269.32306266</v>
      </c>
      <c r="CZ104" s="73">
        <f t="shared" si="138"/>
        <v>248.31118014766352</v>
      </c>
    </row>
    <row r="105" spans="1:104">
      <c r="A105" s="65">
        <f t="shared" si="74"/>
        <v>7.7274906313988012</v>
      </c>
      <c r="B105" s="65">
        <f t="shared" si="75"/>
        <v>3.3</v>
      </c>
      <c r="C105" s="86">
        <f t="shared" si="144"/>
        <v>4.55</v>
      </c>
      <c r="D105" s="90"/>
      <c r="E105" s="68">
        <f t="shared" si="76"/>
        <v>912838.42745880282</v>
      </c>
      <c r="F105" s="65">
        <f t="shared" si="139"/>
        <v>19.800000000000011</v>
      </c>
      <c r="G105" s="69">
        <v>99</v>
      </c>
      <c r="H105" s="74">
        <f t="shared" si="77"/>
        <v>99</v>
      </c>
      <c r="I105" s="74">
        <f t="shared" si="78"/>
        <v>1</v>
      </c>
      <c r="J105" s="74">
        <v>1</v>
      </c>
      <c r="K105" s="65">
        <f t="shared" si="79"/>
        <v>1</v>
      </c>
      <c r="L105" s="73">
        <f>L104*J105</f>
        <v>1440</v>
      </c>
      <c r="M105" s="73">
        <f t="shared" si="80"/>
        <v>142560</v>
      </c>
      <c r="N105" s="73">
        <f t="shared" si="81"/>
        <v>9128384.274588028</v>
      </c>
      <c r="O105" s="73">
        <f t="shared" si="82"/>
        <v>45641921.372940138</v>
      </c>
      <c r="P105" s="73">
        <f t="shared" si="83"/>
        <v>257.32543802558007</v>
      </c>
      <c r="Q105" s="102">
        <f t="shared" si="143"/>
        <v>64.031876224663492</v>
      </c>
      <c r="S105" s="74">
        <f t="shared" si="84"/>
        <v>89</v>
      </c>
      <c r="T105" s="74">
        <f t="shared" si="85"/>
        <v>2.0499999999999998</v>
      </c>
      <c r="U105" s="74">
        <v>1</v>
      </c>
      <c r="V105" s="65">
        <f t="shared" si="86"/>
        <v>1.05</v>
      </c>
      <c r="W105" s="73">
        <f>W104*U105</f>
        <v>2880</v>
      </c>
      <c r="X105" s="73">
        <f t="shared" si="87"/>
        <v>269136</v>
      </c>
      <c r="Y105" s="73">
        <f t="shared" si="88"/>
        <v>4678296.9407263612</v>
      </c>
      <c r="Z105" s="73">
        <f t="shared" si="89"/>
        <v>93565938.814527288</v>
      </c>
      <c r="AA105" s="73">
        <f t="shared" si="90"/>
        <v>257.32543802558007</v>
      </c>
      <c r="AB105" s="102">
        <f t="shared" si="72"/>
        <v>17.382650186992304</v>
      </c>
      <c r="AD105" s="74">
        <f t="shared" si="91"/>
        <v>64</v>
      </c>
      <c r="AE105" s="74">
        <f t="shared" si="92"/>
        <v>3.2249999999999996</v>
      </c>
      <c r="AF105" s="74">
        <v>1</v>
      </c>
      <c r="AG105" s="65">
        <f t="shared" si="93"/>
        <v>1.175</v>
      </c>
      <c r="AH105" s="73">
        <f>AH104*AF105</f>
        <v>360</v>
      </c>
      <c r="AI105" s="73">
        <f t="shared" si="94"/>
        <v>27072</v>
      </c>
      <c r="AJ105" s="73">
        <f t="shared" si="95"/>
        <v>229992.49441833064</v>
      </c>
      <c r="AK105" s="73">
        <f t="shared" si="96"/>
        <v>147195196.42773193</v>
      </c>
      <c r="AL105" s="73">
        <f t="shared" si="97"/>
        <v>257.32543802558007</v>
      </c>
      <c r="AM105" s="102">
        <f t="shared" si="140"/>
        <v>8.4955856389749798</v>
      </c>
      <c r="AO105" s="74">
        <f t="shared" si="98"/>
        <v>34</v>
      </c>
      <c r="AP105" s="74">
        <f t="shared" si="99"/>
        <v>4.55</v>
      </c>
      <c r="AQ105" s="74">
        <v>1</v>
      </c>
      <c r="AR105" s="65">
        <f t="shared" si="100"/>
        <v>1.325</v>
      </c>
      <c r="AS105" s="73">
        <f>AS104*AQ105</f>
        <v>4</v>
      </c>
      <c r="AT105" s="73">
        <f t="shared" si="101"/>
        <v>180.2</v>
      </c>
      <c r="AU105" s="73">
        <f t="shared" si="102"/>
        <v>5070.086480636639</v>
      </c>
      <c r="AV105" s="73">
        <f t="shared" si="103"/>
        <v>207670742.24687764</v>
      </c>
      <c r="AW105" s="73">
        <f t="shared" si="104"/>
        <v>257.32543802558007</v>
      </c>
      <c r="AX105" s="102">
        <f t="shared" si="141"/>
        <v>28.135885020181128</v>
      </c>
      <c r="AZ105" s="74">
        <f t="shared" si="105"/>
        <v>-3</v>
      </c>
      <c r="BA105" s="74">
        <f t="shared" si="106"/>
        <v>6.06</v>
      </c>
      <c r="BB105" s="74">
        <v>1</v>
      </c>
      <c r="BC105" s="65">
        <f t="shared" si="107"/>
        <v>1.51</v>
      </c>
      <c r="BD105" s="73">
        <f>BD104*BB105</f>
        <v>1</v>
      </c>
      <c r="BE105" s="73">
        <f t="shared" si="108"/>
        <v>-4.53</v>
      </c>
      <c r="BF105" s="73">
        <f t="shared" si="109"/>
        <v>39.981089696418685</v>
      </c>
      <c r="BG105" s="73">
        <f t="shared" si="110"/>
        <v>276590043.52001727</v>
      </c>
      <c r="BH105" s="73">
        <f t="shared" si="111"/>
        <v>257.32543802558007</v>
      </c>
      <c r="BK105" s="74">
        <f t="shared" si="112"/>
        <v>-53</v>
      </c>
      <c r="BL105" s="74">
        <f t="shared" si="113"/>
        <v>7.8199999999999994</v>
      </c>
      <c r="BM105" s="74">
        <v>1</v>
      </c>
      <c r="BN105" s="65">
        <f t="shared" si="114"/>
        <v>1.76</v>
      </c>
      <c r="BO105" s="73">
        <f>BO104*BM105</f>
        <v>1</v>
      </c>
      <c r="BP105" s="73">
        <f t="shared" si="115"/>
        <v>-93.28</v>
      </c>
      <c r="BQ105" s="73">
        <f t="shared" si="116"/>
        <v>5.038355401486326E-2</v>
      </c>
      <c r="BR105" s="73">
        <f t="shared" si="117"/>
        <v>356919825.13639188</v>
      </c>
      <c r="BS105" s="73">
        <f t="shared" si="118"/>
        <v>257.32543802558007</v>
      </c>
      <c r="BV105" s="74">
        <f t="shared" si="119"/>
        <v>-108</v>
      </c>
      <c r="BW105" s="74">
        <f t="shared" si="120"/>
        <v>9.8550000000000004</v>
      </c>
      <c r="BX105" s="74">
        <v>1</v>
      </c>
      <c r="BY105" s="65">
        <f t="shared" si="121"/>
        <v>2.0350000000000001</v>
      </c>
      <c r="BZ105" s="73">
        <f>BZ104*BX105</f>
        <v>1</v>
      </c>
      <c r="CA105" s="73">
        <f t="shared" si="122"/>
        <v>-219.78000000000003</v>
      </c>
      <c r="CB105" s="73">
        <f t="shared" si="123"/>
        <v>3.1003357078234624E-5</v>
      </c>
      <c r="CC105" s="73">
        <f t="shared" si="124"/>
        <v>449801135.13032514</v>
      </c>
      <c r="CD105" s="73">
        <f t="shared" si="125"/>
        <v>257.32543802558007</v>
      </c>
      <c r="CG105" s="74">
        <f t="shared" si="126"/>
        <v>-158</v>
      </c>
      <c r="CH105" s="74">
        <f t="shared" si="127"/>
        <v>12.14</v>
      </c>
      <c r="CI105" s="74">
        <v>1</v>
      </c>
      <c r="CJ105" s="65">
        <f t="shared" si="128"/>
        <v>2.2850000000000001</v>
      </c>
      <c r="CK105" s="73">
        <f>CK104*CI105</f>
        <v>1</v>
      </c>
      <c r="CL105" s="73">
        <f t="shared" si="129"/>
        <v>-361.03000000000003</v>
      </c>
      <c r="CM105" s="73">
        <f t="shared" si="130"/>
        <v>3.7296735767234984E-8</v>
      </c>
      <c r="CN105" s="73">
        <f t="shared" si="131"/>
        <v>554092925.4674933</v>
      </c>
      <c r="CO105" s="73">
        <f t="shared" si="132"/>
        <v>257.32543802558007</v>
      </c>
      <c r="CR105" s="74">
        <f t="shared" si="133"/>
        <v>-221</v>
      </c>
      <c r="CS105" s="74">
        <f t="shared" si="134"/>
        <v>14.74</v>
      </c>
      <c r="CT105" s="74">
        <v>1</v>
      </c>
      <c r="CU105" s="65">
        <f t="shared" si="142"/>
        <v>2.6</v>
      </c>
      <c r="CV105" s="73">
        <f>CV104*CT105</f>
        <v>1</v>
      </c>
      <c r="CW105" s="73">
        <f t="shared" si="135"/>
        <v>-574.6</v>
      </c>
      <c r="CX105" s="73">
        <f t="shared" si="136"/>
        <v>7.2940993635397037E-12</v>
      </c>
      <c r="CY105" s="73">
        <f t="shared" si="137"/>
        <v>672761921.03713775</v>
      </c>
      <c r="CZ105" s="73">
        <f t="shared" si="138"/>
        <v>257.32543802558007</v>
      </c>
    </row>
    <row r="106" spans="1:104">
      <c r="A106" s="65">
        <f t="shared" si="74"/>
        <v>8.0000000000000373</v>
      </c>
      <c r="B106" s="65">
        <f t="shared" si="75"/>
        <v>3.3333333333333335</v>
      </c>
      <c r="C106" s="86">
        <f t="shared" si="144"/>
        <v>4.55</v>
      </c>
      <c r="D106" s="90"/>
      <c r="E106" s="68">
        <f t="shared" si="76"/>
        <v>1048576.000000007</v>
      </c>
      <c r="F106" s="65">
        <f t="shared" si="139"/>
        <v>20.000000000000011</v>
      </c>
      <c r="G106" s="69">
        <v>100</v>
      </c>
      <c r="H106" s="74">
        <f t="shared" si="77"/>
        <v>100</v>
      </c>
      <c r="I106" s="74">
        <f t="shared" si="78"/>
        <v>1</v>
      </c>
      <c r="J106" s="74">
        <v>14</v>
      </c>
      <c r="K106" s="65">
        <f t="shared" si="79"/>
        <v>1</v>
      </c>
      <c r="L106" s="73">
        <f>L105*J106</f>
        <v>20160</v>
      </c>
      <c r="M106" s="73">
        <f t="shared" si="80"/>
        <v>2016000</v>
      </c>
      <c r="N106" s="73">
        <f t="shared" si="81"/>
        <v>10485760.000000071</v>
      </c>
      <c r="O106" s="73">
        <f t="shared" si="82"/>
        <v>52428800.00000035</v>
      </c>
      <c r="P106" s="73">
        <f t="shared" si="83"/>
        <v>266.66666666666794</v>
      </c>
      <c r="Q106" s="102">
        <f t="shared" si="143"/>
        <v>5.2012698412698768</v>
      </c>
      <c r="S106" s="74">
        <f t="shared" si="84"/>
        <v>90</v>
      </c>
      <c r="T106" s="74">
        <f t="shared" si="85"/>
        <v>2.0499999999999998</v>
      </c>
      <c r="U106" s="74">
        <v>1</v>
      </c>
      <c r="V106" s="65">
        <f t="shared" si="86"/>
        <v>1.05</v>
      </c>
      <c r="W106" s="73">
        <f>W105*U106</f>
        <v>2880</v>
      </c>
      <c r="X106" s="73">
        <f t="shared" si="87"/>
        <v>272160</v>
      </c>
      <c r="Y106" s="73">
        <f t="shared" si="88"/>
        <v>5373952.0000000326</v>
      </c>
      <c r="Z106" s="73">
        <f t="shared" si="89"/>
        <v>107479040.00000072</v>
      </c>
      <c r="AA106" s="73">
        <f t="shared" si="90"/>
        <v>266.66666666666794</v>
      </c>
      <c r="AB106" s="102">
        <f t="shared" ref="AB106:AB169" si="145">Y106/X106</f>
        <v>19.745561434450444</v>
      </c>
      <c r="AD106" s="74">
        <f t="shared" si="91"/>
        <v>65</v>
      </c>
      <c r="AE106" s="74">
        <f t="shared" si="92"/>
        <v>3.2249999999999996</v>
      </c>
      <c r="AF106" s="74">
        <v>1</v>
      </c>
      <c r="AG106" s="65">
        <f t="shared" si="93"/>
        <v>1.175</v>
      </c>
      <c r="AH106" s="73">
        <f>AH105*AF106</f>
        <v>360</v>
      </c>
      <c r="AI106" s="73">
        <f t="shared" si="94"/>
        <v>27495</v>
      </c>
      <c r="AJ106" s="73">
        <f t="shared" si="95"/>
        <v>264192.00000000116</v>
      </c>
      <c r="AK106" s="73">
        <f t="shared" si="96"/>
        <v>169082880.0000011</v>
      </c>
      <c r="AL106" s="73">
        <f t="shared" si="97"/>
        <v>266.66666666666794</v>
      </c>
      <c r="AM106" s="102">
        <f t="shared" si="140"/>
        <v>9.6087288597927323</v>
      </c>
      <c r="AO106" s="74">
        <f t="shared" si="98"/>
        <v>35</v>
      </c>
      <c r="AP106" s="74">
        <f t="shared" si="99"/>
        <v>4.55</v>
      </c>
      <c r="AQ106" s="74">
        <v>1</v>
      </c>
      <c r="AR106" s="65">
        <f t="shared" si="100"/>
        <v>1.325</v>
      </c>
      <c r="AS106" s="73">
        <f>AS105*AQ106</f>
        <v>4</v>
      </c>
      <c r="AT106" s="73">
        <f t="shared" si="101"/>
        <v>185.5</v>
      </c>
      <c r="AU106" s="73">
        <f t="shared" si="102"/>
        <v>5824.0000000000146</v>
      </c>
      <c r="AV106" s="73">
        <f t="shared" si="103"/>
        <v>238551040.00000158</v>
      </c>
      <c r="AW106" s="73">
        <f t="shared" si="104"/>
        <v>266.66666666666794</v>
      </c>
      <c r="AX106" s="102">
        <f t="shared" si="141"/>
        <v>31.396226415094418</v>
      </c>
      <c r="AZ106" s="74">
        <f t="shared" si="105"/>
        <v>-2</v>
      </c>
      <c r="BA106" s="74">
        <f t="shared" si="106"/>
        <v>6.06</v>
      </c>
      <c r="BB106" s="74">
        <v>1</v>
      </c>
      <c r="BC106" s="65">
        <f t="shared" si="107"/>
        <v>1.51</v>
      </c>
      <c r="BD106" s="73">
        <f>BD105*BB106</f>
        <v>1</v>
      </c>
      <c r="BE106" s="73">
        <f t="shared" si="108"/>
        <v>-3.02</v>
      </c>
      <c r="BF106" s="73">
        <f t="shared" si="109"/>
        <v>45.926211965265054</v>
      </c>
      <c r="BG106" s="73">
        <f t="shared" si="110"/>
        <v>317718528.00000209</v>
      </c>
      <c r="BH106" s="73">
        <f t="shared" si="111"/>
        <v>266.66666666666794</v>
      </c>
      <c r="BK106" s="74">
        <f t="shared" si="112"/>
        <v>-52</v>
      </c>
      <c r="BL106" s="74">
        <f t="shared" si="113"/>
        <v>7.8199999999999994</v>
      </c>
      <c r="BM106" s="74">
        <v>1</v>
      </c>
      <c r="BN106" s="65">
        <f t="shared" si="114"/>
        <v>1.76</v>
      </c>
      <c r="BO106" s="73">
        <f>BO105*BM106</f>
        <v>1</v>
      </c>
      <c r="BP106" s="73">
        <f t="shared" si="115"/>
        <v>-91.52</v>
      </c>
      <c r="BQ106" s="73">
        <f t="shared" si="116"/>
        <v>5.7875505615777686E-2</v>
      </c>
      <c r="BR106" s="73">
        <f t="shared" si="117"/>
        <v>409993216.00000274</v>
      </c>
      <c r="BS106" s="73">
        <f t="shared" si="118"/>
        <v>266.66666666666794</v>
      </c>
      <c r="BV106" s="74">
        <f t="shared" si="119"/>
        <v>-107</v>
      </c>
      <c r="BW106" s="74">
        <f t="shared" si="120"/>
        <v>9.8550000000000004</v>
      </c>
      <c r="BX106" s="74">
        <v>1</v>
      </c>
      <c r="BY106" s="65">
        <f t="shared" si="121"/>
        <v>2.0350000000000001</v>
      </c>
      <c r="BZ106" s="73">
        <f>BZ105*BX106</f>
        <v>1</v>
      </c>
      <c r="CA106" s="73">
        <f t="shared" si="122"/>
        <v>-217.745</v>
      </c>
      <c r="CB106" s="73">
        <f t="shared" si="123"/>
        <v>3.5613505275153795E-5</v>
      </c>
      <c r="CC106" s="73">
        <f t="shared" si="124"/>
        <v>516685824.00000346</v>
      </c>
      <c r="CD106" s="73">
        <f t="shared" si="125"/>
        <v>266.66666666666794</v>
      </c>
      <c r="CG106" s="74">
        <f t="shared" si="126"/>
        <v>-157</v>
      </c>
      <c r="CH106" s="74">
        <f t="shared" si="127"/>
        <v>12.14</v>
      </c>
      <c r="CI106" s="74">
        <v>1</v>
      </c>
      <c r="CJ106" s="65">
        <f t="shared" si="128"/>
        <v>2.2850000000000001</v>
      </c>
      <c r="CK106" s="73">
        <f>CK105*CI106</f>
        <v>1</v>
      </c>
      <c r="CL106" s="73">
        <f t="shared" si="129"/>
        <v>-358.745</v>
      </c>
      <c r="CM106" s="73">
        <f t="shared" si="130"/>
        <v>4.2842699022581887E-8</v>
      </c>
      <c r="CN106" s="73">
        <f t="shared" si="131"/>
        <v>636485632.00000429</v>
      </c>
      <c r="CO106" s="73">
        <f t="shared" si="132"/>
        <v>266.66666666666794</v>
      </c>
      <c r="CR106" s="74">
        <f t="shared" si="133"/>
        <v>-220</v>
      </c>
      <c r="CS106" s="74">
        <f t="shared" si="134"/>
        <v>14.74</v>
      </c>
      <c r="CT106" s="74">
        <v>1</v>
      </c>
      <c r="CU106" s="65">
        <f t="shared" si="142"/>
        <v>2.6</v>
      </c>
      <c r="CV106" s="73">
        <f>CV105*CT106</f>
        <v>1</v>
      </c>
      <c r="CW106" s="73">
        <f t="shared" si="135"/>
        <v>-572</v>
      </c>
      <c r="CX106" s="73">
        <f t="shared" si="136"/>
        <v>8.3787199400829789E-12</v>
      </c>
      <c r="CY106" s="73">
        <f t="shared" si="137"/>
        <v>772800512.00000513</v>
      </c>
      <c r="CZ106" s="73">
        <f t="shared" si="138"/>
        <v>266.66666666666794</v>
      </c>
    </row>
    <row r="107" spans="1:104">
      <c r="A107" s="65">
        <f t="shared" si="74"/>
        <v>8.2821193907310597</v>
      </c>
      <c r="B107" s="65">
        <f t="shared" si="75"/>
        <v>3.3666666666666667</v>
      </c>
      <c r="C107" s="86">
        <f t="shared" si="144"/>
        <v>4.55</v>
      </c>
      <c r="D107" s="90"/>
      <c r="E107" s="68">
        <f t="shared" si="76"/>
        <v>1204497.526289379</v>
      </c>
      <c r="F107" s="65">
        <f t="shared" si="139"/>
        <v>20.20000000000001</v>
      </c>
      <c r="G107" s="69">
        <v>101</v>
      </c>
      <c r="H107" s="74">
        <f t="shared" si="77"/>
        <v>101</v>
      </c>
      <c r="I107" s="74">
        <f t="shared" si="78"/>
        <v>1</v>
      </c>
      <c r="J107" s="74">
        <v>1</v>
      </c>
      <c r="K107" s="65">
        <f t="shared" si="79"/>
        <v>1</v>
      </c>
      <c r="L107" s="73">
        <f>L106*J107</f>
        <v>20160</v>
      </c>
      <c r="M107" s="73">
        <f t="shared" si="80"/>
        <v>2036160</v>
      </c>
      <c r="N107" s="73">
        <f t="shared" si="81"/>
        <v>12044975.26289379</v>
      </c>
      <c r="O107" s="73">
        <f t="shared" si="82"/>
        <v>60224876.31446895</v>
      </c>
      <c r="P107" s="73">
        <f t="shared" si="83"/>
        <v>276.34671700405971</v>
      </c>
      <c r="Q107" s="102">
        <f t="shared" si="143"/>
        <v>5.9155347629330652</v>
      </c>
      <c r="S107" s="74">
        <f t="shared" si="84"/>
        <v>91</v>
      </c>
      <c r="T107" s="74">
        <f t="shared" si="85"/>
        <v>2.0499999999999998</v>
      </c>
      <c r="U107" s="74">
        <v>1</v>
      </c>
      <c r="V107" s="65">
        <f t="shared" si="86"/>
        <v>1.05</v>
      </c>
      <c r="W107" s="73">
        <f>W106*U107</f>
        <v>2880</v>
      </c>
      <c r="X107" s="73">
        <f t="shared" si="87"/>
        <v>275184</v>
      </c>
      <c r="Y107" s="73">
        <f t="shared" si="88"/>
        <v>6173049.8222330622</v>
      </c>
      <c r="Z107" s="73">
        <f t="shared" si="89"/>
        <v>123460996.44466133</v>
      </c>
      <c r="AA107" s="73">
        <f t="shared" si="90"/>
        <v>276.34671700405971</v>
      </c>
      <c r="AB107" s="102">
        <f t="shared" si="145"/>
        <v>22.432444554309342</v>
      </c>
      <c r="AD107" s="74">
        <f t="shared" si="91"/>
        <v>66</v>
      </c>
      <c r="AE107" s="74">
        <f t="shared" si="92"/>
        <v>3.2249999999999996</v>
      </c>
      <c r="AF107" s="74">
        <v>1</v>
      </c>
      <c r="AG107" s="65">
        <f t="shared" si="93"/>
        <v>1.175</v>
      </c>
      <c r="AH107" s="73">
        <f>AH106*AF107</f>
        <v>360</v>
      </c>
      <c r="AI107" s="73">
        <f t="shared" si="94"/>
        <v>27918</v>
      </c>
      <c r="AJ107" s="73">
        <f t="shared" si="95"/>
        <v>303476.91580337804</v>
      </c>
      <c r="AK107" s="73">
        <f t="shared" si="96"/>
        <v>194225226.11416233</v>
      </c>
      <c r="AL107" s="73">
        <f t="shared" si="97"/>
        <v>276.34671700405971</v>
      </c>
      <c r="AM107" s="102">
        <f t="shared" si="140"/>
        <v>10.870295716146503</v>
      </c>
      <c r="AO107" s="74">
        <f t="shared" si="98"/>
        <v>36</v>
      </c>
      <c r="AP107" s="74">
        <f t="shared" si="99"/>
        <v>4.55</v>
      </c>
      <c r="AQ107" s="74">
        <v>1</v>
      </c>
      <c r="AR107" s="65">
        <f t="shared" si="100"/>
        <v>1.325</v>
      </c>
      <c r="AS107" s="73">
        <f>AS106*AQ107</f>
        <v>4</v>
      </c>
      <c r="AT107" s="73">
        <f t="shared" si="101"/>
        <v>190.79999999999998</v>
      </c>
      <c r="AU107" s="73">
        <f t="shared" si="102"/>
        <v>6690.0192195027475</v>
      </c>
      <c r="AV107" s="73">
        <f t="shared" si="103"/>
        <v>274023187.23083371</v>
      </c>
      <c r="AW107" s="73">
        <f t="shared" si="104"/>
        <v>276.34671700405971</v>
      </c>
      <c r="AX107" s="102">
        <f t="shared" si="141"/>
        <v>35.062993812907486</v>
      </c>
      <c r="AZ107" s="74">
        <f t="shared" si="105"/>
        <v>-1</v>
      </c>
      <c r="BA107" s="74">
        <f t="shared" si="106"/>
        <v>6.06</v>
      </c>
      <c r="BB107" s="74">
        <v>1</v>
      </c>
      <c r="BC107" s="65">
        <f t="shared" si="107"/>
        <v>1.51</v>
      </c>
      <c r="BD107" s="73">
        <f>BD106*BB107</f>
        <v>1</v>
      </c>
      <c r="BE107" s="73">
        <f t="shared" si="108"/>
        <v>-1.51</v>
      </c>
      <c r="BF107" s="73">
        <f t="shared" si="109"/>
        <v>52.755364135745118</v>
      </c>
      <c r="BG107" s="73">
        <f t="shared" si="110"/>
        <v>364962750.46568185</v>
      </c>
      <c r="BH107" s="73">
        <f t="shared" si="111"/>
        <v>276.34671700405971</v>
      </c>
      <c r="BK107" s="74">
        <f t="shared" si="112"/>
        <v>-51</v>
      </c>
      <c r="BL107" s="74">
        <f t="shared" si="113"/>
        <v>7.8199999999999994</v>
      </c>
      <c r="BM107" s="74">
        <v>1</v>
      </c>
      <c r="BN107" s="65">
        <f t="shared" si="114"/>
        <v>1.76</v>
      </c>
      <c r="BO107" s="73">
        <f>BO106*BM107</f>
        <v>1</v>
      </c>
      <c r="BP107" s="73">
        <f t="shared" si="115"/>
        <v>-89.76</v>
      </c>
      <c r="BQ107" s="73">
        <f t="shared" si="116"/>
        <v>6.6481498095465497E-2</v>
      </c>
      <c r="BR107" s="73">
        <f t="shared" si="117"/>
        <v>470958532.77914709</v>
      </c>
      <c r="BS107" s="73">
        <f t="shared" si="118"/>
        <v>276.34671700405971</v>
      </c>
      <c r="BV107" s="74">
        <f t="shared" si="119"/>
        <v>-106</v>
      </c>
      <c r="BW107" s="74">
        <f t="shared" si="120"/>
        <v>9.8550000000000004</v>
      </c>
      <c r="BX107" s="74">
        <v>1</v>
      </c>
      <c r="BY107" s="65">
        <f t="shared" si="121"/>
        <v>2.0350000000000001</v>
      </c>
      <c r="BZ107" s="73">
        <f>BZ106*BX107</f>
        <v>1</v>
      </c>
      <c r="CA107" s="73">
        <f t="shared" si="122"/>
        <v>-215.71</v>
      </c>
      <c r="CB107" s="73">
        <f t="shared" si="123"/>
        <v>4.0909174925247401E-5</v>
      </c>
      <c r="CC107" s="73">
        <f t="shared" si="124"/>
        <v>593516156.07909155</v>
      </c>
      <c r="CD107" s="73">
        <f t="shared" si="125"/>
        <v>276.34671700405971</v>
      </c>
      <c r="CG107" s="74">
        <f t="shared" si="126"/>
        <v>-156</v>
      </c>
      <c r="CH107" s="74">
        <f t="shared" si="127"/>
        <v>12.14</v>
      </c>
      <c r="CI107" s="74">
        <v>1</v>
      </c>
      <c r="CJ107" s="65">
        <f t="shared" si="128"/>
        <v>2.2850000000000001</v>
      </c>
      <c r="CK107" s="73">
        <f>CK106*CI107</f>
        <v>1</v>
      </c>
      <c r="CL107" s="73">
        <f t="shared" si="129"/>
        <v>-356.46000000000004</v>
      </c>
      <c r="CM107" s="73">
        <f t="shared" si="130"/>
        <v>4.9213337890872901E-8</v>
      </c>
      <c r="CN107" s="73">
        <f t="shared" si="131"/>
        <v>731129998.45765305</v>
      </c>
      <c r="CO107" s="73">
        <f t="shared" si="132"/>
        <v>276.34671700405971</v>
      </c>
      <c r="CR107" s="74">
        <f t="shared" si="133"/>
        <v>-219</v>
      </c>
      <c r="CS107" s="74">
        <f t="shared" si="134"/>
        <v>14.74</v>
      </c>
      <c r="CT107" s="74">
        <v>1</v>
      </c>
      <c r="CU107" s="65">
        <f t="shared" si="142"/>
        <v>2.6</v>
      </c>
      <c r="CV107" s="73">
        <f>CV106*CT107</f>
        <v>1</v>
      </c>
      <c r="CW107" s="73">
        <f t="shared" si="135"/>
        <v>-569.4</v>
      </c>
      <c r="CX107" s="73">
        <f t="shared" si="136"/>
        <v>9.624621812154174E-12</v>
      </c>
      <c r="CY107" s="73">
        <f t="shared" si="137"/>
        <v>887714676.87527239</v>
      </c>
      <c r="CZ107" s="73">
        <f t="shared" si="138"/>
        <v>276.34671700405971</v>
      </c>
    </row>
    <row r="108" spans="1:104">
      <c r="A108" s="65">
        <f t="shared" si="74"/>
        <v>8.5741877002903877</v>
      </c>
      <c r="B108" s="65">
        <f t="shared" si="75"/>
        <v>3.4</v>
      </c>
      <c r="C108" s="86">
        <f t="shared" si="144"/>
        <v>6.06</v>
      </c>
      <c r="D108" s="89">
        <f>1+G108/200</f>
        <v>1.51</v>
      </c>
      <c r="E108" s="68">
        <f t="shared" si="76"/>
        <v>1383604.3270466076</v>
      </c>
      <c r="F108" s="65">
        <f t="shared" si="139"/>
        <v>20.400000000000009</v>
      </c>
      <c r="G108" s="69">
        <v>102</v>
      </c>
      <c r="H108" s="74">
        <f t="shared" si="77"/>
        <v>102</v>
      </c>
      <c r="I108" s="74">
        <f t="shared" si="78"/>
        <v>1</v>
      </c>
      <c r="J108" s="74">
        <v>1</v>
      </c>
      <c r="K108" s="65">
        <f t="shared" si="79"/>
        <v>1</v>
      </c>
      <c r="L108" s="73">
        <f>L107*J108</f>
        <v>20160</v>
      </c>
      <c r="M108" s="73">
        <f t="shared" si="80"/>
        <v>2056320</v>
      </c>
      <c r="N108" s="73">
        <f t="shared" si="81"/>
        <v>13836043.270466076</v>
      </c>
      <c r="O108" s="73">
        <f t="shared" si="82"/>
        <v>69180216.352330387</v>
      </c>
      <c r="P108" s="73">
        <f t="shared" si="83"/>
        <v>286.37786918969891</v>
      </c>
      <c r="Q108" s="102">
        <f t="shared" si="143"/>
        <v>6.7285457859020363</v>
      </c>
      <c r="S108" s="74">
        <f t="shared" si="84"/>
        <v>92</v>
      </c>
      <c r="T108" s="74">
        <f t="shared" si="85"/>
        <v>2.0499999999999998</v>
      </c>
      <c r="U108" s="74">
        <v>1</v>
      </c>
      <c r="V108" s="65">
        <f t="shared" si="86"/>
        <v>1.05</v>
      </c>
      <c r="W108" s="73">
        <f>W107*U108</f>
        <v>2880</v>
      </c>
      <c r="X108" s="73">
        <f t="shared" si="87"/>
        <v>278208</v>
      </c>
      <c r="Y108" s="73">
        <f t="shared" si="88"/>
        <v>7090972.1761138607</v>
      </c>
      <c r="Z108" s="73">
        <f t="shared" si="89"/>
        <v>141819443.52227727</v>
      </c>
      <c r="AA108" s="73">
        <f t="shared" si="90"/>
        <v>286.37786918969891</v>
      </c>
      <c r="AB108" s="102">
        <f t="shared" si="145"/>
        <v>25.488023982465855</v>
      </c>
      <c r="AD108" s="74">
        <f t="shared" si="91"/>
        <v>67</v>
      </c>
      <c r="AE108" s="74">
        <f t="shared" si="92"/>
        <v>3.2249999999999996</v>
      </c>
      <c r="AF108" s="74">
        <v>1</v>
      </c>
      <c r="AG108" s="65">
        <f t="shared" si="93"/>
        <v>1.175</v>
      </c>
      <c r="AH108" s="73">
        <f>AH107*AF108</f>
        <v>360</v>
      </c>
      <c r="AI108" s="73">
        <f t="shared" si="94"/>
        <v>28341</v>
      </c>
      <c r="AJ108" s="73">
        <f t="shared" si="95"/>
        <v>348603.43396291404</v>
      </c>
      <c r="AK108" s="73">
        <f t="shared" si="96"/>
        <v>223106197.73626545</v>
      </c>
      <c r="AL108" s="73">
        <f t="shared" si="97"/>
        <v>286.37786918969891</v>
      </c>
      <c r="AM108" s="102">
        <f t="shared" si="140"/>
        <v>12.300322287954343</v>
      </c>
      <c r="AO108" s="74">
        <f t="shared" si="98"/>
        <v>37</v>
      </c>
      <c r="AP108" s="74">
        <f t="shared" si="99"/>
        <v>4.55</v>
      </c>
      <c r="AQ108" s="74">
        <v>1</v>
      </c>
      <c r="AR108" s="65">
        <f t="shared" si="100"/>
        <v>1.325</v>
      </c>
      <c r="AS108" s="73">
        <f>AS107*AQ108</f>
        <v>4</v>
      </c>
      <c r="AT108" s="73">
        <f t="shared" si="101"/>
        <v>196.1</v>
      </c>
      <c r="AU108" s="73">
        <f t="shared" si="102"/>
        <v>7684.8140723413535</v>
      </c>
      <c r="AV108" s="73">
        <f t="shared" si="103"/>
        <v>314769984.40310323</v>
      </c>
      <c r="AW108" s="73">
        <f t="shared" si="104"/>
        <v>286.37786918969891</v>
      </c>
      <c r="AX108" s="102">
        <f t="shared" si="141"/>
        <v>39.188241062424041</v>
      </c>
      <c r="AZ108" s="74">
        <f t="shared" si="105"/>
        <v>0</v>
      </c>
      <c r="BA108" s="74">
        <f t="shared" si="106"/>
        <v>6.06</v>
      </c>
      <c r="BB108" s="74">
        <v>1</v>
      </c>
      <c r="BC108" s="65">
        <f t="shared" si="107"/>
        <v>1.51</v>
      </c>
      <c r="BD108" s="73">
        <f>BD107*BB108</f>
        <v>1</v>
      </c>
      <c r="BE108" s="73">
        <f t="shared" si="108"/>
        <v>0</v>
      </c>
      <c r="BF108" s="73">
        <f t="shared" si="109"/>
        <v>60.599999999999994</v>
      </c>
      <c r="BG108" s="73">
        <f t="shared" si="110"/>
        <v>419232111.09512204</v>
      </c>
      <c r="BH108" s="73">
        <f t="shared" si="111"/>
        <v>286.37786918969891</v>
      </c>
      <c r="BK108" s="74">
        <f t="shared" si="112"/>
        <v>-50</v>
      </c>
      <c r="BL108" s="74">
        <f t="shared" si="113"/>
        <v>7.8199999999999994</v>
      </c>
      <c r="BM108" s="74">
        <v>1</v>
      </c>
      <c r="BN108" s="65">
        <f t="shared" si="114"/>
        <v>1.76</v>
      </c>
      <c r="BO108" s="73">
        <f>BO107*BM108</f>
        <v>1</v>
      </c>
      <c r="BP108" s="73">
        <f t="shared" si="115"/>
        <v>-88</v>
      </c>
      <c r="BQ108" s="73">
        <f t="shared" si="116"/>
        <v>7.6367187499999739E-2</v>
      </c>
      <c r="BR108" s="73">
        <f t="shared" si="117"/>
        <v>540989291.87522352</v>
      </c>
      <c r="BS108" s="73">
        <f t="shared" si="118"/>
        <v>286.37786918969891</v>
      </c>
      <c r="BV108" s="74">
        <f t="shared" si="119"/>
        <v>-105</v>
      </c>
      <c r="BW108" s="74">
        <f t="shared" si="120"/>
        <v>9.8550000000000004</v>
      </c>
      <c r="BX108" s="74">
        <v>1</v>
      </c>
      <c r="BY108" s="65">
        <f t="shared" si="121"/>
        <v>2.0350000000000001</v>
      </c>
      <c r="BZ108" s="73">
        <f>BZ107*BX108</f>
        <v>1</v>
      </c>
      <c r="CA108" s="73">
        <f t="shared" si="122"/>
        <v>-213.67500000000001</v>
      </c>
      <c r="CB108" s="73">
        <f t="shared" si="123"/>
        <v>4.6992301940917642E-5</v>
      </c>
      <c r="CC108" s="73">
        <f t="shared" si="124"/>
        <v>681771032.15221596</v>
      </c>
      <c r="CD108" s="73">
        <f t="shared" si="125"/>
        <v>286.37786918969891</v>
      </c>
      <c r="CG108" s="74">
        <f t="shared" si="126"/>
        <v>-155</v>
      </c>
      <c r="CH108" s="74">
        <f t="shared" si="127"/>
        <v>12.14</v>
      </c>
      <c r="CI108" s="74">
        <v>1</v>
      </c>
      <c r="CJ108" s="65">
        <f t="shared" si="128"/>
        <v>2.2850000000000001</v>
      </c>
      <c r="CK108" s="73">
        <f>CK107*CI108</f>
        <v>1</v>
      </c>
      <c r="CL108" s="73">
        <f t="shared" si="129"/>
        <v>-354.17500000000001</v>
      </c>
      <c r="CM108" s="73">
        <f t="shared" si="130"/>
        <v>5.6531280279158973E-8</v>
      </c>
      <c r="CN108" s="73">
        <f t="shared" si="131"/>
        <v>839847826.51729083</v>
      </c>
      <c r="CO108" s="73">
        <f t="shared" si="132"/>
        <v>286.37786918969891</v>
      </c>
      <c r="CR108" s="74">
        <f t="shared" si="133"/>
        <v>-218</v>
      </c>
      <c r="CS108" s="74">
        <f t="shared" si="134"/>
        <v>14.74</v>
      </c>
      <c r="CT108" s="74">
        <v>1</v>
      </c>
      <c r="CU108" s="65">
        <f t="shared" si="142"/>
        <v>2.6</v>
      </c>
      <c r="CV108" s="73">
        <f>CV107*CT108</f>
        <v>1</v>
      </c>
      <c r="CW108" s="73">
        <f t="shared" si="135"/>
        <v>-566.80000000000007</v>
      </c>
      <c r="CX108" s="73">
        <f t="shared" si="136"/>
        <v>1.1055787243090083E-11</v>
      </c>
      <c r="CY108" s="73">
        <f t="shared" si="137"/>
        <v>1019716389.0333498</v>
      </c>
      <c r="CZ108" s="73">
        <f t="shared" si="138"/>
        <v>286.37786918969891</v>
      </c>
    </row>
    <row r="109" spans="1:104">
      <c r="A109" s="65">
        <f t="shared" si="74"/>
        <v>8.8765557765428067</v>
      </c>
      <c r="B109" s="65">
        <f t="shared" si="75"/>
        <v>3.4333333333333331</v>
      </c>
      <c r="C109" s="86">
        <f t="shared" si="144"/>
        <v>6.06</v>
      </c>
      <c r="D109" s="90"/>
      <c r="E109" s="68">
        <f t="shared" si="76"/>
        <v>1589344.0144452183</v>
      </c>
      <c r="F109" s="65">
        <f t="shared" si="139"/>
        <v>20.600000000000012</v>
      </c>
      <c r="G109" s="69">
        <v>103</v>
      </c>
      <c r="H109" s="74">
        <f t="shared" si="77"/>
        <v>103</v>
      </c>
      <c r="I109" s="74">
        <f t="shared" si="78"/>
        <v>1</v>
      </c>
      <c r="J109" s="74">
        <v>1</v>
      </c>
      <c r="K109" s="65">
        <f t="shared" si="79"/>
        <v>1</v>
      </c>
      <c r="L109" s="73">
        <f>L108*J109</f>
        <v>20160</v>
      </c>
      <c r="M109" s="73">
        <f t="shared" si="80"/>
        <v>2076480</v>
      </c>
      <c r="N109" s="73">
        <f t="shared" si="81"/>
        <v>15893440.144452183</v>
      </c>
      <c r="O109" s="73">
        <f t="shared" si="82"/>
        <v>79467200.722260907</v>
      </c>
      <c r="P109" s="73">
        <f t="shared" si="83"/>
        <v>296.77284812908113</v>
      </c>
      <c r="Q109" s="102">
        <f t="shared" si="143"/>
        <v>7.6540299663142353</v>
      </c>
      <c r="S109" s="74">
        <f t="shared" si="84"/>
        <v>93</v>
      </c>
      <c r="T109" s="74">
        <f t="shared" si="85"/>
        <v>2.0499999999999998</v>
      </c>
      <c r="U109" s="74">
        <v>1</v>
      </c>
      <c r="V109" s="65">
        <f t="shared" si="86"/>
        <v>1.05</v>
      </c>
      <c r="W109" s="73">
        <f>W108*U109</f>
        <v>2880</v>
      </c>
      <c r="X109" s="73">
        <f t="shared" si="87"/>
        <v>281232</v>
      </c>
      <c r="Y109" s="73">
        <f t="shared" si="88"/>
        <v>8145388.0740317376</v>
      </c>
      <c r="Z109" s="73">
        <f t="shared" si="89"/>
        <v>162907761.48063484</v>
      </c>
      <c r="AA109" s="73">
        <f t="shared" si="90"/>
        <v>296.77284812908113</v>
      </c>
      <c r="AB109" s="102">
        <f t="shared" si="145"/>
        <v>28.963233465721316</v>
      </c>
      <c r="AD109" s="74">
        <f t="shared" si="91"/>
        <v>68</v>
      </c>
      <c r="AE109" s="74">
        <f t="shared" si="92"/>
        <v>3.2249999999999996</v>
      </c>
      <c r="AF109" s="74">
        <v>1</v>
      </c>
      <c r="AG109" s="65">
        <f t="shared" si="93"/>
        <v>1.175</v>
      </c>
      <c r="AH109" s="73">
        <f>AH108*AF109</f>
        <v>360</v>
      </c>
      <c r="AI109" s="73">
        <f t="shared" si="94"/>
        <v>28764</v>
      </c>
      <c r="AJ109" s="73">
        <f t="shared" si="95"/>
        <v>400440.19113951694</v>
      </c>
      <c r="AK109" s="73">
        <f t="shared" si="96"/>
        <v>256281722.32929143</v>
      </c>
      <c r="AL109" s="73">
        <f t="shared" si="97"/>
        <v>296.77284812908113</v>
      </c>
      <c r="AM109" s="102">
        <f t="shared" si="140"/>
        <v>13.921575272546132</v>
      </c>
      <c r="AO109" s="74">
        <f t="shared" si="98"/>
        <v>38</v>
      </c>
      <c r="AP109" s="74">
        <f t="shared" si="99"/>
        <v>4.55</v>
      </c>
      <c r="AQ109" s="74">
        <v>1</v>
      </c>
      <c r="AR109" s="65">
        <f t="shared" si="100"/>
        <v>1.325</v>
      </c>
      <c r="AS109" s="73">
        <f>AS108*AQ109</f>
        <v>4</v>
      </c>
      <c r="AT109" s="73">
        <f t="shared" si="101"/>
        <v>201.4</v>
      </c>
      <c r="AU109" s="73">
        <f t="shared" si="102"/>
        <v>8827.533283356579</v>
      </c>
      <c r="AV109" s="73">
        <f t="shared" si="103"/>
        <v>361575763.28628713</v>
      </c>
      <c r="AW109" s="73">
        <f t="shared" si="104"/>
        <v>296.77284812908113</v>
      </c>
      <c r="AX109" s="102">
        <f t="shared" ref="AX109:AX172" si="146">AU109/AT109</f>
        <v>43.830850463538127</v>
      </c>
      <c r="AZ109" s="74">
        <f t="shared" si="105"/>
        <v>1</v>
      </c>
      <c r="BA109" s="74">
        <f t="shared" si="106"/>
        <v>6.06</v>
      </c>
      <c r="BB109" s="74">
        <v>1</v>
      </c>
      <c r="BC109" s="65">
        <f t="shared" si="107"/>
        <v>1.51</v>
      </c>
      <c r="BD109" s="73">
        <f>BD108*BB109</f>
        <v>1</v>
      </c>
      <c r="BE109" s="73">
        <f t="shared" si="108"/>
        <v>1.51</v>
      </c>
      <c r="BF109" s="73">
        <f t="shared" si="109"/>
        <v>69.611120312820319</v>
      </c>
      <c r="BG109" s="73">
        <f t="shared" si="110"/>
        <v>481571236.37690109</v>
      </c>
      <c r="BH109" s="73">
        <f t="shared" si="111"/>
        <v>296.77284812908113</v>
      </c>
      <c r="BI109" s="102">
        <f t="shared" ref="BI108:BI158" si="147">BF109/BE109</f>
        <v>46.100079677364448</v>
      </c>
      <c r="BK109" s="74">
        <f t="shared" si="112"/>
        <v>-49</v>
      </c>
      <c r="BL109" s="74">
        <f t="shared" si="113"/>
        <v>7.8199999999999994</v>
      </c>
      <c r="BM109" s="74">
        <v>1</v>
      </c>
      <c r="BN109" s="65">
        <f t="shared" si="114"/>
        <v>1.76</v>
      </c>
      <c r="BO109" s="73">
        <f>BO108*BM109</f>
        <v>1</v>
      </c>
      <c r="BP109" s="73">
        <f t="shared" si="115"/>
        <v>-86.24</v>
      </c>
      <c r="BQ109" s="73">
        <f t="shared" si="116"/>
        <v>8.7722862656999842E-2</v>
      </c>
      <c r="BR109" s="73">
        <f t="shared" si="117"/>
        <v>621433509.64808023</v>
      </c>
      <c r="BS109" s="73">
        <f t="shared" si="118"/>
        <v>296.77284812908113</v>
      </c>
      <c r="BV109" s="74">
        <f t="shared" si="119"/>
        <v>-104</v>
      </c>
      <c r="BW109" s="74">
        <f t="shared" si="120"/>
        <v>9.8550000000000004</v>
      </c>
      <c r="BX109" s="74">
        <v>1</v>
      </c>
      <c r="BY109" s="65">
        <f t="shared" si="121"/>
        <v>2.0350000000000001</v>
      </c>
      <c r="BZ109" s="73">
        <f>BZ108*BX109</f>
        <v>1</v>
      </c>
      <c r="CA109" s="73">
        <f t="shared" si="122"/>
        <v>-211.64000000000001</v>
      </c>
      <c r="CB109" s="73">
        <f t="shared" si="123"/>
        <v>5.3979979937056074E-5</v>
      </c>
      <c r="CC109" s="73">
        <f t="shared" si="124"/>
        <v>783149263.1178813</v>
      </c>
      <c r="CD109" s="73">
        <f t="shared" si="125"/>
        <v>296.77284812908113</v>
      </c>
      <c r="CG109" s="74">
        <f t="shared" si="126"/>
        <v>-154</v>
      </c>
      <c r="CH109" s="74">
        <f t="shared" si="127"/>
        <v>12.14</v>
      </c>
      <c r="CI109" s="74">
        <v>1</v>
      </c>
      <c r="CJ109" s="65">
        <f t="shared" si="128"/>
        <v>2.2850000000000001</v>
      </c>
      <c r="CK109" s="73">
        <f>CK108*CI109</f>
        <v>1</v>
      </c>
      <c r="CL109" s="73">
        <f t="shared" si="129"/>
        <v>-351.89000000000004</v>
      </c>
      <c r="CM109" s="73">
        <f t="shared" si="130"/>
        <v>6.4937388662546245E-8</v>
      </c>
      <c r="CN109" s="73">
        <f t="shared" si="131"/>
        <v>964731816.76824749</v>
      </c>
      <c r="CO109" s="73">
        <f t="shared" si="132"/>
        <v>296.77284812908113</v>
      </c>
      <c r="CR109" s="74">
        <f t="shared" si="133"/>
        <v>-217</v>
      </c>
      <c r="CS109" s="74">
        <f t="shared" si="134"/>
        <v>14.74</v>
      </c>
      <c r="CT109" s="74">
        <v>1</v>
      </c>
      <c r="CU109" s="65">
        <f t="shared" si="142"/>
        <v>2.6</v>
      </c>
      <c r="CV109" s="73">
        <f>CV108*CT109</f>
        <v>1</v>
      </c>
      <c r="CW109" s="73">
        <f t="shared" si="135"/>
        <v>-564.20000000000005</v>
      </c>
      <c r="CX109" s="73">
        <f t="shared" si="136"/>
        <v>1.269976461933478E-11</v>
      </c>
      <c r="CY109" s="73">
        <f t="shared" si="137"/>
        <v>1171346538.6461258</v>
      </c>
      <c r="CZ109" s="73">
        <f t="shared" si="138"/>
        <v>296.77284812908113</v>
      </c>
    </row>
    <row r="110" spans="1:104">
      <c r="A110" s="65">
        <f t="shared" si="74"/>
        <v>9.189586839976327</v>
      </c>
      <c r="B110" s="65">
        <f t="shared" si="75"/>
        <v>3.4666666666666668</v>
      </c>
      <c r="C110" s="86">
        <f t="shared" si="144"/>
        <v>6.06</v>
      </c>
      <c r="D110" s="90"/>
      <c r="E110" s="68">
        <f t="shared" si="76"/>
        <v>1825676.8549176061</v>
      </c>
      <c r="F110" s="65">
        <f t="shared" si="139"/>
        <v>20.800000000000011</v>
      </c>
      <c r="G110" s="69">
        <v>104</v>
      </c>
      <c r="H110" s="74">
        <f t="shared" si="77"/>
        <v>104</v>
      </c>
      <c r="I110" s="74">
        <f t="shared" si="78"/>
        <v>1</v>
      </c>
      <c r="J110" s="74">
        <v>1</v>
      </c>
      <c r="K110" s="65">
        <f t="shared" si="79"/>
        <v>1</v>
      </c>
      <c r="L110" s="73">
        <f>L109*J110</f>
        <v>20160</v>
      </c>
      <c r="M110" s="73">
        <f t="shared" si="80"/>
        <v>2096640</v>
      </c>
      <c r="N110" s="73">
        <f t="shared" si="81"/>
        <v>18256768.54917606</v>
      </c>
      <c r="O110" s="73">
        <f t="shared" si="82"/>
        <v>91283842.745880306</v>
      </c>
      <c r="P110" s="73">
        <f t="shared" si="83"/>
        <v>307.54483957787443</v>
      </c>
      <c r="Q110" s="102">
        <f t="shared" si="143"/>
        <v>8.7076315195627583</v>
      </c>
      <c r="S110" s="74">
        <f t="shared" si="84"/>
        <v>94</v>
      </c>
      <c r="T110" s="74">
        <f t="shared" si="85"/>
        <v>2.0499999999999998</v>
      </c>
      <c r="U110" s="74">
        <v>1</v>
      </c>
      <c r="V110" s="65">
        <f t="shared" si="86"/>
        <v>1.05</v>
      </c>
      <c r="W110" s="73">
        <f>W109*U110</f>
        <v>2880</v>
      </c>
      <c r="X110" s="73">
        <f t="shared" si="87"/>
        <v>284256</v>
      </c>
      <c r="Y110" s="73">
        <f t="shared" si="88"/>
        <v>9356593.8814527225</v>
      </c>
      <c r="Z110" s="73">
        <f t="shared" si="89"/>
        <v>187131877.62905461</v>
      </c>
      <c r="AA110" s="73">
        <f t="shared" si="90"/>
        <v>307.54483957787443</v>
      </c>
      <c r="AB110" s="102">
        <f t="shared" si="145"/>
        <v>32.916082268985427</v>
      </c>
      <c r="AD110" s="74">
        <f t="shared" si="91"/>
        <v>69</v>
      </c>
      <c r="AE110" s="74">
        <f t="shared" si="92"/>
        <v>3.2249999999999996</v>
      </c>
      <c r="AF110" s="74">
        <v>1</v>
      </c>
      <c r="AG110" s="65">
        <f t="shared" si="93"/>
        <v>1.175</v>
      </c>
      <c r="AH110" s="73">
        <f>AH109*AF110</f>
        <v>360</v>
      </c>
      <c r="AI110" s="73">
        <f t="shared" si="94"/>
        <v>29187</v>
      </c>
      <c r="AJ110" s="73">
        <f t="shared" si="95"/>
        <v>459984.98883666139</v>
      </c>
      <c r="AK110" s="73">
        <f t="shared" si="96"/>
        <v>294390392.85546398</v>
      </c>
      <c r="AL110" s="73">
        <f t="shared" si="97"/>
        <v>307.54483957787443</v>
      </c>
      <c r="AM110" s="102">
        <f t="shared" si="140"/>
        <v>15.759926982446343</v>
      </c>
      <c r="AO110" s="74">
        <f t="shared" si="98"/>
        <v>39</v>
      </c>
      <c r="AP110" s="74">
        <f t="shared" si="99"/>
        <v>4.55</v>
      </c>
      <c r="AQ110" s="74">
        <v>1</v>
      </c>
      <c r="AR110" s="65">
        <f t="shared" si="100"/>
        <v>1.325</v>
      </c>
      <c r="AS110" s="73">
        <f>AS109*AQ110</f>
        <v>4</v>
      </c>
      <c r="AT110" s="73">
        <f t="shared" si="101"/>
        <v>206.7</v>
      </c>
      <c r="AU110" s="73">
        <f t="shared" si="102"/>
        <v>10140.172961273282</v>
      </c>
      <c r="AV110" s="73">
        <f t="shared" si="103"/>
        <v>415341484.49375534</v>
      </c>
      <c r="AW110" s="73">
        <f t="shared" si="104"/>
        <v>307.54483957787443</v>
      </c>
      <c r="AX110" s="102">
        <f t="shared" si="146"/>
        <v>49.057440548008138</v>
      </c>
      <c r="AZ110" s="74">
        <f t="shared" si="105"/>
        <v>2</v>
      </c>
      <c r="BA110" s="74">
        <f t="shared" si="106"/>
        <v>6.06</v>
      </c>
      <c r="BB110" s="74">
        <v>1</v>
      </c>
      <c r="BC110" s="65">
        <f t="shared" si="107"/>
        <v>1.51</v>
      </c>
      <c r="BD110" s="73">
        <f>BD109*BB110</f>
        <v>1</v>
      </c>
      <c r="BE110" s="73">
        <f t="shared" si="108"/>
        <v>3.02</v>
      </c>
      <c r="BF110" s="73">
        <f t="shared" si="109"/>
        <v>79.962179392837399</v>
      </c>
      <c r="BG110" s="73">
        <f t="shared" si="110"/>
        <v>553180087.04003453</v>
      </c>
      <c r="BH110" s="73">
        <f t="shared" si="111"/>
        <v>307.54483957787443</v>
      </c>
      <c r="BI110" s="102">
        <f t="shared" si="147"/>
        <v>26.477542845310396</v>
      </c>
      <c r="BK110" s="74">
        <f t="shared" si="112"/>
        <v>-48</v>
      </c>
      <c r="BL110" s="74">
        <f t="shared" si="113"/>
        <v>7.8199999999999994</v>
      </c>
      <c r="BM110" s="74">
        <v>1</v>
      </c>
      <c r="BN110" s="65">
        <f t="shared" si="114"/>
        <v>1.76</v>
      </c>
      <c r="BO110" s="73">
        <f>BO109*BM110</f>
        <v>1</v>
      </c>
      <c r="BP110" s="73">
        <f t="shared" si="115"/>
        <v>-84.48</v>
      </c>
      <c r="BQ110" s="73">
        <f t="shared" si="116"/>
        <v>0.10076710802972655</v>
      </c>
      <c r="BR110" s="73">
        <f t="shared" si="117"/>
        <v>713839650.27278388</v>
      </c>
      <c r="BS110" s="73">
        <f t="shared" si="118"/>
        <v>307.54483957787443</v>
      </c>
      <c r="BV110" s="74">
        <f t="shared" si="119"/>
        <v>-103</v>
      </c>
      <c r="BW110" s="74">
        <f t="shared" si="120"/>
        <v>9.8550000000000004</v>
      </c>
      <c r="BX110" s="74">
        <v>1</v>
      </c>
      <c r="BY110" s="65">
        <f t="shared" si="121"/>
        <v>2.0350000000000001</v>
      </c>
      <c r="BZ110" s="73">
        <f>BZ109*BX110</f>
        <v>1</v>
      </c>
      <c r="CA110" s="73">
        <f t="shared" si="122"/>
        <v>-209.60500000000002</v>
      </c>
      <c r="CB110" s="73">
        <f t="shared" si="123"/>
        <v>6.2006714156469275E-5</v>
      </c>
      <c r="CC110" s="73">
        <f t="shared" si="124"/>
        <v>899602270.26065052</v>
      </c>
      <c r="CD110" s="73">
        <f t="shared" si="125"/>
        <v>307.54483957787443</v>
      </c>
      <c r="CG110" s="74">
        <f t="shared" si="126"/>
        <v>-153</v>
      </c>
      <c r="CH110" s="74">
        <f t="shared" si="127"/>
        <v>12.14</v>
      </c>
      <c r="CI110" s="74">
        <v>1</v>
      </c>
      <c r="CJ110" s="65">
        <f t="shared" si="128"/>
        <v>2.2850000000000001</v>
      </c>
      <c r="CK110" s="73">
        <f>CK109*CI110</f>
        <v>1</v>
      </c>
      <c r="CL110" s="73">
        <f t="shared" si="129"/>
        <v>-349.60500000000002</v>
      </c>
      <c r="CM110" s="73">
        <f t="shared" si="130"/>
        <v>7.4593471534469967E-8</v>
      </c>
      <c r="CN110" s="73">
        <f t="shared" si="131"/>
        <v>1108185850.9349871</v>
      </c>
      <c r="CO110" s="73">
        <f t="shared" si="132"/>
        <v>307.54483957787443</v>
      </c>
      <c r="CR110" s="74">
        <f t="shared" si="133"/>
        <v>-216</v>
      </c>
      <c r="CS110" s="74">
        <f t="shared" si="134"/>
        <v>14.74</v>
      </c>
      <c r="CT110" s="74">
        <v>1</v>
      </c>
      <c r="CU110" s="65">
        <f t="shared" si="142"/>
        <v>2.6</v>
      </c>
      <c r="CV110" s="73">
        <f>CV109*CT110</f>
        <v>1</v>
      </c>
      <c r="CW110" s="73">
        <f t="shared" si="135"/>
        <v>-561.6</v>
      </c>
      <c r="CX110" s="73">
        <f t="shared" si="136"/>
        <v>1.4588198727079414E-11</v>
      </c>
      <c r="CY110" s="73">
        <f t="shared" si="137"/>
        <v>1345523842.0742757</v>
      </c>
      <c r="CZ110" s="73">
        <f t="shared" si="138"/>
        <v>307.54483957787443</v>
      </c>
    </row>
    <row r="111" spans="1:104">
      <c r="A111" s="65">
        <f t="shared" si="74"/>
        <v>9.513656920021818</v>
      </c>
      <c r="B111" s="65">
        <f t="shared" si="75"/>
        <v>3.5</v>
      </c>
      <c r="C111" s="86">
        <f t="shared" si="144"/>
        <v>6.06</v>
      </c>
      <c r="D111" s="90"/>
      <c r="E111" s="68">
        <f t="shared" si="76"/>
        <v>2097152.0000000149</v>
      </c>
      <c r="F111" s="65">
        <f t="shared" si="139"/>
        <v>21.000000000000011</v>
      </c>
      <c r="G111" s="69">
        <v>105</v>
      </c>
      <c r="H111" s="74">
        <f t="shared" si="77"/>
        <v>105</v>
      </c>
      <c r="I111" s="74">
        <f t="shared" si="78"/>
        <v>1</v>
      </c>
      <c r="J111" s="74">
        <v>1</v>
      </c>
      <c r="K111" s="65">
        <f t="shared" si="79"/>
        <v>1</v>
      </c>
      <c r="L111" s="73">
        <f>L110*J111</f>
        <v>20160</v>
      </c>
      <c r="M111" s="73">
        <f t="shared" si="80"/>
        <v>2116800</v>
      </c>
      <c r="N111" s="73">
        <f t="shared" si="81"/>
        <v>20971520.000000149</v>
      </c>
      <c r="O111" s="73">
        <f t="shared" si="82"/>
        <v>104857600.00000075</v>
      </c>
      <c r="P111" s="73">
        <f t="shared" si="83"/>
        <v>318.70750682073088</v>
      </c>
      <c r="Q111" s="102">
        <f t="shared" si="143"/>
        <v>9.9071806500378639</v>
      </c>
      <c r="S111" s="74">
        <f t="shared" si="84"/>
        <v>95</v>
      </c>
      <c r="T111" s="74">
        <f t="shared" si="85"/>
        <v>2.0499999999999998</v>
      </c>
      <c r="U111" s="74">
        <v>1</v>
      </c>
      <c r="V111" s="65">
        <f t="shared" si="86"/>
        <v>1.05</v>
      </c>
      <c r="W111" s="73">
        <f>W110*U111</f>
        <v>2880</v>
      </c>
      <c r="X111" s="73">
        <f t="shared" si="87"/>
        <v>287280</v>
      </c>
      <c r="Y111" s="73">
        <f t="shared" si="88"/>
        <v>10747904.000000069</v>
      </c>
      <c r="Z111" s="73">
        <f t="shared" si="89"/>
        <v>214958080.00000152</v>
      </c>
      <c r="AA111" s="73">
        <f t="shared" si="90"/>
        <v>318.70750682073088</v>
      </c>
      <c r="AB111" s="102">
        <f t="shared" si="145"/>
        <v>37.412642717906117</v>
      </c>
      <c r="AD111" s="74">
        <f t="shared" si="91"/>
        <v>70</v>
      </c>
      <c r="AE111" s="74">
        <f t="shared" si="92"/>
        <v>3.2249999999999996</v>
      </c>
      <c r="AF111" s="74">
        <v>1</v>
      </c>
      <c r="AG111" s="65">
        <f t="shared" si="93"/>
        <v>1.175</v>
      </c>
      <c r="AH111" s="73">
        <f>AH110*AF111</f>
        <v>360</v>
      </c>
      <c r="AI111" s="73">
        <f t="shared" si="94"/>
        <v>29610</v>
      </c>
      <c r="AJ111" s="73">
        <f t="shared" si="95"/>
        <v>528384.00000000244</v>
      </c>
      <c r="AK111" s="73">
        <f t="shared" si="96"/>
        <v>338165760.00000238</v>
      </c>
      <c r="AL111" s="73">
        <f t="shared" si="97"/>
        <v>318.70750682073088</v>
      </c>
      <c r="AM111" s="102">
        <f t="shared" si="140"/>
        <v>17.844782168186505</v>
      </c>
      <c r="AO111" s="74">
        <f t="shared" si="98"/>
        <v>40</v>
      </c>
      <c r="AP111" s="74">
        <f t="shared" si="99"/>
        <v>4.55</v>
      </c>
      <c r="AQ111" s="74">
        <v>9</v>
      </c>
      <c r="AR111" s="65">
        <f t="shared" si="100"/>
        <v>1.325</v>
      </c>
      <c r="AS111" s="73">
        <f>AS110*AQ111</f>
        <v>36</v>
      </c>
      <c r="AT111" s="73">
        <f t="shared" si="101"/>
        <v>1908</v>
      </c>
      <c r="AU111" s="73">
        <f t="shared" si="102"/>
        <v>11648.000000000031</v>
      </c>
      <c r="AV111" s="73">
        <f t="shared" si="103"/>
        <v>477102080.00000334</v>
      </c>
      <c r="AW111" s="73">
        <f t="shared" si="104"/>
        <v>318.70750682073088</v>
      </c>
      <c r="AX111" s="102">
        <f t="shared" si="146"/>
        <v>6.1048218029350263</v>
      </c>
      <c r="AZ111" s="74">
        <f t="shared" si="105"/>
        <v>3</v>
      </c>
      <c r="BA111" s="74">
        <f t="shared" si="106"/>
        <v>6.06</v>
      </c>
      <c r="BB111" s="74">
        <v>1</v>
      </c>
      <c r="BC111" s="65">
        <f t="shared" si="107"/>
        <v>1.51</v>
      </c>
      <c r="BD111" s="73">
        <f>BD110*BB111</f>
        <v>1</v>
      </c>
      <c r="BE111" s="73">
        <f t="shared" si="108"/>
        <v>4.53</v>
      </c>
      <c r="BF111" s="73">
        <f t="shared" si="109"/>
        <v>91.852423930530136</v>
      </c>
      <c r="BG111" s="73">
        <f t="shared" si="110"/>
        <v>635437056.00000441</v>
      </c>
      <c r="BH111" s="73">
        <f t="shared" si="111"/>
        <v>318.70750682073088</v>
      </c>
      <c r="BI111" s="102">
        <f t="shared" si="147"/>
        <v>20.27647327384771</v>
      </c>
      <c r="BK111" s="74">
        <f t="shared" si="112"/>
        <v>-47</v>
      </c>
      <c r="BL111" s="74">
        <f t="shared" si="113"/>
        <v>7.8199999999999994</v>
      </c>
      <c r="BM111" s="74">
        <v>1</v>
      </c>
      <c r="BN111" s="65">
        <f t="shared" si="114"/>
        <v>1.76</v>
      </c>
      <c r="BO111" s="73">
        <f>BO110*BM111</f>
        <v>1</v>
      </c>
      <c r="BP111" s="73">
        <f t="shared" si="115"/>
        <v>-82.72</v>
      </c>
      <c r="BQ111" s="73">
        <f t="shared" si="116"/>
        <v>0.11575101123155543</v>
      </c>
      <c r="BR111" s="73">
        <f t="shared" si="117"/>
        <v>819986432.00000584</v>
      </c>
      <c r="BS111" s="73">
        <f t="shared" si="118"/>
        <v>318.70750682073088</v>
      </c>
      <c r="BV111" s="74">
        <f t="shared" si="119"/>
        <v>-102</v>
      </c>
      <c r="BW111" s="74">
        <f t="shared" si="120"/>
        <v>9.8550000000000004</v>
      </c>
      <c r="BX111" s="74">
        <v>1</v>
      </c>
      <c r="BY111" s="65">
        <f t="shared" si="121"/>
        <v>2.0350000000000001</v>
      </c>
      <c r="BZ111" s="73">
        <f>BZ110*BX111</f>
        <v>1</v>
      </c>
      <c r="CA111" s="73">
        <f t="shared" si="122"/>
        <v>-207.57000000000002</v>
      </c>
      <c r="CB111" s="73">
        <f t="shared" si="123"/>
        <v>7.1227010550307631E-5</v>
      </c>
      <c r="CC111" s="73">
        <f t="shared" si="124"/>
        <v>1033371648.0000073</v>
      </c>
      <c r="CD111" s="73">
        <f t="shared" si="125"/>
        <v>318.70750682073088</v>
      </c>
      <c r="CG111" s="74">
        <f t="shared" si="126"/>
        <v>-152</v>
      </c>
      <c r="CH111" s="74">
        <f t="shared" si="127"/>
        <v>12.14</v>
      </c>
      <c r="CI111" s="74">
        <v>1</v>
      </c>
      <c r="CJ111" s="65">
        <f t="shared" si="128"/>
        <v>2.2850000000000001</v>
      </c>
      <c r="CK111" s="73">
        <f>CK110*CI111</f>
        <v>1</v>
      </c>
      <c r="CL111" s="73">
        <f t="shared" si="129"/>
        <v>-347.32000000000005</v>
      </c>
      <c r="CM111" s="73">
        <f t="shared" si="130"/>
        <v>8.5685398045163827E-8</v>
      </c>
      <c r="CN111" s="73">
        <f t="shared" si="131"/>
        <v>1272971264.0000093</v>
      </c>
      <c r="CO111" s="73">
        <f t="shared" si="132"/>
        <v>318.70750682073088</v>
      </c>
      <c r="CR111" s="74">
        <f t="shared" si="133"/>
        <v>-215</v>
      </c>
      <c r="CS111" s="74">
        <f t="shared" si="134"/>
        <v>14.74</v>
      </c>
      <c r="CT111" s="74">
        <v>1</v>
      </c>
      <c r="CU111" s="65">
        <f t="shared" si="142"/>
        <v>2.6</v>
      </c>
      <c r="CV111" s="73">
        <f>CV110*CT111</f>
        <v>1</v>
      </c>
      <c r="CW111" s="73">
        <f t="shared" si="135"/>
        <v>-559</v>
      </c>
      <c r="CX111" s="73">
        <f t="shared" si="136"/>
        <v>1.6757439880165961E-11</v>
      </c>
      <c r="CY111" s="73">
        <f t="shared" si="137"/>
        <v>1545601024.000011</v>
      </c>
      <c r="CZ111" s="73">
        <f t="shared" si="138"/>
        <v>318.70750682073088</v>
      </c>
    </row>
    <row r="112" spans="1:104">
      <c r="A112" s="65">
        <f t="shared" si="74"/>
        <v>9.849155306759382</v>
      </c>
      <c r="B112" s="65">
        <f t="shared" si="75"/>
        <v>3.5333333333333332</v>
      </c>
      <c r="C112" s="86">
        <f t="shared" si="144"/>
        <v>6.06</v>
      </c>
      <c r="D112" s="90"/>
      <c r="E112" s="68">
        <f t="shared" si="76"/>
        <v>2408995.0525787589</v>
      </c>
      <c r="F112" s="65">
        <f t="shared" si="139"/>
        <v>21.20000000000001</v>
      </c>
      <c r="G112" s="69">
        <v>106</v>
      </c>
      <c r="H112" s="74">
        <f t="shared" si="77"/>
        <v>106</v>
      </c>
      <c r="I112" s="74">
        <f t="shared" si="78"/>
        <v>1</v>
      </c>
      <c r="J112" s="74">
        <v>1</v>
      </c>
      <c r="K112" s="65">
        <f t="shared" si="79"/>
        <v>1</v>
      </c>
      <c r="L112" s="73">
        <f>L111*J112</f>
        <v>20160</v>
      </c>
      <c r="M112" s="73">
        <f t="shared" si="80"/>
        <v>2136960</v>
      </c>
      <c r="N112" s="73">
        <f t="shared" si="81"/>
        <v>24089950.525787588</v>
      </c>
      <c r="O112" s="73">
        <f t="shared" si="82"/>
        <v>120449752.62893794</v>
      </c>
      <c r="P112" s="73">
        <f t="shared" si="83"/>
        <v>330.27500795333128</v>
      </c>
      <c r="Q112" s="102">
        <f t="shared" si="143"/>
        <v>11.273000208608298</v>
      </c>
      <c r="S112" s="74">
        <f t="shared" si="84"/>
        <v>96</v>
      </c>
      <c r="T112" s="74">
        <f t="shared" si="85"/>
        <v>2.0499999999999998</v>
      </c>
      <c r="U112" s="74">
        <v>1</v>
      </c>
      <c r="V112" s="65">
        <f t="shared" si="86"/>
        <v>1.05</v>
      </c>
      <c r="W112" s="73">
        <f>W111*U112</f>
        <v>2880</v>
      </c>
      <c r="X112" s="73">
        <f t="shared" si="87"/>
        <v>290304</v>
      </c>
      <c r="Y112" s="73">
        <f t="shared" si="88"/>
        <v>12346099.644466132</v>
      </c>
      <c r="Z112" s="73">
        <f t="shared" si="89"/>
        <v>246921992.88932276</v>
      </c>
      <c r="AA112" s="73">
        <f t="shared" si="90"/>
        <v>330.27500795333128</v>
      </c>
      <c r="AB112" s="102">
        <f t="shared" si="145"/>
        <v>42.528176134211492</v>
      </c>
      <c r="AD112" s="74">
        <f t="shared" si="91"/>
        <v>71</v>
      </c>
      <c r="AE112" s="74">
        <f t="shared" si="92"/>
        <v>3.2249999999999996</v>
      </c>
      <c r="AF112" s="74">
        <v>1</v>
      </c>
      <c r="AG112" s="65">
        <f t="shared" si="93"/>
        <v>1.175</v>
      </c>
      <c r="AH112" s="73">
        <f>AH111*AF112</f>
        <v>360</v>
      </c>
      <c r="AI112" s="73">
        <f t="shared" si="94"/>
        <v>30033</v>
      </c>
      <c r="AJ112" s="73">
        <f t="shared" si="95"/>
        <v>606953.8316067562</v>
      </c>
      <c r="AK112" s="73">
        <f t="shared" si="96"/>
        <v>388450452.22832483</v>
      </c>
      <c r="AL112" s="73">
        <f t="shared" si="97"/>
        <v>330.27500795333128</v>
      </c>
      <c r="AM112" s="102">
        <f t="shared" si="140"/>
        <v>20.209563866638572</v>
      </c>
      <c r="AO112" s="74">
        <f t="shared" si="98"/>
        <v>41</v>
      </c>
      <c r="AP112" s="74">
        <f t="shared" si="99"/>
        <v>4.55</v>
      </c>
      <c r="AQ112" s="74">
        <v>1</v>
      </c>
      <c r="AR112" s="65">
        <f t="shared" si="100"/>
        <v>1.325</v>
      </c>
      <c r="AS112" s="73">
        <f>AS111*AQ112</f>
        <v>36</v>
      </c>
      <c r="AT112" s="73">
        <f t="shared" si="101"/>
        <v>1955.7</v>
      </c>
      <c r="AU112" s="73">
        <f t="shared" si="102"/>
        <v>13380.038439005501</v>
      </c>
      <c r="AV112" s="73">
        <f t="shared" si="103"/>
        <v>548046374.46166766</v>
      </c>
      <c r="AW112" s="73">
        <f t="shared" si="104"/>
        <v>330.27500795333128</v>
      </c>
      <c r="AX112" s="102">
        <f t="shared" si="146"/>
        <v>6.8415597683721945</v>
      </c>
      <c r="AZ112" s="74">
        <f t="shared" si="105"/>
        <v>4</v>
      </c>
      <c r="BA112" s="74">
        <f t="shared" si="106"/>
        <v>6.06</v>
      </c>
      <c r="BB112" s="74">
        <v>1</v>
      </c>
      <c r="BC112" s="65">
        <f t="shared" si="107"/>
        <v>1.51</v>
      </c>
      <c r="BD112" s="73">
        <f>BD111*BB112</f>
        <v>1</v>
      </c>
      <c r="BE112" s="73">
        <f t="shared" si="108"/>
        <v>6.04</v>
      </c>
      <c r="BF112" s="73">
        <f t="shared" si="109"/>
        <v>105.51072827149027</v>
      </c>
      <c r="BG112" s="73">
        <f t="shared" si="110"/>
        <v>729925500.93136394</v>
      </c>
      <c r="BH112" s="73">
        <f t="shared" si="111"/>
        <v>330.27500795333128</v>
      </c>
      <c r="BI112" s="102">
        <f t="shared" si="147"/>
        <v>17.468663621107659</v>
      </c>
      <c r="BK112" s="74">
        <f t="shared" si="112"/>
        <v>-46</v>
      </c>
      <c r="BL112" s="74">
        <f t="shared" si="113"/>
        <v>7.8199999999999994</v>
      </c>
      <c r="BM112" s="74">
        <v>1</v>
      </c>
      <c r="BN112" s="65">
        <f t="shared" si="114"/>
        <v>1.76</v>
      </c>
      <c r="BO112" s="73">
        <f>BO111*BM112</f>
        <v>1</v>
      </c>
      <c r="BP112" s="73">
        <f t="shared" si="115"/>
        <v>-80.959999999999994</v>
      </c>
      <c r="BQ112" s="73">
        <f t="shared" si="116"/>
        <v>0.13296299619093105</v>
      </c>
      <c r="BR112" s="73">
        <f t="shared" si="117"/>
        <v>941917065.55829453</v>
      </c>
      <c r="BS112" s="73">
        <f t="shared" si="118"/>
        <v>330.27500795333128</v>
      </c>
      <c r="BV112" s="74">
        <f t="shared" si="119"/>
        <v>-101</v>
      </c>
      <c r="BW112" s="74">
        <f t="shared" si="120"/>
        <v>9.8550000000000004</v>
      </c>
      <c r="BX112" s="74">
        <v>1</v>
      </c>
      <c r="BY112" s="65">
        <f t="shared" si="121"/>
        <v>2.0350000000000001</v>
      </c>
      <c r="BZ112" s="73">
        <f>BZ111*BX112</f>
        <v>1</v>
      </c>
      <c r="CA112" s="73">
        <f t="shared" si="122"/>
        <v>-205.53500000000003</v>
      </c>
      <c r="CB112" s="73">
        <f t="shared" si="123"/>
        <v>8.1818349850494842E-5</v>
      </c>
      <c r="CC112" s="73">
        <f t="shared" si="124"/>
        <v>1187032312.1581836</v>
      </c>
      <c r="CD112" s="73">
        <f t="shared" si="125"/>
        <v>330.27500795333128</v>
      </c>
      <c r="CG112" s="74">
        <f t="shared" si="126"/>
        <v>-151</v>
      </c>
      <c r="CH112" s="74">
        <f t="shared" si="127"/>
        <v>12.14</v>
      </c>
      <c r="CI112" s="74">
        <v>1</v>
      </c>
      <c r="CJ112" s="65">
        <f t="shared" si="128"/>
        <v>2.2850000000000001</v>
      </c>
      <c r="CK112" s="73">
        <f>CK111*CI112</f>
        <v>1</v>
      </c>
      <c r="CL112" s="73">
        <f t="shared" si="129"/>
        <v>-345.03500000000003</v>
      </c>
      <c r="CM112" s="73">
        <f t="shared" si="130"/>
        <v>9.8426675781745842E-8</v>
      </c>
      <c r="CN112" s="73">
        <f t="shared" si="131"/>
        <v>1462259996.9153068</v>
      </c>
      <c r="CO112" s="73">
        <f t="shared" si="132"/>
        <v>330.27500795333128</v>
      </c>
      <c r="CR112" s="74">
        <f t="shared" si="133"/>
        <v>-214</v>
      </c>
      <c r="CS112" s="74">
        <f t="shared" si="134"/>
        <v>14.74</v>
      </c>
      <c r="CT112" s="74">
        <v>1</v>
      </c>
      <c r="CU112" s="65">
        <f t="shared" si="142"/>
        <v>2.6</v>
      </c>
      <c r="CV112" s="73">
        <f>CV111*CT112</f>
        <v>1</v>
      </c>
      <c r="CW112" s="73">
        <f t="shared" si="135"/>
        <v>-556.4</v>
      </c>
      <c r="CX112" s="73">
        <f t="shared" si="136"/>
        <v>1.9249243624308354E-11</v>
      </c>
      <c r="CY112" s="73">
        <f t="shared" si="137"/>
        <v>1775429353.7505455</v>
      </c>
      <c r="CZ112" s="73">
        <f t="shared" si="138"/>
        <v>330.27500795333128</v>
      </c>
    </row>
    <row r="113" spans="1:104">
      <c r="A113" s="65">
        <f t="shared" si="74"/>
        <v>10.196485018554151</v>
      </c>
      <c r="B113" s="65">
        <f t="shared" si="75"/>
        <v>3.5666666666666669</v>
      </c>
      <c r="C113" s="86">
        <f t="shared" si="144"/>
        <v>6.06</v>
      </c>
      <c r="D113" s="90"/>
      <c r="E113" s="68">
        <f t="shared" si="76"/>
        <v>2767208.6540932166</v>
      </c>
      <c r="F113" s="65">
        <f t="shared" si="139"/>
        <v>21.400000000000013</v>
      </c>
      <c r="G113" s="69">
        <v>107</v>
      </c>
      <c r="H113" s="74">
        <f t="shared" si="77"/>
        <v>107</v>
      </c>
      <c r="I113" s="74">
        <f t="shared" si="78"/>
        <v>1</v>
      </c>
      <c r="J113" s="74">
        <v>1</v>
      </c>
      <c r="K113" s="65">
        <f t="shared" si="79"/>
        <v>1</v>
      </c>
      <c r="L113" s="73">
        <f>L112*J113</f>
        <v>20160</v>
      </c>
      <c r="M113" s="73">
        <f t="shared" si="80"/>
        <v>2157120</v>
      </c>
      <c r="N113" s="73">
        <f t="shared" si="81"/>
        <v>27672086.540932167</v>
      </c>
      <c r="O113" s="73">
        <f t="shared" si="82"/>
        <v>138360432.70466083</v>
      </c>
      <c r="P113" s="73">
        <f t="shared" si="83"/>
        <v>342.26201378946769</v>
      </c>
      <c r="Q113" s="102">
        <f t="shared" si="143"/>
        <v>12.82825551704688</v>
      </c>
      <c r="S113" s="74">
        <f t="shared" si="84"/>
        <v>97</v>
      </c>
      <c r="T113" s="74">
        <f t="shared" si="85"/>
        <v>2.0499999999999998</v>
      </c>
      <c r="U113" s="74">
        <v>1</v>
      </c>
      <c r="V113" s="65">
        <f t="shared" si="86"/>
        <v>1.05</v>
      </c>
      <c r="W113" s="73">
        <f>W112*U113</f>
        <v>2880</v>
      </c>
      <c r="X113" s="73">
        <f t="shared" si="87"/>
        <v>293328</v>
      </c>
      <c r="Y113" s="73">
        <f t="shared" si="88"/>
        <v>14181944.352227729</v>
      </c>
      <c r="Z113" s="73">
        <f t="shared" si="89"/>
        <v>283638887.04455465</v>
      </c>
      <c r="AA113" s="73">
        <f t="shared" si="90"/>
        <v>342.26201378946769</v>
      </c>
      <c r="AB113" s="102">
        <f t="shared" si="145"/>
        <v>48.348416626533194</v>
      </c>
      <c r="AD113" s="74">
        <f t="shared" si="91"/>
        <v>72</v>
      </c>
      <c r="AE113" s="74">
        <f t="shared" si="92"/>
        <v>3.2249999999999996</v>
      </c>
      <c r="AF113" s="74">
        <v>1</v>
      </c>
      <c r="AG113" s="65">
        <f t="shared" si="93"/>
        <v>1.175</v>
      </c>
      <c r="AH113" s="73">
        <f>AH112*AF113</f>
        <v>360</v>
      </c>
      <c r="AI113" s="73">
        <f t="shared" si="94"/>
        <v>30456</v>
      </c>
      <c r="AJ113" s="73">
        <f t="shared" si="95"/>
        <v>697206.86792582832</v>
      </c>
      <c r="AK113" s="73">
        <f t="shared" si="96"/>
        <v>446212395.47253114</v>
      </c>
      <c r="AL113" s="73">
        <f t="shared" si="97"/>
        <v>342.26201378946769</v>
      </c>
      <c r="AM113" s="102">
        <f t="shared" si="140"/>
        <v>22.892266480359481</v>
      </c>
      <c r="AO113" s="74">
        <f t="shared" si="98"/>
        <v>42</v>
      </c>
      <c r="AP113" s="74">
        <f t="shared" si="99"/>
        <v>4.55</v>
      </c>
      <c r="AQ113" s="74">
        <v>1</v>
      </c>
      <c r="AR113" s="65">
        <f t="shared" si="100"/>
        <v>1.325</v>
      </c>
      <c r="AS113" s="73">
        <f>AS112*AQ113</f>
        <v>36</v>
      </c>
      <c r="AT113" s="73">
        <f t="shared" si="101"/>
        <v>2003.3999999999999</v>
      </c>
      <c r="AU113" s="73">
        <f t="shared" si="102"/>
        <v>15369.628144682716</v>
      </c>
      <c r="AV113" s="73">
        <f t="shared" si="103"/>
        <v>629539968.8062067</v>
      </c>
      <c r="AW113" s="73">
        <f t="shared" si="104"/>
        <v>342.26201378946769</v>
      </c>
      <c r="AX113" s="102">
        <f t="shared" si="146"/>
        <v>7.6717720598396308</v>
      </c>
      <c r="AZ113" s="74">
        <f t="shared" si="105"/>
        <v>5</v>
      </c>
      <c r="BA113" s="74">
        <f t="shared" si="106"/>
        <v>6.06</v>
      </c>
      <c r="BB113" s="74">
        <v>1</v>
      </c>
      <c r="BC113" s="65">
        <f t="shared" si="107"/>
        <v>1.51</v>
      </c>
      <c r="BD113" s="73">
        <f>BD112*BB113</f>
        <v>1</v>
      </c>
      <c r="BE113" s="73">
        <f t="shared" si="108"/>
        <v>7.55</v>
      </c>
      <c r="BF113" s="73">
        <f t="shared" si="109"/>
        <v>121.20000000000002</v>
      </c>
      <c r="BG113" s="73">
        <f t="shared" si="110"/>
        <v>838464222.19024456</v>
      </c>
      <c r="BH113" s="73">
        <f t="shared" si="111"/>
        <v>342.26201378946769</v>
      </c>
      <c r="BI113" s="102">
        <f t="shared" si="147"/>
        <v>16.052980132450333</v>
      </c>
      <c r="BK113" s="74">
        <f t="shared" si="112"/>
        <v>-45</v>
      </c>
      <c r="BL113" s="74">
        <f t="shared" si="113"/>
        <v>7.8199999999999994</v>
      </c>
      <c r="BM113" s="74">
        <v>1</v>
      </c>
      <c r="BN113" s="65">
        <f t="shared" si="114"/>
        <v>1.76</v>
      </c>
      <c r="BO113" s="73">
        <f>BO112*BM113</f>
        <v>1</v>
      </c>
      <c r="BP113" s="73">
        <f t="shared" si="115"/>
        <v>-79.2</v>
      </c>
      <c r="BQ113" s="73">
        <f t="shared" si="116"/>
        <v>0.15273437499999953</v>
      </c>
      <c r="BR113" s="73">
        <f t="shared" si="117"/>
        <v>1081978583.7504478</v>
      </c>
      <c r="BS113" s="73">
        <f t="shared" si="118"/>
        <v>342.26201378946769</v>
      </c>
      <c r="BV113" s="74">
        <f t="shared" si="119"/>
        <v>-100</v>
      </c>
      <c r="BW113" s="74">
        <f t="shared" si="120"/>
        <v>9.8550000000000004</v>
      </c>
      <c r="BX113" s="74">
        <v>1</v>
      </c>
      <c r="BY113" s="65">
        <f t="shared" si="121"/>
        <v>2.0350000000000001</v>
      </c>
      <c r="BZ113" s="73">
        <f>BZ112*BX113</f>
        <v>1</v>
      </c>
      <c r="CA113" s="73">
        <f t="shared" si="122"/>
        <v>-203.5</v>
      </c>
      <c r="CB113" s="73">
        <f t="shared" si="123"/>
        <v>9.3984603881835325E-5</v>
      </c>
      <c r="CC113" s="73">
        <f t="shared" si="124"/>
        <v>1363542064.3044326</v>
      </c>
      <c r="CD113" s="73">
        <f t="shared" si="125"/>
        <v>342.26201378946769</v>
      </c>
      <c r="CG113" s="74">
        <f t="shared" si="126"/>
        <v>-150</v>
      </c>
      <c r="CH113" s="74">
        <f t="shared" si="127"/>
        <v>12.14</v>
      </c>
      <c r="CI113" s="74">
        <v>1</v>
      </c>
      <c r="CJ113" s="65">
        <f t="shared" si="128"/>
        <v>2.2850000000000001</v>
      </c>
      <c r="CK113" s="73">
        <f>CK112*CI113</f>
        <v>1</v>
      </c>
      <c r="CL113" s="73">
        <f t="shared" si="129"/>
        <v>-342.75</v>
      </c>
      <c r="CM113" s="73">
        <f t="shared" si="130"/>
        <v>1.1306256055831797E-7</v>
      </c>
      <c r="CN113" s="73">
        <f t="shared" si="131"/>
        <v>1679695653.0345826</v>
      </c>
      <c r="CO113" s="73">
        <f t="shared" si="132"/>
        <v>342.26201378946769</v>
      </c>
      <c r="CR113" s="74">
        <f t="shared" si="133"/>
        <v>-213</v>
      </c>
      <c r="CS113" s="74">
        <f t="shared" si="134"/>
        <v>14.74</v>
      </c>
      <c r="CT113" s="74">
        <v>1</v>
      </c>
      <c r="CU113" s="65">
        <f t="shared" si="142"/>
        <v>2.6</v>
      </c>
      <c r="CV113" s="73">
        <f>CV112*CT113</f>
        <v>1</v>
      </c>
      <c r="CW113" s="73">
        <f t="shared" si="135"/>
        <v>-553.80000000000007</v>
      </c>
      <c r="CX113" s="73">
        <f t="shared" si="136"/>
        <v>2.2111574486180173E-11</v>
      </c>
      <c r="CY113" s="73">
        <f t="shared" si="137"/>
        <v>2039432778.0667007</v>
      </c>
      <c r="CZ113" s="73">
        <f t="shared" si="138"/>
        <v>342.26201378946769</v>
      </c>
    </row>
    <row r="114" spans="1:104">
      <c r="A114" s="65">
        <f t="shared" si="74"/>
        <v>10.55606328618321</v>
      </c>
      <c r="B114" s="65">
        <f t="shared" si="75"/>
        <v>3.6</v>
      </c>
      <c r="C114" s="86">
        <f t="shared" si="144"/>
        <v>6.06</v>
      </c>
      <c r="D114" s="90"/>
      <c r="E114" s="68">
        <f t="shared" si="76"/>
        <v>3178688.0288904374</v>
      </c>
      <c r="F114" s="65">
        <f t="shared" si="139"/>
        <v>21.600000000000012</v>
      </c>
      <c r="G114" s="69">
        <v>108</v>
      </c>
      <c r="H114" s="74">
        <f t="shared" si="77"/>
        <v>108</v>
      </c>
      <c r="I114" s="74">
        <f t="shared" si="78"/>
        <v>1</v>
      </c>
      <c r="J114" s="74">
        <v>1</v>
      </c>
      <c r="K114" s="65">
        <f t="shared" si="79"/>
        <v>1</v>
      </c>
      <c r="L114" s="73">
        <f>L113*J114</f>
        <v>20160</v>
      </c>
      <c r="M114" s="73">
        <f t="shared" si="80"/>
        <v>2177280</v>
      </c>
      <c r="N114" s="73">
        <f t="shared" si="81"/>
        <v>31786880.288904376</v>
      </c>
      <c r="O114" s="73">
        <f t="shared" si="82"/>
        <v>158934401.44452187</v>
      </c>
      <c r="P114" s="73">
        <f t="shared" si="83"/>
        <v>354.68372641575587</v>
      </c>
      <c r="Q114" s="102">
        <f t="shared" si="143"/>
        <v>14.599353454266046</v>
      </c>
      <c r="S114" s="74">
        <f t="shared" si="84"/>
        <v>98</v>
      </c>
      <c r="T114" s="74">
        <f t="shared" si="85"/>
        <v>2.0499999999999998</v>
      </c>
      <c r="U114" s="74">
        <v>1</v>
      </c>
      <c r="V114" s="65">
        <f t="shared" si="86"/>
        <v>1.05</v>
      </c>
      <c r="W114" s="73">
        <f>W113*U114</f>
        <v>2880</v>
      </c>
      <c r="X114" s="73">
        <f t="shared" si="87"/>
        <v>296352</v>
      </c>
      <c r="Y114" s="73">
        <f t="shared" si="88"/>
        <v>16290776.148063481</v>
      </c>
      <c r="Z114" s="73">
        <f t="shared" si="89"/>
        <v>325815522.96126986</v>
      </c>
      <c r="AA114" s="73">
        <f t="shared" si="90"/>
        <v>354.68372641575587</v>
      </c>
      <c r="AB114" s="102">
        <f t="shared" si="145"/>
        <v>54.971034945144559</v>
      </c>
      <c r="AD114" s="74">
        <f t="shared" si="91"/>
        <v>73</v>
      </c>
      <c r="AE114" s="74">
        <f t="shared" si="92"/>
        <v>3.2249999999999996</v>
      </c>
      <c r="AF114" s="74">
        <v>1</v>
      </c>
      <c r="AG114" s="65">
        <f t="shared" si="93"/>
        <v>1.175</v>
      </c>
      <c r="AH114" s="73">
        <f>AH113*AF114</f>
        <v>360</v>
      </c>
      <c r="AI114" s="73">
        <f t="shared" si="94"/>
        <v>30879</v>
      </c>
      <c r="AJ114" s="73">
        <f t="shared" si="95"/>
        <v>800880.38227903412</v>
      </c>
      <c r="AK114" s="73">
        <f t="shared" si="96"/>
        <v>512563444.65858293</v>
      </c>
      <c r="AL114" s="73">
        <f t="shared" si="97"/>
        <v>354.68372641575587</v>
      </c>
      <c r="AM114" s="102">
        <f t="shared" si="140"/>
        <v>25.936085439264033</v>
      </c>
      <c r="AO114" s="74">
        <f t="shared" si="98"/>
        <v>43</v>
      </c>
      <c r="AP114" s="74">
        <f t="shared" si="99"/>
        <v>4.55</v>
      </c>
      <c r="AQ114" s="74">
        <v>1</v>
      </c>
      <c r="AR114" s="65">
        <f t="shared" si="100"/>
        <v>1.325</v>
      </c>
      <c r="AS114" s="73">
        <f>AS113*AQ114</f>
        <v>36</v>
      </c>
      <c r="AT114" s="73">
        <f t="shared" si="101"/>
        <v>2051.1</v>
      </c>
      <c r="AU114" s="73">
        <f t="shared" si="102"/>
        <v>17655.066566713169</v>
      </c>
      <c r="AV114" s="73">
        <f t="shared" si="103"/>
        <v>723151526.5725745</v>
      </c>
      <c r="AW114" s="73">
        <f t="shared" si="104"/>
        <v>354.68372641575587</v>
      </c>
      <c r="AX114" s="102">
        <f t="shared" si="146"/>
        <v>8.6076088765604641</v>
      </c>
      <c r="AZ114" s="74">
        <f t="shared" si="105"/>
        <v>6</v>
      </c>
      <c r="BA114" s="74">
        <f t="shared" si="106"/>
        <v>6.06</v>
      </c>
      <c r="BB114" s="74">
        <v>1</v>
      </c>
      <c r="BC114" s="65">
        <f t="shared" si="107"/>
        <v>1.51</v>
      </c>
      <c r="BD114" s="73">
        <f>BD113*BB114</f>
        <v>1</v>
      </c>
      <c r="BE114" s="73">
        <f t="shared" si="108"/>
        <v>9.06</v>
      </c>
      <c r="BF114" s="73">
        <f t="shared" si="109"/>
        <v>139.22224062564067</v>
      </c>
      <c r="BG114" s="73">
        <f t="shared" si="110"/>
        <v>963142472.75380254</v>
      </c>
      <c r="BH114" s="73">
        <f t="shared" si="111"/>
        <v>354.68372641575587</v>
      </c>
      <c r="BI114" s="102">
        <f t="shared" si="147"/>
        <v>15.366693225788152</v>
      </c>
      <c r="BK114" s="74">
        <f t="shared" si="112"/>
        <v>-44</v>
      </c>
      <c r="BL114" s="74">
        <f t="shared" si="113"/>
        <v>7.8199999999999994</v>
      </c>
      <c r="BM114" s="74">
        <v>1</v>
      </c>
      <c r="BN114" s="65">
        <f t="shared" si="114"/>
        <v>1.76</v>
      </c>
      <c r="BO114" s="73">
        <f>BO113*BM114</f>
        <v>1</v>
      </c>
      <c r="BP114" s="73">
        <f t="shared" si="115"/>
        <v>-77.44</v>
      </c>
      <c r="BQ114" s="73">
        <f t="shared" si="116"/>
        <v>0.17544572531399974</v>
      </c>
      <c r="BR114" s="73">
        <f t="shared" si="117"/>
        <v>1242867019.2961609</v>
      </c>
      <c r="BS114" s="73">
        <f t="shared" si="118"/>
        <v>354.68372641575587</v>
      </c>
      <c r="BV114" s="74">
        <f t="shared" si="119"/>
        <v>-99</v>
      </c>
      <c r="BW114" s="74">
        <f t="shared" si="120"/>
        <v>9.8550000000000004</v>
      </c>
      <c r="BX114" s="74">
        <v>1</v>
      </c>
      <c r="BY114" s="65">
        <f t="shared" si="121"/>
        <v>2.0350000000000001</v>
      </c>
      <c r="BZ114" s="73">
        <f>BZ113*BX114</f>
        <v>1</v>
      </c>
      <c r="CA114" s="73">
        <f t="shared" si="122"/>
        <v>-201.465</v>
      </c>
      <c r="CB114" s="73">
        <f t="shared" si="123"/>
        <v>1.0795995987411219E-4</v>
      </c>
      <c r="CC114" s="73">
        <f t="shared" si="124"/>
        <v>1566298526.2357631</v>
      </c>
      <c r="CD114" s="73">
        <f t="shared" si="125"/>
        <v>354.68372641575587</v>
      </c>
      <c r="CG114" s="74">
        <f t="shared" si="126"/>
        <v>-149</v>
      </c>
      <c r="CH114" s="74">
        <f t="shared" si="127"/>
        <v>12.14</v>
      </c>
      <c r="CI114" s="74">
        <v>1</v>
      </c>
      <c r="CJ114" s="65">
        <f t="shared" si="128"/>
        <v>2.2850000000000001</v>
      </c>
      <c r="CK114" s="73">
        <f>CK113*CI114</f>
        <v>1</v>
      </c>
      <c r="CL114" s="73">
        <f t="shared" si="129"/>
        <v>-340.46500000000003</v>
      </c>
      <c r="CM114" s="73">
        <f t="shared" si="130"/>
        <v>1.2987477732509252E-7</v>
      </c>
      <c r="CN114" s="73">
        <f t="shared" si="131"/>
        <v>1929463633.5364957</v>
      </c>
      <c r="CO114" s="73">
        <f t="shared" si="132"/>
        <v>354.68372641575587</v>
      </c>
      <c r="CR114" s="74">
        <f t="shared" si="133"/>
        <v>-212</v>
      </c>
      <c r="CS114" s="74">
        <f t="shared" si="134"/>
        <v>14.74</v>
      </c>
      <c r="CT114" s="74">
        <v>1</v>
      </c>
      <c r="CU114" s="65">
        <f t="shared" si="142"/>
        <v>2.6</v>
      </c>
      <c r="CV114" s="73">
        <f>CV113*CT114</f>
        <v>1</v>
      </c>
      <c r="CW114" s="73">
        <f t="shared" si="135"/>
        <v>-551.20000000000005</v>
      </c>
      <c r="CX114" s="73">
        <f t="shared" si="136"/>
        <v>2.5399529238669573E-11</v>
      </c>
      <c r="CY114" s="73">
        <f t="shared" si="137"/>
        <v>2342693077.2922525</v>
      </c>
      <c r="CZ114" s="73">
        <f t="shared" si="138"/>
        <v>354.68372641575587</v>
      </c>
    </row>
    <row r="115" spans="1:104">
      <c r="A115" s="65">
        <f t="shared" si="74"/>
        <v>10.928322054035224</v>
      </c>
      <c r="B115" s="65">
        <f t="shared" si="75"/>
        <v>3.6333333333333333</v>
      </c>
      <c r="C115" s="86">
        <f t="shared" si="144"/>
        <v>6.06</v>
      </c>
      <c r="D115" s="90"/>
      <c r="E115" s="68">
        <f t="shared" si="76"/>
        <v>3651353.7098352131</v>
      </c>
      <c r="F115" s="65">
        <f t="shared" si="139"/>
        <v>21.800000000000011</v>
      </c>
      <c r="G115" s="69">
        <v>109</v>
      </c>
      <c r="H115" s="74">
        <f t="shared" si="77"/>
        <v>109</v>
      </c>
      <c r="I115" s="74">
        <f t="shared" si="78"/>
        <v>1</v>
      </c>
      <c r="J115" s="74">
        <v>1</v>
      </c>
      <c r="K115" s="65">
        <f t="shared" si="79"/>
        <v>1</v>
      </c>
      <c r="L115" s="73">
        <f>L114*J115</f>
        <v>20160</v>
      </c>
      <c r="M115" s="73">
        <f t="shared" si="80"/>
        <v>2197440</v>
      </c>
      <c r="N115" s="73">
        <f t="shared" si="81"/>
        <v>36513537.098352134</v>
      </c>
      <c r="O115" s="73">
        <f t="shared" si="82"/>
        <v>182567685.49176067</v>
      </c>
      <c r="P115" s="73">
        <f t="shared" si="83"/>
        <v>367.5558984173847</v>
      </c>
      <c r="Q115" s="102">
        <f t="shared" si="143"/>
        <v>16.616397762101414</v>
      </c>
      <c r="S115" s="74">
        <f t="shared" si="84"/>
        <v>99</v>
      </c>
      <c r="T115" s="74">
        <f t="shared" si="85"/>
        <v>2.0499999999999998</v>
      </c>
      <c r="U115" s="74">
        <v>1</v>
      </c>
      <c r="V115" s="65">
        <f t="shared" si="86"/>
        <v>1.05</v>
      </c>
      <c r="W115" s="73">
        <f>W114*U115</f>
        <v>2880</v>
      </c>
      <c r="X115" s="73">
        <f t="shared" si="87"/>
        <v>299376</v>
      </c>
      <c r="Y115" s="73">
        <f t="shared" si="88"/>
        <v>18713187.762905456</v>
      </c>
      <c r="Z115" s="73">
        <f t="shared" si="89"/>
        <v>374263755.25810933</v>
      </c>
      <c r="AA115" s="73">
        <f t="shared" si="90"/>
        <v>367.5558984173847</v>
      </c>
      <c r="AB115" s="102">
        <f t="shared" si="145"/>
        <v>62.507307743123881</v>
      </c>
      <c r="AD115" s="74">
        <f t="shared" si="91"/>
        <v>74</v>
      </c>
      <c r="AE115" s="74">
        <f t="shared" si="92"/>
        <v>3.2249999999999996</v>
      </c>
      <c r="AF115" s="74">
        <v>1</v>
      </c>
      <c r="AG115" s="65">
        <f t="shared" si="93"/>
        <v>1.175</v>
      </c>
      <c r="AH115" s="73">
        <f>AH114*AF115</f>
        <v>360</v>
      </c>
      <c r="AI115" s="73">
        <f t="shared" si="94"/>
        <v>31302</v>
      </c>
      <c r="AJ115" s="73">
        <f t="shared" si="95"/>
        <v>919969.97767332313</v>
      </c>
      <c r="AK115" s="73">
        <f t="shared" si="96"/>
        <v>588780785.71092808</v>
      </c>
      <c r="AL115" s="73">
        <f t="shared" si="97"/>
        <v>367.5558984173847</v>
      </c>
      <c r="AM115" s="102">
        <f t="shared" si="140"/>
        <v>29.390134102399948</v>
      </c>
      <c r="AO115" s="74">
        <f t="shared" si="98"/>
        <v>44</v>
      </c>
      <c r="AP115" s="74">
        <f t="shared" si="99"/>
        <v>4.55</v>
      </c>
      <c r="AQ115" s="74">
        <v>1</v>
      </c>
      <c r="AR115" s="65">
        <f t="shared" si="100"/>
        <v>1.325</v>
      </c>
      <c r="AS115" s="73">
        <f>AS114*AQ115</f>
        <v>36</v>
      </c>
      <c r="AT115" s="73">
        <f t="shared" si="101"/>
        <v>2098.7999999999997</v>
      </c>
      <c r="AU115" s="73">
        <f t="shared" si="102"/>
        <v>20280.345922546567</v>
      </c>
      <c r="AV115" s="73">
        <f t="shared" si="103"/>
        <v>830682968.98751092</v>
      </c>
      <c r="AW115" s="73">
        <f t="shared" si="104"/>
        <v>367.5558984173847</v>
      </c>
      <c r="AX115" s="102">
        <f t="shared" si="146"/>
        <v>9.6628291988500905</v>
      </c>
      <c r="AZ115" s="74">
        <f t="shared" si="105"/>
        <v>7</v>
      </c>
      <c r="BA115" s="74">
        <f t="shared" si="106"/>
        <v>6.06</v>
      </c>
      <c r="BB115" s="74">
        <v>1</v>
      </c>
      <c r="BC115" s="65">
        <f t="shared" si="107"/>
        <v>1.51</v>
      </c>
      <c r="BD115" s="73">
        <f>BD114*BB115</f>
        <v>1</v>
      </c>
      <c r="BE115" s="73">
        <f t="shared" si="108"/>
        <v>10.57</v>
      </c>
      <c r="BF115" s="73">
        <f t="shared" si="109"/>
        <v>159.92435878567485</v>
      </c>
      <c r="BG115" s="73">
        <f t="shared" si="110"/>
        <v>1106360174.0800695</v>
      </c>
      <c r="BH115" s="73">
        <f t="shared" si="111"/>
        <v>367.5558984173847</v>
      </c>
      <c r="BI115" s="102">
        <f t="shared" si="147"/>
        <v>15.130024483034518</v>
      </c>
      <c r="BK115" s="74">
        <f t="shared" si="112"/>
        <v>-43</v>
      </c>
      <c r="BL115" s="74">
        <f t="shared" si="113"/>
        <v>7.8199999999999994</v>
      </c>
      <c r="BM115" s="74">
        <v>1</v>
      </c>
      <c r="BN115" s="65">
        <f t="shared" si="114"/>
        <v>1.76</v>
      </c>
      <c r="BO115" s="73">
        <f>BO114*BM115</f>
        <v>1</v>
      </c>
      <c r="BP115" s="73">
        <f t="shared" si="115"/>
        <v>-75.680000000000007</v>
      </c>
      <c r="BQ115" s="73">
        <f t="shared" si="116"/>
        <v>0.20153421605945315</v>
      </c>
      <c r="BR115" s="73">
        <f t="shared" si="117"/>
        <v>1427679300.5455682</v>
      </c>
      <c r="BS115" s="73">
        <f t="shared" si="118"/>
        <v>367.5558984173847</v>
      </c>
      <c r="BV115" s="74">
        <f t="shared" si="119"/>
        <v>-98</v>
      </c>
      <c r="BW115" s="74">
        <f t="shared" si="120"/>
        <v>9.8550000000000004</v>
      </c>
      <c r="BX115" s="74">
        <v>1</v>
      </c>
      <c r="BY115" s="65">
        <f t="shared" si="121"/>
        <v>2.0350000000000001</v>
      </c>
      <c r="BZ115" s="73">
        <f>BZ114*BX115</f>
        <v>1</v>
      </c>
      <c r="CA115" s="73">
        <f t="shared" si="122"/>
        <v>-199.43</v>
      </c>
      <c r="CB115" s="73">
        <f t="shared" si="123"/>
        <v>1.2401342831293858E-4</v>
      </c>
      <c r="CC115" s="73">
        <f t="shared" si="124"/>
        <v>1799204540.5213013</v>
      </c>
      <c r="CD115" s="73">
        <f t="shared" si="125"/>
        <v>367.5558984173847</v>
      </c>
      <c r="CG115" s="74">
        <f t="shared" si="126"/>
        <v>-148</v>
      </c>
      <c r="CH115" s="74">
        <f t="shared" si="127"/>
        <v>12.14</v>
      </c>
      <c r="CI115" s="74">
        <v>1</v>
      </c>
      <c r="CJ115" s="65">
        <f t="shared" si="128"/>
        <v>2.2850000000000001</v>
      </c>
      <c r="CK115" s="73">
        <f>CK114*CI115</f>
        <v>1</v>
      </c>
      <c r="CL115" s="73">
        <f t="shared" si="129"/>
        <v>-338.18</v>
      </c>
      <c r="CM115" s="73">
        <f t="shared" si="130"/>
        <v>1.4918694306893999E-7</v>
      </c>
      <c r="CN115" s="73">
        <f t="shared" si="131"/>
        <v>2216371701.8699746</v>
      </c>
      <c r="CO115" s="73">
        <f t="shared" si="132"/>
        <v>367.5558984173847</v>
      </c>
      <c r="CR115" s="74">
        <f t="shared" si="133"/>
        <v>-211</v>
      </c>
      <c r="CS115" s="74">
        <f t="shared" si="134"/>
        <v>14.74</v>
      </c>
      <c r="CT115" s="74">
        <v>1</v>
      </c>
      <c r="CU115" s="65">
        <f t="shared" si="142"/>
        <v>2.6</v>
      </c>
      <c r="CV115" s="73">
        <f>CV114*CT115</f>
        <v>1</v>
      </c>
      <c r="CW115" s="73">
        <f t="shared" si="135"/>
        <v>-548.6</v>
      </c>
      <c r="CX115" s="73">
        <f t="shared" si="136"/>
        <v>2.9176397454158834E-11</v>
      </c>
      <c r="CY115" s="73">
        <f t="shared" si="137"/>
        <v>2691047684.1485524</v>
      </c>
      <c r="CZ115" s="73">
        <f t="shared" si="138"/>
        <v>367.5558984173847</v>
      </c>
    </row>
    <row r="116" spans="1:104">
      <c r="A116" s="65">
        <f t="shared" si="74"/>
        <v>11.313708498984823</v>
      </c>
      <c r="B116" s="65">
        <f t="shared" si="75"/>
        <v>3.6666666666666665</v>
      </c>
      <c r="C116" s="86">
        <f t="shared" si="144"/>
        <v>6.06</v>
      </c>
      <c r="D116" s="90"/>
      <c r="E116" s="68">
        <f t="shared" si="76"/>
        <v>4194304.0000000307</v>
      </c>
      <c r="F116" s="65">
        <f t="shared" si="139"/>
        <v>22.000000000000011</v>
      </c>
      <c r="G116" s="69">
        <v>110</v>
      </c>
      <c r="H116" s="74">
        <f t="shared" si="77"/>
        <v>110</v>
      </c>
      <c r="I116" s="74">
        <f t="shared" si="78"/>
        <v>1</v>
      </c>
      <c r="J116" s="74">
        <v>1</v>
      </c>
      <c r="K116" s="65">
        <f t="shared" si="79"/>
        <v>1</v>
      </c>
      <c r="L116" s="73">
        <f>L115*J116</f>
        <v>20160</v>
      </c>
      <c r="M116" s="73">
        <f t="shared" si="80"/>
        <v>2217600</v>
      </c>
      <c r="N116" s="73">
        <f t="shared" si="81"/>
        <v>41943040.000000305</v>
      </c>
      <c r="O116" s="73">
        <f t="shared" si="82"/>
        <v>209715200.00000155</v>
      </c>
      <c r="P116" s="73">
        <f t="shared" si="83"/>
        <v>380.89485279915567</v>
      </c>
      <c r="Q116" s="102">
        <f t="shared" si="143"/>
        <v>18.913708513708652</v>
      </c>
      <c r="S116" s="74">
        <f t="shared" si="84"/>
        <v>100</v>
      </c>
      <c r="T116" s="74">
        <f t="shared" si="85"/>
        <v>2.0499999999999998</v>
      </c>
      <c r="U116" s="74">
        <v>14</v>
      </c>
      <c r="V116" s="65">
        <f t="shared" si="86"/>
        <v>1.05</v>
      </c>
      <c r="W116" s="73">
        <f>W115*U116</f>
        <v>40320</v>
      </c>
      <c r="X116" s="73">
        <f t="shared" si="87"/>
        <v>4233600</v>
      </c>
      <c r="Y116" s="73">
        <f t="shared" si="88"/>
        <v>21495808.000000142</v>
      </c>
      <c r="Z116" s="73">
        <f t="shared" si="89"/>
        <v>429916160.0000031</v>
      </c>
      <c r="AA116" s="73">
        <f t="shared" si="90"/>
        <v>380.89485279915567</v>
      </c>
      <c r="AB116" s="102">
        <f t="shared" si="145"/>
        <v>5.0774300831444021</v>
      </c>
      <c r="AD116" s="74">
        <f t="shared" si="91"/>
        <v>75</v>
      </c>
      <c r="AE116" s="74">
        <f t="shared" si="92"/>
        <v>3.2249999999999996</v>
      </c>
      <c r="AF116" s="74">
        <v>1</v>
      </c>
      <c r="AG116" s="65">
        <f t="shared" si="93"/>
        <v>1.175</v>
      </c>
      <c r="AH116" s="73">
        <f>AH115*AF116</f>
        <v>360</v>
      </c>
      <c r="AI116" s="73">
        <f t="shared" si="94"/>
        <v>31725</v>
      </c>
      <c r="AJ116" s="73">
        <f t="shared" si="95"/>
        <v>1056768.0000000051</v>
      </c>
      <c r="AK116" s="73">
        <f t="shared" si="96"/>
        <v>676331520.00000489</v>
      </c>
      <c r="AL116" s="73">
        <f t="shared" si="97"/>
        <v>380.89485279915567</v>
      </c>
      <c r="AM116" s="102">
        <f t="shared" si="140"/>
        <v>33.310260047281488</v>
      </c>
      <c r="AO116" s="74">
        <f t="shared" si="98"/>
        <v>45</v>
      </c>
      <c r="AP116" s="74">
        <f t="shared" si="99"/>
        <v>4.55</v>
      </c>
      <c r="AQ116" s="74">
        <v>1</v>
      </c>
      <c r="AR116" s="65">
        <f t="shared" si="100"/>
        <v>1.325</v>
      </c>
      <c r="AS116" s="73">
        <f>AS115*AQ116</f>
        <v>36</v>
      </c>
      <c r="AT116" s="73">
        <f t="shared" si="101"/>
        <v>2146.5</v>
      </c>
      <c r="AU116" s="73">
        <f t="shared" si="102"/>
        <v>23296.000000000065</v>
      </c>
      <c r="AV116" s="73">
        <f t="shared" si="103"/>
        <v>954204160.00000703</v>
      </c>
      <c r="AW116" s="73">
        <f t="shared" si="104"/>
        <v>380.89485279915567</v>
      </c>
      <c r="AX116" s="102">
        <f t="shared" si="146"/>
        <v>10.853016538551159</v>
      </c>
      <c r="AZ116" s="74">
        <f t="shared" si="105"/>
        <v>8</v>
      </c>
      <c r="BA116" s="74">
        <f t="shared" si="106"/>
        <v>6.06</v>
      </c>
      <c r="BB116" s="74">
        <v>1</v>
      </c>
      <c r="BC116" s="65">
        <f t="shared" si="107"/>
        <v>1.51</v>
      </c>
      <c r="BD116" s="73">
        <f>BD115*BB116</f>
        <v>1</v>
      </c>
      <c r="BE116" s="73">
        <f t="shared" si="108"/>
        <v>12.08</v>
      </c>
      <c r="BF116" s="73">
        <f t="shared" si="109"/>
        <v>183.70484786106033</v>
      </c>
      <c r="BG116" s="73">
        <f t="shared" si="110"/>
        <v>1270874112.0000093</v>
      </c>
      <c r="BH116" s="73">
        <f t="shared" si="111"/>
        <v>380.89485279915567</v>
      </c>
      <c r="BI116" s="102">
        <f t="shared" si="147"/>
        <v>15.207354955385789</v>
      </c>
      <c r="BK116" s="74">
        <f t="shared" si="112"/>
        <v>-42</v>
      </c>
      <c r="BL116" s="74">
        <f t="shared" si="113"/>
        <v>7.8199999999999994</v>
      </c>
      <c r="BM116" s="74">
        <v>1</v>
      </c>
      <c r="BN116" s="65">
        <f t="shared" si="114"/>
        <v>1.76</v>
      </c>
      <c r="BO116" s="73">
        <f>BO115*BM116</f>
        <v>1</v>
      </c>
      <c r="BP116" s="73">
        <f t="shared" si="115"/>
        <v>-73.92</v>
      </c>
      <c r="BQ116" s="73">
        <f t="shared" si="116"/>
        <v>0.23150202246311088</v>
      </c>
      <c r="BR116" s="73">
        <f t="shared" si="117"/>
        <v>1639972864.0000119</v>
      </c>
      <c r="BS116" s="73">
        <f t="shared" si="118"/>
        <v>380.89485279915567</v>
      </c>
      <c r="BV116" s="74">
        <f t="shared" si="119"/>
        <v>-97</v>
      </c>
      <c r="BW116" s="74">
        <f t="shared" si="120"/>
        <v>9.8550000000000004</v>
      </c>
      <c r="BX116" s="74">
        <v>1</v>
      </c>
      <c r="BY116" s="65">
        <f t="shared" si="121"/>
        <v>2.0350000000000001</v>
      </c>
      <c r="BZ116" s="73">
        <f>BZ115*BX116</f>
        <v>1</v>
      </c>
      <c r="CA116" s="73">
        <f t="shared" si="122"/>
        <v>-197.39500000000001</v>
      </c>
      <c r="CB116" s="73">
        <f t="shared" si="123"/>
        <v>1.4245402110061526E-4</v>
      </c>
      <c r="CC116" s="73">
        <f t="shared" si="124"/>
        <v>2066743296.0000153</v>
      </c>
      <c r="CD116" s="73">
        <f t="shared" si="125"/>
        <v>380.89485279915567</v>
      </c>
      <c r="CG116" s="74">
        <f t="shared" si="126"/>
        <v>-147</v>
      </c>
      <c r="CH116" s="74">
        <f t="shared" si="127"/>
        <v>12.14</v>
      </c>
      <c r="CI116" s="74">
        <v>1</v>
      </c>
      <c r="CJ116" s="65">
        <f t="shared" si="128"/>
        <v>2.2850000000000001</v>
      </c>
      <c r="CK116" s="73">
        <f>CK115*CI116</f>
        <v>1</v>
      </c>
      <c r="CL116" s="73">
        <f t="shared" si="129"/>
        <v>-335.89500000000004</v>
      </c>
      <c r="CM116" s="73">
        <f t="shared" si="130"/>
        <v>1.7137079609032768E-7</v>
      </c>
      <c r="CN116" s="73">
        <f t="shared" si="131"/>
        <v>2545942528.0000186</v>
      </c>
      <c r="CO116" s="73">
        <f t="shared" si="132"/>
        <v>380.89485279915567</v>
      </c>
      <c r="CR116" s="74">
        <f t="shared" si="133"/>
        <v>-210</v>
      </c>
      <c r="CS116" s="74">
        <f t="shared" si="134"/>
        <v>14.74</v>
      </c>
      <c r="CT116" s="74">
        <v>1</v>
      </c>
      <c r="CU116" s="65">
        <f t="shared" si="142"/>
        <v>2.6</v>
      </c>
      <c r="CV116" s="73">
        <f>CV115*CT116</f>
        <v>1</v>
      </c>
      <c r="CW116" s="73">
        <f t="shared" si="135"/>
        <v>-546</v>
      </c>
      <c r="CX116" s="73">
        <f t="shared" si="136"/>
        <v>3.3514879760331935E-11</v>
      </c>
      <c r="CY116" s="73">
        <f t="shared" si="137"/>
        <v>3091202048.0000229</v>
      </c>
      <c r="CZ116" s="73">
        <f t="shared" si="138"/>
        <v>380.89485279915567</v>
      </c>
    </row>
    <row r="117" spans="1:104">
      <c r="A117" s="65">
        <f t="shared" si="74"/>
        <v>11.712685567565071</v>
      </c>
      <c r="B117" s="65">
        <f t="shared" si="75"/>
        <v>3.7</v>
      </c>
      <c r="C117" s="86">
        <f t="shared" si="144"/>
        <v>6.06</v>
      </c>
      <c r="D117" s="90"/>
      <c r="E117" s="68">
        <f t="shared" si="76"/>
        <v>4817990.1051575188</v>
      </c>
      <c r="F117" s="65">
        <f t="shared" si="139"/>
        <v>22.20000000000001</v>
      </c>
      <c r="G117" s="69">
        <v>111</v>
      </c>
      <c r="H117" s="74">
        <f t="shared" si="77"/>
        <v>111</v>
      </c>
      <c r="I117" s="74">
        <f t="shared" si="78"/>
        <v>1</v>
      </c>
      <c r="J117" s="74">
        <v>1</v>
      </c>
      <c r="K117" s="65">
        <f t="shared" si="79"/>
        <v>1</v>
      </c>
      <c r="L117" s="73">
        <f>L116*J117</f>
        <v>20160</v>
      </c>
      <c r="M117" s="73">
        <f t="shared" si="80"/>
        <v>2237760</v>
      </c>
      <c r="N117" s="73">
        <f t="shared" si="81"/>
        <v>48179901.051575184</v>
      </c>
      <c r="O117" s="73">
        <f t="shared" si="82"/>
        <v>240899505.25787595</v>
      </c>
      <c r="P117" s="73">
        <f t="shared" si="83"/>
        <v>394.71750362694291</v>
      </c>
      <c r="Q117" s="102">
        <f t="shared" si="143"/>
        <v>21.530414812837474</v>
      </c>
      <c r="S117" s="74">
        <f t="shared" si="84"/>
        <v>101</v>
      </c>
      <c r="T117" s="74">
        <f t="shared" si="85"/>
        <v>2.0499999999999998</v>
      </c>
      <c r="U117" s="74">
        <v>1</v>
      </c>
      <c r="V117" s="65">
        <f t="shared" si="86"/>
        <v>1.05</v>
      </c>
      <c r="W117" s="73">
        <f>W116*U117</f>
        <v>40320</v>
      </c>
      <c r="X117" s="73">
        <f t="shared" si="87"/>
        <v>4275936</v>
      </c>
      <c r="Y117" s="73">
        <f t="shared" si="88"/>
        <v>24692199.288932268</v>
      </c>
      <c r="Z117" s="73">
        <f t="shared" si="89"/>
        <v>493843985.77864563</v>
      </c>
      <c r="AA117" s="73">
        <f t="shared" si="90"/>
        <v>394.71750362694291</v>
      </c>
      <c r="AB117" s="102">
        <f t="shared" si="145"/>
        <v>5.7746886971489442</v>
      </c>
      <c r="AD117" s="74">
        <f t="shared" si="91"/>
        <v>76</v>
      </c>
      <c r="AE117" s="74">
        <f t="shared" si="92"/>
        <v>3.2249999999999996</v>
      </c>
      <c r="AF117" s="74">
        <v>1</v>
      </c>
      <c r="AG117" s="65">
        <f t="shared" si="93"/>
        <v>1.175</v>
      </c>
      <c r="AH117" s="73">
        <f>AH116*AF117</f>
        <v>360</v>
      </c>
      <c r="AI117" s="73">
        <f t="shared" si="94"/>
        <v>32148</v>
      </c>
      <c r="AJ117" s="73">
        <f t="shared" si="95"/>
        <v>1213907.6632135129</v>
      </c>
      <c r="AK117" s="73">
        <f t="shared" si="96"/>
        <v>776900904.45664978</v>
      </c>
      <c r="AL117" s="73">
        <f t="shared" si="97"/>
        <v>394.71750362694291</v>
      </c>
      <c r="AM117" s="102">
        <f t="shared" si="140"/>
        <v>37.759974592929979</v>
      </c>
      <c r="AO117" s="74">
        <f t="shared" si="98"/>
        <v>46</v>
      </c>
      <c r="AP117" s="74">
        <f t="shared" si="99"/>
        <v>4.55</v>
      </c>
      <c r="AQ117" s="74">
        <v>1</v>
      </c>
      <c r="AR117" s="65">
        <f t="shared" si="100"/>
        <v>1.325</v>
      </c>
      <c r="AS117" s="73">
        <f>AS116*AQ117</f>
        <v>36</v>
      </c>
      <c r="AT117" s="73">
        <f t="shared" si="101"/>
        <v>2194.1999999999998</v>
      </c>
      <c r="AU117" s="73">
        <f t="shared" si="102"/>
        <v>26760.076878011008</v>
      </c>
      <c r="AV117" s="73">
        <f t="shared" si="103"/>
        <v>1096092748.9233353</v>
      </c>
      <c r="AW117" s="73">
        <f t="shared" si="104"/>
        <v>394.71750362694291</v>
      </c>
      <c r="AX117" s="102">
        <f t="shared" si="146"/>
        <v>12.19582393492435</v>
      </c>
      <c r="AZ117" s="74">
        <f t="shared" si="105"/>
        <v>9</v>
      </c>
      <c r="BA117" s="74">
        <f t="shared" si="106"/>
        <v>6.06</v>
      </c>
      <c r="BB117" s="74">
        <v>1</v>
      </c>
      <c r="BC117" s="65">
        <f t="shared" si="107"/>
        <v>1.51</v>
      </c>
      <c r="BD117" s="73">
        <f>BD116*BB117</f>
        <v>1</v>
      </c>
      <c r="BE117" s="73">
        <f t="shared" si="108"/>
        <v>13.59</v>
      </c>
      <c r="BF117" s="73">
        <f t="shared" si="109"/>
        <v>211.02145654298062</v>
      </c>
      <c r="BG117" s="73">
        <f t="shared" si="110"/>
        <v>1459851001.8627281</v>
      </c>
      <c r="BH117" s="73">
        <f t="shared" si="111"/>
        <v>394.71750362694291</v>
      </c>
      <c r="BI117" s="102">
        <f t="shared" si="147"/>
        <v>15.527700996540149</v>
      </c>
      <c r="BK117" s="74">
        <f t="shared" si="112"/>
        <v>-41</v>
      </c>
      <c r="BL117" s="74">
        <f t="shared" si="113"/>
        <v>7.8199999999999994</v>
      </c>
      <c r="BM117" s="74">
        <v>1</v>
      </c>
      <c r="BN117" s="65">
        <f t="shared" si="114"/>
        <v>1.76</v>
      </c>
      <c r="BO117" s="73">
        <f>BO116*BM117</f>
        <v>1</v>
      </c>
      <c r="BP117" s="73">
        <f t="shared" si="115"/>
        <v>-72.16</v>
      </c>
      <c r="BQ117" s="73">
        <f t="shared" si="116"/>
        <v>0.26592599238186215</v>
      </c>
      <c r="BR117" s="73">
        <f t="shared" si="117"/>
        <v>1883834131.1165895</v>
      </c>
      <c r="BS117" s="73">
        <f t="shared" si="118"/>
        <v>394.71750362694291</v>
      </c>
      <c r="BV117" s="74">
        <f t="shared" si="119"/>
        <v>-96</v>
      </c>
      <c r="BW117" s="74">
        <f t="shared" si="120"/>
        <v>9.8550000000000004</v>
      </c>
      <c r="BX117" s="74">
        <v>1</v>
      </c>
      <c r="BY117" s="65">
        <f t="shared" si="121"/>
        <v>2.0350000000000001</v>
      </c>
      <c r="BZ117" s="73">
        <f>BZ116*BX117</f>
        <v>1</v>
      </c>
      <c r="CA117" s="73">
        <f t="shared" si="122"/>
        <v>-195.36</v>
      </c>
      <c r="CB117" s="73">
        <f t="shared" si="123"/>
        <v>1.6363669970098968E-4</v>
      </c>
      <c r="CC117" s="73">
        <f t="shared" si="124"/>
        <v>2374064624.3163676</v>
      </c>
      <c r="CD117" s="73">
        <f t="shared" si="125"/>
        <v>394.71750362694291</v>
      </c>
      <c r="CG117" s="74">
        <f t="shared" si="126"/>
        <v>-146</v>
      </c>
      <c r="CH117" s="74">
        <f t="shared" si="127"/>
        <v>12.14</v>
      </c>
      <c r="CI117" s="74">
        <v>1</v>
      </c>
      <c r="CJ117" s="65">
        <f t="shared" si="128"/>
        <v>2.2850000000000001</v>
      </c>
      <c r="CK117" s="73">
        <f>CK116*CI117</f>
        <v>1</v>
      </c>
      <c r="CL117" s="73">
        <f t="shared" si="129"/>
        <v>-333.61</v>
      </c>
      <c r="CM117" s="73">
        <f t="shared" si="130"/>
        <v>1.9685335156349176E-7</v>
      </c>
      <c r="CN117" s="73">
        <f t="shared" si="131"/>
        <v>2924519993.8306141</v>
      </c>
      <c r="CO117" s="73">
        <f t="shared" si="132"/>
        <v>394.71750362694291</v>
      </c>
      <c r="CR117" s="74">
        <f t="shared" si="133"/>
        <v>-209</v>
      </c>
      <c r="CS117" s="74">
        <f t="shared" si="134"/>
        <v>14.74</v>
      </c>
      <c r="CT117" s="74">
        <v>1</v>
      </c>
      <c r="CU117" s="65">
        <f t="shared" si="142"/>
        <v>2.6</v>
      </c>
      <c r="CV117" s="73">
        <f>CV116*CT117</f>
        <v>1</v>
      </c>
      <c r="CW117" s="73">
        <f t="shared" si="135"/>
        <v>-543.4</v>
      </c>
      <c r="CX117" s="73">
        <f t="shared" si="136"/>
        <v>3.8498487248616715E-11</v>
      </c>
      <c r="CY117" s="73">
        <f t="shared" si="137"/>
        <v>3550858707.501091</v>
      </c>
      <c r="CZ117" s="73">
        <f t="shared" si="138"/>
        <v>394.71750362694291</v>
      </c>
    </row>
    <row r="118" spans="1:104">
      <c r="A118" s="65">
        <f t="shared" si="74"/>
        <v>12.125732532083255</v>
      </c>
      <c r="B118" s="65">
        <f t="shared" si="75"/>
        <v>3.7333333333333334</v>
      </c>
      <c r="C118" s="86">
        <f t="shared" si="144"/>
        <v>6.06</v>
      </c>
      <c r="D118" s="90"/>
      <c r="E118" s="68">
        <f t="shared" si="76"/>
        <v>5534417.3081864351</v>
      </c>
      <c r="F118" s="65">
        <f t="shared" si="139"/>
        <v>22.400000000000013</v>
      </c>
      <c r="G118" s="69">
        <v>112</v>
      </c>
      <c r="H118" s="74">
        <f t="shared" si="77"/>
        <v>112</v>
      </c>
      <c r="I118" s="74">
        <f t="shared" si="78"/>
        <v>1</v>
      </c>
      <c r="J118" s="74">
        <v>1</v>
      </c>
      <c r="K118" s="65">
        <f t="shared" si="79"/>
        <v>1</v>
      </c>
      <c r="L118" s="73">
        <f>L117*J118</f>
        <v>20160</v>
      </c>
      <c r="M118" s="73">
        <f t="shared" si="80"/>
        <v>2257920</v>
      </c>
      <c r="N118" s="73">
        <f t="shared" si="81"/>
        <v>55344173.08186435</v>
      </c>
      <c r="O118" s="73">
        <f t="shared" si="82"/>
        <v>276720865.40932178</v>
      </c>
      <c r="P118" s="73">
        <f t="shared" si="83"/>
        <v>409.04137741560845</v>
      </c>
      <c r="Q118" s="102">
        <f t="shared" si="143"/>
        <v>24.511131077214582</v>
      </c>
      <c r="S118" s="74">
        <f t="shared" si="84"/>
        <v>102</v>
      </c>
      <c r="T118" s="74">
        <f t="shared" si="85"/>
        <v>2.0499999999999998</v>
      </c>
      <c r="U118" s="74">
        <v>1</v>
      </c>
      <c r="V118" s="65">
        <f t="shared" si="86"/>
        <v>1.05</v>
      </c>
      <c r="W118" s="73">
        <f>W117*U118</f>
        <v>40320</v>
      </c>
      <c r="X118" s="73">
        <f t="shared" si="87"/>
        <v>4318272</v>
      </c>
      <c r="Y118" s="73">
        <f t="shared" si="88"/>
        <v>28363888.704455458</v>
      </c>
      <c r="Z118" s="73">
        <f t="shared" si="89"/>
        <v>567277774.08910954</v>
      </c>
      <c r="AA118" s="73">
        <f t="shared" si="90"/>
        <v>409.04137741560845</v>
      </c>
      <c r="AB118" s="102">
        <f t="shared" si="145"/>
        <v>6.5683423148091311</v>
      </c>
      <c r="AD118" s="74">
        <f t="shared" si="91"/>
        <v>77</v>
      </c>
      <c r="AE118" s="74">
        <f t="shared" si="92"/>
        <v>3.2249999999999996</v>
      </c>
      <c r="AF118" s="74">
        <v>1</v>
      </c>
      <c r="AG118" s="65">
        <f t="shared" si="93"/>
        <v>1.175</v>
      </c>
      <c r="AH118" s="73">
        <f>AH117*AF118</f>
        <v>360</v>
      </c>
      <c r="AI118" s="73">
        <f t="shared" si="94"/>
        <v>32571</v>
      </c>
      <c r="AJ118" s="73">
        <f t="shared" si="95"/>
        <v>1394413.7358516571</v>
      </c>
      <c r="AK118" s="73">
        <f t="shared" si="96"/>
        <v>892424790.94506264</v>
      </c>
      <c r="AL118" s="73">
        <f t="shared" si="97"/>
        <v>409.04137741560845</v>
      </c>
      <c r="AM118" s="102">
        <f t="shared" si="140"/>
        <v>42.811511339893066</v>
      </c>
      <c r="AO118" s="74">
        <f t="shared" si="98"/>
        <v>47</v>
      </c>
      <c r="AP118" s="74">
        <f t="shared" si="99"/>
        <v>4.55</v>
      </c>
      <c r="AQ118" s="74">
        <v>1</v>
      </c>
      <c r="AR118" s="65">
        <f t="shared" si="100"/>
        <v>1.325</v>
      </c>
      <c r="AS118" s="73">
        <f>AS117*AQ118</f>
        <v>36</v>
      </c>
      <c r="AT118" s="73">
        <f t="shared" si="101"/>
        <v>2241.9</v>
      </c>
      <c r="AU118" s="73">
        <f t="shared" si="102"/>
        <v>30739.256289365436</v>
      </c>
      <c r="AV118" s="73">
        <f t="shared" si="103"/>
        <v>1259079937.6124139</v>
      </c>
      <c r="AW118" s="73">
        <f t="shared" si="104"/>
        <v>409.04137741560845</v>
      </c>
      <c r="AX118" s="102">
        <f t="shared" si="146"/>
        <v>13.711252192053809</v>
      </c>
      <c r="AZ118" s="74">
        <f t="shared" si="105"/>
        <v>10</v>
      </c>
      <c r="BA118" s="74">
        <f t="shared" si="106"/>
        <v>6.06</v>
      </c>
      <c r="BB118" s="74">
        <v>1</v>
      </c>
      <c r="BC118" s="65">
        <f t="shared" si="107"/>
        <v>1.51</v>
      </c>
      <c r="BD118" s="73">
        <f>BD117*BB118</f>
        <v>1</v>
      </c>
      <c r="BE118" s="73">
        <f t="shared" si="108"/>
        <v>15.1</v>
      </c>
      <c r="BF118" s="73">
        <f t="shared" si="109"/>
        <v>242.40000000000015</v>
      </c>
      <c r="BG118" s="73">
        <f t="shared" si="110"/>
        <v>1676928444.3804898</v>
      </c>
      <c r="BH118" s="73">
        <f t="shared" si="111"/>
        <v>409.04137741560845</v>
      </c>
      <c r="BI118" s="102">
        <f t="shared" si="147"/>
        <v>16.05298013245034</v>
      </c>
      <c r="BK118" s="74">
        <f t="shared" si="112"/>
        <v>-40</v>
      </c>
      <c r="BL118" s="74">
        <f t="shared" si="113"/>
        <v>7.8199999999999994</v>
      </c>
      <c r="BM118" s="74">
        <v>1</v>
      </c>
      <c r="BN118" s="65">
        <f t="shared" si="114"/>
        <v>1.76</v>
      </c>
      <c r="BO118" s="73">
        <f>BO117*BM118</f>
        <v>1</v>
      </c>
      <c r="BP118" s="73">
        <f t="shared" si="115"/>
        <v>-70.400000000000006</v>
      </c>
      <c r="BQ118" s="73">
        <f t="shared" si="116"/>
        <v>0.30546874999999912</v>
      </c>
      <c r="BR118" s="73">
        <f t="shared" si="117"/>
        <v>2163957167.500896</v>
      </c>
      <c r="BS118" s="73">
        <f t="shared" si="118"/>
        <v>409.04137741560845</v>
      </c>
      <c r="BV118" s="74">
        <f t="shared" si="119"/>
        <v>-95</v>
      </c>
      <c r="BW118" s="74">
        <f t="shared" si="120"/>
        <v>9.8550000000000004</v>
      </c>
      <c r="BX118" s="74">
        <v>1</v>
      </c>
      <c r="BY118" s="65">
        <f t="shared" si="121"/>
        <v>2.0350000000000001</v>
      </c>
      <c r="BZ118" s="73">
        <f>BZ117*BX118</f>
        <v>1</v>
      </c>
      <c r="CA118" s="73">
        <f t="shared" si="122"/>
        <v>-193.32500000000002</v>
      </c>
      <c r="CB118" s="73">
        <f t="shared" si="123"/>
        <v>1.8796920776367068E-4</v>
      </c>
      <c r="CC118" s="73">
        <f t="shared" si="124"/>
        <v>2727084128.6088662</v>
      </c>
      <c r="CD118" s="73">
        <f t="shared" si="125"/>
        <v>409.04137741560845</v>
      </c>
      <c r="CG118" s="74">
        <f t="shared" si="126"/>
        <v>-145</v>
      </c>
      <c r="CH118" s="74">
        <f t="shared" si="127"/>
        <v>12.14</v>
      </c>
      <c r="CI118" s="74">
        <v>1</v>
      </c>
      <c r="CJ118" s="65">
        <f t="shared" si="128"/>
        <v>2.2850000000000001</v>
      </c>
      <c r="CK118" s="73">
        <f>CK117*CI118</f>
        <v>1</v>
      </c>
      <c r="CL118" s="73">
        <f t="shared" si="129"/>
        <v>-331.32500000000005</v>
      </c>
      <c r="CM118" s="73">
        <f t="shared" si="130"/>
        <v>2.26125121116636E-7</v>
      </c>
      <c r="CN118" s="73">
        <f t="shared" si="131"/>
        <v>3359391306.0691662</v>
      </c>
      <c r="CO118" s="73">
        <f t="shared" si="132"/>
        <v>409.04137741560845</v>
      </c>
      <c r="CR118" s="74">
        <f t="shared" si="133"/>
        <v>-208</v>
      </c>
      <c r="CS118" s="74">
        <f t="shared" si="134"/>
        <v>14.74</v>
      </c>
      <c r="CT118" s="74">
        <v>1</v>
      </c>
      <c r="CU118" s="65">
        <f t="shared" si="142"/>
        <v>2.6</v>
      </c>
      <c r="CV118" s="73">
        <f>CV117*CT118</f>
        <v>1</v>
      </c>
      <c r="CW118" s="73">
        <f t="shared" si="135"/>
        <v>-540.80000000000007</v>
      </c>
      <c r="CX118" s="73">
        <f t="shared" si="136"/>
        <v>4.422314897236036E-11</v>
      </c>
      <c r="CY118" s="73">
        <f t="shared" si="137"/>
        <v>4078865556.1334028</v>
      </c>
      <c r="CZ118" s="73">
        <f t="shared" si="138"/>
        <v>409.04137741560845</v>
      </c>
    </row>
    <row r="119" spans="1:104">
      <c r="A119" s="65">
        <f t="shared" si="74"/>
        <v>12.553345566348085</v>
      </c>
      <c r="B119" s="65">
        <f t="shared" si="75"/>
        <v>3.7666666666666666</v>
      </c>
      <c r="C119" s="86">
        <f t="shared" si="144"/>
        <v>6.06</v>
      </c>
      <c r="D119" s="90"/>
      <c r="E119" s="68">
        <f t="shared" si="76"/>
        <v>6357376.0577808768</v>
      </c>
      <c r="F119" s="65">
        <f t="shared" si="139"/>
        <v>22.600000000000012</v>
      </c>
      <c r="G119" s="69">
        <v>113</v>
      </c>
      <c r="H119" s="74">
        <f t="shared" si="77"/>
        <v>113</v>
      </c>
      <c r="I119" s="74">
        <f t="shared" si="78"/>
        <v>1</v>
      </c>
      <c r="J119" s="74">
        <v>1</v>
      </c>
      <c r="K119" s="65">
        <f t="shared" si="79"/>
        <v>1</v>
      </c>
      <c r="L119" s="73">
        <f>L118*J119</f>
        <v>20160</v>
      </c>
      <c r="M119" s="73">
        <f t="shared" si="80"/>
        <v>2278080</v>
      </c>
      <c r="N119" s="73">
        <f t="shared" si="81"/>
        <v>63573760.577808768</v>
      </c>
      <c r="O119" s="73">
        <f t="shared" si="82"/>
        <v>317868802.88904381</v>
      </c>
      <c r="P119" s="73">
        <f t="shared" si="83"/>
        <v>423.88463529035369</v>
      </c>
      <c r="Q119" s="102">
        <f t="shared" si="143"/>
        <v>27.906728726738642</v>
      </c>
      <c r="S119" s="74">
        <f t="shared" si="84"/>
        <v>103</v>
      </c>
      <c r="T119" s="74">
        <f t="shared" si="85"/>
        <v>2.0499999999999998</v>
      </c>
      <c r="U119" s="74">
        <v>1</v>
      </c>
      <c r="V119" s="65">
        <f t="shared" si="86"/>
        <v>1.05</v>
      </c>
      <c r="W119" s="73">
        <f>W118*U119</f>
        <v>40320</v>
      </c>
      <c r="X119" s="73">
        <f t="shared" si="87"/>
        <v>4360608</v>
      </c>
      <c r="Y119" s="73">
        <f t="shared" si="88"/>
        <v>32581552.296126973</v>
      </c>
      <c r="Z119" s="73">
        <f t="shared" si="89"/>
        <v>651631045.92253983</v>
      </c>
      <c r="AA119" s="73">
        <f t="shared" si="90"/>
        <v>423.88463529035369</v>
      </c>
      <c r="AB119" s="102">
        <f t="shared" si="145"/>
        <v>7.4717911575924667</v>
      </c>
      <c r="AD119" s="74">
        <f t="shared" si="91"/>
        <v>78</v>
      </c>
      <c r="AE119" s="74">
        <f t="shared" si="92"/>
        <v>3.2249999999999996</v>
      </c>
      <c r="AF119" s="74">
        <v>1</v>
      </c>
      <c r="AG119" s="65">
        <f t="shared" si="93"/>
        <v>1.175</v>
      </c>
      <c r="AH119" s="73">
        <f>AH118*AF119</f>
        <v>360</v>
      </c>
      <c r="AI119" s="73">
        <f t="shared" si="94"/>
        <v>32994</v>
      </c>
      <c r="AJ119" s="73">
        <f t="shared" si="95"/>
        <v>1601760.7645580685</v>
      </c>
      <c r="AK119" s="73">
        <f t="shared" si="96"/>
        <v>1025126889.3171662</v>
      </c>
      <c r="AL119" s="73">
        <f t="shared" si="97"/>
        <v>423.88463529035369</v>
      </c>
      <c r="AM119" s="102">
        <f t="shared" si="140"/>
        <v>48.547031719648075</v>
      </c>
      <c r="AO119" s="74">
        <f t="shared" si="98"/>
        <v>48</v>
      </c>
      <c r="AP119" s="74">
        <f t="shared" si="99"/>
        <v>4.55</v>
      </c>
      <c r="AQ119" s="74">
        <v>1</v>
      </c>
      <c r="AR119" s="65">
        <f t="shared" si="100"/>
        <v>1.325</v>
      </c>
      <c r="AS119" s="73">
        <f>AS118*AQ119</f>
        <v>36</v>
      </c>
      <c r="AT119" s="73">
        <f t="shared" si="101"/>
        <v>2289.6</v>
      </c>
      <c r="AU119" s="73">
        <f t="shared" si="102"/>
        <v>35310.133133426345</v>
      </c>
      <c r="AV119" s="73">
        <f t="shared" si="103"/>
        <v>1446303053.1451492</v>
      </c>
      <c r="AW119" s="73">
        <f t="shared" si="104"/>
        <v>423.88463529035369</v>
      </c>
      <c r="AX119" s="102">
        <f t="shared" si="146"/>
        <v>15.421965903837503</v>
      </c>
      <c r="AZ119" s="74">
        <f t="shared" si="105"/>
        <v>11</v>
      </c>
      <c r="BA119" s="74">
        <f t="shared" si="106"/>
        <v>6.06</v>
      </c>
      <c r="BB119" s="74">
        <v>1</v>
      </c>
      <c r="BC119" s="65">
        <f t="shared" si="107"/>
        <v>1.51</v>
      </c>
      <c r="BD119" s="73">
        <f>BD118*BB119</f>
        <v>1</v>
      </c>
      <c r="BE119" s="73">
        <f t="shared" si="108"/>
        <v>16.61</v>
      </c>
      <c r="BF119" s="73">
        <f t="shared" si="109"/>
        <v>278.44448125128145</v>
      </c>
      <c r="BG119" s="73">
        <f t="shared" si="110"/>
        <v>1926284945.5076053</v>
      </c>
      <c r="BH119" s="73">
        <f t="shared" si="111"/>
        <v>423.88463529035369</v>
      </c>
      <c r="BI119" s="102">
        <f t="shared" si="147"/>
        <v>16.763665337223447</v>
      </c>
      <c r="BK119" s="74">
        <f t="shared" si="112"/>
        <v>-39</v>
      </c>
      <c r="BL119" s="74">
        <f t="shared" si="113"/>
        <v>7.8199999999999994</v>
      </c>
      <c r="BM119" s="74">
        <v>1</v>
      </c>
      <c r="BN119" s="65">
        <f t="shared" si="114"/>
        <v>1.76</v>
      </c>
      <c r="BO119" s="73">
        <f>BO118*BM119</f>
        <v>1</v>
      </c>
      <c r="BP119" s="73">
        <f t="shared" si="115"/>
        <v>-68.64</v>
      </c>
      <c r="BQ119" s="73">
        <f t="shared" si="116"/>
        <v>0.35089145062799959</v>
      </c>
      <c r="BR119" s="73">
        <f t="shared" si="117"/>
        <v>2485734038.5923223</v>
      </c>
      <c r="BS119" s="73">
        <f t="shared" si="118"/>
        <v>423.88463529035369</v>
      </c>
      <c r="BV119" s="74">
        <f t="shared" si="119"/>
        <v>-94</v>
      </c>
      <c r="BW119" s="74">
        <f t="shared" si="120"/>
        <v>9.8550000000000004</v>
      </c>
      <c r="BX119" s="74">
        <v>1</v>
      </c>
      <c r="BY119" s="65">
        <f t="shared" si="121"/>
        <v>2.0350000000000001</v>
      </c>
      <c r="BZ119" s="73">
        <f>BZ118*BX119</f>
        <v>1</v>
      </c>
      <c r="CA119" s="73">
        <f t="shared" si="122"/>
        <v>-191.29000000000002</v>
      </c>
      <c r="CB119" s="73">
        <f t="shared" si="123"/>
        <v>2.1591991974822449E-4</v>
      </c>
      <c r="CC119" s="73">
        <f t="shared" si="124"/>
        <v>3132597052.4715271</v>
      </c>
      <c r="CD119" s="73">
        <f t="shared" si="125"/>
        <v>423.88463529035369</v>
      </c>
      <c r="CG119" s="74">
        <f t="shared" si="126"/>
        <v>-144</v>
      </c>
      <c r="CH119" s="74">
        <f t="shared" si="127"/>
        <v>12.14</v>
      </c>
      <c r="CI119" s="74">
        <v>1</v>
      </c>
      <c r="CJ119" s="65">
        <f t="shared" si="128"/>
        <v>2.2850000000000001</v>
      </c>
      <c r="CK119" s="73">
        <f>CK118*CI119</f>
        <v>1</v>
      </c>
      <c r="CL119" s="73">
        <f t="shared" si="129"/>
        <v>-329.04</v>
      </c>
      <c r="CM119" s="73">
        <f t="shared" si="130"/>
        <v>2.5974955465018509E-7</v>
      </c>
      <c r="CN119" s="73">
        <f t="shared" si="131"/>
        <v>3858927267.0729918</v>
      </c>
      <c r="CO119" s="73">
        <f t="shared" si="132"/>
        <v>423.88463529035369</v>
      </c>
      <c r="CR119" s="74">
        <f t="shared" si="133"/>
        <v>-207</v>
      </c>
      <c r="CS119" s="74">
        <f t="shared" si="134"/>
        <v>14.74</v>
      </c>
      <c r="CT119" s="74">
        <v>1</v>
      </c>
      <c r="CU119" s="65">
        <f t="shared" si="142"/>
        <v>2.6</v>
      </c>
      <c r="CV119" s="73">
        <f>CV118*CT119</f>
        <v>1</v>
      </c>
      <c r="CW119" s="73">
        <f t="shared" si="135"/>
        <v>-538.20000000000005</v>
      </c>
      <c r="CX119" s="73">
        <f t="shared" si="136"/>
        <v>5.0799058477339172E-11</v>
      </c>
      <c r="CY119" s="73">
        <f t="shared" si="137"/>
        <v>4685386154.584506</v>
      </c>
      <c r="CZ119" s="73">
        <f t="shared" si="138"/>
        <v>423.88463529035369</v>
      </c>
    </row>
    <row r="120" spans="1:104">
      <c r="A120" s="65">
        <f t="shared" si="74"/>
        <v>12.996038341699846</v>
      </c>
      <c r="B120" s="65">
        <f t="shared" si="75"/>
        <v>3.8</v>
      </c>
      <c r="C120" s="86">
        <f t="shared" si="144"/>
        <v>6.06</v>
      </c>
      <c r="D120" s="90"/>
      <c r="E120" s="68">
        <f t="shared" si="76"/>
        <v>7302707.4196704291</v>
      </c>
      <c r="F120" s="65">
        <f t="shared" si="139"/>
        <v>22.800000000000011</v>
      </c>
      <c r="G120" s="69">
        <v>114</v>
      </c>
      <c r="H120" s="74">
        <f t="shared" si="77"/>
        <v>114</v>
      </c>
      <c r="I120" s="74">
        <f t="shared" si="78"/>
        <v>1</v>
      </c>
      <c r="J120" s="74">
        <v>1</v>
      </c>
      <c r="K120" s="65">
        <f t="shared" si="79"/>
        <v>1</v>
      </c>
      <c r="L120" s="73">
        <f>L119*J120</f>
        <v>20160</v>
      </c>
      <c r="M120" s="73">
        <f t="shared" si="80"/>
        <v>2298240</v>
      </c>
      <c r="N120" s="73">
        <f t="shared" si="81"/>
        <v>73027074.196704298</v>
      </c>
      <c r="O120" s="73">
        <f t="shared" si="82"/>
        <v>365135370.98352146</v>
      </c>
      <c r="P120" s="73">
        <f t="shared" si="83"/>
        <v>439.26609594945472</v>
      </c>
      <c r="Q120" s="102">
        <f t="shared" si="143"/>
        <v>31.775216773141317</v>
      </c>
      <c r="S120" s="74">
        <f t="shared" si="84"/>
        <v>104</v>
      </c>
      <c r="T120" s="74">
        <f t="shared" si="85"/>
        <v>2.0499999999999998</v>
      </c>
      <c r="U120" s="74">
        <v>1</v>
      </c>
      <c r="V120" s="65">
        <f t="shared" si="86"/>
        <v>1.05</v>
      </c>
      <c r="W120" s="73">
        <f>W119*U120</f>
        <v>40320</v>
      </c>
      <c r="X120" s="73">
        <f t="shared" si="87"/>
        <v>4402944</v>
      </c>
      <c r="Y120" s="73">
        <f t="shared" si="88"/>
        <v>37426375.525810927</v>
      </c>
      <c r="Z120" s="73">
        <f t="shared" si="89"/>
        <v>748527510.5162189</v>
      </c>
      <c r="AA120" s="73">
        <f t="shared" si="90"/>
        <v>439.26609594945472</v>
      </c>
      <c r="AB120" s="102">
        <f t="shared" si="145"/>
        <v>8.5003069595731695</v>
      </c>
      <c r="AD120" s="74">
        <f t="shared" si="91"/>
        <v>79</v>
      </c>
      <c r="AE120" s="74">
        <f t="shared" si="92"/>
        <v>3.2249999999999996</v>
      </c>
      <c r="AF120" s="74">
        <v>1</v>
      </c>
      <c r="AG120" s="65">
        <f t="shared" si="93"/>
        <v>1.175</v>
      </c>
      <c r="AH120" s="73">
        <f>AH119*AF120</f>
        <v>360</v>
      </c>
      <c r="AI120" s="73">
        <f t="shared" si="94"/>
        <v>33417</v>
      </c>
      <c r="AJ120" s="73">
        <f t="shared" si="95"/>
        <v>1839939.9553466467</v>
      </c>
      <c r="AK120" s="73">
        <f t="shared" si="96"/>
        <v>1177561571.4218566</v>
      </c>
      <c r="AL120" s="73">
        <f t="shared" si="97"/>
        <v>439.26609594945472</v>
      </c>
      <c r="AM120" s="102">
        <f t="shared" si="140"/>
        <v>55.059998065255613</v>
      </c>
      <c r="AO120" s="74">
        <f t="shared" si="98"/>
        <v>49</v>
      </c>
      <c r="AP120" s="74">
        <f t="shared" si="99"/>
        <v>4.55</v>
      </c>
      <c r="AQ120" s="74">
        <v>1</v>
      </c>
      <c r="AR120" s="65">
        <f t="shared" si="100"/>
        <v>1.325</v>
      </c>
      <c r="AS120" s="73">
        <f>AS119*AQ120</f>
        <v>36</v>
      </c>
      <c r="AT120" s="73">
        <f t="shared" si="101"/>
        <v>2337.2999999999997</v>
      </c>
      <c r="AU120" s="73">
        <f t="shared" si="102"/>
        <v>40560.691845093148</v>
      </c>
      <c r="AV120" s="73">
        <f t="shared" si="103"/>
        <v>1661365937.9750226</v>
      </c>
      <c r="AW120" s="73">
        <f t="shared" si="104"/>
        <v>439.26609594945472</v>
      </c>
      <c r="AX120" s="102">
        <f t="shared" si="146"/>
        <v>17.353652438751187</v>
      </c>
      <c r="AZ120" s="74">
        <f t="shared" si="105"/>
        <v>12</v>
      </c>
      <c r="BA120" s="74">
        <f t="shared" si="106"/>
        <v>6.06</v>
      </c>
      <c r="BB120" s="74">
        <v>1</v>
      </c>
      <c r="BC120" s="65">
        <f t="shared" si="107"/>
        <v>1.51</v>
      </c>
      <c r="BD120" s="73">
        <f>BD119*BB120</f>
        <v>1</v>
      </c>
      <c r="BE120" s="73">
        <f t="shared" si="108"/>
        <v>18.12</v>
      </c>
      <c r="BF120" s="73">
        <f t="shared" si="109"/>
        <v>319.84871757134977</v>
      </c>
      <c r="BG120" s="73">
        <f t="shared" si="110"/>
        <v>2212720348.16014</v>
      </c>
      <c r="BH120" s="73">
        <f t="shared" si="111"/>
        <v>439.26609594945472</v>
      </c>
      <c r="BI120" s="102">
        <f t="shared" si="147"/>
        <v>17.65169523020694</v>
      </c>
      <c r="BK120" s="74">
        <f t="shared" si="112"/>
        <v>-38</v>
      </c>
      <c r="BL120" s="74">
        <f t="shared" si="113"/>
        <v>7.8199999999999994</v>
      </c>
      <c r="BM120" s="74">
        <v>1</v>
      </c>
      <c r="BN120" s="65">
        <f t="shared" si="114"/>
        <v>1.76</v>
      </c>
      <c r="BO120" s="73">
        <f>BO119*BM120</f>
        <v>1</v>
      </c>
      <c r="BP120" s="73">
        <f t="shared" si="115"/>
        <v>-66.88</v>
      </c>
      <c r="BQ120" s="73">
        <f t="shared" si="116"/>
        <v>0.40306843211890653</v>
      </c>
      <c r="BR120" s="73">
        <f t="shared" si="117"/>
        <v>2855358601.0911374</v>
      </c>
      <c r="BS120" s="73">
        <f t="shared" si="118"/>
        <v>439.26609594945472</v>
      </c>
      <c r="BV120" s="74">
        <f t="shared" si="119"/>
        <v>-93</v>
      </c>
      <c r="BW120" s="74">
        <f t="shared" si="120"/>
        <v>9.8550000000000004</v>
      </c>
      <c r="BX120" s="74">
        <v>1</v>
      </c>
      <c r="BY120" s="65">
        <f t="shared" si="121"/>
        <v>2.0350000000000001</v>
      </c>
      <c r="BZ120" s="73">
        <f>BZ119*BX120</f>
        <v>1</v>
      </c>
      <c r="CA120" s="73">
        <f t="shared" si="122"/>
        <v>-189.25500000000002</v>
      </c>
      <c r="CB120" s="73">
        <f t="shared" si="123"/>
        <v>2.4802685662587726E-4</v>
      </c>
      <c r="CC120" s="73">
        <f t="shared" si="124"/>
        <v>3598409081.042604</v>
      </c>
      <c r="CD120" s="73">
        <f t="shared" si="125"/>
        <v>439.26609594945472</v>
      </c>
      <c r="CG120" s="74">
        <f t="shared" si="126"/>
        <v>-143</v>
      </c>
      <c r="CH120" s="74">
        <f t="shared" si="127"/>
        <v>12.14</v>
      </c>
      <c r="CI120" s="74">
        <v>1</v>
      </c>
      <c r="CJ120" s="65">
        <f t="shared" si="128"/>
        <v>2.2850000000000001</v>
      </c>
      <c r="CK120" s="73">
        <f>CK119*CI120</f>
        <v>1</v>
      </c>
      <c r="CL120" s="73">
        <f t="shared" si="129"/>
        <v>-326.755</v>
      </c>
      <c r="CM120" s="73">
        <f t="shared" si="130"/>
        <v>2.9837388613788013E-7</v>
      </c>
      <c r="CN120" s="73">
        <f t="shared" si="131"/>
        <v>4432743403.7399511</v>
      </c>
      <c r="CO120" s="73">
        <f t="shared" si="132"/>
        <v>439.26609594945472</v>
      </c>
      <c r="CR120" s="74">
        <f t="shared" si="133"/>
        <v>-206</v>
      </c>
      <c r="CS120" s="74">
        <f t="shared" si="134"/>
        <v>14.74</v>
      </c>
      <c r="CT120" s="74">
        <v>1</v>
      </c>
      <c r="CU120" s="65">
        <f t="shared" si="142"/>
        <v>2.6</v>
      </c>
      <c r="CV120" s="73">
        <f>CV119*CT120</f>
        <v>1</v>
      </c>
      <c r="CW120" s="73">
        <f t="shared" si="135"/>
        <v>-535.6</v>
      </c>
      <c r="CX120" s="73">
        <f t="shared" si="136"/>
        <v>5.8352794908317694E-11</v>
      </c>
      <c r="CY120" s="73">
        <f t="shared" si="137"/>
        <v>5382095368.2971058</v>
      </c>
      <c r="CZ120" s="73">
        <f t="shared" si="138"/>
        <v>439.26609594945472</v>
      </c>
    </row>
    <row r="121" spans="1:104">
      <c r="A121" s="65">
        <f t="shared" si="74"/>
        <v>13.454342644059514</v>
      </c>
      <c r="B121" s="65">
        <f t="shared" si="75"/>
        <v>3.8333333333333335</v>
      </c>
      <c r="C121" s="86">
        <f t="shared" si="144"/>
        <v>6.06</v>
      </c>
      <c r="D121" s="90"/>
      <c r="E121" s="68">
        <f t="shared" si="76"/>
        <v>8388608.0000000652</v>
      </c>
      <c r="F121" s="65">
        <f t="shared" si="139"/>
        <v>23.000000000000011</v>
      </c>
      <c r="G121" s="69">
        <v>115</v>
      </c>
      <c r="H121" s="74">
        <f t="shared" si="77"/>
        <v>115</v>
      </c>
      <c r="I121" s="74">
        <f t="shared" si="78"/>
        <v>1</v>
      </c>
      <c r="J121" s="74">
        <v>1</v>
      </c>
      <c r="K121" s="65">
        <f t="shared" si="79"/>
        <v>1</v>
      </c>
      <c r="L121" s="73">
        <f>L120*J121</f>
        <v>20160</v>
      </c>
      <c r="M121" s="73">
        <f t="shared" si="80"/>
        <v>2318400</v>
      </c>
      <c r="N121" s="73">
        <f t="shared" si="81"/>
        <v>83886080.000000656</v>
      </c>
      <c r="O121" s="73">
        <f t="shared" si="82"/>
        <v>419430400.00000328</v>
      </c>
      <c r="P121" s="73">
        <f t="shared" si="83"/>
        <v>455.20525945734693</v>
      </c>
      <c r="Q121" s="102">
        <f t="shared" si="143"/>
        <v>36.182746721877443</v>
      </c>
      <c r="S121" s="74">
        <f t="shared" si="84"/>
        <v>105</v>
      </c>
      <c r="T121" s="74">
        <f t="shared" si="85"/>
        <v>2.0499999999999998</v>
      </c>
      <c r="U121" s="74">
        <v>1</v>
      </c>
      <c r="V121" s="65">
        <f t="shared" si="86"/>
        <v>1.05</v>
      </c>
      <c r="W121" s="73">
        <f>W120*U121</f>
        <v>40320</v>
      </c>
      <c r="X121" s="73">
        <f t="shared" si="87"/>
        <v>4445280</v>
      </c>
      <c r="Y121" s="73">
        <f t="shared" si="88"/>
        <v>42991616.000000305</v>
      </c>
      <c r="Z121" s="73">
        <f t="shared" si="89"/>
        <v>859832320.00000668</v>
      </c>
      <c r="AA121" s="73">
        <f t="shared" si="90"/>
        <v>455.20525945734693</v>
      </c>
      <c r="AB121" s="102">
        <f t="shared" si="145"/>
        <v>9.671295396465533</v>
      </c>
      <c r="AD121" s="74">
        <f t="shared" si="91"/>
        <v>80</v>
      </c>
      <c r="AE121" s="74">
        <f t="shared" si="92"/>
        <v>3.2249999999999996</v>
      </c>
      <c r="AF121" s="74">
        <v>12</v>
      </c>
      <c r="AG121" s="65">
        <f t="shared" si="93"/>
        <v>1.175</v>
      </c>
      <c r="AH121" s="73">
        <f>AH120*AF121</f>
        <v>4320</v>
      </c>
      <c r="AI121" s="73">
        <f t="shared" si="94"/>
        <v>406080</v>
      </c>
      <c r="AJ121" s="73">
        <f t="shared" si="95"/>
        <v>2113536.0000000112</v>
      </c>
      <c r="AK121" s="73">
        <f t="shared" si="96"/>
        <v>1352663040.0000103</v>
      </c>
      <c r="AL121" s="73">
        <f t="shared" si="97"/>
        <v>455.20525945734693</v>
      </c>
      <c r="AM121" s="102">
        <f t="shared" si="140"/>
        <v>5.2047281323877348</v>
      </c>
      <c r="AO121" s="74">
        <f t="shared" si="98"/>
        <v>50</v>
      </c>
      <c r="AP121" s="74">
        <f t="shared" si="99"/>
        <v>4.55</v>
      </c>
      <c r="AQ121" s="74">
        <v>1</v>
      </c>
      <c r="AR121" s="65">
        <f t="shared" si="100"/>
        <v>1.325</v>
      </c>
      <c r="AS121" s="73">
        <f>AS120*AQ121</f>
        <v>36</v>
      </c>
      <c r="AT121" s="73">
        <f t="shared" si="101"/>
        <v>2385</v>
      </c>
      <c r="AU121" s="73">
        <f t="shared" si="102"/>
        <v>46592.000000000153</v>
      </c>
      <c r="AV121" s="73">
        <f t="shared" si="103"/>
        <v>1908408320.0000148</v>
      </c>
      <c r="AW121" s="73">
        <f t="shared" si="104"/>
        <v>455.20525945734693</v>
      </c>
      <c r="AX121" s="102">
        <f t="shared" si="146"/>
        <v>19.535429769392099</v>
      </c>
      <c r="AZ121" s="74">
        <f t="shared" si="105"/>
        <v>13</v>
      </c>
      <c r="BA121" s="74">
        <f t="shared" si="106"/>
        <v>6.06</v>
      </c>
      <c r="BB121" s="74">
        <v>1</v>
      </c>
      <c r="BC121" s="65">
        <f t="shared" si="107"/>
        <v>1.51</v>
      </c>
      <c r="BD121" s="73">
        <f>BD120*BB121</f>
        <v>1</v>
      </c>
      <c r="BE121" s="73">
        <f t="shared" si="108"/>
        <v>19.63</v>
      </c>
      <c r="BF121" s="73">
        <f t="shared" si="109"/>
        <v>367.40969572212077</v>
      </c>
      <c r="BG121" s="73">
        <f t="shared" si="110"/>
        <v>2541748224.0000196</v>
      </c>
      <c r="BH121" s="73">
        <f t="shared" si="111"/>
        <v>455.20525945734693</v>
      </c>
      <c r="BI121" s="102">
        <f t="shared" si="147"/>
        <v>18.716744560474822</v>
      </c>
      <c r="BK121" s="74">
        <f t="shared" si="112"/>
        <v>-37</v>
      </c>
      <c r="BL121" s="74">
        <f t="shared" si="113"/>
        <v>7.8199999999999994</v>
      </c>
      <c r="BM121" s="74">
        <v>1</v>
      </c>
      <c r="BN121" s="65">
        <f t="shared" si="114"/>
        <v>1.76</v>
      </c>
      <c r="BO121" s="73">
        <f>BO120*BM121</f>
        <v>1</v>
      </c>
      <c r="BP121" s="73">
        <f t="shared" si="115"/>
        <v>-65.12</v>
      </c>
      <c r="BQ121" s="73">
        <f t="shared" si="116"/>
        <v>0.46300404492622205</v>
      </c>
      <c r="BR121" s="73">
        <f t="shared" si="117"/>
        <v>3279945728.0000253</v>
      </c>
      <c r="BS121" s="73">
        <f t="shared" si="118"/>
        <v>455.20525945734693</v>
      </c>
      <c r="BV121" s="74">
        <f t="shared" si="119"/>
        <v>-92</v>
      </c>
      <c r="BW121" s="74">
        <f t="shared" si="120"/>
        <v>9.8550000000000004</v>
      </c>
      <c r="BX121" s="74">
        <v>1</v>
      </c>
      <c r="BY121" s="65">
        <f t="shared" si="121"/>
        <v>2.0350000000000001</v>
      </c>
      <c r="BZ121" s="73">
        <f>BZ120*BX121</f>
        <v>1</v>
      </c>
      <c r="CA121" s="73">
        <f t="shared" si="122"/>
        <v>-187.22000000000003</v>
      </c>
      <c r="CB121" s="73">
        <f t="shared" si="123"/>
        <v>2.8490804220123069E-4</v>
      </c>
      <c r="CC121" s="73">
        <f t="shared" si="124"/>
        <v>4133486592.0000324</v>
      </c>
      <c r="CD121" s="73">
        <f t="shared" si="125"/>
        <v>455.20525945734693</v>
      </c>
      <c r="CG121" s="74">
        <f t="shared" si="126"/>
        <v>-142</v>
      </c>
      <c r="CH121" s="74">
        <f t="shared" si="127"/>
        <v>12.14</v>
      </c>
      <c r="CI121" s="74">
        <v>1</v>
      </c>
      <c r="CJ121" s="65">
        <f t="shared" si="128"/>
        <v>2.2850000000000001</v>
      </c>
      <c r="CK121" s="73">
        <f>CK120*CI121</f>
        <v>1</v>
      </c>
      <c r="CL121" s="73">
        <f t="shared" si="129"/>
        <v>-324.47000000000003</v>
      </c>
      <c r="CM121" s="73">
        <f t="shared" si="130"/>
        <v>3.4274159218065552E-7</v>
      </c>
      <c r="CN121" s="73">
        <f t="shared" si="131"/>
        <v>5091885056.0000401</v>
      </c>
      <c r="CO121" s="73">
        <f t="shared" si="132"/>
        <v>455.20525945734693</v>
      </c>
      <c r="CR121" s="74">
        <f t="shared" si="133"/>
        <v>-205</v>
      </c>
      <c r="CS121" s="74">
        <f t="shared" si="134"/>
        <v>14.74</v>
      </c>
      <c r="CT121" s="74">
        <v>1</v>
      </c>
      <c r="CU121" s="65">
        <f t="shared" si="142"/>
        <v>2.6</v>
      </c>
      <c r="CV121" s="73">
        <f>CV120*CT121</f>
        <v>1</v>
      </c>
      <c r="CW121" s="73">
        <f t="shared" si="135"/>
        <v>-533</v>
      </c>
      <c r="CX121" s="73">
        <f t="shared" si="136"/>
        <v>6.7029759520663896E-11</v>
      </c>
      <c r="CY121" s="73">
        <f t="shared" si="137"/>
        <v>6182404096.0000477</v>
      </c>
      <c r="CZ121" s="73">
        <f t="shared" si="138"/>
        <v>455.20525945734693</v>
      </c>
    </row>
    <row r="122" spans="1:104">
      <c r="A122" s="65">
        <f t="shared" si="74"/>
        <v>13.928809012738071</v>
      </c>
      <c r="B122" s="65">
        <f t="shared" si="75"/>
        <v>3.8666666666666667</v>
      </c>
      <c r="C122" s="86">
        <f t="shared" si="144"/>
        <v>6.06</v>
      </c>
      <c r="D122" s="90"/>
      <c r="E122" s="68">
        <f t="shared" si="76"/>
        <v>9635980.2103150431</v>
      </c>
      <c r="F122" s="65">
        <f t="shared" si="139"/>
        <v>23.200000000000014</v>
      </c>
      <c r="G122" s="69">
        <v>116</v>
      </c>
      <c r="H122" s="74">
        <f t="shared" si="77"/>
        <v>116</v>
      </c>
      <c r="I122" s="74">
        <f t="shared" si="78"/>
        <v>1</v>
      </c>
      <c r="J122" s="74">
        <v>1</v>
      </c>
      <c r="K122" s="65">
        <f t="shared" si="79"/>
        <v>1</v>
      </c>
      <c r="L122" s="73">
        <f>L121*J122</f>
        <v>20160</v>
      </c>
      <c r="M122" s="73">
        <f t="shared" si="80"/>
        <v>2338560</v>
      </c>
      <c r="N122" s="73">
        <f t="shared" si="81"/>
        <v>96359802.103150427</v>
      </c>
      <c r="O122" s="73">
        <f t="shared" si="82"/>
        <v>481799010.51575214</v>
      </c>
      <c r="P122" s="73">
        <f t="shared" si="83"/>
        <v>471.72233189806269</v>
      </c>
      <c r="Q122" s="102">
        <f t="shared" si="143"/>
        <v>41.204759383188986</v>
      </c>
      <c r="S122" s="74">
        <f t="shared" si="84"/>
        <v>106</v>
      </c>
      <c r="T122" s="74">
        <f t="shared" si="85"/>
        <v>2.0499999999999998</v>
      </c>
      <c r="U122" s="74">
        <v>1</v>
      </c>
      <c r="V122" s="65">
        <f t="shared" si="86"/>
        <v>1.05</v>
      </c>
      <c r="W122" s="73">
        <f>W121*U122</f>
        <v>40320</v>
      </c>
      <c r="X122" s="73">
        <f t="shared" si="87"/>
        <v>4487616</v>
      </c>
      <c r="Y122" s="73">
        <f t="shared" si="88"/>
        <v>49384398.577864558</v>
      </c>
      <c r="Z122" s="73">
        <f t="shared" si="89"/>
        <v>987687971.55729175</v>
      </c>
      <c r="AA122" s="73">
        <f t="shared" si="90"/>
        <v>471.72233189806269</v>
      </c>
      <c r="AB122" s="102">
        <f t="shared" si="145"/>
        <v>11.004595441736672</v>
      </c>
      <c r="AD122" s="74">
        <f t="shared" si="91"/>
        <v>81</v>
      </c>
      <c r="AE122" s="74">
        <f t="shared" si="92"/>
        <v>3.2249999999999996</v>
      </c>
      <c r="AF122" s="74">
        <v>1</v>
      </c>
      <c r="AG122" s="65">
        <f t="shared" si="93"/>
        <v>1.175</v>
      </c>
      <c r="AH122" s="73">
        <f>AH121*AF122</f>
        <v>4320</v>
      </c>
      <c r="AI122" s="73">
        <f t="shared" si="94"/>
        <v>411156</v>
      </c>
      <c r="AJ122" s="73">
        <f t="shared" si="95"/>
        <v>2427815.3264270267</v>
      </c>
      <c r="AK122" s="73">
        <f t="shared" si="96"/>
        <v>1553801808.9133005</v>
      </c>
      <c r="AL122" s="73">
        <f t="shared" si="97"/>
        <v>471.72233189806269</v>
      </c>
      <c r="AM122" s="102">
        <f t="shared" si="140"/>
        <v>5.9048519939561306</v>
      </c>
      <c r="AO122" s="74">
        <f t="shared" si="98"/>
        <v>51</v>
      </c>
      <c r="AP122" s="74">
        <f t="shared" si="99"/>
        <v>4.55</v>
      </c>
      <c r="AQ122" s="74">
        <v>1</v>
      </c>
      <c r="AR122" s="65">
        <f t="shared" si="100"/>
        <v>1.325</v>
      </c>
      <c r="AS122" s="73">
        <f>AS121*AQ122</f>
        <v>36</v>
      </c>
      <c r="AT122" s="73">
        <f t="shared" si="101"/>
        <v>2432.6999999999998</v>
      </c>
      <c r="AU122" s="73">
        <f t="shared" si="102"/>
        <v>53520.153756022039</v>
      </c>
      <c r="AV122" s="73">
        <f t="shared" si="103"/>
        <v>2192185497.8466725</v>
      </c>
      <c r="AW122" s="73">
        <f t="shared" si="104"/>
        <v>471.72233189806269</v>
      </c>
      <c r="AX122" s="102">
        <f t="shared" si="146"/>
        <v>22.000309843392955</v>
      </c>
      <c r="AZ122" s="74">
        <f t="shared" si="105"/>
        <v>14</v>
      </c>
      <c r="BA122" s="74">
        <f t="shared" si="106"/>
        <v>6.06</v>
      </c>
      <c r="BB122" s="74">
        <v>1</v>
      </c>
      <c r="BC122" s="65">
        <f t="shared" si="107"/>
        <v>1.51</v>
      </c>
      <c r="BD122" s="73">
        <f>BD121*BB122</f>
        <v>1</v>
      </c>
      <c r="BE122" s="73">
        <f t="shared" si="108"/>
        <v>21.14</v>
      </c>
      <c r="BF122" s="73">
        <f t="shared" si="109"/>
        <v>422.04291308596123</v>
      </c>
      <c r="BG122" s="73">
        <f t="shared" si="110"/>
        <v>2919702003.7254581</v>
      </c>
      <c r="BH122" s="73">
        <f t="shared" si="111"/>
        <v>471.72233189806269</v>
      </c>
      <c r="BI122" s="102">
        <f t="shared" si="147"/>
        <v>19.964186995551618</v>
      </c>
      <c r="BK122" s="74">
        <f t="shared" si="112"/>
        <v>-36</v>
      </c>
      <c r="BL122" s="74">
        <f t="shared" si="113"/>
        <v>7.8199999999999994</v>
      </c>
      <c r="BM122" s="74">
        <v>1</v>
      </c>
      <c r="BN122" s="65">
        <f t="shared" si="114"/>
        <v>1.76</v>
      </c>
      <c r="BO122" s="73">
        <f>BO121*BM122</f>
        <v>1</v>
      </c>
      <c r="BP122" s="73">
        <f t="shared" si="115"/>
        <v>-63.36</v>
      </c>
      <c r="BQ122" s="73">
        <f t="shared" si="116"/>
        <v>0.53185198476372442</v>
      </c>
      <c r="BR122" s="73">
        <f t="shared" si="117"/>
        <v>3767668262.2331815</v>
      </c>
      <c r="BS122" s="73">
        <f t="shared" si="118"/>
        <v>471.72233189806269</v>
      </c>
      <c r="BV122" s="74">
        <f t="shared" si="119"/>
        <v>-91</v>
      </c>
      <c r="BW122" s="74">
        <f t="shared" si="120"/>
        <v>9.8550000000000004</v>
      </c>
      <c r="BX122" s="74">
        <v>1</v>
      </c>
      <c r="BY122" s="65">
        <f t="shared" si="121"/>
        <v>2.0350000000000001</v>
      </c>
      <c r="BZ122" s="73">
        <f>BZ121*BX122</f>
        <v>1</v>
      </c>
      <c r="CA122" s="73">
        <f t="shared" si="122"/>
        <v>-185.185</v>
      </c>
      <c r="CB122" s="73">
        <f t="shared" si="123"/>
        <v>3.2727339940197958E-4</v>
      </c>
      <c r="CC122" s="73">
        <f t="shared" si="124"/>
        <v>4748129248.6327381</v>
      </c>
      <c r="CD122" s="73">
        <f t="shared" si="125"/>
        <v>471.72233189806269</v>
      </c>
      <c r="CG122" s="74">
        <f t="shared" si="126"/>
        <v>-141</v>
      </c>
      <c r="CH122" s="74">
        <f t="shared" si="127"/>
        <v>12.14</v>
      </c>
      <c r="CI122" s="74">
        <v>1</v>
      </c>
      <c r="CJ122" s="65">
        <f t="shared" si="128"/>
        <v>2.2850000000000001</v>
      </c>
      <c r="CK122" s="73">
        <f>CK121*CI122</f>
        <v>1</v>
      </c>
      <c r="CL122" s="73">
        <f t="shared" si="129"/>
        <v>-322.185</v>
      </c>
      <c r="CM122" s="73">
        <f t="shared" si="130"/>
        <v>3.9370670312698369E-7</v>
      </c>
      <c r="CN122" s="73">
        <f t="shared" si="131"/>
        <v>5849039987.661231</v>
      </c>
      <c r="CO122" s="73">
        <f t="shared" si="132"/>
        <v>471.72233189806269</v>
      </c>
      <c r="CR122" s="74">
        <f t="shared" si="133"/>
        <v>-204</v>
      </c>
      <c r="CS122" s="74">
        <f t="shared" si="134"/>
        <v>14.74</v>
      </c>
      <c r="CT122" s="74">
        <v>1</v>
      </c>
      <c r="CU122" s="65">
        <f t="shared" si="142"/>
        <v>2.6</v>
      </c>
      <c r="CV122" s="73">
        <f>CV121*CT122</f>
        <v>1</v>
      </c>
      <c r="CW122" s="73">
        <f t="shared" si="135"/>
        <v>-530.4</v>
      </c>
      <c r="CX122" s="73">
        <f t="shared" si="136"/>
        <v>7.6996974497233469E-11</v>
      </c>
      <c r="CY122" s="73">
        <f t="shared" si="137"/>
        <v>7101717415.0021868</v>
      </c>
      <c r="CZ122" s="73">
        <f t="shared" si="138"/>
        <v>471.72233189806269</v>
      </c>
    </row>
    <row r="123" spans="1:104">
      <c r="A123" s="65">
        <f t="shared" si="74"/>
        <v>14.420007401773372</v>
      </c>
      <c r="B123" s="65">
        <f t="shared" si="75"/>
        <v>3.9</v>
      </c>
      <c r="C123" s="86">
        <f t="shared" si="144"/>
        <v>6.06</v>
      </c>
      <c r="D123" s="90"/>
      <c r="E123" s="68">
        <f t="shared" si="76"/>
        <v>11068834.616372872</v>
      </c>
      <c r="F123" s="65">
        <f t="shared" si="139"/>
        <v>23.400000000000013</v>
      </c>
      <c r="G123" s="69">
        <v>117</v>
      </c>
      <c r="H123" s="74">
        <f t="shared" si="77"/>
        <v>117</v>
      </c>
      <c r="I123" s="74">
        <f t="shared" si="78"/>
        <v>1</v>
      </c>
      <c r="J123" s="74">
        <v>1</v>
      </c>
      <c r="K123" s="65">
        <f t="shared" si="79"/>
        <v>1</v>
      </c>
      <c r="L123" s="73">
        <f>L122*J123</f>
        <v>20160</v>
      </c>
      <c r="M123" s="73">
        <f t="shared" si="80"/>
        <v>2358720</v>
      </c>
      <c r="N123" s="73">
        <f t="shared" si="81"/>
        <v>110688346.16372871</v>
      </c>
      <c r="O123" s="73">
        <f t="shared" si="82"/>
        <v>553441730.81864357</v>
      </c>
      <c r="P123" s="73">
        <f t="shared" si="83"/>
        <v>488.83825092011728</v>
      </c>
      <c r="Q123" s="102">
        <f t="shared" si="143"/>
        <v>46.927293686291172</v>
      </c>
      <c r="S123" s="74">
        <f t="shared" si="84"/>
        <v>107</v>
      </c>
      <c r="T123" s="74">
        <f t="shared" si="85"/>
        <v>2.0499999999999998</v>
      </c>
      <c r="U123" s="74">
        <v>1</v>
      </c>
      <c r="V123" s="65">
        <f t="shared" si="86"/>
        <v>1.05</v>
      </c>
      <c r="W123" s="73">
        <f>W122*U123</f>
        <v>40320</v>
      </c>
      <c r="X123" s="73">
        <f t="shared" si="87"/>
        <v>4529952</v>
      </c>
      <c r="Y123" s="73">
        <f t="shared" si="88"/>
        <v>56727777.408910938</v>
      </c>
      <c r="Z123" s="73">
        <f t="shared" si="89"/>
        <v>1134555548.1782193</v>
      </c>
      <c r="AA123" s="73">
        <f t="shared" si="90"/>
        <v>488.83825092011728</v>
      </c>
      <c r="AB123" s="102">
        <f t="shared" si="145"/>
        <v>12.522820861879097</v>
      </c>
      <c r="AD123" s="74">
        <f t="shared" si="91"/>
        <v>82</v>
      </c>
      <c r="AE123" s="74">
        <f t="shared" si="92"/>
        <v>3.2249999999999996</v>
      </c>
      <c r="AF123" s="74">
        <v>1</v>
      </c>
      <c r="AG123" s="65">
        <f t="shared" si="93"/>
        <v>1.175</v>
      </c>
      <c r="AH123" s="73">
        <f>AH122*AF123</f>
        <v>4320</v>
      </c>
      <c r="AI123" s="73">
        <f t="shared" si="94"/>
        <v>416232</v>
      </c>
      <c r="AJ123" s="73">
        <f t="shared" si="95"/>
        <v>2788827.4717033152</v>
      </c>
      <c r="AK123" s="73">
        <f t="shared" si="96"/>
        <v>1784849581.8901255</v>
      </c>
      <c r="AL123" s="73">
        <f t="shared" si="97"/>
        <v>488.83825092011728</v>
      </c>
      <c r="AM123" s="102">
        <f t="shared" si="140"/>
        <v>6.7001755552271698</v>
      </c>
      <c r="AO123" s="74">
        <f t="shared" si="98"/>
        <v>52</v>
      </c>
      <c r="AP123" s="74">
        <f t="shared" si="99"/>
        <v>4.55</v>
      </c>
      <c r="AQ123" s="74">
        <v>1</v>
      </c>
      <c r="AR123" s="65">
        <f t="shared" si="100"/>
        <v>1.325</v>
      </c>
      <c r="AS123" s="73">
        <f>AS122*AQ123</f>
        <v>36</v>
      </c>
      <c r="AT123" s="73">
        <f t="shared" si="101"/>
        <v>2480.4</v>
      </c>
      <c r="AU123" s="73">
        <f t="shared" si="102"/>
        <v>61478.512578730901</v>
      </c>
      <c r="AV123" s="73">
        <f t="shared" si="103"/>
        <v>2518159875.2248282</v>
      </c>
      <c r="AW123" s="73">
        <f t="shared" si="104"/>
        <v>488.83825092011728</v>
      </c>
      <c r="AX123" s="102">
        <f t="shared" si="146"/>
        <v>24.785725116404976</v>
      </c>
      <c r="AZ123" s="74">
        <f t="shared" si="105"/>
        <v>15</v>
      </c>
      <c r="BA123" s="74">
        <f t="shared" si="106"/>
        <v>6.06</v>
      </c>
      <c r="BB123" s="74">
        <v>1</v>
      </c>
      <c r="BC123" s="65">
        <f t="shared" si="107"/>
        <v>1.51</v>
      </c>
      <c r="BD123" s="73">
        <f>BD122*BB123</f>
        <v>1</v>
      </c>
      <c r="BE123" s="73">
        <f t="shared" si="108"/>
        <v>22.65</v>
      </c>
      <c r="BF123" s="73">
        <f t="shared" si="109"/>
        <v>484.80000000000041</v>
      </c>
      <c r="BG123" s="73">
        <f t="shared" si="110"/>
        <v>3353856888.7609801</v>
      </c>
      <c r="BH123" s="73">
        <f t="shared" si="111"/>
        <v>488.83825092011728</v>
      </c>
      <c r="BI123" s="102">
        <f t="shared" si="147"/>
        <v>21.403973509933795</v>
      </c>
      <c r="BK123" s="74">
        <f t="shared" si="112"/>
        <v>-35</v>
      </c>
      <c r="BL123" s="74">
        <f t="shared" si="113"/>
        <v>7.8199999999999994</v>
      </c>
      <c r="BM123" s="74">
        <v>1</v>
      </c>
      <c r="BN123" s="65">
        <f t="shared" si="114"/>
        <v>1.76</v>
      </c>
      <c r="BO123" s="73">
        <f>BO122*BM123</f>
        <v>1</v>
      </c>
      <c r="BP123" s="73">
        <f t="shared" si="115"/>
        <v>-61.6</v>
      </c>
      <c r="BQ123" s="73">
        <f t="shared" si="116"/>
        <v>0.61093749999999847</v>
      </c>
      <c r="BR123" s="73">
        <f t="shared" si="117"/>
        <v>4327914335.0017929</v>
      </c>
      <c r="BS123" s="73">
        <f t="shared" si="118"/>
        <v>488.83825092011728</v>
      </c>
      <c r="BV123" s="74">
        <f t="shared" si="119"/>
        <v>-90</v>
      </c>
      <c r="BW123" s="74">
        <f t="shared" si="120"/>
        <v>9.8550000000000004</v>
      </c>
      <c r="BX123" s="74">
        <v>1</v>
      </c>
      <c r="BY123" s="65">
        <f t="shared" si="121"/>
        <v>2.0350000000000001</v>
      </c>
      <c r="BZ123" s="73">
        <f>BZ122*BX123</f>
        <v>1</v>
      </c>
      <c r="CA123" s="73">
        <f t="shared" si="122"/>
        <v>-183.15</v>
      </c>
      <c r="CB123" s="73">
        <f t="shared" si="123"/>
        <v>3.7593841552734152E-4</v>
      </c>
      <c r="CC123" s="73">
        <f t="shared" si="124"/>
        <v>5454168257.2177324</v>
      </c>
      <c r="CD123" s="73">
        <f t="shared" si="125"/>
        <v>488.83825092011728</v>
      </c>
      <c r="CG123" s="74">
        <f t="shared" si="126"/>
        <v>-140</v>
      </c>
      <c r="CH123" s="74">
        <f t="shared" si="127"/>
        <v>12.14</v>
      </c>
      <c r="CI123" s="74">
        <v>1</v>
      </c>
      <c r="CJ123" s="65">
        <f t="shared" si="128"/>
        <v>2.2850000000000001</v>
      </c>
      <c r="CK123" s="73">
        <f>CK122*CI123</f>
        <v>1</v>
      </c>
      <c r="CL123" s="73">
        <f t="shared" si="129"/>
        <v>-319.90000000000003</v>
      </c>
      <c r="CM123" s="73">
        <f t="shared" si="130"/>
        <v>4.5225024223327215E-7</v>
      </c>
      <c r="CN123" s="73">
        <f t="shared" si="131"/>
        <v>6718782612.1383343</v>
      </c>
      <c r="CO123" s="73">
        <f t="shared" si="132"/>
        <v>488.83825092011728</v>
      </c>
      <c r="CR123" s="74">
        <f t="shared" si="133"/>
        <v>-203</v>
      </c>
      <c r="CS123" s="74">
        <f t="shared" si="134"/>
        <v>14.74</v>
      </c>
      <c r="CT123" s="74">
        <v>1</v>
      </c>
      <c r="CU123" s="65">
        <f t="shared" si="142"/>
        <v>2.6</v>
      </c>
      <c r="CV123" s="73">
        <f>CV122*CT123</f>
        <v>1</v>
      </c>
      <c r="CW123" s="73">
        <f t="shared" si="135"/>
        <v>-527.80000000000007</v>
      </c>
      <c r="CX123" s="73">
        <f t="shared" si="136"/>
        <v>8.8446297944720771E-11</v>
      </c>
      <c r="CY123" s="73">
        <f t="shared" si="137"/>
        <v>8157731112.2668076</v>
      </c>
      <c r="CZ123" s="73">
        <f t="shared" si="138"/>
        <v>488.83825092011728</v>
      </c>
    </row>
    <row r="124" spans="1:104">
      <c r="A124" s="65">
        <f t="shared" si="74"/>
        <v>14.928527864589011</v>
      </c>
      <c r="B124" s="65">
        <f t="shared" si="75"/>
        <v>3.9333333333333331</v>
      </c>
      <c r="C124" s="86">
        <f t="shared" si="144"/>
        <v>6.06</v>
      </c>
      <c r="D124" s="90"/>
      <c r="E124" s="68">
        <f t="shared" si="76"/>
        <v>12714752.115561755</v>
      </c>
      <c r="F124" s="65">
        <f t="shared" si="139"/>
        <v>23.600000000000016</v>
      </c>
      <c r="G124" s="69">
        <v>118</v>
      </c>
      <c r="H124" s="74">
        <f t="shared" si="77"/>
        <v>118</v>
      </c>
      <c r="I124" s="74">
        <f t="shared" si="78"/>
        <v>1</v>
      </c>
      <c r="J124" s="74">
        <v>1</v>
      </c>
      <c r="K124" s="65">
        <f t="shared" si="79"/>
        <v>1</v>
      </c>
      <c r="L124" s="73">
        <f>L123*J124</f>
        <v>20160</v>
      </c>
      <c r="M124" s="73">
        <f t="shared" si="80"/>
        <v>2378880</v>
      </c>
      <c r="N124" s="73">
        <f t="shared" si="81"/>
        <v>127147521.15561755</v>
      </c>
      <c r="O124" s="73">
        <f t="shared" si="82"/>
        <v>635737605.77808774</v>
      </c>
      <c r="P124" s="73">
        <f t="shared" si="83"/>
        <v>506.57471220505374</v>
      </c>
      <c r="Q124" s="102">
        <f t="shared" si="143"/>
        <v>53.448480442736731</v>
      </c>
      <c r="S124" s="74">
        <f t="shared" si="84"/>
        <v>108</v>
      </c>
      <c r="T124" s="74">
        <f t="shared" si="85"/>
        <v>2.0499999999999998</v>
      </c>
      <c r="U124" s="74">
        <v>1</v>
      </c>
      <c r="V124" s="65">
        <f t="shared" si="86"/>
        <v>1.05</v>
      </c>
      <c r="W124" s="73">
        <f>W123*U124</f>
        <v>40320</v>
      </c>
      <c r="X124" s="73">
        <f t="shared" si="87"/>
        <v>4572288</v>
      </c>
      <c r="Y124" s="73">
        <f t="shared" si="88"/>
        <v>65163104.592253968</v>
      </c>
      <c r="Z124" s="73">
        <f t="shared" si="89"/>
        <v>1303262091.8450799</v>
      </c>
      <c r="AA124" s="73">
        <f t="shared" si="90"/>
        <v>506.57471220505374</v>
      </c>
      <c r="AB124" s="102">
        <f t="shared" si="145"/>
        <v>14.251749800593045</v>
      </c>
      <c r="AD124" s="74">
        <f t="shared" si="91"/>
        <v>83</v>
      </c>
      <c r="AE124" s="74">
        <f t="shared" si="92"/>
        <v>3.2249999999999996</v>
      </c>
      <c r="AF124" s="74">
        <v>1</v>
      </c>
      <c r="AG124" s="65">
        <f t="shared" si="93"/>
        <v>1.175</v>
      </c>
      <c r="AH124" s="73">
        <f>AH123*AF124</f>
        <v>4320</v>
      </c>
      <c r="AI124" s="73">
        <f t="shared" si="94"/>
        <v>421308</v>
      </c>
      <c r="AJ124" s="73">
        <f t="shared" si="95"/>
        <v>3203521.5291161384</v>
      </c>
      <c r="AK124" s="73">
        <f t="shared" si="96"/>
        <v>2050253778.6343329</v>
      </c>
      <c r="AL124" s="73">
        <f t="shared" si="97"/>
        <v>506.57471220505374</v>
      </c>
      <c r="AM124" s="102">
        <f t="shared" si="140"/>
        <v>7.60375195608946</v>
      </c>
      <c r="AO124" s="74">
        <f t="shared" si="98"/>
        <v>53</v>
      </c>
      <c r="AP124" s="74">
        <f t="shared" si="99"/>
        <v>4.55</v>
      </c>
      <c r="AQ124" s="74">
        <v>1</v>
      </c>
      <c r="AR124" s="65">
        <f t="shared" si="100"/>
        <v>1.325</v>
      </c>
      <c r="AS124" s="73">
        <f>AS123*AQ124</f>
        <v>36</v>
      </c>
      <c r="AT124" s="73">
        <f t="shared" si="101"/>
        <v>2528.1</v>
      </c>
      <c r="AU124" s="73">
        <f t="shared" si="102"/>
        <v>70620.266266852705</v>
      </c>
      <c r="AV124" s="73">
        <f t="shared" si="103"/>
        <v>2892606106.2902989</v>
      </c>
      <c r="AW124" s="73">
        <f t="shared" si="104"/>
        <v>506.57471220505374</v>
      </c>
      <c r="AX124" s="102">
        <f t="shared" si="146"/>
        <v>27.934126920158501</v>
      </c>
      <c r="AZ124" s="74">
        <f t="shared" si="105"/>
        <v>16</v>
      </c>
      <c r="BA124" s="74">
        <f t="shared" si="106"/>
        <v>6.06</v>
      </c>
      <c r="BB124" s="74">
        <v>1</v>
      </c>
      <c r="BC124" s="65">
        <f t="shared" si="107"/>
        <v>1.51</v>
      </c>
      <c r="BD124" s="73">
        <f>BD123*BB124</f>
        <v>1</v>
      </c>
      <c r="BE124" s="73">
        <f t="shared" si="108"/>
        <v>24.16</v>
      </c>
      <c r="BF124" s="73">
        <f t="shared" si="109"/>
        <v>556.88896250256312</v>
      </c>
      <c r="BG124" s="73">
        <f t="shared" si="110"/>
        <v>3852569891.0152116</v>
      </c>
      <c r="BH124" s="73">
        <f t="shared" si="111"/>
        <v>506.57471220505374</v>
      </c>
      <c r="BI124" s="102">
        <f t="shared" si="147"/>
        <v>23.050039838682249</v>
      </c>
      <c r="BK124" s="74">
        <f t="shared" si="112"/>
        <v>-34</v>
      </c>
      <c r="BL124" s="74">
        <f t="shared" si="113"/>
        <v>7.8199999999999994</v>
      </c>
      <c r="BM124" s="74">
        <v>1</v>
      </c>
      <c r="BN124" s="65">
        <f t="shared" si="114"/>
        <v>1.76</v>
      </c>
      <c r="BO124" s="73">
        <f>BO123*BM124</f>
        <v>1</v>
      </c>
      <c r="BP124" s="73">
        <f t="shared" si="115"/>
        <v>-59.84</v>
      </c>
      <c r="BQ124" s="73">
        <f t="shared" si="116"/>
        <v>0.7017829012559994</v>
      </c>
      <c r="BR124" s="73">
        <f t="shared" si="117"/>
        <v>4971468077.1846457</v>
      </c>
      <c r="BS124" s="73">
        <f t="shared" si="118"/>
        <v>506.57471220505374</v>
      </c>
      <c r="BV124" s="74">
        <f t="shared" si="119"/>
        <v>-89</v>
      </c>
      <c r="BW124" s="74">
        <f t="shared" si="120"/>
        <v>9.8550000000000004</v>
      </c>
      <c r="BX124" s="74">
        <v>1</v>
      </c>
      <c r="BY124" s="65">
        <f t="shared" si="121"/>
        <v>2.0350000000000001</v>
      </c>
      <c r="BZ124" s="73">
        <f>BZ123*BX124</f>
        <v>1</v>
      </c>
      <c r="CA124" s="73">
        <f t="shared" si="122"/>
        <v>-181.11500000000001</v>
      </c>
      <c r="CB124" s="73">
        <f t="shared" si="123"/>
        <v>4.3183983949644897E-4</v>
      </c>
      <c r="CC124" s="73">
        <f t="shared" si="124"/>
        <v>6265194104.9430552</v>
      </c>
      <c r="CD124" s="73">
        <f t="shared" si="125"/>
        <v>506.57471220505374</v>
      </c>
      <c r="CG124" s="74">
        <f t="shared" si="126"/>
        <v>-139</v>
      </c>
      <c r="CH124" s="74">
        <f t="shared" si="127"/>
        <v>12.14</v>
      </c>
      <c r="CI124" s="74">
        <v>1</v>
      </c>
      <c r="CJ124" s="65">
        <f t="shared" si="128"/>
        <v>2.2850000000000001</v>
      </c>
      <c r="CK124" s="73">
        <f>CK123*CI124</f>
        <v>1</v>
      </c>
      <c r="CL124" s="73">
        <f t="shared" si="129"/>
        <v>-317.61500000000001</v>
      </c>
      <c r="CM124" s="73">
        <f t="shared" si="130"/>
        <v>5.1949910930037039E-7</v>
      </c>
      <c r="CN124" s="73">
        <f t="shared" si="131"/>
        <v>7717854534.1459856</v>
      </c>
      <c r="CO124" s="73">
        <f t="shared" si="132"/>
        <v>506.57471220505374</v>
      </c>
      <c r="CR124" s="74">
        <f t="shared" si="133"/>
        <v>-202</v>
      </c>
      <c r="CS124" s="74">
        <f t="shared" si="134"/>
        <v>14.74</v>
      </c>
      <c r="CT124" s="74">
        <v>1</v>
      </c>
      <c r="CU124" s="65">
        <f t="shared" si="142"/>
        <v>2.6</v>
      </c>
      <c r="CV124" s="73">
        <f>CV123*CT124</f>
        <v>1</v>
      </c>
      <c r="CW124" s="73">
        <f t="shared" si="135"/>
        <v>-525.20000000000005</v>
      </c>
      <c r="CX124" s="73">
        <f t="shared" si="136"/>
        <v>1.0159811695467837E-10</v>
      </c>
      <c r="CY124" s="73">
        <f t="shared" si="137"/>
        <v>9370772309.169014</v>
      </c>
      <c r="CZ124" s="73">
        <f t="shared" si="138"/>
        <v>506.57471220505374</v>
      </c>
    </row>
    <row r="125" spans="1:104">
      <c r="A125" s="65">
        <f t="shared" si="74"/>
        <v>15.454981262797627</v>
      </c>
      <c r="B125" s="65">
        <f t="shared" si="75"/>
        <v>3.9666666666666668</v>
      </c>
      <c r="C125" s="86">
        <f t="shared" si="144"/>
        <v>6.06</v>
      </c>
      <c r="D125" s="90"/>
      <c r="E125" s="68">
        <f t="shared" si="76"/>
        <v>14605414.839340866</v>
      </c>
      <c r="F125" s="65">
        <f t="shared" si="139"/>
        <v>23.800000000000011</v>
      </c>
      <c r="G125" s="69">
        <v>119</v>
      </c>
      <c r="H125" s="74">
        <f t="shared" si="77"/>
        <v>119</v>
      </c>
      <c r="I125" s="74">
        <f t="shared" si="78"/>
        <v>1</v>
      </c>
      <c r="J125" s="74">
        <v>1</v>
      </c>
      <c r="K125" s="65">
        <f t="shared" si="79"/>
        <v>1</v>
      </c>
      <c r="L125" s="73">
        <f>L124*J125</f>
        <v>20160</v>
      </c>
      <c r="M125" s="73">
        <f t="shared" si="80"/>
        <v>2399040</v>
      </c>
      <c r="N125" s="73">
        <f t="shared" si="81"/>
        <v>146054148.39340866</v>
      </c>
      <c r="O125" s="73">
        <f t="shared" si="82"/>
        <v>730270741.96704328</v>
      </c>
      <c r="P125" s="73">
        <f t="shared" si="83"/>
        <v>524.95419689302605</v>
      </c>
      <c r="Q125" s="102">
        <f t="shared" si="143"/>
        <v>60.880247262825407</v>
      </c>
      <c r="S125" s="74">
        <f t="shared" si="84"/>
        <v>109</v>
      </c>
      <c r="T125" s="74">
        <f t="shared" si="85"/>
        <v>2.0499999999999998</v>
      </c>
      <c r="U125" s="74">
        <v>1</v>
      </c>
      <c r="V125" s="65">
        <f t="shared" si="86"/>
        <v>1.05</v>
      </c>
      <c r="W125" s="73">
        <f>W124*U125</f>
        <v>40320</v>
      </c>
      <c r="X125" s="73">
        <f t="shared" si="87"/>
        <v>4614624</v>
      </c>
      <c r="Y125" s="73">
        <f t="shared" si="88"/>
        <v>74852751.051621869</v>
      </c>
      <c r="Z125" s="73">
        <f t="shared" si="89"/>
        <v>1497055021.0324385</v>
      </c>
      <c r="AA125" s="73">
        <f t="shared" si="90"/>
        <v>524.95419689302605</v>
      </c>
      <c r="AB125" s="102">
        <f t="shared" si="145"/>
        <v>16.220769243956141</v>
      </c>
      <c r="AD125" s="74">
        <f t="shared" si="91"/>
        <v>84</v>
      </c>
      <c r="AE125" s="74">
        <f t="shared" si="92"/>
        <v>3.2249999999999996</v>
      </c>
      <c r="AF125" s="74">
        <v>1</v>
      </c>
      <c r="AG125" s="65">
        <f t="shared" si="93"/>
        <v>1.175</v>
      </c>
      <c r="AH125" s="73">
        <f>AH124*AF125</f>
        <v>4320</v>
      </c>
      <c r="AI125" s="73">
        <f t="shared" si="94"/>
        <v>426384</v>
      </c>
      <c r="AJ125" s="73">
        <f t="shared" si="95"/>
        <v>3679879.9106932948</v>
      </c>
      <c r="AK125" s="73">
        <f t="shared" si="96"/>
        <v>2355123142.8437142</v>
      </c>
      <c r="AL125" s="73">
        <f t="shared" si="97"/>
        <v>524.95419689302605</v>
      </c>
      <c r="AM125" s="102">
        <f t="shared" si="140"/>
        <v>8.6304362046730052</v>
      </c>
      <c r="AO125" s="74">
        <f t="shared" si="98"/>
        <v>54</v>
      </c>
      <c r="AP125" s="74">
        <f t="shared" si="99"/>
        <v>4.55</v>
      </c>
      <c r="AQ125" s="74">
        <v>1</v>
      </c>
      <c r="AR125" s="65">
        <f t="shared" si="100"/>
        <v>1.325</v>
      </c>
      <c r="AS125" s="73">
        <f>AS124*AQ125</f>
        <v>36</v>
      </c>
      <c r="AT125" s="73">
        <f t="shared" si="101"/>
        <v>2575.7999999999997</v>
      </c>
      <c r="AU125" s="73">
        <f t="shared" si="102"/>
        <v>81121.383690186311</v>
      </c>
      <c r="AV125" s="73">
        <f t="shared" si="103"/>
        <v>3322731875.9500465</v>
      </c>
      <c r="AW125" s="73">
        <f t="shared" si="104"/>
        <v>524.95419689302605</v>
      </c>
      <c r="AX125" s="102">
        <f t="shared" si="146"/>
        <v>31.493665536992903</v>
      </c>
      <c r="AZ125" s="74">
        <f t="shared" si="105"/>
        <v>17</v>
      </c>
      <c r="BA125" s="74">
        <f t="shared" si="106"/>
        <v>6.06</v>
      </c>
      <c r="BB125" s="74">
        <v>1</v>
      </c>
      <c r="BC125" s="65">
        <f t="shared" si="107"/>
        <v>1.51</v>
      </c>
      <c r="BD125" s="73">
        <f>BD124*BB125</f>
        <v>1</v>
      </c>
      <c r="BE125" s="73">
        <f t="shared" si="108"/>
        <v>25.67</v>
      </c>
      <c r="BF125" s="73">
        <f t="shared" si="109"/>
        <v>639.69743514269976</v>
      </c>
      <c r="BG125" s="73">
        <f t="shared" si="110"/>
        <v>4425440696.320282</v>
      </c>
      <c r="BH125" s="73">
        <f t="shared" si="111"/>
        <v>524.95419689302605</v>
      </c>
      <c r="BI125" s="102">
        <f t="shared" si="147"/>
        <v>24.920040324998041</v>
      </c>
      <c r="BK125" s="74">
        <f t="shared" si="112"/>
        <v>-33</v>
      </c>
      <c r="BL125" s="74">
        <f t="shared" si="113"/>
        <v>7.8199999999999994</v>
      </c>
      <c r="BM125" s="74">
        <v>1</v>
      </c>
      <c r="BN125" s="65">
        <f t="shared" si="114"/>
        <v>1.76</v>
      </c>
      <c r="BO125" s="73">
        <f>BO124*BM125</f>
        <v>1</v>
      </c>
      <c r="BP125" s="73">
        <f t="shared" si="115"/>
        <v>-58.08</v>
      </c>
      <c r="BQ125" s="73">
        <f t="shared" si="116"/>
        <v>0.80613686423781317</v>
      </c>
      <c r="BR125" s="73">
        <f t="shared" si="117"/>
        <v>5710717202.1822777</v>
      </c>
      <c r="BS125" s="73">
        <f t="shared" si="118"/>
        <v>524.95419689302605</v>
      </c>
      <c r="BV125" s="74">
        <f t="shared" si="119"/>
        <v>-88</v>
      </c>
      <c r="BW125" s="74">
        <f t="shared" si="120"/>
        <v>9.8550000000000004</v>
      </c>
      <c r="BX125" s="74">
        <v>1</v>
      </c>
      <c r="BY125" s="65">
        <f t="shared" si="121"/>
        <v>2.0350000000000001</v>
      </c>
      <c r="BZ125" s="73">
        <f>BZ124*BX125</f>
        <v>1</v>
      </c>
      <c r="CA125" s="73">
        <f t="shared" si="122"/>
        <v>-179.08</v>
      </c>
      <c r="CB125" s="73">
        <f t="shared" si="123"/>
        <v>4.9605371325175474E-4</v>
      </c>
      <c r="CC125" s="73">
        <f t="shared" si="124"/>
        <v>7196818162.0852108</v>
      </c>
      <c r="CD125" s="73">
        <f t="shared" si="125"/>
        <v>524.95419689302605</v>
      </c>
      <c r="CG125" s="74">
        <f t="shared" si="126"/>
        <v>-138</v>
      </c>
      <c r="CH125" s="74">
        <f t="shared" si="127"/>
        <v>12.14</v>
      </c>
      <c r="CI125" s="74">
        <v>1</v>
      </c>
      <c r="CJ125" s="65">
        <f t="shared" si="128"/>
        <v>2.2850000000000001</v>
      </c>
      <c r="CK125" s="73">
        <f>CK124*CI125</f>
        <v>1</v>
      </c>
      <c r="CL125" s="73">
        <f t="shared" si="129"/>
        <v>-315.33000000000004</v>
      </c>
      <c r="CM125" s="73">
        <f t="shared" si="130"/>
        <v>5.9674777227576038E-7</v>
      </c>
      <c r="CN125" s="73">
        <f t="shared" si="131"/>
        <v>8865486807.4799061</v>
      </c>
      <c r="CO125" s="73">
        <f t="shared" si="132"/>
        <v>524.95419689302605</v>
      </c>
      <c r="CR125" s="74">
        <f t="shared" si="133"/>
        <v>-201</v>
      </c>
      <c r="CS125" s="74">
        <f t="shared" si="134"/>
        <v>14.74</v>
      </c>
      <c r="CT125" s="74">
        <v>1</v>
      </c>
      <c r="CU125" s="65">
        <f t="shared" si="142"/>
        <v>2.6</v>
      </c>
      <c r="CV125" s="73">
        <f>CV124*CT125</f>
        <v>1</v>
      </c>
      <c r="CW125" s="73">
        <f t="shared" si="135"/>
        <v>-522.6</v>
      </c>
      <c r="CX125" s="73">
        <f t="shared" si="136"/>
        <v>1.1670558981663541E-10</v>
      </c>
      <c r="CY125" s="73">
        <f t="shared" si="137"/>
        <v>10764190736.594217</v>
      </c>
      <c r="CZ125" s="73">
        <f t="shared" si="138"/>
        <v>524.95419689302605</v>
      </c>
    </row>
    <row r="126" spans="1:104">
      <c r="A126" s="65">
        <f t="shared" si="74"/>
        <v>16.000000000000103</v>
      </c>
      <c r="B126" s="65">
        <f t="shared" si="75"/>
        <v>4</v>
      </c>
      <c r="C126" s="86">
        <f t="shared" si="144"/>
        <v>6.06</v>
      </c>
      <c r="D126" s="90"/>
      <c r="E126" s="68">
        <f t="shared" si="76"/>
        <v>16777216.000000134</v>
      </c>
      <c r="F126" s="65">
        <f t="shared" si="139"/>
        <v>24.000000000000014</v>
      </c>
      <c r="G126" s="69">
        <v>120</v>
      </c>
      <c r="H126" s="74">
        <f t="shared" si="77"/>
        <v>120</v>
      </c>
      <c r="I126" s="74">
        <f t="shared" si="78"/>
        <v>1</v>
      </c>
      <c r="J126" s="74">
        <v>14</v>
      </c>
      <c r="K126" s="65">
        <f t="shared" si="79"/>
        <v>1</v>
      </c>
      <c r="L126" s="73">
        <f>L125*J126</f>
        <v>282240</v>
      </c>
      <c r="M126" s="73">
        <f t="shared" si="80"/>
        <v>33868800</v>
      </c>
      <c r="N126" s="73">
        <f t="shared" si="81"/>
        <v>167772160.00000134</v>
      </c>
      <c r="O126" s="73">
        <f t="shared" si="82"/>
        <v>838860800.00000668</v>
      </c>
      <c r="P126" s="73">
        <f t="shared" si="83"/>
        <v>544.00000000000352</v>
      </c>
      <c r="Q126" s="102">
        <f t="shared" si="143"/>
        <v>4.9535903250189364</v>
      </c>
      <c r="S126" s="74">
        <f t="shared" si="84"/>
        <v>110</v>
      </c>
      <c r="T126" s="74">
        <f t="shared" si="85"/>
        <v>2.0499999999999998</v>
      </c>
      <c r="U126" s="74">
        <v>1</v>
      </c>
      <c r="V126" s="65">
        <f t="shared" si="86"/>
        <v>1.05</v>
      </c>
      <c r="W126" s="73">
        <f>W125*U126</f>
        <v>40320</v>
      </c>
      <c r="X126" s="73">
        <f t="shared" si="87"/>
        <v>4656960</v>
      </c>
      <c r="Y126" s="73">
        <f t="shared" si="88"/>
        <v>85983232.000000626</v>
      </c>
      <c r="Z126" s="73">
        <f t="shared" si="89"/>
        <v>1719664640.0000136</v>
      </c>
      <c r="AA126" s="73">
        <f t="shared" si="90"/>
        <v>544.00000000000352</v>
      </c>
      <c r="AB126" s="102">
        <f t="shared" si="145"/>
        <v>18.463382120525111</v>
      </c>
      <c r="AD126" s="74">
        <f t="shared" si="91"/>
        <v>85</v>
      </c>
      <c r="AE126" s="74">
        <f t="shared" si="92"/>
        <v>3.2249999999999996</v>
      </c>
      <c r="AF126" s="74">
        <v>1</v>
      </c>
      <c r="AG126" s="65">
        <f t="shared" si="93"/>
        <v>1.175</v>
      </c>
      <c r="AH126" s="73">
        <f>AH125*AF126</f>
        <v>4320</v>
      </c>
      <c r="AI126" s="73">
        <f t="shared" si="94"/>
        <v>431460</v>
      </c>
      <c r="AJ126" s="73">
        <f t="shared" si="95"/>
        <v>4227072.0000000233</v>
      </c>
      <c r="AK126" s="73">
        <f t="shared" si="96"/>
        <v>2705326080.0000215</v>
      </c>
      <c r="AL126" s="73">
        <f t="shared" si="97"/>
        <v>544.00000000000352</v>
      </c>
      <c r="AM126" s="102">
        <f t="shared" si="140"/>
        <v>9.7971353080239734</v>
      </c>
      <c r="AO126" s="74">
        <f t="shared" si="98"/>
        <v>55</v>
      </c>
      <c r="AP126" s="74">
        <f t="shared" si="99"/>
        <v>4.55</v>
      </c>
      <c r="AQ126" s="74">
        <v>1</v>
      </c>
      <c r="AR126" s="65">
        <f t="shared" si="100"/>
        <v>1.325</v>
      </c>
      <c r="AS126" s="73">
        <f>AS125*AQ126</f>
        <v>36</v>
      </c>
      <c r="AT126" s="73">
        <f t="shared" si="101"/>
        <v>2623.5</v>
      </c>
      <c r="AU126" s="73">
        <f t="shared" si="102"/>
        <v>93184.000000000349</v>
      </c>
      <c r="AV126" s="73">
        <f t="shared" si="103"/>
        <v>3816816640.0000305</v>
      </c>
      <c r="AW126" s="73">
        <f t="shared" si="104"/>
        <v>544.00000000000352</v>
      </c>
      <c r="AX126" s="102">
        <f t="shared" si="146"/>
        <v>35.518963217076561</v>
      </c>
      <c r="AZ126" s="74">
        <f t="shared" si="105"/>
        <v>18</v>
      </c>
      <c r="BA126" s="74">
        <f t="shared" si="106"/>
        <v>6.06</v>
      </c>
      <c r="BB126" s="74">
        <v>1</v>
      </c>
      <c r="BC126" s="65">
        <f t="shared" si="107"/>
        <v>1.51</v>
      </c>
      <c r="BD126" s="73">
        <f>BD125*BB126</f>
        <v>1</v>
      </c>
      <c r="BE126" s="73">
        <f t="shared" si="108"/>
        <v>27.18</v>
      </c>
      <c r="BF126" s="73">
        <f t="shared" si="109"/>
        <v>734.81939144424177</v>
      </c>
      <c r="BG126" s="73">
        <f t="shared" si="110"/>
        <v>5083496448.000041</v>
      </c>
      <c r="BH126" s="73">
        <f t="shared" si="111"/>
        <v>544.00000000000352</v>
      </c>
      <c r="BI126" s="102">
        <f t="shared" si="147"/>
        <v>27.035297698463641</v>
      </c>
      <c r="BK126" s="74">
        <f t="shared" si="112"/>
        <v>-32</v>
      </c>
      <c r="BL126" s="74">
        <f t="shared" si="113"/>
        <v>7.8199999999999994</v>
      </c>
      <c r="BM126" s="74">
        <v>1</v>
      </c>
      <c r="BN126" s="65">
        <f t="shared" si="114"/>
        <v>1.76</v>
      </c>
      <c r="BO126" s="73">
        <f>BO125*BM126</f>
        <v>1</v>
      </c>
      <c r="BP126" s="73">
        <f t="shared" si="115"/>
        <v>-56.32</v>
      </c>
      <c r="BQ126" s="73">
        <f t="shared" si="116"/>
        <v>0.92600808985244421</v>
      </c>
      <c r="BR126" s="73">
        <f t="shared" si="117"/>
        <v>6559891456.0000515</v>
      </c>
      <c r="BS126" s="73">
        <f t="shared" si="118"/>
        <v>544.00000000000352</v>
      </c>
      <c r="BV126" s="74">
        <f t="shared" si="119"/>
        <v>-87</v>
      </c>
      <c r="BW126" s="74">
        <f t="shared" si="120"/>
        <v>9.8550000000000004</v>
      </c>
      <c r="BX126" s="74">
        <v>1</v>
      </c>
      <c r="BY126" s="65">
        <f t="shared" si="121"/>
        <v>2.0350000000000001</v>
      </c>
      <c r="BZ126" s="73">
        <f>BZ125*BX126</f>
        <v>1</v>
      </c>
      <c r="CA126" s="73">
        <f t="shared" si="122"/>
        <v>-177.04500000000002</v>
      </c>
      <c r="CB126" s="73">
        <f t="shared" si="123"/>
        <v>5.6981608440246159E-4</v>
      </c>
      <c r="CC126" s="73">
        <f t="shared" si="124"/>
        <v>8266973184.0000658</v>
      </c>
      <c r="CD126" s="73">
        <f t="shared" si="125"/>
        <v>544.00000000000352</v>
      </c>
      <c r="CG126" s="74">
        <f t="shared" si="126"/>
        <v>-137</v>
      </c>
      <c r="CH126" s="74">
        <f t="shared" si="127"/>
        <v>12.14</v>
      </c>
      <c r="CI126" s="74">
        <v>1</v>
      </c>
      <c r="CJ126" s="65">
        <f t="shared" si="128"/>
        <v>2.2850000000000001</v>
      </c>
      <c r="CK126" s="73">
        <f>CK125*CI126</f>
        <v>1</v>
      </c>
      <c r="CL126" s="73">
        <f t="shared" si="129"/>
        <v>-313.04500000000002</v>
      </c>
      <c r="CM126" s="73">
        <f t="shared" si="130"/>
        <v>6.8548318436131125E-7</v>
      </c>
      <c r="CN126" s="73">
        <f t="shared" si="131"/>
        <v>10183770112.000082</v>
      </c>
      <c r="CO126" s="73">
        <f t="shared" si="132"/>
        <v>544.00000000000352</v>
      </c>
      <c r="CR126" s="74">
        <f t="shared" si="133"/>
        <v>-200</v>
      </c>
      <c r="CS126" s="74">
        <f t="shared" si="134"/>
        <v>14.74</v>
      </c>
      <c r="CT126" s="74">
        <v>1</v>
      </c>
      <c r="CU126" s="65">
        <f t="shared" si="142"/>
        <v>2.6</v>
      </c>
      <c r="CV126" s="73">
        <f>CV125*CT126</f>
        <v>1</v>
      </c>
      <c r="CW126" s="73">
        <f t="shared" si="135"/>
        <v>-520</v>
      </c>
      <c r="CX126" s="73">
        <f t="shared" si="136"/>
        <v>1.3405951904132784E-10</v>
      </c>
      <c r="CY126" s="73">
        <f t="shared" si="137"/>
        <v>12364808192.000099</v>
      </c>
      <c r="CZ126" s="73">
        <f t="shared" si="138"/>
        <v>544.00000000000352</v>
      </c>
    </row>
    <row r="127" spans="1:104">
      <c r="A127" s="65">
        <f t="shared" si="74"/>
        <v>16.564238781462148</v>
      </c>
      <c r="B127" s="65">
        <f t="shared" si="75"/>
        <v>4.0333333333333332</v>
      </c>
      <c r="C127" s="86">
        <f t="shared" si="144"/>
        <v>6.06</v>
      </c>
      <c r="D127" s="90"/>
      <c r="E127" s="68">
        <f t="shared" si="76"/>
        <v>19271960.420630097</v>
      </c>
      <c r="F127" s="65">
        <f t="shared" si="139"/>
        <v>24.20000000000001</v>
      </c>
      <c r="G127" s="69">
        <v>121</v>
      </c>
      <c r="H127" s="74">
        <f t="shared" si="77"/>
        <v>121</v>
      </c>
      <c r="I127" s="74">
        <f t="shared" si="78"/>
        <v>1</v>
      </c>
      <c r="J127" s="74">
        <v>1</v>
      </c>
      <c r="K127" s="65">
        <f t="shared" si="79"/>
        <v>1</v>
      </c>
      <c r="L127" s="73">
        <f>L126*J127</f>
        <v>282240</v>
      </c>
      <c r="M127" s="73">
        <f t="shared" si="80"/>
        <v>34151040</v>
      </c>
      <c r="N127" s="73">
        <f t="shared" si="81"/>
        <v>192719604.20630097</v>
      </c>
      <c r="O127" s="73">
        <f t="shared" si="82"/>
        <v>963598021.03150487</v>
      </c>
      <c r="P127" s="73">
        <f t="shared" si="83"/>
        <v>563.73625986242837</v>
      </c>
      <c r="Q127" s="102">
        <f t="shared" si="143"/>
        <v>5.6431547679456022</v>
      </c>
      <c r="S127" s="74">
        <f t="shared" si="84"/>
        <v>111</v>
      </c>
      <c r="T127" s="74">
        <f t="shared" si="85"/>
        <v>2.0499999999999998</v>
      </c>
      <c r="U127" s="74">
        <v>1</v>
      </c>
      <c r="V127" s="65">
        <f t="shared" si="86"/>
        <v>1.05</v>
      </c>
      <c r="W127" s="73">
        <f>W126*U127</f>
        <v>40320</v>
      </c>
      <c r="X127" s="73">
        <f t="shared" si="87"/>
        <v>4699296</v>
      </c>
      <c r="Y127" s="73">
        <f t="shared" si="88"/>
        <v>98768797.15572913</v>
      </c>
      <c r="Z127" s="73">
        <f t="shared" si="89"/>
        <v>1975375943.1145847</v>
      </c>
      <c r="AA127" s="73">
        <f t="shared" si="90"/>
        <v>563.73625986242837</v>
      </c>
      <c r="AB127" s="102">
        <f t="shared" si="145"/>
        <v>21.017785888722297</v>
      </c>
      <c r="AD127" s="74">
        <f t="shared" si="91"/>
        <v>86</v>
      </c>
      <c r="AE127" s="74">
        <f t="shared" si="92"/>
        <v>3.2249999999999996</v>
      </c>
      <c r="AF127" s="74">
        <v>1</v>
      </c>
      <c r="AG127" s="65">
        <f t="shared" si="93"/>
        <v>1.175</v>
      </c>
      <c r="AH127" s="73">
        <f>AH126*AF127</f>
        <v>4320</v>
      </c>
      <c r="AI127" s="73">
        <f t="shared" si="94"/>
        <v>436536</v>
      </c>
      <c r="AJ127" s="73">
        <f t="shared" si="95"/>
        <v>4855630.6528540542</v>
      </c>
      <c r="AK127" s="73">
        <f t="shared" si="96"/>
        <v>3107603617.8266029</v>
      </c>
      <c r="AL127" s="73">
        <f t="shared" si="97"/>
        <v>563.73625986242837</v>
      </c>
      <c r="AM127" s="102">
        <f t="shared" si="140"/>
        <v>11.12309329094062</v>
      </c>
      <c r="AO127" s="74">
        <f t="shared" si="98"/>
        <v>56</v>
      </c>
      <c r="AP127" s="74">
        <f t="shared" si="99"/>
        <v>4.55</v>
      </c>
      <c r="AQ127" s="74">
        <v>1</v>
      </c>
      <c r="AR127" s="65">
        <f t="shared" si="100"/>
        <v>1.325</v>
      </c>
      <c r="AS127" s="73">
        <f>AS126*AQ127</f>
        <v>36</v>
      </c>
      <c r="AT127" s="73">
        <f t="shared" si="101"/>
        <v>2671.2</v>
      </c>
      <c r="AU127" s="73">
        <f t="shared" si="102"/>
        <v>107040.30751204411</v>
      </c>
      <c r="AV127" s="73">
        <f t="shared" si="103"/>
        <v>4384370995.693347</v>
      </c>
      <c r="AW127" s="73">
        <f t="shared" si="104"/>
        <v>563.73625986242837</v>
      </c>
      <c r="AX127" s="102">
        <f t="shared" si="146"/>
        <v>40.071992929037179</v>
      </c>
      <c r="AZ127" s="74">
        <f t="shared" si="105"/>
        <v>19</v>
      </c>
      <c r="BA127" s="74">
        <f t="shared" si="106"/>
        <v>6.06</v>
      </c>
      <c r="BB127" s="74">
        <v>1</v>
      </c>
      <c r="BC127" s="65">
        <f t="shared" si="107"/>
        <v>1.51</v>
      </c>
      <c r="BD127" s="73">
        <f>BD126*BB127</f>
        <v>1</v>
      </c>
      <c r="BE127" s="73">
        <f t="shared" si="108"/>
        <v>28.69</v>
      </c>
      <c r="BF127" s="73">
        <f t="shared" si="109"/>
        <v>844.08582617192292</v>
      </c>
      <c r="BG127" s="73">
        <f t="shared" si="110"/>
        <v>5839404007.4509192</v>
      </c>
      <c r="BH127" s="73">
        <f t="shared" si="111"/>
        <v>563.73625986242837</v>
      </c>
      <c r="BI127" s="102">
        <f t="shared" si="147"/>
        <v>29.420907151339243</v>
      </c>
      <c r="BK127" s="74">
        <f t="shared" si="112"/>
        <v>-31</v>
      </c>
      <c r="BL127" s="74">
        <f t="shared" si="113"/>
        <v>7.8199999999999994</v>
      </c>
      <c r="BM127" s="74">
        <v>1</v>
      </c>
      <c r="BN127" s="65">
        <f t="shared" si="114"/>
        <v>1.76</v>
      </c>
      <c r="BO127" s="73">
        <f>BO126*BM127</f>
        <v>1</v>
      </c>
      <c r="BP127" s="73">
        <f t="shared" si="115"/>
        <v>-54.56</v>
      </c>
      <c r="BQ127" s="73">
        <f t="shared" si="116"/>
        <v>1.0637039695274493</v>
      </c>
      <c r="BR127" s="73">
        <f t="shared" si="117"/>
        <v>7535336524.4663668</v>
      </c>
      <c r="BS127" s="73">
        <f t="shared" si="118"/>
        <v>563.73625986242837</v>
      </c>
      <c r="BV127" s="74">
        <f t="shared" si="119"/>
        <v>-86</v>
      </c>
      <c r="BW127" s="74">
        <f t="shared" si="120"/>
        <v>9.8550000000000004</v>
      </c>
      <c r="BX127" s="74">
        <v>1</v>
      </c>
      <c r="BY127" s="65">
        <f t="shared" si="121"/>
        <v>2.0350000000000001</v>
      </c>
      <c r="BZ127" s="73">
        <f>BZ126*BX127</f>
        <v>1</v>
      </c>
      <c r="CA127" s="73">
        <f t="shared" si="122"/>
        <v>-175.01000000000002</v>
      </c>
      <c r="CB127" s="73">
        <f t="shared" si="123"/>
        <v>6.5454679880395938E-4</v>
      </c>
      <c r="CC127" s="73">
        <f t="shared" si="124"/>
        <v>9496258497.26548</v>
      </c>
      <c r="CD127" s="73">
        <f t="shared" si="125"/>
        <v>563.73625986242837</v>
      </c>
      <c r="CG127" s="74">
        <f t="shared" si="126"/>
        <v>-136</v>
      </c>
      <c r="CH127" s="74">
        <f t="shared" si="127"/>
        <v>12.14</v>
      </c>
      <c r="CI127" s="74">
        <v>1</v>
      </c>
      <c r="CJ127" s="65">
        <f t="shared" si="128"/>
        <v>2.2850000000000001</v>
      </c>
      <c r="CK127" s="73">
        <f>CK126*CI127</f>
        <v>1</v>
      </c>
      <c r="CL127" s="73">
        <f t="shared" si="129"/>
        <v>-310.76</v>
      </c>
      <c r="CM127" s="73">
        <f t="shared" si="130"/>
        <v>7.8741340625396748E-7</v>
      </c>
      <c r="CN127" s="73">
        <f t="shared" si="131"/>
        <v>11698079975.32247</v>
      </c>
      <c r="CO127" s="73">
        <f t="shared" si="132"/>
        <v>563.73625986242837</v>
      </c>
      <c r="CR127" s="74">
        <f t="shared" si="133"/>
        <v>-199</v>
      </c>
      <c r="CS127" s="74">
        <f t="shared" si="134"/>
        <v>14.74</v>
      </c>
      <c r="CT127" s="74">
        <v>1</v>
      </c>
      <c r="CU127" s="65">
        <f t="shared" si="142"/>
        <v>2.6</v>
      </c>
      <c r="CV127" s="73">
        <f>CV126*CT127</f>
        <v>1</v>
      </c>
      <c r="CW127" s="73">
        <f t="shared" si="135"/>
        <v>-517.4</v>
      </c>
      <c r="CX127" s="73">
        <f t="shared" si="136"/>
        <v>1.5399394899446699E-10</v>
      </c>
      <c r="CY127" s="73">
        <f t="shared" si="137"/>
        <v>14203434830.004383</v>
      </c>
      <c r="CZ127" s="73">
        <f t="shared" si="138"/>
        <v>563.73625986242837</v>
      </c>
    </row>
    <row r="128" spans="1:104">
      <c r="A128" s="65">
        <f t="shared" si="74"/>
        <v>17.148375400580804</v>
      </c>
      <c r="B128" s="65">
        <f t="shared" si="75"/>
        <v>4.0666666666666664</v>
      </c>
      <c r="C128" s="86">
        <f t="shared" si="144"/>
        <v>6.06</v>
      </c>
      <c r="D128" s="90"/>
      <c r="E128" s="68">
        <f t="shared" si="76"/>
        <v>22137669.232745752</v>
      </c>
      <c r="F128" s="65">
        <f t="shared" si="139"/>
        <v>24.400000000000013</v>
      </c>
      <c r="G128" s="69">
        <v>122</v>
      </c>
      <c r="H128" s="74">
        <f t="shared" si="77"/>
        <v>122</v>
      </c>
      <c r="I128" s="74">
        <f t="shared" si="78"/>
        <v>1</v>
      </c>
      <c r="J128" s="74">
        <v>1</v>
      </c>
      <c r="K128" s="65">
        <f t="shared" si="79"/>
        <v>1</v>
      </c>
      <c r="L128" s="73">
        <f>L127*J128</f>
        <v>282240</v>
      </c>
      <c r="M128" s="73">
        <f t="shared" si="80"/>
        <v>34433280</v>
      </c>
      <c r="N128" s="73">
        <f t="shared" si="81"/>
        <v>221376692.32745752</v>
      </c>
      <c r="O128" s="73">
        <f t="shared" si="82"/>
        <v>1106883461.6372876</v>
      </c>
      <c r="P128" s="73">
        <f t="shared" si="83"/>
        <v>584.1879886464526</v>
      </c>
      <c r="Q128" s="102">
        <f t="shared" si="143"/>
        <v>6.4291491350071066</v>
      </c>
      <c r="S128" s="74">
        <f t="shared" si="84"/>
        <v>112</v>
      </c>
      <c r="T128" s="74">
        <f t="shared" si="85"/>
        <v>2.0499999999999998</v>
      </c>
      <c r="U128" s="74">
        <v>1</v>
      </c>
      <c r="V128" s="65">
        <f t="shared" si="86"/>
        <v>1.05</v>
      </c>
      <c r="W128" s="73">
        <f>W127*U128</f>
        <v>40320</v>
      </c>
      <c r="X128" s="73">
        <f t="shared" si="87"/>
        <v>4741632</v>
      </c>
      <c r="Y128" s="73">
        <f t="shared" si="88"/>
        <v>113455554.81782192</v>
      </c>
      <c r="Z128" s="73">
        <f t="shared" si="89"/>
        <v>2269111096.3564391</v>
      </c>
      <c r="AA128" s="73">
        <f t="shared" si="90"/>
        <v>584.1879886464526</v>
      </c>
      <c r="AB128" s="102">
        <f t="shared" si="145"/>
        <v>23.927532718233284</v>
      </c>
      <c r="AD128" s="74">
        <f t="shared" si="91"/>
        <v>87</v>
      </c>
      <c r="AE128" s="74">
        <f t="shared" si="92"/>
        <v>3.2249999999999996</v>
      </c>
      <c r="AF128" s="74">
        <v>1</v>
      </c>
      <c r="AG128" s="65">
        <f t="shared" si="93"/>
        <v>1.175</v>
      </c>
      <c r="AH128" s="73">
        <f>AH127*AF128</f>
        <v>4320</v>
      </c>
      <c r="AI128" s="73">
        <f t="shared" si="94"/>
        <v>441612</v>
      </c>
      <c r="AJ128" s="73">
        <f t="shared" si="95"/>
        <v>5577654.9434066322</v>
      </c>
      <c r="AK128" s="73">
        <f t="shared" si="96"/>
        <v>3569699163.780252</v>
      </c>
      <c r="AL128" s="73">
        <f t="shared" si="97"/>
        <v>584.1879886464526</v>
      </c>
      <c r="AM128" s="102">
        <f t="shared" si="140"/>
        <v>12.630215989163863</v>
      </c>
      <c r="AO128" s="74">
        <f t="shared" si="98"/>
        <v>57</v>
      </c>
      <c r="AP128" s="74">
        <f t="shared" si="99"/>
        <v>4.55</v>
      </c>
      <c r="AQ128" s="74">
        <v>1</v>
      </c>
      <c r="AR128" s="65">
        <f t="shared" si="100"/>
        <v>1.325</v>
      </c>
      <c r="AS128" s="73">
        <f>AS127*AQ128</f>
        <v>36</v>
      </c>
      <c r="AT128" s="73">
        <f t="shared" si="101"/>
        <v>2718.9</v>
      </c>
      <c r="AU128" s="73">
        <f t="shared" si="102"/>
        <v>122957.02515746187</v>
      </c>
      <c r="AV128" s="73">
        <f t="shared" si="103"/>
        <v>5036319750.4496584</v>
      </c>
      <c r="AW128" s="73">
        <f t="shared" si="104"/>
        <v>584.1879886464526</v>
      </c>
      <c r="AX128" s="102">
        <f t="shared" si="146"/>
        <v>45.223077405370503</v>
      </c>
      <c r="AZ128" s="74">
        <f t="shared" si="105"/>
        <v>20</v>
      </c>
      <c r="BA128" s="74">
        <f t="shared" si="106"/>
        <v>6.06</v>
      </c>
      <c r="BB128" s="74">
        <v>4</v>
      </c>
      <c r="BC128" s="65">
        <f t="shared" si="107"/>
        <v>1.51</v>
      </c>
      <c r="BD128" s="73">
        <f>BD127*BB128</f>
        <v>4</v>
      </c>
      <c r="BE128" s="73">
        <f t="shared" si="108"/>
        <v>120.8</v>
      </c>
      <c r="BF128" s="73">
        <f t="shared" si="109"/>
        <v>969.60000000000116</v>
      </c>
      <c r="BG128" s="73">
        <f t="shared" si="110"/>
        <v>6707713777.5219631</v>
      </c>
      <c r="BH128" s="73">
        <f t="shared" si="111"/>
        <v>584.1879886464526</v>
      </c>
      <c r="BI128" s="102">
        <f t="shared" si="147"/>
        <v>8.0264900662251755</v>
      </c>
      <c r="BK128" s="74">
        <f t="shared" si="112"/>
        <v>-30</v>
      </c>
      <c r="BL128" s="74">
        <f t="shared" si="113"/>
        <v>7.8199999999999994</v>
      </c>
      <c r="BM128" s="74">
        <v>1</v>
      </c>
      <c r="BN128" s="65">
        <f t="shared" si="114"/>
        <v>1.76</v>
      </c>
      <c r="BO128" s="73">
        <f>BO127*BM128</f>
        <v>1</v>
      </c>
      <c r="BP128" s="73">
        <f t="shared" si="115"/>
        <v>-52.8</v>
      </c>
      <c r="BQ128" s="73">
        <f t="shared" si="116"/>
        <v>1.2218749999999976</v>
      </c>
      <c r="BR128" s="73">
        <f t="shared" si="117"/>
        <v>8655828670.0035877</v>
      </c>
      <c r="BS128" s="73">
        <f t="shared" si="118"/>
        <v>584.1879886464526</v>
      </c>
      <c r="BV128" s="74">
        <f t="shared" si="119"/>
        <v>-85</v>
      </c>
      <c r="BW128" s="74">
        <f t="shared" si="120"/>
        <v>9.8550000000000004</v>
      </c>
      <c r="BX128" s="74">
        <v>1</v>
      </c>
      <c r="BY128" s="65">
        <f t="shared" si="121"/>
        <v>2.0350000000000001</v>
      </c>
      <c r="BZ128" s="73">
        <f>BZ127*BX128</f>
        <v>1</v>
      </c>
      <c r="CA128" s="73">
        <f t="shared" si="122"/>
        <v>-172.97500000000002</v>
      </c>
      <c r="CB128" s="73">
        <f t="shared" si="123"/>
        <v>7.5187683105468347E-4</v>
      </c>
      <c r="CC128" s="73">
        <f t="shared" si="124"/>
        <v>10908336514.435471</v>
      </c>
      <c r="CD128" s="73">
        <f t="shared" si="125"/>
        <v>584.1879886464526</v>
      </c>
      <c r="CG128" s="74">
        <f t="shared" si="126"/>
        <v>-135</v>
      </c>
      <c r="CH128" s="74">
        <f t="shared" si="127"/>
        <v>12.14</v>
      </c>
      <c r="CI128" s="74">
        <v>1</v>
      </c>
      <c r="CJ128" s="65">
        <f t="shared" si="128"/>
        <v>2.2850000000000001</v>
      </c>
      <c r="CK128" s="73">
        <f>CK127*CI128</f>
        <v>1</v>
      </c>
      <c r="CL128" s="73">
        <f t="shared" si="129"/>
        <v>-308.47500000000002</v>
      </c>
      <c r="CM128" s="73">
        <f t="shared" si="130"/>
        <v>9.0450048446654452E-7</v>
      </c>
      <c r="CN128" s="73">
        <f t="shared" si="131"/>
        <v>13437565224.27667</v>
      </c>
      <c r="CO128" s="73">
        <f t="shared" si="132"/>
        <v>584.1879886464526</v>
      </c>
      <c r="CR128" s="74">
        <f t="shared" si="133"/>
        <v>-198</v>
      </c>
      <c r="CS128" s="74">
        <f t="shared" si="134"/>
        <v>14.74</v>
      </c>
      <c r="CT128" s="74">
        <v>1</v>
      </c>
      <c r="CU128" s="65">
        <f t="shared" si="142"/>
        <v>2.6</v>
      </c>
      <c r="CV128" s="73">
        <f>CV127*CT128</f>
        <v>1</v>
      </c>
      <c r="CW128" s="73">
        <f t="shared" si="135"/>
        <v>-514.80000000000007</v>
      </c>
      <c r="CX128" s="73">
        <f t="shared" si="136"/>
        <v>1.7689259588944154E-10</v>
      </c>
      <c r="CY128" s="73">
        <f t="shared" si="137"/>
        <v>16315462224.533621</v>
      </c>
      <c r="CZ128" s="73">
        <f t="shared" si="138"/>
        <v>584.1879886464526</v>
      </c>
    </row>
    <row r="129" spans="1:104">
      <c r="A129" s="65">
        <f t="shared" si="74"/>
        <v>17.753111553085638</v>
      </c>
      <c r="B129" s="65">
        <f t="shared" si="75"/>
        <v>4.0999999999999996</v>
      </c>
      <c r="C129" s="86">
        <f t="shared" si="144"/>
        <v>6.06</v>
      </c>
      <c r="D129" s="90"/>
      <c r="E129" s="68">
        <f t="shared" si="76"/>
        <v>25429504.231123522</v>
      </c>
      <c r="F129" s="65">
        <f t="shared" si="139"/>
        <v>24.600000000000012</v>
      </c>
      <c r="G129" s="69">
        <v>123</v>
      </c>
      <c r="H129" s="74">
        <f t="shared" si="77"/>
        <v>123</v>
      </c>
      <c r="I129" s="74">
        <f t="shared" si="78"/>
        <v>1</v>
      </c>
      <c r="J129" s="74">
        <v>1</v>
      </c>
      <c r="K129" s="65">
        <f t="shared" si="79"/>
        <v>1</v>
      </c>
      <c r="L129" s="73">
        <f>L128*J129</f>
        <v>282240</v>
      </c>
      <c r="M129" s="73">
        <f t="shared" si="80"/>
        <v>34715520</v>
      </c>
      <c r="N129" s="73">
        <f t="shared" si="81"/>
        <v>254295042.31123522</v>
      </c>
      <c r="O129" s="73">
        <f t="shared" si="82"/>
        <v>1271475211.5561762</v>
      </c>
      <c r="P129" s="73">
        <f t="shared" si="83"/>
        <v>605.38110396022034</v>
      </c>
      <c r="Q129" s="102">
        <f t="shared" si="143"/>
        <v>7.3251111408164196</v>
      </c>
      <c r="S129" s="74">
        <f t="shared" si="84"/>
        <v>113</v>
      </c>
      <c r="T129" s="74">
        <f t="shared" si="85"/>
        <v>2.0499999999999998</v>
      </c>
      <c r="U129" s="74">
        <v>1</v>
      </c>
      <c r="V129" s="65">
        <f t="shared" si="86"/>
        <v>1.05</v>
      </c>
      <c r="W129" s="73">
        <f>W128*U129</f>
        <v>40320</v>
      </c>
      <c r="X129" s="73">
        <f t="shared" si="87"/>
        <v>4783968</v>
      </c>
      <c r="Y129" s="73">
        <f t="shared" si="88"/>
        <v>130326209.18450797</v>
      </c>
      <c r="Z129" s="73">
        <f t="shared" si="89"/>
        <v>2606524183.6901608</v>
      </c>
      <c r="AA129" s="73">
        <f t="shared" si="90"/>
        <v>605.38110396022034</v>
      </c>
      <c r="AB129" s="102">
        <f t="shared" si="145"/>
        <v>27.242282804673437</v>
      </c>
      <c r="AD129" s="74">
        <f t="shared" si="91"/>
        <v>88</v>
      </c>
      <c r="AE129" s="74">
        <f t="shared" si="92"/>
        <v>3.2249999999999996</v>
      </c>
      <c r="AF129" s="74">
        <v>1</v>
      </c>
      <c r="AG129" s="65">
        <f t="shared" si="93"/>
        <v>1.175</v>
      </c>
      <c r="AH129" s="73">
        <f>AH128*AF129</f>
        <v>4320</v>
      </c>
      <c r="AI129" s="73">
        <f t="shared" si="94"/>
        <v>446688</v>
      </c>
      <c r="AJ129" s="73">
        <f t="shared" si="95"/>
        <v>6407043.0582322786</v>
      </c>
      <c r="AK129" s="73">
        <f t="shared" si="96"/>
        <v>4100507557.2686672</v>
      </c>
      <c r="AL129" s="73">
        <f t="shared" si="97"/>
        <v>605.38110396022034</v>
      </c>
      <c r="AM129" s="102">
        <f t="shared" si="140"/>
        <v>14.343441189896032</v>
      </c>
      <c r="AO129" s="74">
        <f t="shared" si="98"/>
        <v>58</v>
      </c>
      <c r="AP129" s="74">
        <f t="shared" si="99"/>
        <v>4.55</v>
      </c>
      <c r="AQ129" s="74">
        <v>1</v>
      </c>
      <c r="AR129" s="65">
        <f t="shared" si="100"/>
        <v>1.325</v>
      </c>
      <c r="AS129" s="73">
        <f>AS128*AQ129</f>
        <v>36</v>
      </c>
      <c r="AT129" s="73">
        <f t="shared" si="101"/>
        <v>2766.6</v>
      </c>
      <c r="AU129" s="73">
        <f t="shared" si="102"/>
        <v>141240.53253370547</v>
      </c>
      <c r="AV129" s="73">
        <f t="shared" si="103"/>
        <v>5785212212.5806007</v>
      </c>
      <c r="AW129" s="73">
        <f t="shared" si="104"/>
        <v>605.38110396022034</v>
      </c>
      <c r="AX129" s="102">
        <f t="shared" si="146"/>
        <v>51.052025060979354</v>
      </c>
      <c r="AZ129" s="74">
        <f t="shared" si="105"/>
        <v>21</v>
      </c>
      <c r="BA129" s="74">
        <f t="shared" si="106"/>
        <v>6.06</v>
      </c>
      <c r="BB129" s="74">
        <v>1</v>
      </c>
      <c r="BC129" s="65">
        <f t="shared" si="107"/>
        <v>1.51</v>
      </c>
      <c r="BD129" s="73">
        <f>BD128*BB129</f>
        <v>4</v>
      </c>
      <c r="BE129" s="73">
        <f t="shared" si="108"/>
        <v>126.84</v>
      </c>
      <c r="BF129" s="73">
        <f t="shared" si="109"/>
        <v>1113.7779250051265</v>
      </c>
      <c r="BG129" s="73">
        <f t="shared" si="110"/>
        <v>7705139782.030426</v>
      </c>
      <c r="BH129" s="73">
        <f t="shared" si="111"/>
        <v>605.38110396022034</v>
      </c>
      <c r="BI129" s="102">
        <f t="shared" si="147"/>
        <v>8.7809675575932395</v>
      </c>
      <c r="BK129" s="74">
        <f t="shared" si="112"/>
        <v>-29</v>
      </c>
      <c r="BL129" s="74">
        <f t="shared" si="113"/>
        <v>7.8199999999999994</v>
      </c>
      <c r="BM129" s="74">
        <v>1</v>
      </c>
      <c r="BN129" s="65">
        <f t="shared" si="114"/>
        <v>1.76</v>
      </c>
      <c r="BO129" s="73">
        <f>BO128*BM129</f>
        <v>1</v>
      </c>
      <c r="BP129" s="73">
        <f t="shared" si="115"/>
        <v>-51.04</v>
      </c>
      <c r="BQ129" s="73">
        <f t="shared" si="116"/>
        <v>1.4035658025119992</v>
      </c>
      <c r="BR129" s="73">
        <f t="shared" si="117"/>
        <v>9942936154.369297</v>
      </c>
      <c r="BS129" s="73">
        <f t="shared" si="118"/>
        <v>605.38110396022034</v>
      </c>
      <c r="BV129" s="74">
        <f t="shared" si="119"/>
        <v>-84</v>
      </c>
      <c r="BW129" s="74">
        <f t="shared" si="120"/>
        <v>9.8550000000000004</v>
      </c>
      <c r="BX129" s="74">
        <v>1</v>
      </c>
      <c r="BY129" s="65">
        <f t="shared" si="121"/>
        <v>2.0350000000000001</v>
      </c>
      <c r="BZ129" s="73">
        <f>BZ128*BX129</f>
        <v>1</v>
      </c>
      <c r="CA129" s="73">
        <f t="shared" si="122"/>
        <v>-170.94</v>
      </c>
      <c r="CB129" s="73">
        <f t="shared" si="123"/>
        <v>8.6367967899289848E-4</v>
      </c>
      <c r="CC129" s="73">
        <f t="shared" si="124"/>
        <v>12530388209.886116</v>
      </c>
      <c r="CD129" s="73">
        <f t="shared" si="125"/>
        <v>605.38110396022034</v>
      </c>
      <c r="CG129" s="74">
        <f t="shared" si="126"/>
        <v>-134</v>
      </c>
      <c r="CH129" s="74">
        <f t="shared" si="127"/>
        <v>12.14</v>
      </c>
      <c r="CI129" s="74">
        <v>1</v>
      </c>
      <c r="CJ129" s="65">
        <f t="shared" si="128"/>
        <v>2.2850000000000001</v>
      </c>
      <c r="CK129" s="73">
        <f>CK128*CI129</f>
        <v>1</v>
      </c>
      <c r="CL129" s="73">
        <f t="shared" si="129"/>
        <v>-306.19</v>
      </c>
      <c r="CM129" s="73">
        <f t="shared" si="130"/>
        <v>1.038998218600741E-6</v>
      </c>
      <c r="CN129" s="73">
        <f t="shared" si="131"/>
        <v>15435709068.291977</v>
      </c>
      <c r="CO129" s="73">
        <f t="shared" si="132"/>
        <v>605.38110396022034</v>
      </c>
      <c r="CR129" s="74">
        <f t="shared" si="133"/>
        <v>-197</v>
      </c>
      <c r="CS129" s="74">
        <f t="shared" si="134"/>
        <v>14.74</v>
      </c>
      <c r="CT129" s="74">
        <v>1</v>
      </c>
      <c r="CU129" s="65">
        <f t="shared" si="142"/>
        <v>2.6</v>
      </c>
      <c r="CV129" s="73">
        <f>CV128*CT129</f>
        <v>1</v>
      </c>
      <c r="CW129" s="73">
        <f t="shared" si="135"/>
        <v>-512.20000000000005</v>
      </c>
      <c r="CX129" s="73">
        <f t="shared" si="136"/>
        <v>2.0319623390935682E-10</v>
      </c>
      <c r="CY129" s="73">
        <f t="shared" si="137"/>
        <v>18741544618.338036</v>
      </c>
      <c r="CZ129" s="73">
        <f t="shared" si="138"/>
        <v>605.38110396022034</v>
      </c>
    </row>
    <row r="130" spans="1:104">
      <c r="A130" s="65">
        <f t="shared" si="74"/>
        <v>18.379173679952682</v>
      </c>
      <c r="B130" s="65">
        <f t="shared" si="75"/>
        <v>4.1333333333333337</v>
      </c>
      <c r="C130" s="86">
        <f t="shared" si="144"/>
        <v>6.06</v>
      </c>
      <c r="D130" s="90"/>
      <c r="E130" s="68">
        <f t="shared" si="76"/>
        <v>29210829.678681735</v>
      </c>
      <c r="F130" s="65">
        <f t="shared" si="139"/>
        <v>24.800000000000015</v>
      </c>
      <c r="G130" s="69">
        <v>124</v>
      </c>
      <c r="H130" s="74">
        <f t="shared" si="77"/>
        <v>124</v>
      </c>
      <c r="I130" s="74">
        <f t="shared" si="78"/>
        <v>1</v>
      </c>
      <c r="J130" s="74">
        <v>1</v>
      </c>
      <c r="K130" s="65">
        <f t="shared" si="79"/>
        <v>1</v>
      </c>
      <c r="L130" s="73">
        <f>L129*J130</f>
        <v>282240</v>
      </c>
      <c r="M130" s="73">
        <f t="shared" si="80"/>
        <v>34997760</v>
      </c>
      <c r="N130" s="73">
        <f t="shared" si="81"/>
        <v>292108296.78681737</v>
      </c>
      <c r="O130" s="73">
        <f t="shared" si="82"/>
        <v>1460541483.9340868</v>
      </c>
      <c r="P130" s="73">
        <f t="shared" si="83"/>
        <v>627.3424616090515</v>
      </c>
      <c r="Q130" s="102">
        <f t="shared" si="143"/>
        <v>8.3464855118389689</v>
      </c>
      <c r="S130" s="74">
        <f t="shared" si="84"/>
        <v>114</v>
      </c>
      <c r="T130" s="74">
        <f t="shared" si="85"/>
        <v>2.0499999999999998</v>
      </c>
      <c r="U130" s="74">
        <v>1</v>
      </c>
      <c r="V130" s="65">
        <f t="shared" si="86"/>
        <v>1.05</v>
      </c>
      <c r="W130" s="73">
        <f>W129*U130</f>
        <v>40320</v>
      </c>
      <c r="X130" s="73">
        <f t="shared" si="87"/>
        <v>4826304</v>
      </c>
      <c r="Y130" s="73">
        <f t="shared" si="88"/>
        <v>149705502.1032438</v>
      </c>
      <c r="Z130" s="73">
        <f t="shared" si="89"/>
        <v>2994110042.0648775</v>
      </c>
      <c r="AA130" s="73">
        <f t="shared" si="90"/>
        <v>627.3424616090515</v>
      </c>
      <c r="AB130" s="102">
        <f t="shared" si="145"/>
        <v>31.018663992828426</v>
      </c>
      <c r="AD130" s="74">
        <f t="shared" si="91"/>
        <v>89</v>
      </c>
      <c r="AE130" s="74">
        <f t="shared" si="92"/>
        <v>3.2249999999999996</v>
      </c>
      <c r="AF130" s="74">
        <v>1</v>
      </c>
      <c r="AG130" s="65">
        <f t="shared" si="93"/>
        <v>1.175</v>
      </c>
      <c r="AH130" s="73">
        <f>AH129*AF130</f>
        <v>4320</v>
      </c>
      <c r="AI130" s="73">
        <f t="shared" si="94"/>
        <v>451764</v>
      </c>
      <c r="AJ130" s="73">
        <f t="shared" si="95"/>
        <v>7359759.8213865934</v>
      </c>
      <c r="AK130" s="73">
        <f t="shared" si="96"/>
        <v>4710246285.6874294</v>
      </c>
      <c r="AL130" s="73">
        <f t="shared" si="97"/>
        <v>627.3424616090515</v>
      </c>
      <c r="AM130" s="102">
        <f t="shared" si="140"/>
        <v>16.291160476236694</v>
      </c>
      <c r="AO130" s="74">
        <f t="shared" si="98"/>
        <v>59</v>
      </c>
      <c r="AP130" s="74">
        <f t="shared" si="99"/>
        <v>4.55</v>
      </c>
      <c r="AQ130" s="74">
        <v>1</v>
      </c>
      <c r="AR130" s="65">
        <f t="shared" si="100"/>
        <v>1.325</v>
      </c>
      <c r="AS130" s="73">
        <f>AS129*AQ130</f>
        <v>36</v>
      </c>
      <c r="AT130" s="73">
        <f t="shared" si="101"/>
        <v>2814.2999999999997</v>
      </c>
      <c r="AU130" s="73">
        <f t="shared" si="102"/>
        <v>162242.76738037268</v>
      </c>
      <c r="AV130" s="73">
        <f t="shared" si="103"/>
        <v>6645463751.900095</v>
      </c>
      <c r="AW130" s="73">
        <f t="shared" si="104"/>
        <v>627.3424616090515</v>
      </c>
      <c r="AX130" s="102">
        <f t="shared" si="146"/>
        <v>57.649421660936184</v>
      </c>
      <c r="AZ130" s="74">
        <f t="shared" si="105"/>
        <v>22</v>
      </c>
      <c r="BA130" s="74">
        <f t="shared" si="106"/>
        <v>6.06</v>
      </c>
      <c r="BB130" s="74">
        <v>1</v>
      </c>
      <c r="BC130" s="65">
        <f t="shared" si="107"/>
        <v>1.51</v>
      </c>
      <c r="BD130" s="73">
        <f>BD129*BB130</f>
        <v>4</v>
      </c>
      <c r="BE130" s="73">
        <f t="shared" si="108"/>
        <v>132.88</v>
      </c>
      <c r="BF130" s="73">
        <f t="shared" si="109"/>
        <v>1279.3948702853997</v>
      </c>
      <c r="BG130" s="73">
        <f t="shared" si="110"/>
        <v>8850881392.6405659</v>
      </c>
      <c r="BH130" s="73">
        <f t="shared" si="111"/>
        <v>627.3424616090515</v>
      </c>
      <c r="BI130" s="102">
        <f t="shared" si="147"/>
        <v>9.6281973982947004</v>
      </c>
      <c r="BK130" s="74">
        <f t="shared" si="112"/>
        <v>-28</v>
      </c>
      <c r="BL130" s="74">
        <f t="shared" si="113"/>
        <v>7.8199999999999994</v>
      </c>
      <c r="BM130" s="74">
        <v>1</v>
      </c>
      <c r="BN130" s="65">
        <f t="shared" si="114"/>
        <v>1.76</v>
      </c>
      <c r="BO130" s="73">
        <f>BO129*BM130</f>
        <v>1</v>
      </c>
      <c r="BP130" s="73">
        <f t="shared" si="115"/>
        <v>-49.28</v>
      </c>
      <c r="BQ130" s="73">
        <f t="shared" si="116"/>
        <v>1.6122737284756268</v>
      </c>
      <c r="BR130" s="73">
        <f t="shared" si="117"/>
        <v>11421434404.364557</v>
      </c>
      <c r="BS130" s="73">
        <f t="shared" si="118"/>
        <v>627.3424616090515</v>
      </c>
      <c r="BV130" s="74">
        <f t="shared" si="119"/>
        <v>-83</v>
      </c>
      <c r="BW130" s="74">
        <f t="shared" si="120"/>
        <v>9.8550000000000004</v>
      </c>
      <c r="BX130" s="74">
        <v>1</v>
      </c>
      <c r="BY130" s="65">
        <f t="shared" si="121"/>
        <v>2.0350000000000001</v>
      </c>
      <c r="BZ130" s="73">
        <f>BZ129*BX130</f>
        <v>1</v>
      </c>
      <c r="CA130" s="73">
        <f t="shared" si="122"/>
        <v>-168.905</v>
      </c>
      <c r="CB130" s="73">
        <f t="shared" si="123"/>
        <v>9.9210742650350991E-4</v>
      </c>
      <c r="CC130" s="73">
        <f t="shared" si="124"/>
        <v>14393636324.170425</v>
      </c>
      <c r="CD130" s="73">
        <f t="shared" si="125"/>
        <v>627.3424616090515</v>
      </c>
      <c r="CG130" s="74">
        <f t="shared" si="126"/>
        <v>-133</v>
      </c>
      <c r="CH130" s="74">
        <f t="shared" si="127"/>
        <v>12.14</v>
      </c>
      <c r="CI130" s="74">
        <v>1</v>
      </c>
      <c r="CJ130" s="65">
        <f t="shared" si="128"/>
        <v>2.2850000000000001</v>
      </c>
      <c r="CK130" s="73">
        <f>CK129*CI130</f>
        <v>1</v>
      </c>
      <c r="CL130" s="73">
        <f t="shared" si="129"/>
        <v>-303.90500000000003</v>
      </c>
      <c r="CM130" s="73">
        <f t="shared" si="130"/>
        <v>1.1934955445515212E-6</v>
      </c>
      <c r="CN130" s="73">
        <f t="shared" si="131"/>
        <v>17730973614.959816</v>
      </c>
      <c r="CO130" s="73">
        <f t="shared" si="132"/>
        <v>627.3424616090515</v>
      </c>
      <c r="CR130" s="74">
        <f t="shared" si="133"/>
        <v>-196</v>
      </c>
      <c r="CS130" s="74">
        <f t="shared" si="134"/>
        <v>14.74</v>
      </c>
      <c r="CT130" s="74">
        <v>1</v>
      </c>
      <c r="CU130" s="65">
        <f t="shared" si="142"/>
        <v>2.6</v>
      </c>
      <c r="CV130" s="73">
        <f>CV129*CT130</f>
        <v>1</v>
      </c>
      <c r="CW130" s="73">
        <f t="shared" si="135"/>
        <v>-509.6</v>
      </c>
      <c r="CX130" s="73">
        <f t="shared" si="136"/>
        <v>2.3341117963327088E-10</v>
      </c>
      <c r="CY130" s="73">
        <f t="shared" si="137"/>
        <v>21528381473.188438</v>
      </c>
      <c r="CZ130" s="73">
        <f t="shared" si="138"/>
        <v>627.3424616090515</v>
      </c>
    </row>
    <row r="131" spans="1:104">
      <c r="A131" s="65">
        <f t="shared" si="74"/>
        <v>19.027313840043664</v>
      </c>
      <c r="B131" s="65">
        <f t="shared" si="75"/>
        <v>4.166666666666667</v>
      </c>
      <c r="C131" s="86">
        <f t="shared" si="144"/>
        <v>6.06</v>
      </c>
      <c r="D131" s="90"/>
      <c r="E131" s="68">
        <f t="shared" si="76"/>
        <v>33554432.000000276</v>
      </c>
      <c r="F131" s="65">
        <f t="shared" si="139"/>
        <v>25.000000000000011</v>
      </c>
      <c r="G131" s="69">
        <v>125</v>
      </c>
      <c r="H131" s="74">
        <f t="shared" si="77"/>
        <v>125</v>
      </c>
      <c r="I131" s="74">
        <f t="shared" si="78"/>
        <v>1</v>
      </c>
      <c r="J131" s="74">
        <v>1</v>
      </c>
      <c r="K131" s="65">
        <f t="shared" si="79"/>
        <v>1</v>
      </c>
      <c r="L131" s="73">
        <f>L130*J131</f>
        <v>282240</v>
      </c>
      <c r="M131" s="73">
        <f t="shared" si="80"/>
        <v>35280000</v>
      </c>
      <c r="N131" s="73">
        <f t="shared" si="81"/>
        <v>335544320.00000274</v>
      </c>
      <c r="O131" s="73">
        <f t="shared" si="82"/>
        <v>1677721600.0000138</v>
      </c>
      <c r="P131" s="73">
        <f t="shared" si="83"/>
        <v>650.09988953482514</v>
      </c>
      <c r="Q131" s="102">
        <f t="shared" si="143"/>
        <v>9.5108934240363592</v>
      </c>
      <c r="S131" s="74">
        <f t="shared" si="84"/>
        <v>115</v>
      </c>
      <c r="T131" s="74">
        <f t="shared" si="85"/>
        <v>2.0499999999999998</v>
      </c>
      <c r="U131" s="74">
        <v>1</v>
      </c>
      <c r="V131" s="65">
        <f t="shared" si="86"/>
        <v>1.05</v>
      </c>
      <c r="W131" s="73">
        <f>W130*U131</f>
        <v>40320</v>
      </c>
      <c r="X131" s="73">
        <f t="shared" si="87"/>
        <v>4868640</v>
      </c>
      <c r="Y131" s="73">
        <f t="shared" si="88"/>
        <v>171966464.00000134</v>
      </c>
      <c r="Z131" s="73">
        <f t="shared" si="89"/>
        <v>3439329280.0000281</v>
      </c>
      <c r="AA131" s="73">
        <f t="shared" si="90"/>
        <v>650.09988953482514</v>
      </c>
      <c r="AB131" s="102">
        <f t="shared" si="145"/>
        <v>35.321252752308929</v>
      </c>
      <c r="AD131" s="74">
        <f t="shared" si="91"/>
        <v>90</v>
      </c>
      <c r="AE131" s="74">
        <f t="shared" si="92"/>
        <v>3.2249999999999996</v>
      </c>
      <c r="AF131" s="74">
        <v>1</v>
      </c>
      <c r="AG131" s="65">
        <f t="shared" si="93"/>
        <v>1.175</v>
      </c>
      <c r="AH131" s="73">
        <f>AH130*AF131</f>
        <v>4320</v>
      </c>
      <c r="AI131" s="73">
        <f t="shared" si="94"/>
        <v>456840</v>
      </c>
      <c r="AJ131" s="73">
        <f t="shared" si="95"/>
        <v>8454144.0000000503</v>
      </c>
      <c r="AK131" s="73">
        <f t="shared" si="96"/>
        <v>5410652160.0000439</v>
      </c>
      <c r="AL131" s="73">
        <f t="shared" si="97"/>
        <v>650.09988953482514</v>
      </c>
      <c r="AM131" s="102">
        <f t="shared" si="140"/>
        <v>18.505700026267512</v>
      </c>
      <c r="AO131" s="74">
        <f t="shared" si="98"/>
        <v>60</v>
      </c>
      <c r="AP131" s="74">
        <f t="shared" si="99"/>
        <v>4.55</v>
      </c>
      <c r="AQ131" s="74">
        <v>12</v>
      </c>
      <c r="AR131" s="65">
        <f t="shared" si="100"/>
        <v>1.325</v>
      </c>
      <c r="AS131" s="73">
        <f>AS130*AQ131</f>
        <v>432</v>
      </c>
      <c r="AT131" s="73">
        <f t="shared" si="101"/>
        <v>34344</v>
      </c>
      <c r="AU131" s="73">
        <f t="shared" si="102"/>
        <v>186368.00000000076</v>
      </c>
      <c r="AV131" s="73">
        <f t="shared" si="103"/>
        <v>7633633280.000062</v>
      </c>
      <c r="AW131" s="73">
        <f t="shared" si="104"/>
        <v>650.09988953482514</v>
      </c>
      <c r="AX131" s="102">
        <f t="shared" si="146"/>
        <v>5.4265082692755868</v>
      </c>
      <c r="AZ131" s="74">
        <f t="shared" si="105"/>
        <v>23</v>
      </c>
      <c r="BA131" s="74">
        <f t="shared" si="106"/>
        <v>6.06</v>
      </c>
      <c r="BB131" s="74">
        <v>1</v>
      </c>
      <c r="BC131" s="65">
        <f t="shared" si="107"/>
        <v>1.51</v>
      </c>
      <c r="BD131" s="73">
        <f>BD130*BB131</f>
        <v>4</v>
      </c>
      <c r="BE131" s="73">
        <f t="shared" si="108"/>
        <v>138.91999999999999</v>
      </c>
      <c r="BF131" s="73">
        <f t="shared" si="109"/>
        <v>1469.6387828884842</v>
      </c>
      <c r="BG131" s="73">
        <f t="shared" si="110"/>
        <v>10166992896.000082</v>
      </c>
      <c r="BH131" s="73">
        <f t="shared" si="111"/>
        <v>650.09988953482514</v>
      </c>
      <c r="BI131" s="102">
        <f t="shared" si="147"/>
        <v>10.57902953418143</v>
      </c>
      <c r="BK131" s="74">
        <f t="shared" si="112"/>
        <v>-27</v>
      </c>
      <c r="BL131" s="74">
        <f t="shared" si="113"/>
        <v>7.8199999999999994</v>
      </c>
      <c r="BM131" s="74">
        <v>1</v>
      </c>
      <c r="BN131" s="65">
        <f t="shared" si="114"/>
        <v>1.76</v>
      </c>
      <c r="BO131" s="73">
        <f>BO130*BM131</f>
        <v>1</v>
      </c>
      <c r="BP131" s="73">
        <f t="shared" si="115"/>
        <v>-47.52</v>
      </c>
      <c r="BQ131" s="73">
        <f t="shared" si="116"/>
        <v>1.8520161797048893</v>
      </c>
      <c r="BR131" s="73">
        <f t="shared" si="117"/>
        <v>13119782912.000107</v>
      </c>
      <c r="BS131" s="73">
        <f t="shared" si="118"/>
        <v>650.09988953482514</v>
      </c>
      <c r="BV131" s="74">
        <f t="shared" si="119"/>
        <v>-82</v>
      </c>
      <c r="BW131" s="74">
        <f t="shared" si="120"/>
        <v>9.8550000000000004</v>
      </c>
      <c r="BX131" s="74">
        <v>1</v>
      </c>
      <c r="BY131" s="65">
        <f t="shared" si="121"/>
        <v>2.0350000000000001</v>
      </c>
      <c r="BZ131" s="73">
        <f>BZ130*BX131</f>
        <v>1</v>
      </c>
      <c r="CA131" s="73">
        <f t="shared" si="122"/>
        <v>-166.87</v>
      </c>
      <c r="CB131" s="73">
        <f t="shared" si="123"/>
        <v>1.1396321688049234E-3</v>
      </c>
      <c r="CC131" s="73">
        <f t="shared" si="124"/>
        <v>16533946368.000137</v>
      </c>
      <c r="CD131" s="73">
        <f t="shared" si="125"/>
        <v>650.09988953482514</v>
      </c>
      <c r="CG131" s="74">
        <f t="shared" si="126"/>
        <v>-132</v>
      </c>
      <c r="CH131" s="74">
        <f t="shared" si="127"/>
        <v>12.14</v>
      </c>
      <c r="CI131" s="74">
        <v>1</v>
      </c>
      <c r="CJ131" s="65">
        <f t="shared" si="128"/>
        <v>2.2850000000000001</v>
      </c>
      <c r="CK131" s="73">
        <f>CK130*CI131</f>
        <v>1</v>
      </c>
      <c r="CL131" s="73">
        <f t="shared" si="129"/>
        <v>-301.62</v>
      </c>
      <c r="CM131" s="73">
        <f t="shared" si="130"/>
        <v>1.3709663687226229E-6</v>
      </c>
      <c r="CN131" s="73">
        <f t="shared" si="131"/>
        <v>20367540224.000168</v>
      </c>
      <c r="CO131" s="73">
        <f t="shared" si="132"/>
        <v>650.09988953482514</v>
      </c>
      <c r="CR131" s="74">
        <f t="shared" si="133"/>
        <v>-195</v>
      </c>
      <c r="CS131" s="74">
        <f t="shared" si="134"/>
        <v>14.74</v>
      </c>
      <c r="CT131" s="74">
        <v>1</v>
      </c>
      <c r="CU131" s="65">
        <f t="shared" si="142"/>
        <v>2.6</v>
      </c>
      <c r="CV131" s="73">
        <f>CV130*CT131</f>
        <v>1</v>
      </c>
      <c r="CW131" s="73">
        <f t="shared" si="135"/>
        <v>-507</v>
      </c>
      <c r="CX131" s="73">
        <f t="shared" si="136"/>
        <v>2.6811903808265574E-10</v>
      </c>
      <c r="CY131" s="73">
        <f t="shared" si="137"/>
        <v>24729616384.000202</v>
      </c>
      <c r="CZ131" s="73">
        <f t="shared" si="138"/>
        <v>650.09988953482514</v>
      </c>
    </row>
    <row r="132" spans="1:104">
      <c r="A132" s="65">
        <f t="shared" si="74"/>
        <v>19.698310613518792</v>
      </c>
      <c r="B132" s="65">
        <f t="shared" si="75"/>
        <v>4.2</v>
      </c>
      <c r="C132" s="86">
        <f t="shared" si="144"/>
        <v>6.06</v>
      </c>
      <c r="D132" s="90"/>
      <c r="E132" s="68">
        <f t="shared" si="76"/>
        <v>38543920.841260195</v>
      </c>
      <c r="F132" s="65">
        <f t="shared" si="139"/>
        <v>25.200000000000014</v>
      </c>
      <c r="G132" s="69">
        <v>126</v>
      </c>
      <c r="H132" s="74">
        <f t="shared" si="77"/>
        <v>126</v>
      </c>
      <c r="I132" s="74">
        <f t="shared" si="78"/>
        <v>1</v>
      </c>
      <c r="J132" s="74">
        <v>1</v>
      </c>
      <c r="K132" s="65">
        <f t="shared" si="79"/>
        <v>1</v>
      </c>
      <c r="L132" s="73">
        <f>L131*J132</f>
        <v>282240</v>
      </c>
      <c r="M132" s="73">
        <f t="shared" si="80"/>
        <v>35562240</v>
      </c>
      <c r="N132" s="73">
        <f t="shared" si="81"/>
        <v>385439208.41260195</v>
      </c>
      <c r="O132" s="73">
        <f t="shared" si="82"/>
        <v>1927196042.0630097</v>
      </c>
      <c r="P132" s="73">
        <f t="shared" si="83"/>
        <v>673.68222298234275</v>
      </c>
      <c r="Q132" s="102">
        <f t="shared" si="143"/>
        <v>10.838440109863775</v>
      </c>
      <c r="S132" s="74">
        <f t="shared" si="84"/>
        <v>116</v>
      </c>
      <c r="T132" s="74">
        <f t="shared" si="85"/>
        <v>2.0499999999999998</v>
      </c>
      <c r="U132" s="74">
        <v>1</v>
      </c>
      <c r="V132" s="65">
        <f t="shared" si="86"/>
        <v>1.05</v>
      </c>
      <c r="W132" s="73">
        <f>W131*U132</f>
        <v>40320</v>
      </c>
      <c r="X132" s="73">
        <f t="shared" si="87"/>
        <v>4910976</v>
      </c>
      <c r="Y132" s="73">
        <f t="shared" si="88"/>
        <v>197537594.31145838</v>
      </c>
      <c r="Z132" s="73">
        <f t="shared" si="89"/>
        <v>3950751886.2291694</v>
      </c>
      <c r="AA132" s="73">
        <f t="shared" si="90"/>
        <v>673.68222298234275</v>
      </c>
      <c r="AB132" s="102">
        <f t="shared" si="145"/>
        <v>40.223693683589246</v>
      </c>
      <c r="AD132" s="74">
        <f t="shared" si="91"/>
        <v>91</v>
      </c>
      <c r="AE132" s="74">
        <f t="shared" si="92"/>
        <v>3.2249999999999996</v>
      </c>
      <c r="AF132" s="74">
        <v>1</v>
      </c>
      <c r="AG132" s="65">
        <f t="shared" si="93"/>
        <v>1.175</v>
      </c>
      <c r="AH132" s="73">
        <f>AH131*AF132</f>
        <v>4320</v>
      </c>
      <c r="AI132" s="73">
        <f t="shared" si="94"/>
        <v>461916</v>
      </c>
      <c r="AJ132" s="73">
        <f t="shared" si="95"/>
        <v>9711261.3057081103</v>
      </c>
      <c r="AK132" s="73">
        <f t="shared" si="96"/>
        <v>6215207235.6532059</v>
      </c>
      <c r="AL132" s="73">
        <f t="shared" si="97"/>
        <v>673.68222298234275</v>
      </c>
      <c r="AM132" s="102">
        <f t="shared" si="140"/>
        <v>21.023868637821835</v>
      </c>
      <c r="AO132" s="74">
        <f t="shared" si="98"/>
        <v>61</v>
      </c>
      <c r="AP132" s="74">
        <f t="shared" si="99"/>
        <v>4.55</v>
      </c>
      <c r="AQ132" s="74">
        <v>1</v>
      </c>
      <c r="AR132" s="65">
        <f t="shared" si="100"/>
        <v>1.325</v>
      </c>
      <c r="AS132" s="73">
        <f>AS131*AQ132</f>
        <v>432</v>
      </c>
      <c r="AT132" s="73">
        <f t="shared" si="101"/>
        <v>34916.400000000001</v>
      </c>
      <c r="AU132" s="73">
        <f t="shared" si="102"/>
        <v>214080.61502408827</v>
      </c>
      <c r="AV132" s="73">
        <f t="shared" si="103"/>
        <v>8768741991.386694</v>
      </c>
      <c r="AW132" s="73">
        <f t="shared" si="104"/>
        <v>673.68222298234275</v>
      </c>
      <c r="AX132" s="102">
        <f t="shared" si="146"/>
        <v>6.1312338907816457</v>
      </c>
      <c r="AZ132" s="74">
        <f t="shared" si="105"/>
        <v>24</v>
      </c>
      <c r="BA132" s="74">
        <f t="shared" si="106"/>
        <v>6.06</v>
      </c>
      <c r="BB132" s="74">
        <v>1</v>
      </c>
      <c r="BC132" s="65">
        <f t="shared" si="107"/>
        <v>1.51</v>
      </c>
      <c r="BD132" s="73">
        <f>BD131*BB132</f>
        <v>4</v>
      </c>
      <c r="BE132" s="73">
        <f t="shared" si="108"/>
        <v>144.96</v>
      </c>
      <c r="BF132" s="73">
        <f t="shared" si="109"/>
        <v>1688.1716523438463</v>
      </c>
      <c r="BG132" s="73">
        <f t="shared" si="110"/>
        <v>11678808014.901838</v>
      </c>
      <c r="BH132" s="73">
        <f t="shared" si="111"/>
        <v>673.68222298234275</v>
      </c>
      <c r="BI132" s="102">
        <f t="shared" si="147"/>
        <v>11.64577574740512</v>
      </c>
      <c r="BK132" s="74">
        <f t="shared" si="112"/>
        <v>-26</v>
      </c>
      <c r="BL132" s="74">
        <f t="shared" si="113"/>
        <v>7.8199999999999994</v>
      </c>
      <c r="BM132" s="74">
        <v>1</v>
      </c>
      <c r="BN132" s="65">
        <f t="shared" si="114"/>
        <v>1.76</v>
      </c>
      <c r="BO132" s="73">
        <f>BO131*BM132</f>
        <v>1</v>
      </c>
      <c r="BP132" s="73">
        <f t="shared" si="115"/>
        <v>-45.76</v>
      </c>
      <c r="BQ132" s="73">
        <f t="shared" si="116"/>
        <v>2.1274079390548994</v>
      </c>
      <c r="BR132" s="73">
        <f t="shared" si="117"/>
        <v>15070673048.932734</v>
      </c>
      <c r="BS132" s="73">
        <f t="shared" si="118"/>
        <v>673.68222298234275</v>
      </c>
      <c r="BV132" s="74">
        <f t="shared" si="119"/>
        <v>-81</v>
      </c>
      <c r="BW132" s="74">
        <f t="shared" si="120"/>
        <v>9.8550000000000004</v>
      </c>
      <c r="BX132" s="74">
        <v>1</v>
      </c>
      <c r="BY132" s="65">
        <f t="shared" si="121"/>
        <v>2.0350000000000001</v>
      </c>
      <c r="BZ132" s="73">
        <f>BZ131*BX132</f>
        <v>1</v>
      </c>
      <c r="CA132" s="73">
        <f t="shared" si="122"/>
        <v>-164.83500000000001</v>
      </c>
      <c r="CB132" s="73">
        <f t="shared" si="123"/>
        <v>1.309093597607919E-3</v>
      </c>
      <c r="CC132" s="73">
        <f t="shared" si="124"/>
        <v>18992516994.53096</v>
      </c>
      <c r="CD132" s="73">
        <f t="shared" si="125"/>
        <v>673.68222298234275</v>
      </c>
      <c r="CG132" s="74">
        <f t="shared" si="126"/>
        <v>-131</v>
      </c>
      <c r="CH132" s="74">
        <f t="shared" si="127"/>
        <v>12.14</v>
      </c>
      <c r="CI132" s="74">
        <v>1</v>
      </c>
      <c r="CJ132" s="65">
        <f t="shared" si="128"/>
        <v>2.2850000000000001</v>
      </c>
      <c r="CK132" s="73">
        <f>CK131*CI132</f>
        <v>1</v>
      </c>
      <c r="CL132" s="73">
        <f t="shared" si="129"/>
        <v>-299.33500000000004</v>
      </c>
      <c r="CM132" s="73">
        <f t="shared" si="130"/>
        <v>1.5748268125079356E-6</v>
      </c>
      <c r="CN132" s="73">
        <f t="shared" si="131"/>
        <v>23396159950.644939</v>
      </c>
      <c r="CO132" s="73">
        <f t="shared" si="132"/>
        <v>673.68222298234275</v>
      </c>
      <c r="CR132" s="74">
        <f t="shared" si="133"/>
        <v>-194</v>
      </c>
      <c r="CS132" s="74">
        <f t="shared" si="134"/>
        <v>14.74</v>
      </c>
      <c r="CT132" s="74">
        <v>1</v>
      </c>
      <c r="CU132" s="65">
        <f t="shared" si="142"/>
        <v>2.6</v>
      </c>
      <c r="CV132" s="73">
        <f>CV131*CT132</f>
        <v>1</v>
      </c>
      <c r="CW132" s="73">
        <f t="shared" si="135"/>
        <v>-504.40000000000003</v>
      </c>
      <c r="CX132" s="73">
        <f t="shared" si="136"/>
        <v>3.0798789798893403E-10</v>
      </c>
      <c r="CY132" s="73">
        <f t="shared" si="137"/>
        <v>28406869660.008766</v>
      </c>
      <c r="CZ132" s="73">
        <f t="shared" si="138"/>
        <v>673.68222298234275</v>
      </c>
    </row>
    <row r="133" spans="1:104">
      <c r="A133" s="65">
        <f t="shared" si="74"/>
        <v>20.392970037108338</v>
      </c>
      <c r="B133" s="65">
        <f t="shared" si="75"/>
        <v>4.2333333333333334</v>
      </c>
      <c r="C133" s="86">
        <f t="shared" si="144"/>
        <v>6.06</v>
      </c>
      <c r="D133" s="90"/>
      <c r="E133" s="68">
        <f t="shared" si="76"/>
        <v>44275338.465491526</v>
      </c>
      <c r="F133" s="65">
        <f t="shared" si="139"/>
        <v>25.400000000000013</v>
      </c>
      <c r="G133" s="69">
        <v>127</v>
      </c>
      <c r="H133" s="74">
        <f t="shared" si="77"/>
        <v>127</v>
      </c>
      <c r="I133" s="74">
        <f t="shared" si="78"/>
        <v>1</v>
      </c>
      <c r="J133" s="74">
        <v>1</v>
      </c>
      <c r="K133" s="65">
        <f t="shared" si="79"/>
        <v>1</v>
      </c>
      <c r="L133" s="73">
        <f>L132*J133</f>
        <v>282240</v>
      </c>
      <c r="M133" s="73">
        <f t="shared" si="80"/>
        <v>35844480</v>
      </c>
      <c r="N133" s="73">
        <f t="shared" si="81"/>
        <v>442753384.65491527</v>
      </c>
      <c r="O133" s="73">
        <f t="shared" si="82"/>
        <v>2213766923.2745762</v>
      </c>
      <c r="P133" s="73">
        <f t="shared" si="83"/>
        <v>698.11934093700881</v>
      </c>
      <c r="Q133" s="102">
        <f t="shared" si="143"/>
        <v>12.35206605465933</v>
      </c>
      <c r="S133" s="74">
        <f t="shared" si="84"/>
        <v>117</v>
      </c>
      <c r="T133" s="74">
        <f t="shared" si="85"/>
        <v>2.0499999999999998</v>
      </c>
      <c r="U133" s="74">
        <v>1</v>
      </c>
      <c r="V133" s="65">
        <f t="shared" si="86"/>
        <v>1.05</v>
      </c>
      <c r="W133" s="73">
        <f>W132*U133</f>
        <v>40320</v>
      </c>
      <c r="X133" s="73">
        <f t="shared" si="87"/>
        <v>4953312</v>
      </c>
      <c r="Y133" s="73">
        <f t="shared" si="88"/>
        <v>226911109.63564387</v>
      </c>
      <c r="Z133" s="73">
        <f t="shared" si="89"/>
        <v>4538222192.7128811</v>
      </c>
      <c r="AA133" s="73">
        <f t="shared" si="90"/>
        <v>698.11934093700881</v>
      </c>
      <c r="AB133" s="102">
        <f t="shared" si="145"/>
        <v>45.809977169950905</v>
      </c>
      <c r="AD133" s="74">
        <f t="shared" si="91"/>
        <v>92</v>
      </c>
      <c r="AE133" s="74">
        <f t="shared" si="92"/>
        <v>3.2249999999999996</v>
      </c>
      <c r="AF133" s="74">
        <v>1</v>
      </c>
      <c r="AG133" s="65">
        <f t="shared" si="93"/>
        <v>1.175</v>
      </c>
      <c r="AH133" s="73">
        <f>AH132*AF133</f>
        <v>4320</v>
      </c>
      <c r="AI133" s="73">
        <f t="shared" si="94"/>
        <v>466992</v>
      </c>
      <c r="AJ133" s="73">
        <f t="shared" si="95"/>
        <v>11155309.886813268</v>
      </c>
      <c r="AK133" s="73">
        <f t="shared" si="96"/>
        <v>7139398327.5605087</v>
      </c>
      <c r="AL133" s="73">
        <f t="shared" si="97"/>
        <v>698.11934093700881</v>
      </c>
      <c r="AM133" s="102">
        <f t="shared" si="140"/>
        <v>23.887582414288186</v>
      </c>
      <c r="AO133" s="74">
        <f t="shared" si="98"/>
        <v>62</v>
      </c>
      <c r="AP133" s="74">
        <f t="shared" si="99"/>
        <v>4.55</v>
      </c>
      <c r="AQ133" s="74">
        <v>1</v>
      </c>
      <c r="AR133" s="65">
        <f t="shared" si="100"/>
        <v>1.325</v>
      </c>
      <c r="AS133" s="73">
        <f>AS132*AQ133</f>
        <v>432</v>
      </c>
      <c r="AT133" s="73">
        <f t="shared" si="101"/>
        <v>35488.799999999996</v>
      </c>
      <c r="AU133" s="73">
        <f t="shared" si="102"/>
        <v>245914.05031492375</v>
      </c>
      <c r="AV133" s="73">
        <f t="shared" si="103"/>
        <v>10072639500.899323</v>
      </c>
      <c r="AW133" s="73">
        <f t="shared" si="104"/>
        <v>698.11934093700881</v>
      </c>
      <c r="AX133" s="102">
        <f t="shared" si="146"/>
        <v>6.9293425056616114</v>
      </c>
      <c r="AZ133" s="74">
        <f t="shared" si="105"/>
        <v>25</v>
      </c>
      <c r="BA133" s="74">
        <f t="shared" si="106"/>
        <v>6.06</v>
      </c>
      <c r="BB133" s="74">
        <v>1</v>
      </c>
      <c r="BC133" s="65">
        <f t="shared" si="107"/>
        <v>1.51</v>
      </c>
      <c r="BD133" s="73">
        <f>BD132*BB133</f>
        <v>4</v>
      </c>
      <c r="BE133" s="73">
        <f t="shared" si="108"/>
        <v>151</v>
      </c>
      <c r="BF133" s="73">
        <f t="shared" si="109"/>
        <v>1939.2000000000032</v>
      </c>
      <c r="BG133" s="73">
        <f t="shared" si="110"/>
        <v>13415427555.043932</v>
      </c>
      <c r="BH133" s="73">
        <f t="shared" si="111"/>
        <v>698.11934093700881</v>
      </c>
      <c r="BI133" s="102">
        <f t="shared" si="147"/>
        <v>12.842384105960287</v>
      </c>
      <c r="BK133" s="74">
        <f t="shared" si="112"/>
        <v>-25</v>
      </c>
      <c r="BL133" s="74">
        <f t="shared" si="113"/>
        <v>7.8199999999999994</v>
      </c>
      <c r="BM133" s="74">
        <v>1</v>
      </c>
      <c r="BN133" s="65">
        <f t="shared" si="114"/>
        <v>1.76</v>
      </c>
      <c r="BO133" s="73">
        <f>BO132*BM133</f>
        <v>1</v>
      </c>
      <c r="BP133" s="73">
        <f t="shared" si="115"/>
        <v>-44</v>
      </c>
      <c r="BQ133" s="73">
        <f t="shared" si="116"/>
        <v>2.4437499999999952</v>
      </c>
      <c r="BR133" s="73">
        <f t="shared" si="117"/>
        <v>17311657340.007187</v>
      </c>
      <c r="BS133" s="73">
        <f t="shared" si="118"/>
        <v>698.11934093700881</v>
      </c>
      <c r="BV133" s="74">
        <f t="shared" si="119"/>
        <v>-80</v>
      </c>
      <c r="BW133" s="74">
        <f t="shared" si="120"/>
        <v>9.8550000000000004</v>
      </c>
      <c r="BX133" s="74">
        <v>1</v>
      </c>
      <c r="BY133" s="65">
        <f t="shared" si="121"/>
        <v>2.0350000000000001</v>
      </c>
      <c r="BZ133" s="73">
        <f>BZ132*BX133</f>
        <v>1</v>
      </c>
      <c r="CA133" s="73">
        <f t="shared" si="122"/>
        <v>-162.80000000000001</v>
      </c>
      <c r="CB133" s="73">
        <f t="shared" si="123"/>
        <v>1.5037536621093672E-3</v>
      </c>
      <c r="CC133" s="73">
        <f t="shared" si="124"/>
        <v>21816673028.870949</v>
      </c>
      <c r="CD133" s="73">
        <f t="shared" si="125"/>
        <v>698.11934093700881</v>
      </c>
      <c r="CG133" s="74">
        <f t="shared" si="126"/>
        <v>-130</v>
      </c>
      <c r="CH133" s="74">
        <f t="shared" si="127"/>
        <v>12.14</v>
      </c>
      <c r="CI133" s="74">
        <v>1</v>
      </c>
      <c r="CJ133" s="65">
        <f t="shared" si="128"/>
        <v>2.2850000000000001</v>
      </c>
      <c r="CK133" s="73">
        <f>CK132*CI133</f>
        <v>1</v>
      </c>
      <c r="CL133" s="73">
        <f t="shared" si="129"/>
        <v>-297.05</v>
      </c>
      <c r="CM133" s="73">
        <f t="shared" si="130"/>
        <v>1.8090009689330899E-6</v>
      </c>
      <c r="CN133" s="73">
        <f t="shared" si="131"/>
        <v>26875130448.55336</v>
      </c>
      <c r="CO133" s="73">
        <f t="shared" si="132"/>
        <v>698.11934093700881</v>
      </c>
      <c r="CR133" s="74">
        <f t="shared" si="133"/>
        <v>-193</v>
      </c>
      <c r="CS133" s="74">
        <f t="shared" si="134"/>
        <v>14.74</v>
      </c>
      <c r="CT133" s="74">
        <v>1</v>
      </c>
      <c r="CU133" s="65">
        <f t="shared" si="142"/>
        <v>2.6</v>
      </c>
      <c r="CV133" s="73">
        <f>CV132*CT133</f>
        <v>1</v>
      </c>
      <c r="CW133" s="73">
        <f t="shared" si="135"/>
        <v>-501.8</v>
      </c>
      <c r="CX133" s="73">
        <f t="shared" si="136"/>
        <v>3.5378519177888319E-10</v>
      </c>
      <c r="CY133" s="73">
        <f t="shared" si="137"/>
        <v>32630924449.067253</v>
      </c>
      <c r="CZ133" s="73">
        <f t="shared" si="138"/>
        <v>698.11934093700881</v>
      </c>
    </row>
    <row r="134" spans="1:104">
      <c r="A134" s="65">
        <f t="shared" si="74"/>
        <v>21.112126572366453</v>
      </c>
      <c r="B134" s="65">
        <f t="shared" si="75"/>
        <v>4.2666666666666666</v>
      </c>
      <c r="C134" s="86">
        <f t="shared" si="144"/>
        <v>6.06</v>
      </c>
      <c r="D134" s="90"/>
      <c r="E134" s="68">
        <f t="shared" si="76"/>
        <v>50859008.462247066</v>
      </c>
      <c r="F134" s="65">
        <f t="shared" si="139"/>
        <v>25.600000000000016</v>
      </c>
      <c r="G134" s="69">
        <v>128</v>
      </c>
      <c r="H134" s="74">
        <f t="shared" si="77"/>
        <v>128</v>
      </c>
      <c r="I134" s="74">
        <f t="shared" si="78"/>
        <v>1</v>
      </c>
      <c r="J134" s="74">
        <v>1</v>
      </c>
      <c r="K134" s="65">
        <f t="shared" si="79"/>
        <v>1</v>
      </c>
      <c r="L134" s="73">
        <f>L133*J134</f>
        <v>282240</v>
      </c>
      <c r="M134" s="73">
        <f t="shared" si="80"/>
        <v>36126720</v>
      </c>
      <c r="N134" s="73">
        <f t="shared" si="81"/>
        <v>508590084.62247068</v>
      </c>
      <c r="O134" s="73">
        <f t="shared" si="82"/>
        <v>2542950423.1123533</v>
      </c>
      <c r="P134" s="73">
        <f t="shared" si="83"/>
        <v>723.44220387975713</v>
      </c>
      <c r="Q134" s="102">
        <f t="shared" si="143"/>
        <v>14.077947973756562</v>
      </c>
      <c r="S134" s="74">
        <f t="shared" si="84"/>
        <v>118</v>
      </c>
      <c r="T134" s="74">
        <f t="shared" si="85"/>
        <v>2.0499999999999998</v>
      </c>
      <c r="U134" s="74">
        <v>1</v>
      </c>
      <c r="V134" s="65">
        <f t="shared" si="86"/>
        <v>1.05</v>
      </c>
      <c r="W134" s="73">
        <f>W133*U134</f>
        <v>40320</v>
      </c>
      <c r="X134" s="73">
        <f t="shared" si="87"/>
        <v>4995648</v>
      </c>
      <c r="Y134" s="73">
        <f t="shared" si="88"/>
        <v>260652418.36901599</v>
      </c>
      <c r="Z134" s="73">
        <f t="shared" si="89"/>
        <v>5213048367.3803244</v>
      </c>
      <c r="AA134" s="73">
        <f t="shared" si="90"/>
        <v>723.44220387975713</v>
      </c>
      <c r="AB134" s="102">
        <f t="shared" si="145"/>
        <v>52.175897575052524</v>
      </c>
      <c r="AD134" s="74">
        <f t="shared" si="91"/>
        <v>93</v>
      </c>
      <c r="AE134" s="74">
        <f t="shared" si="92"/>
        <v>3.2249999999999996</v>
      </c>
      <c r="AF134" s="74">
        <v>1</v>
      </c>
      <c r="AG134" s="65">
        <f t="shared" si="93"/>
        <v>1.175</v>
      </c>
      <c r="AH134" s="73">
        <f>AH133*AF134</f>
        <v>4320</v>
      </c>
      <c r="AI134" s="73">
        <f t="shared" si="94"/>
        <v>472068</v>
      </c>
      <c r="AJ134" s="73">
        <f t="shared" si="95"/>
        <v>12814086.116464563</v>
      </c>
      <c r="AK134" s="73">
        <f t="shared" si="96"/>
        <v>8201015114.5373392</v>
      </c>
      <c r="AL134" s="73">
        <f t="shared" si="97"/>
        <v>723.44220387975713</v>
      </c>
      <c r="AM134" s="102">
        <f t="shared" si="140"/>
        <v>27.144576875502178</v>
      </c>
      <c r="AO134" s="74">
        <f t="shared" si="98"/>
        <v>63</v>
      </c>
      <c r="AP134" s="74">
        <f t="shared" si="99"/>
        <v>4.55</v>
      </c>
      <c r="AQ134" s="74">
        <v>1</v>
      </c>
      <c r="AR134" s="65">
        <f t="shared" si="100"/>
        <v>1.325</v>
      </c>
      <c r="AS134" s="73">
        <f>AS133*AQ134</f>
        <v>432</v>
      </c>
      <c r="AT134" s="73">
        <f t="shared" si="101"/>
        <v>36061.199999999997</v>
      </c>
      <c r="AU134" s="73">
        <f t="shared" si="102"/>
        <v>282481.06506741105</v>
      </c>
      <c r="AV134" s="73">
        <f t="shared" si="103"/>
        <v>11570424425.161207</v>
      </c>
      <c r="AW134" s="73">
        <f t="shared" si="104"/>
        <v>723.44220387975713</v>
      </c>
      <c r="AX134" s="102">
        <f t="shared" si="146"/>
        <v>7.8333795067111209</v>
      </c>
      <c r="AZ134" s="74">
        <f t="shared" si="105"/>
        <v>26</v>
      </c>
      <c r="BA134" s="74">
        <f t="shared" si="106"/>
        <v>6.06</v>
      </c>
      <c r="BB134" s="74">
        <v>1</v>
      </c>
      <c r="BC134" s="65">
        <f t="shared" si="107"/>
        <v>1.51</v>
      </c>
      <c r="BD134" s="73">
        <f>BD133*BB134</f>
        <v>4</v>
      </c>
      <c r="BE134" s="73">
        <f t="shared" si="108"/>
        <v>157.04</v>
      </c>
      <c r="BF134" s="73">
        <f t="shared" si="109"/>
        <v>2227.5558500102538</v>
      </c>
      <c r="BG134" s="73">
        <f t="shared" si="110"/>
        <v>15410279564.060862</v>
      </c>
      <c r="BH134" s="73">
        <f t="shared" si="111"/>
        <v>723.44220387975713</v>
      </c>
      <c r="BI134" s="102">
        <f t="shared" si="147"/>
        <v>14.184639900727547</v>
      </c>
      <c r="BK134" s="74">
        <f t="shared" si="112"/>
        <v>-24</v>
      </c>
      <c r="BL134" s="74">
        <f t="shared" si="113"/>
        <v>7.8199999999999994</v>
      </c>
      <c r="BM134" s="74">
        <v>1</v>
      </c>
      <c r="BN134" s="65">
        <f t="shared" si="114"/>
        <v>1.76</v>
      </c>
      <c r="BO134" s="73">
        <f>BO133*BM134</f>
        <v>1</v>
      </c>
      <c r="BP134" s="73">
        <f t="shared" si="115"/>
        <v>-42.24</v>
      </c>
      <c r="BQ134" s="73">
        <f t="shared" si="116"/>
        <v>2.8071316050239998</v>
      </c>
      <c r="BR134" s="73">
        <f t="shared" si="117"/>
        <v>19885872308.738602</v>
      </c>
      <c r="BS134" s="73">
        <f t="shared" si="118"/>
        <v>723.44220387975713</v>
      </c>
      <c r="BV134" s="74">
        <f t="shared" si="119"/>
        <v>-79</v>
      </c>
      <c r="BW134" s="74">
        <f t="shared" si="120"/>
        <v>9.8550000000000004</v>
      </c>
      <c r="BX134" s="74">
        <v>1</v>
      </c>
      <c r="BY134" s="65">
        <f t="shared" si="121"/>
        <v>2.0350000000000001</v>
      </c>
      <c r="BZ134" s="73">
        <f>BZ133*BX134</f>
        <v>1</v>
      </c>
      <c r="CA134" s="73">
        <f t="shared" si="122"/>
        <v>-160.76500000000001</v>
      </c>
      <c r="CB134" s="73">
        <f t="shared" si="123"/>
        <v>1.7273593579857976E-3</v>
      </c>
      <c r="CC134" s="73">
        <f t="shared" si="124"/>
        <v>25060776419.772243</v>
      </c>
      <c r="CD134" s="73">
        <f t="shared" si="125"/>
        <v>723.44220387975713</v>
      </c>
      <c r="CG134" s="74">
        <f t="shared" si="126"/>
        <v>-129</v>
      </c>
      <c r="CH134" s="74">
        <f t="shared" si="127"/>
        <v>12.14</v>
      </c>
      <c r="CI134" s="74">
        <v>1</v>
      </c>
      <c r="CJ134" s="65">
        <f t="shared" si="128"/>
        <v>2.2850000000000001</v>
      </c>
      <c r="CK134" s="73">
        <f>CK133*CI134</f>
        <v>1</v>
      </c>
      <c r="CL134" s="73">
        <f t="shared" si="129"/>
        <v>-294.76500000000004</v>
      </c>
      <c r="CM134" s="73">
        <f t="shared" si="130"/>
        <v>2.0779964372014828E-6</v>
      </c>
      <c r="CN134" s="73">
        <f t="shared" si="131"/>
        <v>30871418136.583973</v>
      </c>
      <c r="CO134" s="73">
        <f t="shared" si="132"/>
        <v>723.44220387975713</v>
      </c>
      <c r="CR134" s="74">
        <f t="shared" si="133"/>
        <v>-192</v>
      </c>
      <c r="CS134" s="74">
        <f t="shared" si="134"/>
        <v>14.74</v>
      </c>
      <c r="CT134" s="74">
        <v>1</v>
      </c>
      <c r="CU134" s="65">
        <f t="shared" si="142"/>
        <v>2.6</v>
      </c>
      <c r="CV134" s="73">
        <f>CV133*CT134</f>
        <v>1</v>
      </c>
      <c r="CW134" s="73">
        <f t="shared" si="135"/>
        <v>-499.20000000000005</v>
      </c>
      <c r="CX134" s="73">
        <f t="shared" si="136"/>
        <v>4.0639246781871368E-10</v>
      </c>
      <c r="CY134" s="73">
        <f t="shared" si="137"/>
        <v>37483089236.676094</v>
      </c>
      <c r="CZ134" s="73">
        <f t="shared" si="138"/>
        <v>723.44220387975713</v>
      </c>
    </row>
    <row r="135" spans="1:104">
      <c r="A135" s="65">
        <f t="shared" ref="A135:A198" si="148">POWER(POWER(2,0.05),G135-40)</f>
        <v>21.856644108070483</v>
      </c>
      <c r="B135" s="65">
        <f t="shared" ref="B135:B198" si="149">G135/30</f>
        <v>4.3</v>
      </c>
      <c r="C135" s="86">
        <f t="shared" si="144"/>
        <v>6.06</v>
      </c>
      <c r="D135" s="90"/>
      <c r="E135" s="68">
        <f t="shared" ref="E135:E198" si="150">POWER($F$1,G135)</f>
        <v>58421659.357363492</v>
      </c>
      <c r="F135" s="65">
        <f t="shared" si="139"/>
        <v>25.800000000000011</v>
      </c>
      <c r="G135" s="69">
        <v>129</v>
      </c>
      <c r="H135" s="74">
        <f t="shared" ref="H135:H198" si="151">$G135-I$3</f>
        <v>129</v>
      </c>
      <c r="I135" s="74">
        <f t="shared" ref="I135:I198" si="152">J$3</f>
        <v>1</v>
      </c>
      <c r="J135" s="74">
        <v>1</v>
      </c>
      <c r="K135" s="65">
        <f t="shared" ref="K135:K198" si="153">K$3</f>
        <v>1</v>
      </c>
      <c r="L135" s="73">
        <f>L134*J135</f>
        <v>282240</v>
      </c>
      <c r="M135" s="73">
        <f t="shared" ref="M135:M198" si="154">H135*L135*K135</f>
        <v>36408960</v>
      </c>
      <c r="N135" s="73">
        <f t="shared" ref="N135:N198" si="155">J$3*10*POWER($F$1,H135)</f>
        <v>584216593.57363486</v>
      </c>
      <c r="O135" s="73">
        <f t="shared" ref="O135:O198" si="156">J$3*$E135*50</f>
        <v>2921082967.8681746</v>
      </c>
      <c r="P135" s="73">
        <f t="shared" ref="P135:P198" si="157">$A135*(30+$B135)</f>
        <v>749.68289290681753</v>
      </c>
      <c r="Q135" s="102">
        <f t="shared" si="143"/>
        <v>16.045956642915229</v>
      </c>
      <c r="S135" s="74">
        <f t="shared" ref="S135:S198" si="158">$G135-T$3</f>
        <v>119</v>
      </c>
      <c r="T135" s="74">
        <f t="shared" ref="T135:T198" si="159">U$3</f>
        <v>2.0499999999999998</v>
      </c>
      <c r="U135" s="74">
        <v>1</v>
      </c>
      <c r="V135" s="65">
        <f t="shared" ref="V135:V198" si="160">V$3</f>
        <v>1.05</v>
      </c>
      <c r="W135" s="73">
        <f>W134*U135</f>
        <v>40320</v>
      </c>
      <c r="X135" s="73">
        <f t="shared" ref="X135:X198" si="161">S135*W135*V135</f>
        <v>5037984</v>
      </c>
      <c r="Y135" s="73">
        <f t="shared" ref="Y135:Y198" si="162">U$3*10*POWER($F$1,S135)</f>
        <v>299411004.20648777</v>
      </c>
      <c r="Z135" s="73">
        <f t="shared" ref="Z135:Z198" si="163">U$3*$E135*50</f>
        <v>5988220084.1297579</v>
      </c>
      <c r="AA135" s="73">
        <f t="shared" ref="AA135:AA198" si="164">$A135*(30+$B135)</f>
        <v>749.68289290681753</v>
      </c>
      <c r="AB135" s="102">
        <f t="shared" si="145"/>
        <v>59.430717566091474</v>
      </c>
      <c r="AD135" s="74">
        <f t="shared" ref="AD135:AD198" si="165">$G135-AE$3</f>
        <v>94</v>
      </c>
      <c r="AE135" s="74">
        <f t="shared" ref="AE135:AE198" si="166">AF$3</f>
        <v>3.2249999999999996</v>
      </c>
      <c r="AF135" s="74">
        <v>1</v>
      </c>
      <c r="AG135" s="65">
        <f t="shared" ref="AG135:AG198" si="167">AG$3</f>
        <v>1.175</v>
      </c>
      <c r="AH135" s="73">
        <f>AH134*AF135</f>
        <v>4320</v>
      </c>
      <c r="AI135" s="73">
        <f t="shared" ref="AI135:AI198" si="168">AD135*AH135*AG135</f>
        <v>477144</v>
      </c>
      <c r="AJ135" s="73">
        <f t="shared" ref="AJ135:AJ198" si="169">AF$3*10*POWER($F$1,AD135)</f>
        <v>14719519.642773187</v>
      </c>
      <c r="AK135" s="73">
        <f t="shared" ref="AK135:AK198" si="170">AF$3*$E135*50</f>
        <v>9420492571.3748627</v>
      </c>
      <c r="AL135" s="73">
        <f t="shared" ref="AL135:AL198" si="171">$A135*(30+$B135)</f>
        <v>749.68289290681753</v>
      </c>
      <c r="AM135" s="102">
        <f t="shared" si="140"/>
        <v>30.849218774150334</v>
      </c>
      <c r="AO135" s="74">
        <f t="shared" ref="AO135:AO198" si="172">$G135-AP$3</f>
        <v>64</v>
      </c>
      <c r="AP135" s="74">
        <f t="shared" ref="AP135:AP198" si="173">AQ$3</f>
        <v>4.55</v>
      </c>
      <c r="AQ135" s="74">
        <v>1</v>
      </c>
      <c r="AR135" s="65">
        <f t="shared" ref="AR135:AR198" si="174">AR$3</f>
        <v>1.325</v>
      </c>
      <c r="AS135" s="73">
        <f>AS134*AQ135</f>
        <v>432</v>
      </c>
      <c r="AT135" s="73">
        <f t="shared" ref="AT135:AT198" si="175">AO135*AS135*AR135</f>
        <v>36633.599999999999</v>
      </c>
      <c r="AU135" s="73">
        <f t="shared" ref="AU135:AU198" si="176">AQ$3*10*POWER($F$1,AO135)</f>
        <v>324485.53476074553</v>
      </c>
      <c r="AV135" s="73">
        <f t="shared" ref="AV135:AV198" si="177">AQ$3*$E135*50</f>
        <v>13290927503.800194</v>
      </c>
      <c r="AW135" s="73">
        <f t="shared" ref="AW135:AW198" si="178">$A135*(30+$B135)</f>
        <v>749.68289290681753</v>
      </c>
      <c r="AX135" s="102">
        <f t="shared" si="146"/>
        <v>8.8575934322792609</v>
      </c>
      <c r="AZ135" s="74">
        <f t="shared" ref="AZ135:AZ198" si="179">$G135-BA$3</f>
        <v>27</v>
      </c>
      <c r="BA135" s="74">
        <f t="shared" ref="BA135:BA198" si="180">BB$3</f>
        <v>6.06</v>
      </c>
      <c r="BB135" s="74">
        <v>1</v>
      </c>
      <c r="BC135" s="65">
        <f t="shared" ref="BC135:BC198" si="181">BC$3</f>
        <v>1.51</v>
      </c>
      <c r="BD135" s="73">
        <f>BD134*BB135</f>
        <v>4</v>
      </c>
      <c r="BE135" s="73">
        <f t="shared" ref="BE135:BE198" si="182">AZ135*BD135*BC135</f>
        <v>163.08000000000001</v>
      </c>
      <c r="BF135" s="73">
        <f t="shared" ref="BF135:BF198" si="183">BB$3*10*POWER($F$1,AZ135)</f>
        <v>2558.7897405708004</v>
      </c>
      <c r="BG135" s="73">
        <f t="shared" ref="BG135:BG198" si="184">BB$3*$E135*50</f>
        <v>17701762785.281136</v>
      </c>
      <c r="BH135" s="73">
        <f t="shared" ref="BH135:BH198" si="185">$A135*(30+$B135)</f>
        <v>749.68289290681753</v>
      </c>
      <c r="BI135" s="102">
        <f t="shared" si="147"/>
        <v>15.690395760183961</v>
      </c>
      <c r="BK135" s="74">
        <f t="shared" ref="BK135:BK198" si="186">$G135-BL$3</f>
        <v>-23</v>
      </c>
      <c r="BL135" s="74">
        <f t="shared" ref="BL135:BL198" si="187">BM$3</f>
        <v>7.8199999999999994</v>
      </c>
      <c r="BM135" s="74">
        <v>1</v>
      </c>
      <c r="BN135" s="65">
        <f t="shared" ref="BN135:BN198" si="188">BN$3</f>
        <v>1.76</v>
      </c>
      <c r="BO135" s="73">
        <f>BO134*BM135</f>
        <v>1</v>
      </c>
      <c r="BP135" s="73">
        <f t="shared" ref="BP135:BP198" si="189">BK135*BO135*BN135</f>
        <v>-40.479999999999997</v>
      </c>
      <c r="BQ135" s="73">
        <f t="shared" ref="BQ135:BQ198" si="190">BM$3*10*POWER($F$1,BK135)</f>
        <v>3.2245474569512549</v>
      </c>
      <c r="BR135" s="73">
        <f t="shared" ref="BR135:BR198" si="191">BM$3*$E135*50</f>
        <v>22842868808.729126</v>
      </c>
      <c r="BS135" s="73">
        <f t="shared" ref="BS135:BS198" si="192">$A135*(30+$B135)</f>
        <v>749.68289290681753</v>
      </c>
      <c r="BV135" s="74">
        <f t="shared" ref="BV135:BV198" si="193">$G135-BW$3</f>
        <v>-78</v>
      </c>
      <c r="BW135" s="74">
        <f t="shared" ref="BW135:BW198" si="194">BX$3</f>
        <v>9.8550000000000004</v>
      </c>
      <c r="BX135" s="74">
        <v>1</v>
      </c>
      <c r="BY135" s="65">
        <f t="shared" ref="BY135:BY198" si="195">BY$3</f>
        <v>2.0350000000000001</v>
      </c>
      <c r="BZ135" s="73">
        <f>BZ134*BX135</f>
        <v>1</v>
      </c>
      <c r="CA135" s="73">
        <f t="shared" ref="CA135:CA198" si="196">BV135*BZ135*BY135</f>
        <v>-158.73000000000002</v>
      </c>
      <c r="CB135" s="73">
        <f t="shared" ref="CB135:CB198" si="197">BX$3*10*POWER($F$1,BV135)</f>
        <v>1.9842148530070203E-3</v>
      </c>
      <c r="CC135" s="73">
        <f t="shared" ref="CC135:CC198" si="198">BX$3*$E135*50</f>
        <v>28787272648.340862</v>
      </c>
      <c r="CD135" s="73">
        <f t="shared" ref="CD135:CD198" si="199">$A135*(30+$B135)</f>
        <v>749.68289290681753</v>
      </c>
      <c r="CG135" s="74">
        <f t="shared" ref="CG135:CG198" si="200">$G135-CH$3</f>
        <v>-128</v>
      </c>
      <c r="CH135" s="74">
        <f t="shared" ref="CH135:CH198" si="201">CI$3</f>
        <v>12.14</v>
      </c>
      <c r="CI135" s="74">
        <v>1</v>
      </c>
      <c r="CJ135" s="65">
        <f t="shared" ref="CJ135:CJ198" si="202">CJ$3</f>
        <v>2.2850000000000001</v>
      </c>
      <c r="CK135" s="73">
        <f>CK134*CI135</f>
        <v>1</v>
      </c>
      <c r="CL135" s="73">
        <f t="shared" ref="CL135:CL198" si="203">CG135*CK135*CJ135</f>
        <v>-292.48</v>
      </c>
      <c r="CM135" s="73">
        <f t="shared" ref="CM135:CM198" si="204">CI$3*10*POWER($F$1,CG135)</f>
        <v>2.3869910891030428E-6</v>
      </c>
      <c r="CN135" s="73">
        <f t="shared" ref="CN135:CN198" si="205">CI$3*$E135*50</f>
        <v>35461947229.91964</v>
      </c>
      <c r="CO135" s="73">
        <f t="shared" ref="CO135:CO198" si="206">$A135*(30+$B135)</f>
        <v>749.68289290681753</v>
      </c>
      <c r="CR135" s="74">
        <f t="shared" ref="CR135:CR198" si="207">$G135-CS$3</f>
        <v>-191</v>
      </c>
      <c r="CS135" s="74">
        <f t="shared" ref="CS135:CS198" si="208">CT$3</f>
        <v>14.74</v>
      </c>
      <c r="CT135" s="74">
        <v>1</v>
      </c>
      <c r="CU135" s="65">
        <f t="shared" si="142"/>
        <v>2.6</v>
      </c>
      <c r="CV135" s="73">
        <f>CV134*CT135</f>
        <v>1</v>
      </c>
      <c r="CW135" s="73">
        <f t="shared" ref="CW135:CW198" si="209">CR135*CV135*CU135</f>
        <v>-496.6</v>
      </c>
      <c r="CX135" s="73">
        <f t="shared" ref="CX135:CX198" si="210">CT$3*10*POWER($F$1,CR135)</f>
        <v>4.6682235926654196E-10</v>
      </c>
      <c r="CY135" s="73">
        <f t="shared" ref="CY135:CY198" si="211">CT$3*$E135*50</f>
        <v>43056762946.376892</v>
      </c>
      <c r="CZ135" s="73">
        <f t="shared" ref="CZ135:CZ198" si="212">$A135*(30+$B135)</f>
        <v>749.68289290681753</v>
      </c>
    </row>
    <row r="136" spans="1:104">
      <c r="A136" s="65">
        <f t="shared" si="148"/>
        <v>22.627416997969686</v>
      </c>
      <c r="B136" s="65">
        <f t="shared" si="149"/>
        <v>4.333333333333333</v>
      </c>
      <c r="C136" s="86">
        <f t="shared" si="144"/>
        <v>6.06</v>
      </c>
      <c r="D136" s="90"/>
      <c r="E136" s="68">
        <f t="shared" si="150"/>
        <v>67108864.000000581</v>
      </c>
      <c r="F136" s="65">
        <f t="shared" ref="F136:F199" si="213">LOG(E136,2)</f>
        <v>26.000000000000014</v>
      </c>
      <c r="G136" s="69">
        <v>130</v>
      </c>
      <c r="H136" s="74">
        <f t="shared" si="151"/>
        <v>130</v>
      </c>
      <c r="I136" s="74">
        <f t="shared" si="152"/>
        <v>1</v>
      </c>
      <c r="J136" s="74">
        <v>1</v>
      </c>
      <c r="K136" s="65">
        <f t="shared" si="153"/>
        <v>1</v>
      </c>
      <c r="L136" s="73">
        <f>L135*J136</f>
        <v>282240</v>
      </c>
      <c r="M136" s="73">
        <f t="shared" si="154"/>
        <v>36691200</v>
      </c>
      <c r="N136" s="73">
        <f t="shared" si="155"/>
        <v>671088640.00000584</v>
      </c>
      <c r="O136" s="73">
        <f t="shared" si="156"/>
        <v>3355443200.0000291</v>
      </c>
      <c r="P136" s="73">
        <f t="shared" si="157"/>
        <v>776.87465026362588</v>
      </c>
      <c r="Q136" s="102">
        <f t="shared" si="143"/>
        <v>18.290179661608391</v>
      </c>
      <c r="S136" s="74">
        <f t="shared" si="158"/>
        <v>120</v>
      </c>
      <c r="T136" s="74">
        <f t="shared" si="159"/>
        <v>2.0499999999999998</v>
      </c>
      <c r="U136" s="74">
        <v>14</v>
      </c>
      <c r="V136" s="65">
        <f t="shared" si="160"/>
        <v>1.05</v>
      </c>
      <c r="W136" s="73">
        <f>W135*U136</f>
        <v>564480</v>
      </c>
      <c r="X136" s="73">
        <f t="shared" si="161"/>
        <v>71124480</v>
      </c>
      <c r="Y136" s="73">
        <f t="shared" si="162"/>
        <v>343932928.00000274</v>
      </c>
      <c r="Z136" s="73">
        <f t="shared" si="163"/>
        <v>6878658560.0000591</v>
      </c>
      <c r="AA136" s="73">
        <f t="shared" si="164"/>
        <v>776.87465026362588</v>
      </c>
      <c r="AB136" s="102">
        <f t="shared" si="145"/>
        <v>4.835647698232771</v>
      </c>
      <c r="AD136" s="74">
        <f t="shared" si="165"/>
        <v>95</v>
      </c>
      <c r="AE136" s="74">
        <f t="shared" si="166"/>
        <v>3.2249999999999996</v>
      </c>
      <c r="AF136" s="74">
        <v>1</v>
      </c>
      <c r="AG136" s="65">
        <f t="shared" si="167"/>
        <v>1.175</v>
      </c>
      <c r="AH136" s="73">
        <f>AH135*AF136</f>
        <v>4320</v>
      </c>
      <c r="AI136" s="73">
        <f t="shared" si="168"/>
        <v>482220</v>
      </c>
      <c r="AJ136" s="73">
        <f t="shared" si="169"/>
        <v>16908288.000000108</v>
      </c>
      <c r="AK136" s="73">
        <f t="shared" si="170"/>
        <v>10821304320.000093</v>
      </c>
      <c r="AL136" s="73">
        <f t="shared" si="171"/>
        <v>776.87465026362588</v>
      </c>
      <c r="AM136" s="102">
        <f t="shared" ref="AM136:AM199" si="214">AJ136/AI136</f>
        <v>35.06343162871741</v>
      </c>
      <c r="AO136" s="74">
        <f t="shared" si="172"/>
        <v>65</v>
      </c>
      <c r="AP136" s="74">
        <f t="shared" si="173"/>
        <v>4.55</v>
      </c>
      <c r="AQ136" s="74">
        <v>1</v>
      </c>
      <c r="AR136" s="65">
        <f t="shared" si="174"/>
        <v>1.325</v>
      </c>
      <c r="AS136" s="73">
        <f>AS135*AQ136</f>
        <v>432</v>
      </c>
      <c r="AT136" s="73">
        <f t="shared" si="175"/>
        <v>37206</v>
      </c>
      <c r="AU136" s="73">
        <f t="shared" si="176"/>
        <v>372736.00000000163</v>
      </c>
      <c r="AV136" s="73">
        <f t="shared" si="177"/>
        <v>15267266560.00013</v>
      </c>
      <c r="AW136" s="73">
        <f t="shared" si="178"/>
        <v>776.87465026362588</v>
      </c>
      <c r="AX136" s="102">
        <f t="shared" si="146"/>
        <v>10.01816911250878</v>
      </c>
      <c r="AZ136" s="74">
        <f t="shared" si="179"/>
        <v>28</v>
      </c>
      <c r="BA136" s="74">
        <f t="shared" si="180"/>
        <v>6.06</v>
      </c>
      <c r="BB136" s="74">
        <v>1</v>
      </c>
      <c r="BC136" s="65">
        <f t="shared" si="181"/>
        <v>1.51</v>
      </c>
      <c r="BD136" s="73">
        <f>BD135*BB136</f>
        <v>4</v>
      </c>
      <c r="BE136" s="73">
        <f t="shared" si="182"/>
        <v>169.12</v>
      </c>
      <c r="BF136" s="73">
        <f t="shared" si="183"/>
        <v>2939.2775657769689</v>
      </c>
      <c r="BG136" s="73">
        <f t="shared" si="184"/>
        <v>20333985792.000175</v>
      </c>
      <c r="BH136" s="73">
        <f t="shared" si="185"/>
        <v>776.87465026362588</v>
      </c>
      <c r="BI136" s="102">
        <f t="shared" si="147"/>
        <v>17.379834234726637</v>
      </c>
      <c r="BK136" s="74">
        <f t="shared" si="186"/>
        <v>-22</v>
      </c>
      <c r="BL136" s="74">
        <f t="shared" si="187"/>
        <v>7.8199999999999994</v>
      </c>
      <c r="BM136" s="74">
        <v>1</v>
      </c>
      <c r="BN136" s="65">
        <f t="shared" si="188"/>
        <v>1.76</v>
      </c>
      <c r="BO136" s="73">
        <f>BO135*BM136</f>
        <v>1</v>
      </c>
      <c r="BP136" s="73">
        <f t="shared" si="189"/>
        <v>-38.72</v>
      </c>
      <c r="BQ136" s="73">
        <f t="shared" si="190"/>
        <v>3.7040323594097804</v>
      </c>
      <c r="BR136" s="73">
        <f t="shared" si="191"/>
        <v>26239565824.000225</v>
      </c>
      <c r="BS136" s="73">
        <f t="shared" si="192"/>
        <v>776.87465026362588</v>
      </c>
      <c r="BV136" s="74">
        <f t="shared" si="193"/>
        <v>-77</v>
      </c>
      <c r="BW136" s="74">
        <f t="shared" si="194"/>
        <v>9.8550000000000004</v>
      </c>
      <c r="BX136" s="74">
        <v>1</v>
      </c>
      <c r="BY136" s="65">
        <f t="shared" si="195"/>
        <v>2.0350000000000001</v>
      </c>
      <c r="BZ136" s="73">
        <f>BZ135*BX136</f>
        <v>1</v>
      </c>
      <c r="CA136" s="73">
        <f t="shared" si="196"/>
        <v>-156.69500000000002</v>
      </c>
      <c r="CB136" s="73">
        <f t="shared" si="197"/>
        <v>2.2792643376098477E-3</v>
      </c>
      <c r="CC136" s="73">
        <f t="shared" si="198"/>
        <v>33067892736.000286</v>
      </c>
      <c r="CD136" s="73">
        <f t="shared" si="199"/>
        <v>776.87465026362588</v>
      </c>
      <c r="CG136" s="74">
        <f t="shared" si="200"/>
        <v>-127</v>
      </c>
      <c r="CH136" s="74">
        <f t="shared" si="201"/>
        <v>12.14</v>
      </c>
      <c r="CI136" s="74">
        <v>1</v>
      </c>
      <c r="CJ136" s="65">
        <f t="shared" si="202"/>
        <v>2.2850000000000001</v>
      </c>
      <c r="CK136" s="73">
        <f>CK135*CI136</f>
        <v>1</v>
      </c>
      <c r="CL136" s="73">
        <f t="shared" si="203"/>
        <v>-290.19499999999999</v>
      </c>
      <c r="CM136" s="73">
        <f t="shared" si="204"/>
        <v>2.7419327374452467E-6</v>
      </c>
      <c r="CN136" s="73">
        <f t="shared" si="205"/>
        <v>40735080448.000351</v>
      </c>
      <c r="CO136" s="73">
        <f t="shared" si="206"/>
        <v>776.87465026362588</v>
      </c>
      <c r="CR136" s="74">
        <f t="shared" si="207"/>
        <v>-190</v>
      </c>
      <c r="CS136" s="74">
        <f t="shared" si="208"/>
        <v>14.74</v>
      </c>
      <c r="CT136" s="74">
        <v>1</v>
      </c>
      <c r="CU136" s="65">
        <f t="shared" ref="CU136:CU199" si="215">CU135</f>
        <v>2.6</v>
      </c>
      <c r="CV136" s="73">
        <f>CV135*CT136</f>
        <v>1</v>
      </c>
      <c r="CW136" s="73">
        <f t="shared" si="209"/>
        <v>-494</v>
      </c>
      <c r="CX136" s="73">
        <f t="shared" si="210"/>
        <v>5.3623807616531169E-10</v>
      </c>
      <c r="CY136" s="73">
        <f t="shared" si="211"/>
        <v>49459232768.000427</v>
      </c>
      <c r="CZ136" s="73">
        <f t="shared" si="212"/>
        <v>776.87465026362588</v>
      </c>
    </row>
    <row r="137" spans="1:104">
      <c r="A137" s="65">
        <f t="shared" si="148"/>
        <v>23.425371135130177</v>
      </c>
      <c r="B137" s="65">
        <f t="shared" si="149"/>
        <v>4.3666666666666663</v>
      </c>
      <c r="C137" s="86">
        <f t="shared" si="144"/>
        <v>6.06</v>
      </c>
      <c r="D137" s="90"/>
      <c r="E137" s="68">
        <f t="shared" si="150"/>
        <v>77087841.682520419</v>
      </c>
      <c r="F137" s="65">
        <f t="shared" si="213"/>
        <v>26.200000000000014</v>
      </c>
      <c r="G137" s="69">
        <v>131</v>
      </c>
      <c r="H137" s="74">
        <f t="shared" si="151"/>
        <v>131</v>
      </c>
      <c r="I137" s="74">
        <f t="shared" si="152"/>
        <v>1</v>
      </c>
      <c r="J137" s="74">
        <v>1</v>
      </c>
      <c r="K137" s="65">
        <f t="shared" si="153"/>
        <v>1</v>
      </c>
      <c r="L137" s="73">
        <f>L136*J137</f>
        <v>282240</v>
      </c>
      <c r="M137" s="73">
        <f t="shared" si="154"/>
        <v>36973440</v>
      </c>
      <c r="N137" s="73">
        <f t="shared" si="155"/>
        <v>770878416.82520413</v>
      </c>
      <c r="O137" s="73">
        <f t="shared" si="156"/>
        <v>3854392084.1260209</v>
      </c>
      <c r="P137" s="73">
        <f t="shared" si="157"/>
        <v>805.05192134397373</v>
      </c>
      <c r="Q137" s="102">
        <f t="shared" si="143"/>
        <v>20.849518379279942</v>
      </c>
      <c r="S137" s="74">
        <f t="shared" si="158"/>
        <v>121</v>
      </c>
      <c r="T137" s="74">
        <f t="shared" si="159"/>
        <v>2.0499999999999998</v>
      </c>
      <c r="U137" s="74">
        <v>1</v>
      </c>
      <c r="V137" s="65">
        <f t="shared" si="160"/>
        <v>1.05</v>
      </c>
      <c r="W137" s="73">
        <f>W136*U137</f>
        <v>564480</v>
      </c>
      <c r="X137" s="73">
        <f t="shared" si="161"/>
        <v>71717184</v>
      </c>
      <c r="Y137" s="73">
        <f t="shared" si="162"/>
        <v>395075188.622917</v>
      </c>
      <c r="Z137" s="73">
        <f t="shared" si="163"/>
        <v>7901503772.4583416</v>
      </c>
      <c r="AA137" s="73">
        <f t="shared" si="164"/>
        <v>805.05192134397373</v>
      </c>
      <c r="AB137" s="102">
        <f t="shared" si="145"/>
        <v>5.5087939401373731</v>
      </c>
      <c r="AD137" s="74">
        <f t="shared" si="165"/>
        <v>96</v>
      </c>
      <c r="AE137" s="74">
        <f t="shared" si="166"/>
        <v>3.2249999999999996</v>
      </c>
      <c r="AF137" s="74">
        <v>1</v>
      </c>
      <c r="AG137" s="65">
        <f t="shared" si="167"/>
        <v>1.175</v>
      </c>
      <c r="AH137" s="73">
        <f>AH136*AF137</f>
        <v>4320</v>
      </c>
      <c r="AI137" s="73">
        <f t="shared" si="168"/>
        <v>487296</v>
      </c>
      <c r="AJ137" s="73">
        <f t="shared" si="169"/>
        <v>19422522.611416232</v>
      </c>
      <c r="AK137" s="73">
        <f t="shared" si="170"/>
        <v>12430414471.306416</v>
      </c>
      <c r="AL137" s="73">
        <f t="shared" si="171"/>
        <v>805.05192134397373</v>
      </c>
      <c r="AM137" s="102">
        <f t="shared" si="214"/>
        <v>39.857750959203919</v>
      </c>
      <c r="AO137" s="74">
        <f t="shared" si="172"/>
        <v>66</v>
      </c>
      <c r="AP137" s="74">
        <f t="shared" si="173"/>
        <v>4.55</v>
      </c>
      <c r="AQ137" s="74">
        <v>1</v>
      </c>
      <c r="AR137" s="65">
        <f t="shared" si="174"/>
        <v>1.325</v>
      </c>
      <c r="AS137" s="73">
        <f>AS136*AQ137</f>
        <v>432</v>
      </c>
      <c r="AT137" s="73">
        <f t="shared" si="175"/>
        <v>37778.400000000001</v>
      </c>
      <c r="AU137" s="73">
        <f t="shared" si="176"/>
        <v>428161.23004817677</v>
      </c>
      <c r="AV137" s="73">
        <f t="shared" si="177"/>
        <v>17537483982.773392</v>
      </c>
      <c r="AW137" s="73">
        <f t="shared" si="178"/>
        <v>805.05192134397373</v>
      </c>
      <c r="AX137" s="102">
        <f t="shared" si="146"/>
        <v>11.333492949626685</v>
      </c>
      <c r="AZ137" s="74">
        <f t="shared" si="179"/>
        <v>29</v>
      </c>
      <c r="BA137" s="74">
        <f t="shared" si="180"/>
        <v>6.06</v>
      </c>
      <c r="BB137" s="74">
        <v>1</v>
      </c>
      <c r="BC137" s="65">
        <f t="shared" si="181"/>
        <v>1.51</v>
      </c>
      <c r="BD137" s="73">
        <f>BD136*BB137</f>
        <v>4</v>
      </c>
      <c r="BE137" s="73">
        <f t="shared" si="182"/>
        <v>175.16</v>
      </c>
      <c r="BF137" s="73">
        <f t="shared" si="183"/>
        <v>3376.3433046876939</v>
      </c>
      <c r="BG137" s="73">
        <f t="shared" si="184"/>
        <v>23357616029.803684</v>
      </c>
      <c r="BH137" s="73">
        <f t="shared" si="185"/>
        <v>805.05192134397373</v>
      </c>
      <c r="BI137" s="102">
        <f t="shared" si="147"/>
        <v>19.275766754325726</v>
      </c>
      <c r="BK137" s="74">
        <f t="shared" si="186"/>
        <v>-21</v>
      </c>
      <c r="BL137" s="74">
        <f t="shared" si="187"/>
        <v>7.8199999999999994</v>
      </c>
      <c r="BM137" s="74">
        <v>1</v>
      </c>
      <c r="BN137" s="65">
        <f t="shared" si="188"/>
        <v>1.76</v>
      </c>
      <c r="BO137" s="73">
        <f>BO136*BM137</f>
        <v>1</v>
      </c>
      <c r="BP137" s="73">
        <f t="shared" si="189"/>
        <v>-36.96</v>
      </c>
      <c r="BQ137" s="73">
        <f t="shared" si="190"/>
        <v>4.2548158781098007</v>
      </c>
      <c r="BR137" s="73">
        <f t="shared" si="191"/>
        <v>30141346097.865479</v>
      </c>
      <c r="BS137" s="73">
        <f t="shared" si="192"/>
        <v>805.05192134397373</v>
      </c>
      <c r="BV137" s="74">
        <f t="shared" si="193"/>
        <v>-76</v>
      </c>
      <c r="BW137" s="74">
        <f t="shared" si="194"/>
        <v>9.8550000000000004</v>
      </c>
      <c r="BX137" s="74">
        <v>1</v>
      </c>
      <c r="BY137" s="65">
        <f t="shared" si="195"/>
        <v>2.0350000000000001</v>
      </c>
      <c r="BZ137" s="73">
        <f>BZ136*BX137</f>
        <v>1</v>
      </c>
      <c r="CA137" s="73">
        <f t="shared" si="196"/>
        <v>-154.66000000000003</v>
      </c>
      <c r="CB137" s="73">
        <f t="shared" si="197"/>
        <v>2.6181871952158388E-3</v>
      </c>
      <c r="CC137" s="73">
        <f t="shared" si="198"/>
        <v>37985033989.061943</v>
      </c>
      <c r="CD137" s="73">
        <f t="shared" si="199"/>
        <v>805.05192134397373</v>
      </c>
      <c r="CG137" s="74">
        <f t="shared" si="200"/>
        <v>-126</v>
      </c>
      <c r="CH137" s="74">
        <f t="shared" si="201"/>
        <v>12.14</v>
      </c>
      <c r="CI137" s="74">
        <v>1</v>
      </c>
      <c r="CJ137" s="65">
        <f t="shared" si="202"/>
        <v>2.2850000000000001</v>
      </c>
      <c r="CK137" s="73">
        <f>CK136*CI137</f>
        <v>1</v>
      </c>
      <c r="CL137" s="73">
        <f t="shared" si="203"/>
        <v>-287.91000000000003</v>
      </c>
      <c r="CM137" s="73">
        <f t="shared" si="204"/>
        <v>3.1496536250158725E-6</v>
      </c>
      <c r="CN137" s="73">
        <f t="shared" si="205"/>
        <v>46792319901.289902</v>
      </c>
      <c r="CO137" s="73">
        <f t="shared" si="206"/>
        <v>805.05192134397373</v>
      </c>
      <c r="CR137" s="74">
        <f t="shared" si="207"/>
        <v>-189</v>
      </c>
      <c r="CS137" s="74">
        <f t="shared" si="208"/>
        <v>14.74</v>
      </c>
      <c r="CT137" s="74">
        <v>1</v>
      </c>
      <c r="CU137" s="65">
        <f t="shared" si="215"/>
        <v>2.6</v>
      </c>
      <c r="CV137" s="73">
        <f>CV136*CT137</f>
        <v>1</v>
      </c>
      <c r="CW137" s="73">
        <f t="shared" si="209"/>
        <v>-491.40000000000003</v>
      </c>
      <c r="CX137" s="73">
        <f t="shared" si="210"/>
        <v>6.1597579597786848E-10</v>
      </c>
      <c r="CY137" s="73">
        <f t="shared" si="211"/>
        <v>56813739320.017555</v>
      </c>
      <c r="CZ137" s="73">
        <f t="shared" si="212"/>
        <v>805.05192134397373</v>
      </c>
    </row>
    <row r="138" spans="1:104">
      <c r="A138" s="65">
        <f t="shared" si="148"/>
        <v>24.251465064166545</v>
      </c>
      <c r="B138" s="65">
        <f t="shared" si="149"/>
        <v>4.4000000000000004</v>
      </c>
      <c r="C138" s="86">
        <f t="shared" si="144"/>
        <v>6.06</v>
      </c>
      <c r="D138" s="90"/>
      <c r="E138" s="68">
        <f t="shared" si="150"/>
        <v>88550676.930983081</v>
      </c>
      <c r="F138" s="65">
        <f t="shared" si="213"/>
        <v>26.400000000000013</v>
      </c>
      <c r="G138" s="69">
        <v>132</v>
      </c>
      <c r="H138" s="74">
        <f t="shared" si="151"/>
        <v>132</v>
      </c>
      <c r="I138" s="74">
        <f t="shared" si="152"/>
        <v>1</v>
      </c>
      <c r="J138" s="74">
        <v>1</v>
      </c>
      <c r="K138" s="65">
        <f t="shared" si="153"/>
        <v>1</v>
      </c>
      <c r="L138" s="73">
        <f>L137*J138</f>
        <v>282240</v>
      </c>
      <c r="M138" s="73">
        <f t="shared" si="154"/>
        <v>37255680</v>
      </c>
      <c r="N138" s="73">
        <f t="shared" si="155"/>
        <v>885506769.30983078</v>
      </c>
      <c r="O138" s="73">
        <f t="shared" si="156"/>
        <v>4427533846.5491543</v>
      </c>
      <c r="P138" s="73">
        <f t="shared" si="157"/>
        <v>834.25039820732911</v>
      </c>
      <c r="Q138" s="102">
        <f t="shared" si="143"/>
        <v>23.768369529420234</v>
      </c>
      <c r="S138" s="74">
        <f t="shared" si="158"/>
        <v>122</v>
      </c>
      <c r="T138" s="74">
        <f t="shared" si="159"/>
        <v>2.0499999999999998</v>
      </c>
      <c r="U138" s="74">
        <v>1</v>
      </c>
      <c r="V138" s="65">
        <f t="shared" si="160"/>
        <v>1.05</v>
      </c>
      <c r="W138" s="73">
        <f>W137*U138</f>
        <v>564480</v>
      </c>
      <c r="X138" s="73">
        <f t="shared" si="161"/>
        <v>72309888</v>
      </c>
      <c r="Y138" s="73">
        <f t="shared" si="162"/>
        <v>453822219.27128792</v>
      </c>
      <c r="Z138" s="73">
        <f t="shared" si="163"/>
        <v>9076444385.4257641</v>
      </c>
      <c r="AA138" s="73">
        <f t="shared" si="164"/>
        <v>834.25039820732911</v>
      </c>
      <c r="AB138" s="102">
        <f t="shared" si="145"/>
        <v>6.276074155602176</v>
      </c>
      <c r="AD138" s="74">
        <f t="shared" si="165"/>
        <v>97</v>
      </c>
      <c r="AE138" s="74">
        <f t="shared" si="166"/>
        <v>3.2249999999999996</v>
      </c>
      <c r="AF138" s="74">
        <v>1</v>
      </c>
      <c r="AG138" s="65">
        <f t="shared" si="167"/>
        <v>1.175</v>
      </c>
      <c r="AH138" s="73">
        <f>AH137*AF138</f>
        <v>4320</v>
      </c>
      <c r="AI138" s="73">
        <f t="shared" si="168"/>
        <v>492372</v>
      </c>
      <c r="AJ138" s="73">
        <f t="shared" si="169"/>
        <v>22310619.773626547</v>
      </c>
      <c r="AK138" s="73">
        <f t="shared" si="170"/>
        <v>14278796655.121019</v>
      </c>
      <c r="AL138" s="73">
        <f t="shared" si="171"/>
        <v>834.25039820732911</v>
      </c>
      <c r="AM138" s="102">
        <f t="shared" si="214"/>
        <v>45.312527466278638</v>
      </c>
      <c r="AO138" s="74">
        <f t="shared" si="172"/>
        <v>67</v>
      </c>
      <c r="AP138" s="74">
        <f t="shared" si="173"/>
        <v>4.55</v>
      </c>
      <c r="AQ138" s="74">
        <v>1</v>
      </c>
      <c r="AR138" s="65">
        <f t="shared" si="174"/>
        <v>1.325</v>
      </c>
      <c r="AS138" s="73">
        <f>AS137*AQ138</f>
        <v>432</v>
      </c>
      <c r="AT138" s="73">
        <f t="shared" si="175"/>
        <v>38350.799999999996</v>
      </c>
      <c r="AU138" s="73">
        <f t="shared" si="176"/>
        <v>491828.10062984773</v>
      </c>
      <c r="AV138" s="73">
        <f t="shared" si="177"/>
        <v>20145279001.798649</v>
      </c>
      <c r="AW138" s="73">
        <f t="shared" si="178"/>
        <v>834.25039820732911</v>
      </c>
      <c r="AX138" s="102">
        <f t="shared" si="146"/>
        <v>12.824454786597615</v>
      </c>
      <c r="AZ138" s="74">
        <f t="shared" si="179"/>
        <v>30</v>
      </c>
      <c r="BA138" s="74">
        <f t="shared" si="180"/>
        <v>6.06</v>
      </c>
      <c r="BB138" s="74">
        <v>1</v>
      </c>
      <c r="BC138" s="65">
        <f t="shared" si="181"/>
        <v>1.51</v>
      </c>
      <c r="BD138" s="73">
        <f>BD137*BB138</f>
        <v>4</v>
      </c>
      <c r="BE138" s="73">
        <f t="shared" si="182"/>
        <v>181.2</v>
      </c>
      <c r="BF138" s="73">
        <f t="shared" si="183"/>
        <v>3878.4000000000065</v>
      </c>
      <c r="BG138" s="73">
        <f t="shared" si="184"/>
        <v>26830855110.087872</v>
      </c>
      <c r="BH138" s="73">
        <f t="shared" si="185"/>
        <v>834.25039820732911</v>
      </c>
      <c r="BI138" s="102">
        <f t="shared" si="147"/>
        <v>21.403973509933813</v>
      </c>
      <c r="BK138" s="74">
        <f t="shared" si="186"/>
        <v>-20</v>
      </c>
      <c r="BL138" s="74">
        <f t="shared" si="187"/>
        <v>7.8199999999999994</v>
      </c>
      <c r="BM138" s="74">
        <v>1</v>
      </c>
      <c r="BN138" s="65">
        <f t="shared" si="188"/>
        <v>1.76</v>
      </c>
      <c r="BO138" s="73">
        <f>BO137*BM138</f>
        <v>1</v>
      </c>
      <c r="BP138" s="73">
        <f t="shared" si="189"/>
        <v>-35.200000000000003</v>
      </c>
      <c r="BQ138" s="73">
        <f t="shared" si="190"/>
        <v>4.8874999999999931</v>
      </c>
      <c r="BR138" s="73">
        <f t="shared" si="191"/>
        <v>34623314680.014381</v>
      </c>
      <c r="BS138" s="73">
        <f t="shared" si="192"/>
        <v>834.25039820732911</v>
      </c>
      <c r="BV138" s="74">
        <f t="shared" si="193"/>
        <v>-75</v>
      </c>
      <c r="BW138" s="74">
        <f t="shared" si="194"/>
        <v>9.8550000000000004</v>
      </c>
      <c r="BX138" s="74">
        <v>1</v>
      </c>
      <c r="BY138" s="65">
        <f t="shared" si="195"/>
        <v>2.0350000000000001</v>
      </c>
      <c r="BZ138" s="73">
        <f>BZ137*BX138</f>
        <v>1</v>
      </c>
      <c r="CA138" s="73">
        <f t="shared" si="196"/>
        <v>-152.625</v>
      </c>
      <c r="CB138" s="73">
        <f t="shared" si="197"/>
        <v>3.0075073242187356E-3</v>
      </c>
      <c r="CC138" s="73">
        <f t="shared" si="198"/>
        <v>43633346057.741913</v>
      </c>
      <c r="CD138" s="73">
        <f t="shared" si="199"/>
        <v>834.25039820732911</v>
      </c>
      <c r="CG138" s="74">
        <f t="shared" si="200"/>
        <v>-125</v>
      </c>
      <c r="CH138" s="74">
        <f t="shared" si="201"/>
        <v>12.14</v>
      </c>
      <c r="CI138" s="74">
        <v>1</v>
      </c>
      <c r="CJ138" s="65">
        <f t="shared" si="202"/>
        <v>2.2850000000000001</v>
      </c>
      <c r="CK138" s="73">
        <f>CK137*CI138</f>
        <v>1</v>
      </c>
      <c r="CL138" s="73">
        <f t="shared" si="203"/>
        <v>-285.625</v>
      </c>
      <c r="CM138" s="73">
        <f t="shared" si="204"/>
        <v>3.6180019378661815E-6</v>
      </c>
      <c r="CN138" s="73">
        <f t="shared" si="205"/>
        <v>53750260897.106728</v>
      </c>
      <c r="CO138" s="73">
        <f t="shared" si="206"/>
        <v>834.25039820732911</v>
      </c>
      <c r="CR138" s="74">
        <f t="shared" si="207"/>
        <v>-188</v>
      </c>
      <c r="CS138" s="74">
        <f t="shared" si="208"/>
        <v>14.74</v>
      </c>
      <c r="CT138" s="74">
        <v>1</v>
      </c>
      <c r="CU138" s="65">
        <f t="shared" si="215"/>
        <v>2.6</v>
      </c>
      <c r="CV138" s="73">
        <f>CV137*CT138</f>
        <v>1</v>
      </c>
      <c r="CW138" s="73">
        <f t="shared" si="209"/>
        <v>-488.8</v>
      </c>
      <c r="CX138" s="73">
        <f t="shared" si="210"/>
        <v>7.0757038355776669E-10</v>
      </c>
      <c r="CY138" s="73">
        <f t="shared" si="211"/>
        <v>65261848898.134529</v>
      </c>
      <c r="CZ138" s="73">
        <f t="shared" si="212"/>
        <v>834.25039820732911</v>
      </c>
    </row>
    <row r="139" spans="1:104">
      <c r="A139" s="65">
        <f t="shared" si="148"/>
        <v>25.106691132696209</v>
      </c>
      <c r="B139" s="65">
        <f t="shared" si="149"/>
        <v>4.4333333333333336</v>
      </c>
      <c r="C139" s="86">
        <f t="shared" si="144"/>
        <v>6.06</v>
      </c>
      <c r="D139" s="90"/>
      <c r="E139" s="68">
        <f t="shared" si="150"/>
        <v>101718016.92449416</v>
      </c>
      <c r="F139" s="65">
        <f t="shared" si="213"/>
        <v>26.600000000000012</v>
      </c>
      <c r="G139" s="69">
        <v>133</v>
      </c>
      <c r="H139" s="74">
        <f t="shared" si="151"/>
        <v>133</v>
      </c>
      <c r="I139" s="74">
        <f t="shared" si="152"/>
        <v>1</v>
      </c>
      <c r="J139" s="74">
        <v>1</v>
      </c>
      <c r="K139" s="65">
        <f t="shared" si="153"/>
        <v>1</v>
      </c>
      <c r="L139" s="73">
        <f>L138*J139</f>
        <v>282240</v>
      </c>
      <c r="M139" s="73">
        <f t="shared" si="154"/>
        <v>37537920</v>
      </c>
      <c r="N139" s="73">
        <f t="shared" si="155"/>
        <v>1017180169.2449416</v>
      </c>
      <c r="O139" s="73">
        <f t="shared" si="156"/>
        <v>5085900846.2247086</v>
      </c>
      <c r="P139" s="73">
        <f t="shared" si="157"/>
        <v>864.50706466917291</v>
      </c>
      <c r="Q139" s="102">
        <f t="shared" si="143"/>
        <v>27.097403618659254</v>
      </c>
      <c r="S139" s="74">
        <f t="shared" si="158"/>
        <v>123</v>
      </c>
      <c r="T139" s="74">
        <f t="shared" si="159"/>
        <v>2.0499999999999998</v>
      </c>
      <c r="U139" s="74">
        <v>1</v>
      </c>
      <c r="V139" s="65">
        <f t="shared" si="160"/>
        <v>1.05</v>
      </c>
      <c r="W139" s="73">
        <f>W138*U139</f>
        <v>564480</v>
      </c>
      <c r="X139" s="73">
        <f t="shared" si="161"/>
        <v>72902592</v>
      </c>
      <c r="Y139" s="73">
        <f t="shared" si="162"/>
        <v>521304836.73803222</v>
      </c>
      <c r="Z139" s="73">
        <f t="shared" si="163"/>
        <v>10426096734.760651</v>
      </c>
      <c r="AA139" s="73">
        <f t="shared" si="164"/>
        <v>864.50706466917291</v>
      </c>
      <c r="AB139" s="102">
        <f t="shared" si="145"/>
        <v>7.1507037327017429</v>
      </c>
      <c r="AD139" s="74">
        <f t="shared" si="165"/>
        <v>98</v>
      </c>
      <c r="AE139" s="74">
        <f t="shared" si="166"/>
        <v>3.2249999999999996</v>
      </c>
      <c r="AF139" s="74">
        <v>1</v>
      </c>
      <c r="AG139" s="65">
        <f t="shared" si="167"/>
        <v>1.175</v>
      </c>
      <c r="AH139" s="73">
        <f>AH138*AF139</f>
        <v>4320</v>
      </c>
      <c r="AI139" s="73">
        <f t="shared" si="168"/>
        <v>497448</v>
      </c>
      <c r="AJ139" s="73">
        <f t="shared" si="169"/>
        <v>25628172.232929133</v>
      </c>
      <c r="AK139" s="73">
        <f t="shared" si="170"/>
        <v>16402030229.07468</v>
      </c>
      <c r="AL139" s="73">
        <f t="shared" si="171"/>
        <v>864.50706466917291</v>
      </c>
      <c r="AM139" s="102">
        <f t="shared" si="214"/>
        <v>51.519298967789865</v>
      </c>
      <c r="AO139" s="74">
        <f t="shared" si="172"/>
        <v>68</v>
      </c>
      <c r="AP139" s="74">
        <f t="shared" si="173"/>
        <v>4.55</v>
      </c>
      <c r="AQ139" s="74">
        <v>1</v>
      </c>
      <c r="AR139" s="65">
        <f t="shared" si="174"/>
        <v>1.325</v>
      </c>
      <c r="AS139" s="73">
        <f>AS138*AQ139</f>
        <v>432</v>
      </c>
      <c r="AT139" s="73">
        <f t="shared" si="175"/>
        <v>38923.199999999997</v>
      </c>
      <c r="AU139" s="73">
        <f t="shared" si="176"/>
        <v>564962.13013482234</v>
      </c>
      <c r="AV139" s="73">
        <f t="shared" si="177"/>
        <v>23140848850.322422</v>
      </c>
      <c r="AW139" s="73">
        <f t="shared" si="178"/>
        <v>864.50706466917291</v>
      </c>
      <c r="AX139" s="102">
        <f t="shared" si="146"/>
        <v>14.514791438905906</v>
      </c>
      <c r="AZ139" s="74">
        <f t="shared" si="179"/>
        <v>31</v>
      </c>
      <c r="BA139" s="74">
        <f t="shared" si="180"/>
        <v>6.06</v>
      </c>
      <c r="BB139" s="74">
        <v>1</v>
      </c>
      <c r="BC139" s="65">
        <f t="shared" si="181"/>
        <v>1.51</v>
      </c>
      <c r="BD139" s="73">
        <f>BD138*BB139</f>
        <v>4</v>
      </c>
      <c r="BE139" s="73">
        <f t="shared" si="182"/>
        <v>187.24</v>
      </c>
      <c r="BF139" s="73">
        <f t="shared" si="183"/>
        <v>4455.1117000205095</v>
      </c>
      <c r="BG139" s="73">
        <f t="shared" si="184"/>
        <v>30820559128.121727</v>
      </c>
      <c r="BH139" s="73">
        <f t="shared" si="185"/>
        <v>864.50706466917291</v>
      </c>
      <c r="BI139" s="102">
        <f t="shared" si="147"/>
        <v>23.793589510897828</v>
      </c>
      <c r="BK139" s="74">
        <f t="shared" si="186"/>
        <v>-19</v>
      </c>
      <c r="BL139" s="74">
        <f t="shared" si="187"/>
        <v>7.8199999999999994</v>
      </c>
      <c r="BM139" s="74">
        <v>1</v>
      </c>
      <c r="BN139" s="65">
        <f t="shared" si="188"/>
        <v>1.76</v>
      </c>
      <c r="BO139" s="73">
        <f>BO138*BM139</f>
        <v>1</v>
      </c>
      <c r="BP139" s="73">
        <f t="shared" si="189"/>
        <v>-33.44</v>
      </c>
      <c r="BQ139" s="73">
        <f t="shared" si="190"/>
        <v>5.6142632100480006</v>
      </c>
      <c r="BR139" s="73">
        <f t="shared" si="191"/>
        <v>39771744617.477211</v>
      </c>
      <c r="BS139" s="73">
        <f t="shared" si="192"/>
        <v>864.50706466917291</v>
      </c>
      <c r="BV139" s="74">
        <f t="shared" si="193"/>
        <v>-74</v>
      </c>
      <c r="BW139" s="74">
        <f t="shared" si="194"/>
        <v>9.8550000000000004</v>
      </c>
      <c r="BX139" s="74">
        <v>1</v>
      </c>
      <c r="BY139" s="65">
        <f t="shared" si="195"/>
        <v>2.0350000000000001</v>
      </c>
      <c r="BZ139" s="73">
        <f>BZ138*BX139</f>
        <v>1</v>
      </c>
      <c r="CA139" s="73">
        <f t="shared" si="196"/>
        <v>-150.59</v>
      </c>
      <c r="CB139" s="73">
        <f t="shared" si="197"/>
        <v>3.4547187159715957E-3</v>
      </c>
      <c r="CC139" s="73">
        <f t="shared" si="198"/>
        <v>50121552839.544502</v>
      </c>
      <c r="CD139" s="73">
        <f t="shared" si="199"/>
        <v>864.50706466917291</v>
      </c>
      <c r="CG139" s="74">
        <f t="shared" si="200"/>
        <v>-124</v>
      </c>
      <c r="CH139" s="74">
        <f t="shared" si="201"/>
        <v>12.14</v>
      </c>
      <c r="CI139" s="74">
        <v>1</v>
      </c>
      <c r="CJ139" s="65">
        <f t="shared" si="202"/>
        <v>2.2850000000000001</v>
      </c>
      <c r="CK139" s="73">
        <f>CK138*CI139</f>
        <v>1</v>
      </c>
      <c r="CL139" s="73">
        <f t="shared" si="203"/>
        <v>-283.34000000000003</v>
      </c>
      <c r="CM139" s="73">
        <f t="shared" si="204"/>
        <v>4.1559928744029673E-6</v>
      </c>
      <c r="CN139" s="73">
        <f t="shared" si="205"/>
        <v>61742836273.167953</v>
      </c>
      <c r="CO139" s="73">
        <f t="shared" si="206"/>
        <v>864.50706466917291</v>
      </c>
      <c r="CR139" s="74">
        <f t="shared" si="207"/>
        <v>-187</v>
      </c>
      <c r="CS139" s="74">
        <f t="shared" si="208"/>
        <v>14.74</v>
      </c>
      <c r="CT139" s="74">
        <v>1</v>
      </c>
      <c r="CU139" s="65">
        <f t="shared" si="215"/>
        <v>2.6</v>
      </c>
      <c r="CV139" s="73">
        <f>CV138*CT139</f>
        <v>1</v>
      </c>
      <c r="CW139" s="73">
        <f t="shared" si="209"/>
        <v>-486.2</v>
      </c>
      <c r="CX139" s="73">
        <f t="shared" si="210"/>
        <v>8.1278493563742788E-10</v>
      </c>
      <c r="CY139" s="73">
        <f t="shared" si="211"/>
        <v>74966178473.352188</v>
      </c>
      <c r="CZ139" s="73">
        <f t="shared" si="212"/>
        <v>864.50706466917291</v>
      </c>
    </row>
    <row r="140" spans="1:104">
      <c r="A140" s="65">
        <f t="shared" si="148"/>
        <v>25.992076683399727</v>
      </c>
      <c r="B140" s="65">
        <f t="shared" si="149"/>
        <v>4.4666666666666668</v>
      </c>
      <c r="C140" s="86">
        <f t="shared" si="144"/>
        <v>6.06</v>
      </c>
      <c r="D140" s="90"/>
      <c r="E140" s="68">
        <f t="shared" si="150"/>
        <v>116843318.71472701</v>
      </c>
      <c r="F140" s="65">
        <f t="shared" si="213"/>
        <v>26.800000000000015</v>
      </c>
      <c r="G140" s="69">
        <v>134</v>
      </c>
      <c r="H140" s="74">
        <f t="shared" si="151"/>
        <v>134</v>
      </c>
      <c r="I140" s="74">
        <f t="shared" si="152"/>
        <v>1</v>
      </c>
      <c r="J140" s="74">
        <v>1</v>
      </c>
      <c r="K140" s="65">
        <f t="shared" si="153"/>
        <v>1</v>
      </c>
      <c r="L140" s="73">
        <f>L139*J140</f>
        <v>282240</v>
      </c>
      <c r="M140" s="73">
        <f t="shared" si="154"/>
        <v>37820160</v>
      </c>
      <c r="N140" s="73">
        <f t="shared" si="155"/>
        <v>1168433187.1472702</v>
      </c>
      <c r="O140" s="73">
        <f t="shared" si="156"/>
        <v>5842165935.736351</v>
      </c>
      <c r="P140" s="73">
        <f t="shared" si="157"/>
        <v>895.86024302117733</v>
      </c>
      <c r="Q140" s="102">
        <f t="shared" si="143"/>
        <v>30.894453834866649</v>
      </c>
      <c r="S140" s="74">
        <f t="shared" si="158"/>
        <v>124</v>
      </c>
      <c r="T140" s="74">
        <f t="shared" si="159"/>
        <v>2.0499999999999998</v>
      </c>
      <c r="U140" s="74">
        <v>1</v>
      </c>
      <c r="V140" s="65">
        <f t="shared" si="160"/>
        <v>1.05</v>
      </c>
      <c r="W140" s="73">
        <f>W139*U140</f>
        <v>564480</v>
      </c>
      <c r="X140" s="73">
        <f t="shared" si="161"/>
        <v>73495296</v>
      </c>
      <c r="Y140" s="73">
        <f t="shared" si="162"/>
        <v>598822008.41297555</v>
      </c>
      <c r="Z140" s="73">
        <f t="shared" si="163"/>
        <v>11976440168.259518</v>
      </c>
      <c r="AA140" s="73">
        <f t="shared" si="164"/>
        <v>895.86024302117733</v>
      </c>
      <c r="AB140" s="102">
        <f t="shared" si="145"/>
        <v>8.1477596663189917</v>
      </c>
      <c r="AD140" s="74">
        <f t="shared" si="165"/>
        <v>99</v>
      </c>
      <c r="AE140" s="74">
        <f t="shared" si="166"/>
        <v>3.2249999999999996</v>
      </c>
      <c r="AF140" s="74">
        <v>1</v>
      </c>
      <c r="AG140" s="65">
        <f t="shared" si="167"/>
        <v>1.175</v>
      </c>
      <c r="AH140" s="73">
        <f>AH139*AF140</f>
        <v>4320</v>
      </c>
      <c r="AI140" s="73">
        <f t="shared" si="168"/>
        <v>502524</v>
      </c>
      <c r="AJ140" s="73">
        <f t="shared" si="169"/>
        <v>29439039.285546392</v>
      </c>
      <c r="AK140" s="73">
        <f t="shared" si="170"/>
        <v>18840985142.749729</v>
      </c>
      <c r="AL140" s="73">
        <f t="shared" si="171"/>
        <v>895.86024302117733</v>
      </c>
      <c r="AM140" s="102">
        <f t="shared" si="214"/>
        <v>58.582354843841074</v>
      </c>
      <c r="AO140" s="74">
        <f t="shared" si="172"/>
        <v>69</v>
      </c>
      <c r="AP140" s="74">
        <f t="shared" si="173"/>
        <v>4.55</v>
      </c>
      <c r="AQ140" s="74">
        <v>1</v>
      </c>
      <c r="AR140" s="65">
        <f t="shared" si="174"/>
        <v>1.325</v>
      </c>
      <c r="AS140" s="73">
        <f>AS139*AQ140</f>
        <v>432</v>
      </c>
      <c r="AT140" s="73">
        <f t="shared" si="175"/>
        <v>39495.599999999999</v>
      </c>
      <c r="AU140" s="73">
        <f t="shared" si="176"/>
        <v>648971.06952149118</v>
      </c>
      <c r="AV140" s="73">
        <f t="shared" si="177"/>
        <v>26581855007.600395</v>
      </c>
      <c r="AW140" s="73">
        <f t="shared" si="178"/>
        <v>895.86024302117733</v>
      </c>
      <c r="AX140" s="102">
        <f t="shared" si="146"/>
        <v>16.431477671474575</v>
      </c>
      <c r="AZ140" s="74">
        <f t="shared" si="179"/>
        <v>32</v>
      </c>
      <c r="BA140" s="74">
        <f t="shared" si="180"/>
        <v>6.06</v>
      </c>
      <c r="BB140" s="74">
        <v>1</v>
      </c>
      <c r="BC140" s="65">
        <f t="shared" si="181"/>
        <v>1.51</v>
      </c>
      <c r="BD140" s="73">
        <f>BD139*BB140</f>
        <v>4</v>
      </c>
      <c r="BE140" s="73">
        <f t="shared" si="182"/>
        <v>193.28</v>
      </c>
      <c r="BF140" s="73">
        <f t="shared" si="183"/>
        <v>5117.5794811416035</v>
      </c>
      <c r="BG140" s="73">
        <f t="shared" si="184"/>
        <v>35403525570.562286</v>
      </c>
      <c r="BH140" s="73">
        <f t="shared" si="185"/>
        <v>895.86024302117733</v>
      </c>
      <c r="BI140" s="102">
        <f t="shared" si="147"/>
        <v>26.477542845310449</v>
      </c>
      <c r="BK140" s="74">
        <f t="shared" si="186"/>
        <v>-18</v>
      </c>
      <c r="BL140" s="74">
        <f t="shared" si="187"/>
        <v>7.8199999999999994</v>
      </c>
      <c r="BM140" s="74">
        <v>1</v>
      </c>
      <c r="BN140" s="65">
        <f t="shared" si="188"/>
        <v>1.76</v>
      </c>
      <c r="BO140" s="73">
        <f>BO139*BM140</f>
        <v>1</v>
      </c>
      <c r="BP140" s="73">
        <f t="shared" si="189"/>
        <v>-31.68</v>
      </c>
      <c r="BQ140" s="73">
        <f t="shared" si="190"/>
        <v>6.4490949139025133</v>
      </c>
      <c r="BR140" s="73">
        <f t="shared" si="191"/>
        <v>45685737617.45826</v>
      </c>
      <c r="BS140" s="73">
        <f t="shared" si="192"/>
        <v>895.86024302117733</v>
      </c>
      <c r="BV140" s="74">
        <f t="shared" si="193"/>
        <v>-73</v>
      </c>
      <c r="BW140" s="74">
        <f t="shared" si="194"/>
        <v>9.8550000000000004</v>
      </c>
      <c r="BX140" s="74">
        <v>1</v>
      </c>
      <c r="BY140" s="65">
        <f t="shared" si="195"/>
        <v>2.0350000000000001</v>
      </c>
      <c r="BZ140" s="73">
        <f>BZ139*BX140</f>
        <v>1</v>
      </c>
      <c r="CA140" s="73">
        <f t="shared" si="196"/>
        <v>-148.55500000000001</v>
      </c>
      <c r="CB140" s="73">
        <f t="shared" si="197"/>
        <v>3.9684297060140414E-3</v>
      </c>
      <c r="CC140" s="73">
        <f t="shared" si="198"/>
        <v>57574545296.68174</v>
      </c>
      <c r="CD140" s="73">
        <f t="shared" si="199"/>
        <v>895.86024302117733</v>
      </c>
      <c r="CG140" s="74">
        <f t="shared" si="200"/>
        <v>-123</v>
      </c>
      <c r="CH140" s="74">
        <f t="shared" si="201"/>
        <v>12.14</v>
      </c>
      <c r="CI140" s="74">
        <v>1</v>
      </c>
      <c r="CJ140" s="65">
        <f t="shared" si="202"/>
        <v>2.2850000000000001</v>
      </c>
      <c r="CK140" s="73">
        <f>CK139*CI140</f>
        <v>1</v>
      </c>
      <c r="CL140" s="73">
        <f t="shared" si="203"/>
        <v>-281.05500000000001</v>
      </c>
      <c r="CM140" s="73">
        <f t="shared" si="204"/>
        <v>4.7739821782060881E-6</v>
      </c>
      <c r="CN140" s="73">
        <f t="shared" si="205"/>
        <v>70923894459.839294</v>
      </c>
      <c r="CO140" s="73">
        <f t="shared" si="206"/>
        <v>895.86024302117733</v>
      </c>
      <c r="CR140" s="74">
        <f t="shared" si="207"/>
        <v>-186</v>
      </c>
      <c r="CS140" s="74">
        <f t="shared" si="208"/>
        <v>14.74</v>
      </c>
      <c r="CT140" s="74">
        <v>1</v>
      </c>
      <c r="CU140" s="65">
        <f t="shared" si="215"/>
        <v>2.6</v>
      </c>
      <c r="CV140" s="73">
        <f>CV139*CT140</f>
        <v>1</v>
      </c>
      <c r="CW140" s="73">
        <f t="shared" si="209"/>
        <v>-483.6</v>
      </c>
      <c r="CX140" s="73">
        <f t="shared" si="210"/>
        <v>9.3364471853308455E-10</v>
      </c>
      <c r="CY140" s="73">
        <f t="shared" si="211"/>
        <v>86113525892.753815</v>
      </c>
      <c r="CZ140" s="73">
        <f t="shared" si="212"/>
        <v>895.86024302117733</v>
      </c>
    </row>
    <row r="141" spans="1:104">
      <c r="A141" s="65">
        <f t="shared" si="148"/>
        <v>26.908685288119074</v>
      </c>
      <c r="B141" s="65">
        <f t="shared" si="149"/>
        <v>4.5</v>
      </c>
      <c r="C141" s="86">
        <f t="shared" si="144"/>
        <v>6.06</v>
      </c>
      <c r="D141" s="90"/>
      <c r="E141" s="68">
        <f t="shared" si="150"/>
        <v>134217728.00000122</v>
      </c>
      <c r="F141" s="65">
        <f t="shared" si="213"/>
        <v>27.000000000000011</v>
      </c>
      <c r="G141" s="69">
        <v>135</v>
      </c>
      <c r="H141" s="74">
        <f t="shared" si="151"/>
        <v>135</v>
      </c>
      <c r="I141" s="74">
        <f t="shared" si="152"/>
        <v>1</v>
      </c>
      <c r="J141" s="74">
        <v>1</v>
      </c>
      <c r="K141" s="65">
        <f t="shared" si="153"/>
        <v>1</v>
      </c>
      <c r="L141" s="73">
        <f>L140*J141</f>
        <v>282240</v>
      </c>
      <c r="M141" s="73">
        <f t="shared" si="154"/>
        <v>38102400</v>
      </c>
      <c r="N141" s="73">
        <f t="shared" si="155"/>
        <v>1342177280.0000122</v>
      </c>
      <c r="O141" s="73">
        <f t="shared" si="156"/>
        <v>6710886400.000061</v>
      </c>
      <c r="P141" s="73">
        <f t="shared" si="157"/>
        <v>928.34964244010803</v>
      </c>
      <c r="Q141" s="102">
        <f t="shared" si="143"/>
        <v>35.225531200134697</v>
      </c>
      <c r="S141" s="74">
        <f t="shared" si="158"/>
        <v>125</v>
      </c>
      <c r="T141" s="74">
        <f t="shared" si="159"/>
        <v>2.0499999999999998</v>
      </c>
      <c r="U141" s="74">
        <v>1</v>
      </c>
      <c r="V141" s="65">
        <f t="shared" si="160"/>
        <v>1.05</v>
      </c>
      <c r="W141" s="73">
        <f>W140*U141</f>
        <v>564480</v>
      </c>
      <c r="X141" s="73">
        <f t="shared" si="161"/>
        <v>74088000</v>
      </c>
      <c r="Y141" s="73">
        <f t="shared" si="162"/>
        <v>687865856.0000056</v>
      </c>
      <c r="Z141" s="73">
        <f t="shared" si="163"/>
        <v>13757317120.000124</v>
      </c>
      <c r="AA141" s="73">
        <f t="shared" si="164"/>
        <v>928.34964244010803</v>
      </c>
      <c r="AB141" s="102">
        <f t="shared" si="145"/>
        <v>9.2844435806069221</v>
      </c>
      <c r="AD141" s="74">
        <f t="shared" si="165"/>
        <v>100</v>
      </c>
      <c r="AE141" s="74">
        <f t="shared" si="166"/>
        <v>3.2249999999999996</v>
      </c>
      <c r="AF141" s="74">
        <v>14</v>
      </c>
      <c r="AG141" s="65">
        <f t="shared" si="167"/>
        <v>1.175</v>
      </c>
      <c r="AH141" s="73">
        <f>AH140*AF141</f>
        <v>60480</v>
      </c>
      <c r="AI141" s="73">
        <f t="shared" si="168"/>
        <v>7106400</v>
      </c>
      <c r="AJ141" s="73">
        <f t="shared" si="169"/>
        <v>33816576.000000224</v>
      </c>
      <c r="AK141" s="73">
        <f t="shared" si="170"/>
        <v>21642608640.000195</v>
      </c>
      <c r="AL141" s="73">
        <f t="shared" si="171"/>
        <v>928.34964244010803</v>
      </c>
      <c r="AM141" s="102">
        <f t="shared" si="214"/>
        <v>4.758608578183078</v>
      </c>
      <c r="AO141" s="74">
        <f t="shared" si="172"/>
        <v>70</v>
      </c>
      <c r="AP141" s="74">
        <f t="shared" si="173"/>
        <v>4.55</v>
      </c>
      <c r="AQ141" s="74">
        <v>1</v>
      </c>
      <c r="AR141" s="65">
        <f t="shared" si="174"/>
        <v>1.325</v>
      </c>
      <c r="AS141" s="73">
        <f>AS140*AQ141</f>
        <v>432</v>
      </c>
      <c r="AT141" s="73">
        <f t="shared" si="175"/>
        <v>40068</v>
      </c>
      <c r="AU141" s="73">
        <f t="shared" si="176"/>
        <v>745472.00000000349</v>
      </c>
      <c r="AV141" s="73">
        <f t="shared" si="177"/>
        <v>30534533120.000278</v>
      </c>
      <c r="AW141" s="73">
        <f t="shared" si="178"/>
        <v>928.34964244010803</v>
      </c>
      <c r="AX141" s="102">
        <f t="shared" si="146"/>
        <v>18.605171208944881</v>
      </c>
      <c r="AZ141" s="74">
        <f t="shared" si="179"/>
        <v>33</v>
      </c>
      <c r="BA141" s="74">
        <f t="shared" si="180"/>
        <v>6.06</v>
      </c>
      <c r="BB141" s="74">
        <v>1</v>
      </c>
      <c r="BC141" s="65">
        <f t="shared" si="181"/>
        <v>1.51</v>
      </c>
      <c r="BD141" s="73">
        <f>BD140*BB141</f>
        <v>4</v>
      </c>
      <c r="BE141" s="73">
        <f t="shared" si="182"/>
        <v>199.32</v>
      </c>
      <c r="BF141" s="73">
        <f t="shared" si="183"/>
        <v>5878.5551315539406</v>
      </c>
      <c r="BG141" s="73">
        <f t="shared" si="184"/>
        <v>40667971584.000366</v>
      </c>
      <c r="BH141" s="73">
        <f t="shared" si="185"/>
        <v>928.34964244010803</v>
      </c>
      <c r="BI141" s="102">
        <f t="shared" si="147"/>
        <v>29.493052034687643</v>
      </c>
      <c r="BK141" s="74">
        <f t="shared" si="186"/>
        <v>-17</v>
      </c>
      <c r="BL141" s="74">
        <f t="shared" si="187"/>
        <v>7.8199999999999994</v>
      </c>
      <c r="BM141" s="74">
        <v>1</v>
      </c>
      <c r="BN141" s="65">
        <f t="shared" si="188"/>
        <v>1.76</v>
      </c>
      <c r="BO141" s="73">
        <f>BO140*BM141</f>
        <v>1</v>
      </c>
      <c r="BP141" s="73">
        <f t="shared" si="189"/>
        <v>-29.92</v>
      </c>
      <c r="BQ141" s="73">
        <f t="shared" si="190"/>
        <v>7.4080647188195616</v>
      </c>
      <c r="BR141" s="73">
        <f t="shared" si="191"/>
        <v>52479131648.000473</v>
      </c>
      <c r="BS141" s="73">
        <f t="shared" si="192"/>
        <v>928.34964244010803</v>
      </c>
      <c r="BV141" s="74">
        <f t="shared" si="193"/>
        <v>-72</v>
      </c>
      <c r="BW141" s="74">
        <f t="shared" si="194"/>
        <v>9.8550000000000004</v>
      </c>
      <c r="BX141" s="74">
        <v>1</v>
      </c>
      <c r="BY141" s="65">
        <f t="shared" si="195"/>
        <v>2.0350000000000001</v>
      </c>
      <c r="BZ141" s="73">
        <f>BZ140*BX141</f>
        <v>1</v>
      </c>
      <c r="CA141" s="73">
        <f t="shared" si="196"/>
        <v>-146.52000000000001</v>
      </c>
      <c r="CB141" s="73">
        <f t="shared" si="197"/>
        <v>4.5585286752196962E-3</v>
      </c>
      <c r="CC141" s="73">
        <f t="shared" si="198"/>
        <v>66135785472.00061</v>
      </c>
      <c r="CD141" s="73">
        <f t="shared" si="199"/>
        <v>928.34964244010803</v>
      </c>
      <c r="CG141" s="74">
        <f t="shared" si="200"/>
        <v>-122</v>
      </c>
      <c r="CH141" s="74">
        <f t="shared" si="201"/>
        <v>12.14</v>
      </c>
      <c r="CI141" s="74">
        <v>1</v>
      </c>
      <c r="CJ141" s="65">
        <f t="shared" si="202"/>
        <v>2.2850000000000001</v>
      </c>
      <c r="CK141" s="73">
        <f>CK140*CI141</f>
        <v>1</v>
      </c>
      <c r="CL141" s="73">
        <f t="shared" si="203"/>
        <v>-278.77000000000004</v>
      </c>
      <c r="CM141" s="73">
        <f t="shared" si="204"/>
        <v>5.4838654748904968E-6</v>
      </c>
      <c r="CN141" s="73">
        <f t="shared" si="205"/>
        <v>81470160896.000748</v>
      </c>
      <c r="CO141" s="73">
        <f t="shared" si="206"/>
        <v>928.34964244010803</v>
      </c>
      <c r="CR141" s="74">
        <f t="shared" si="207"/>
        <v>-185</v>
      </c>
      <c r="CS141" s="74">
        <f t="shared" si="208"/>
        <v>14.74</v>
      </c>
      <c r="CT141" s="74">
        <v>1</v>
      </c>
      <c r="CU141" s="65">
        <f t="shared" si="215"/>
        <v>2.6</v>
      </c>
      <c r="CV141" s="73">
        <f>CV140*CT141</f>
        <v>1</v>
      </c>
      <c r="CW141" s="73">
        <f t="shared" si="209"/>
        <v>-481</v>
      </c>
      <c r="CX141" s="73">
        <f t="shared" si="210"/>
        <v>1.0724761523306234E-9</v>
      </c>
      <c r="CY141" s="73">
        <f t="shared" si="211"/>
        <v>98918465536.0009</v>
      </c>
      <c r="CZ141" s="73">
        <f t="shared" si="212"/>
        <v>928.34964244010803</v>
      </c>
    </row>
    <row r="142" spans="1:104">
      <c r="A142" s="65">
        <f t="shared" si="148"/>
        <v>27.857618025476185</v>
      </c>
      <c r="B142" s="65">
        <f t="shared" si="149"/>
        <v>4.5333333333333332</v>
      </c>
      <c r="C142" s="86">
        <f t="shared" si="144"/>
        <v>6.06</v>
      </c>
      <c r="D142" s="90"/>
      <c r="E142" s="68">
        <f t="shared" si="150"/>
        <v>154175683.3650409</v>
      </c>
      <c r="F142" s="65">
        <f t="shared" si="213"/>
        <v>27.200000000000014</v>
      </c>
      <c r="G142" s="69">
        <v>136</v>
      </c>
      <c r="H142" s="74">
        <f t="shared" si="151"/>
        <v>136</v>
      </c>
      <c r="I142" s="74">
        <f t="shared" si="152"/>
        <v>1</v>
      </c>
      <c r="J142" s="74">
        <v>1</v>
      </c>
      <c r="K142" s="65">
        <f t="shared" si="153"/>
        <v>1</v>
      </c>
      <c r="L142" s="73">
        <f>L141*J142</f>
        <v>282240</v>
      </c>
      <c r="M142" s="73">
        <f t="shared" si="154"/>
        <v>38384640</v>
      </c>
      <c r="N142" s="73">
        <f t="shared" si="155"/>
        <v>1541756833.650409</v>
      </c>
      <c r="O142" s="73">
        <f t="shared" si="156"/>
        <v>7708784168.2520447</v>
      </c>
      <c r="P142" s="73">
        <f t="shared" si="157"/>
        <v>962.01640914644418</v>
      </c>
      <c r="Q142" s="102">
        <f t="shared" si="143"/>
        <v>40.165983936554021</v>
      </c>
      <c r="S142" s="74">
        <f t="shared" si="158"/>
        <v>126</v>
      </c>
      <c r="T142" s="74">
        <f t="shared" si="159"/>
        <v>2.0499999999999998</v>
      </c>
      <c r="U142" s="74">
        <v>1</v>
      </c>
      <c r="V142" s="65">
        <f t="shared" si="160"/>
        <v>1.05</v>
      </c>
      <c r="W142" s="73">
        <f>W141*U142</f>
        <v>564480</v>
      </c>
      <c r="X142" s="73">
        <f t="shared" si="161"/>
        <v>74680704</v>
      </c>
      <c r="Y142" s="73">
        <f t="shared" si="162"/>
        <v>790150377.24583399</v>
      </c>
      <c r="Z142" s="73">
        <f t="shared" si="163"/>
        <v>15803007544.916689</v>
      </c>
      <c r="AA142" s="73">
        <f t="shared" si="164"/>
        <v>962.01640914644418</v>
      </c>
      <c r="AB142" s="102">
        <f t="shared" si="145"/>
        <v>10.580382012009876</v>
      </c>
      <c r="AD142" s="74">
        <f t="shared" si="165"/>
        <v>101</v>
      </c>
      <c r="AE142" s="74">
        <f t="shared" si="166"/>
        <v>3.2249999999999996</v>
      </c>
      <c r="AF142" s="74">
        <v>1</v>
      </c>
      <c r="AG142" s="65">
        <f t="shared" si="167"/>
        <v>1.175</v>
      </c>
      <c r="AH142" s="73">
        <f>AH141*AF142</f>
        <v>60480</v>
      </c>
      <c r="AI142" s="73">
        <f t="shared" si="168"/>
        <v>7177464</v>
      </c>
      <c r="AJ142" s="73">
        <f t="shared" si="169"/>
        <v>38845045.222832471</v>
      </c>
      <c r="AK142" s="73">
        <f t="shared" si="170"/>
        <v>24860828942.612843</v>
      </c>
      <c r="AL142" s="73">
        <f t="shared" si="171"/>
        <v>962.01640914644418</v>
      </c>
      <c r="AM142" s="102">
        <f t="shared" si="214"/>
        <v>5.412084995874932</v>
      </c>
      <c r="AO142" s="74">
        <f t="shared" si="172"/>
        <v>71</v>
      </c>
      <c r="AP142" s="74">
        <f t="shared" si="173"/>
        <v>4.55</v>
      </c>
      <c r="AQ142" s="74">
        <v>1</v>
      </c>
      <c r="AR142" s="65">
        <f t="shared" si="174"/>
        <v>1.325</v>
      </c>
      <c r="AS142" s="73">
        <f>AS141*AQ142</f>
        <v>432</v>
      </c>
      <c r="AT142" s="73">
        <f t="shared" si="175"/>
        <v>40640.400000000001</v>
      </c>
      <c r="AU142" s="73">
        <f t="shared" si="176"/>
        <v>856322.46009635366</v>
      </c>
      <c r="AV142" s="73">
        <f t="shared" si="177"/>
        <v>35074967965.546806</v>
      </c>
      <c r="AW142" s="73">
        <f t="shared" si="178"/>
        <v>962.01640914644418</v>
      </c>
      <c r="AX142" s="102">
        <f t="shared" si="146"/>
        <v>21.070719286629895</v>
      </c>
      <c r="AZ142" s="74">
        <f t="shared" si="179"/>
        <v>34</v>
      </c>
      <c r="BA142" s="74">
        <f t="shared" si="180"/>
        <v>6.06</v>
      </c>
      <c r="BB142" s="74">
        <v>1</v>
      </c>
      <c r="BC142" s="65">
        <f t="shared" si="181"/>
        <v>1.51</v>
      </c>
      <c r="BD142" s="73">
        <f>BD141*BB142</f>
        <v>4</v>
      </c>
      <c r="BE142" s="73">
        <f t="shared" si="182"/>
        <v>205.36</v>
      </c>
      <c r="BF142" s="73">
        <f t="shared" si="183"/>
        <v>6752.6866093753906</v>
      </c>
      <c r="BG142" s="73">
        <f t="shared" si="184"/>
        <v>46715232059.607384</v>
      </c>
      <c r="BH142" s="73">
        <f t="shared" si="185"/>
        <v>962.01640914644418</v>
      </c>
      <c r="BI142" s="102">
        <f t="shared" si="147"/>
        <v>32.882190345614482</v>
      </c>
      <c r="BK142" s="74">
        <f t="shared" si="186"/>
        <v>-16</v>
      </c>
      <c r="BL142" s="74">
        <f t="shared" si="187"/>
        <v>7.8199999999999994</v>
      </c>
      <c r="BM142" s="74">
        <v>1</v>
      </c>
      <c r="BN142" s="65">
        <f t="shared" si="188"/>
        <v>1.76</v>
      </c>
      <c r="BO142" s="73">
        <f>BO141*BM142</f>
        <v>1</v>
      </c>
      <c r="BP142" s="73">
        <f t="shared" si="189"/>
        <v>-28.16</v>
      </c>
      <c r="BQ142" s="73">
        <f t="shared" si="190"/>
        <v>8.5096317562196031</v>
      </c>
      <c r="BR142" s="73">
        <f t="shared" si="191"/>
        <v>60282692195.730988</v>
      </c>
      <c r="BS142" s="73">
        <f t="shared" si="192"/>
        <v>962.01640914644418</v>
      </c>
      <c r="BV142" s="74">
        <f t="shared" si="193"/>
        <v>-71</v>
      </c>
      <c r="BW142" s="74">
        <f t="shared" si="194"/>
        <v>9.8550000000000004</v>
      </c>
      <c r="BX142" s="74">
        <v>1</v>
      </c>
      <c r="BY142" s="65">
        <f t="shared" si="195"/>
        <v>2.0350000000000001</v>
      </c>
      <c r="BZ142" s="73">
        <f>BZ141*BX142</f>
        <v>1</v>
      </c>
      <c r="CA142" s="73">
        <f t="shared" si="196"/>
        <v>-144.48500000000001</v>
      </c>
      <c r="CB142" s="73">
        <f t="shared" si="197"/>
        <v>5.2363743904316794E-3</v>
      </c>
      <c r="CC142" s="73">
        <f t="shared" si="198"/>
        <v>75970067978.123901</v>
      </c>
      <c r="CD142" s="73">
        <f t="shared" si="199"/>
        <v>962.01640914644418</v>
      </c>
      <c r="CG142" s="74">
        <f t="shared" si="200"/>
        <v>-121</v>
      </c>
      <c r="CH142" s="74">
        <f t="shared" si="201"/>
        <v>12.14</v>
      </c>
      <c r="CI142" s="74">
        <v>1</v>
      </c>
      <c r="CJ142" s="65">
        <f t="shared" si="202"/>
        <v>2.2850000000000001</v>
      </c>
      <c r="CK142" s="73">
        <f>CK141*CI142</f>
        <v>1</v>
      </c>
      <c r="CL142" s="73">
        <f t="shared" si="203"/>
        <v>-276.48500000000001</v>
      </c>
      <c r="CM142" s="73">
        <f t="shared" si="204"/>
        <v>6.2993072500317449E-6</v>
      </c>
      <c r="CN142" s="73">
        <f t="shared" si="205"/>
        <v>93584639802.579834</v>
      </c>
      <c r="CO142" s="73">
        <f t="shared" si="206"/>
        <v>962.01640914644418</v>
      </c>
      <c r="CR142" s="74">
        <f t="shared" si="207"/>
        <v>-184</v>
      </c>
      <c r="CS142" s="74">
        <f t="shared" si="208"/>
        <v>14.74</v>
      </c>
      <c r="CT142" s="74">
        <v>1</v>
      </c>
      <c r="CU142" s="65">
        <f t="shared" si="215"/>
        <v>2.6</v>
      </c>
      <c r="CV142" s="73">
        <f>CV141*CT142</f>
        <v>1</v>
      </c>
      <c r="CW142" s="73">
        <f t="shared" si="209"/>
        <v>-478.40000000000003</v>
      </c>
      <c r="CX142" s="73">
        <f t="shared" si="210"/>
        <v>1.2319515919557372E-9</v>
      </c>
      <c r="CY142" s="73">
        <f t="shared" si="211"/>
        <v>113627478640.03516</v>
      </c>
      <c r="CZ142" s="73">
        <f t="shared" si="212"/>
        <v>962.01640914644418</v>
      </c>
    </row>
    <row r="143" spans="1:104">
      <c r="A143" s="65">
        <f t="shared" si="148"/>
        <v>28.84001480354679</v>
      </c>
      <c r="B143" s="65">
        <f t="shared" si="149"/>
        <v>4.5666666666666664</v>
      </c>
      <c r="C143" s="86">
        <f t="shared" si="144"/>
        <v>6.06</v>
      </c>
      <c r="D143" s="90"/>
      <c r="E143" s="68">
        <f t="shared" si="150"/>
        <v>177101353.86196622</v>
      </c>
      <c r="F143" s="65">
        <f t="shared" si="213"/>
        <v>27.400000000000013</v>
      </c>
      <c r="G143" s="69">
        <v>137</v>
      </c>
      <c r="H143" s="74">
        <f t="shared" si="151"/>
        <v>137</v>
      </c>
      <c r="I143" s="74">
        <f t="shared" si="152"/>
        <v>1</v>
      </c>
      <c r="J143" s="74">
        <v>1</v>
      </c>
      <c r="K143" s="65">
        <f t="shared" si="153"/>
        <v>1</v>
      </c>
      <c r="L143" s="73">
        <f>L142*J143</f>
        <v>282240</v>
      </c>
      <c r="M143" s="73">
        <f t="shared" si="154"/>
        <v>38666880</v>
      </c>
      <c r="N143" s="73">
        <f t="shared" si="155"/>
        <v>1771013538.6196623</v>
      </c>
      <c r="O143" s="73">
        <f t="shared" si="156"/>
        <v>8855067693.0983105</v>
      </c>
      <c r="P143" s="73">
        <f t="shared" si="157"/>
        <v>996.90317837593398</v>
      </c>
      <c r="Q143" s="102">
        <f t="shared" si="143"/>
        <v>45.801821574941201</v>
      </c>
      <c r="S143" s="74">
        <f t="shared" si="158"/>
        <v>127</v>
      </c>
      <c r="T143" s="74">
        <f t="shared" si="159"/>
        <v>2.0499999999999998</v>
      </c>
      <c r="U143" s="74">
        <v>1</v>
      </c>
      <c r="V143" s="65">
        <f t="shared" si="160"/>
        <v>1.05</v>
      </c>
      <c r="W143" s="73">
        <f>W142*U143</f>
        <v>564480</v>
      </c>
      <c r="X143" s="73">
        <f t="shared" si="161"/>
        <v>75273408</v>
      </c>
      <c r="Y143" s="73">
        <f t="shared" si="162"/>
        <v>907644438.54257631</v>
      </c>
      <c r="Z143" s="73">
        <f t="shared" si="163"/>
        <v>18152888770.851536</v>
      </c>
      <c r="AA143" s="73">
        <f t="shared" si="164"/>
        <v>996.90317837593398</v>
      </c>
      <c r="AB143" s="102">
        <f t="shared" si="145"/>
        <v>12.057969243834108</v>
      </c>
      <c r="AD143" s="74">
        <f t="shared" si="165"/>
        <v>102</v>
      </c>
      <c r="AE143" s="74">
        <f t="shared" si="166"/>
        <v>3.2249999999999996</v>
      </c>
      <c r="AF143" s="74">
        <v>1</v>
      </c>
      <c r="AG143" s="65">
        <f t="shared" si="167"/>
        <v>1.175</v>
      </c>
      <c r="AH143" s="73">
        <f>AH142*AF143</f>
        <v>60480</v>
      </c>
      <c r="AI143" s="73">
        <f t="shared" si="168"/>
        <v>7248528</v>
      </c>
      <c r="AJ143" s="73">
        <f t="shared" si="169"/>
        <v>44621239.547253095</v>
      </c>
      <c r="AK143" s="73">
        <f t="shared" si="170"/>
        <v>28557593310.24205</v>
      </c>
      <c r="AL143" s="73">
        <f t="shared" si="171"/>
        <v>996.90317837593398</v>
      </c>
      <c r="AM143" s="102">
        <f t="shared" si="214"/>
        <v>6.1559035913571822</v>
      </c>
      <c r="AO143" s="74">
        <f t="shared" si="172"/>
        <v>72</v>
      </c>
      <c r="AP143" s="74">
        <f t="shared" si="173"/>
        <v>4.55</v>
      </c>
      <c r="AQ143" s="74">
        <v>1</v>
      </c>
      <c r="AR143" s="65">
        <f t="shared" si="174"/>
        <v>1.325</v>
      </c>
      <c r="AS143" s="73">
        <f>AS142*AQ143</f>
        <v>432</v>
      </c>
      <c r="AT143" s="73">
        <f t="shared" si="175"/>
        <v>41212.799999999996</v>
      </c>
      <c r="AU143" s="73">
        <f t="shared" si="176"/>
        <v>983656.20125969581</v>
      </c>
      <c r="AV143" s="73">
        <f t="shared" si="177"/>
        <v>40290558003.597313</v>
      </c>
      <c r="AW143" s="73">
        <f t="shared" si="178"/>
        <v>996.90317837593398</v>
      </c>
      <c r="AX143" s="102">
        <f t="shared" si="146"/>
        <v>23.867735297278902</v>
      </c>
      <c r="AZ143" s="74">
        <f t="shared" si="179"/>
        <v>35</v>
      </c>
      <c r="BA143" s="74">
        <f t="shared" si="180"/>
        <v>6.06</v>
      </c>
      <c r="BB143" s="74">
        <v>1</v>
      </c>
      <c r="BC143" s="65">
        <f t="shared" si="181"/>
        <v>1.51</v>
      </c>
      <c r="BD143" s="73">
        <f>BD142*BB143</f>
        <v>4</v>
      </c>
      <c r="BE143" s="73">
        <f t="shared" si="182"/>
        <v>211.4</v>
      </c>
      <c r="BF143" s="73">
        <f t="shared" si="183"/>
        <v>7756.8000000000184</v>
      </c>
      <c r="BG143" s="73">
        <f t="shared" si="184"/>
        <v>53661710220.175758</v>
      </c>
      <c r="BH143" s="73">
        <f t="shared" si="185"/>
        <v>996.90317837593398</v>
      </c>
      <c r="BI143" s="102">
        <f t="shared" si="147"/>
        <v>36.692526017029415</v>
      </c>
      <c r="BK143" s="74">
        <f t="shared" si="186"/>
        <v>-15</v>
      </c>
      <c r="BL143" s="74">
        <f t="shared" si="187"/>
        <v>7.8199999999999994</v>
      </c>
      <c r="BM143" s="74">
        <v>1</v>
      </c>
      <c r="BN143" s="65">
        <f t="shared" si="188"/>
        <v>1.76</v>
      </c>
      <c r="BO143" s="73">
        <f>BO142*BM143</f>
        <v>1</v>
      </c>
      <c r="BP143" s="73">
        <f t="shared" si="189"/>
        <v>-26.4</v>
      </c>
      <c r="BQ143" s="73">
        <f t="shared" si="190"/>
        <v>9.7749999999999897</v>
      </c>
      <c r="BR143" s="73">
        <f t="shared" si="191"/>
        <v>69246629360.028793</v>
      </c>
      <c r="BS143" s="73">
        <f t="shared" si="192"/>
        <v>996.90317837593398</v>
      </c>
      <c r="BV143" s="74">
        <f t="shared" si="193"/>
        <v>-70</v>
      </c>
      <c r="BW143" s="74">
        <f t="shared" si="194"/>
        <v>9.8550000000000004</v>
      </c>
      <c r="BX143" s="74">
        <v>1</v>
      </c>
      <c r="BY143" s="65">
        <f t="shared" si="195"/>
        <v>2.0350000000000001</v>
      </c>
      <c r="BZ143" s="73">
        <f>BZ142*BX143</f>
        <v>1</v>
      </c>
      <c r="CA143" s="73">
        <f t="shared" si="196"/>
        <v>-142.45000000000002</v>
      </c>
      <c r="CB143" s="73">
        <f t="shared" si="197"/>
        <v>6.0150146484374729E-3</v>
      </c>
      <c r="CC143" s="73">
        <f t="shared" si="198"/>
        <v>87266692115.483856</v>
      </c>
      <c r="CD143" s="73">
        <f t="shared" si="199"/>
        <v>996.90317837593398</v>
      </c>
      <c r="CG143" s="74">
        <f t="shared" si="200"/>
        <v>-120</v>
      </c>
      <c r="CH143" s="74">
        <f t="shared" si="201"/>
        <v>12.14</v>
      </c>
      <c r="CI143" s="74">
        <v>1</v>
      </c>
      <c r="CJ143" s="65">
        <f t="shared" si="202"/>
        <v>2.2850000000000001</v>
      </c>
      <c r="CK143" s="73">
        <f>CK142*CI143</f>
        <v>1</v>
      </c>
      <c r="CL143" s="73">
        <f t="shared" si="203"/>
        <v>-274.20000000000005</v>
      </c>
      <c r="CM143" s="73">
        <f t="shared" si="204"/>
        <v>7.2360038757323646E-6</v>
      </c>
      <c r="CN143" s="73">
        <f t="shared" si="205"/>
        <v>107500521794.21352</v>
      </c>
      <c r="CO143" s="73">
        <f t="shared" si="206"/>
        <v>996.90317837593398</v>
      </c>
      <c r="CR143" s="74">
        <f t="shared" si="207"/>
        <v>-183</v>
      </c>
      <c r="CS143" s="74">
        <f t="shared" si="208"/>
        <v>14.74</v>
      </c>
      <c r="CT143" s="74">
        <v>1</v>
      </c>
      <c r="CU143" s="65">
        <f t="shared" si="215"/>
        <v>2.6</v>
      </c>
      <c r="CV143" s="73">
        <f>CV142*CT143</f>
        <v>1</v>
      </c>
      <c r="CW143" s="73">
        <f t="shared" si="209"/>
        <v>-475.8</v>
      </c>
      <c r="CX143" s="73">
        <f t="shared" si="210"/>
        <v>1.4151407671155338E-9</v>
      </c>
      <c r="CY143" s="73">
        <f t="shared" si="211"/>
        <v>130523697796.2691</v>
      </c>
      <c r="CZ143" s="73">
        <f t="shared" si="212"/>
        <v>996.90317837593398</v>
      </c>
    </row>
    <row r="144" spans="1:104">
      <c r="A144" s="65">
        <f t="shared" si="148"/>
        <v>29.857055729178075</v>
      </c>
      <c r="B144" s="65">
        <f t="shared" si="149"/>
        <v>4.5999999999999996</v>
      </c>
      <c r="C144" s="86">
        <f t="shared" si="144"/>
        <v>6.06</v>
      </c>
      <c r="D144" s="90"/>
      <c r="E144" s="68">
        <f t="shared" si="150"/>
        <v>203436033.84898841</v>
      </c>
      <c r="F144" s="65">
        <f t="shared" si="213"/>
        <v>27.600000000000016</v>
      </c>
      <c r="G144" s="69">
        <v>138</v>
      </c>
      <c r="H144" s="74">
        <f t="shared" si="151"/>
        <v>138</v>
      </c>
      <c r="I144" s="74">
        <f t="shared" si="152"/>
        <v>1</v>
      </c>
      <c r="J144" s="74">
        <v>1</v>
      </c>
      <c r="K144" s="65">
        <f t="shared" si="153"/>
        <v>1</v>
      </c>
      <c r="L144" s="73">
        <f>L143*J144</f>
        <v>282240</v>
      </c>
      <c r="M144" s="73">
        <f t="shared" si="154"/>
        <v>38949120</v>
      </c>
      <c r="N144" s="73">
        <f t="shared" si="155"/>
        <v>2034360338.4898841</v>
      </c>
      <c r="O144" s="73">
        <f t="shared" si="156"/>
        <v>10171801692.449421</v>
      </c>
      <c r="P144" s="73">
        <f t="shared" si="157"/>
        <v>1033.0541282295615</v>
      </c>
      <c r="Q144" s="102">
        <f t="shared" si="143"/>
        <v>52.231227264951919</v>
      </c>
      <c r="S144" s="74">
        <f t="shared" si="158"/>
        <v>128</v>
      </c>
      <c r="T144" s="74">
        <f t="shared" si="159"/>
        <v>2.0499999999999998</v>
      </c>
      <c r="U144" s="74">
        <v>1</v>
      </c>
      <c r="V144" s="65">
        <f t="shared" si="160"/>
        <v>1.05</v>
      </c>
      <c r="W144" s="73">
        <f>W143*U144</f>
        <v>564480</v>
      </c>
      <c r="X144" s="73">
        <f t="shared" si="161"/>
        <v>75866112</v>
      </c>
      <c r="Y144" s="73">
        <f t="shared" si="162"/>
        <v>1042609673.4760648</v>
      </c>
      <c r="Z144" s="73">
        <f t="shared" si="163"/>
        <v>20852193469.521313</v>
      </c>
      <c r="AA144" s="73">
        <f t="shared" si="164"/>
        <v>1033.0541282295615</v>
      </c>
      <c r="AB144" s="102">
        <f t="shared" si="145"/>
        <v>13.742758736286167</v>
      </c>
      <c r="AD144" s="74">
        <f t="shared" si="165"/>
        <v>103</v>
      </c>
      <c r="AE144" s="74">
        <f t="shared" si="166"/>
        <v>3.2249999999999996</v>
      </c>
      <c r="AF144" s="74">
        <v>1</v>
      </c>
      <c r="AG144" s="65">
        <f t="shared" si="167"/>
        <v>1.175</v>
      </c>
      <c r="AH144" s="73">
        <f>AH143*AF144</f>
        <v>60480</v>
      </c>
      <c r="AI144" s="73">
        <f t="shared" si="168"/>
        <v>7319592</v>
      </c>
      <c r="AJ144" s="73">
        <f t="shared" si="169"/>
        <v>51256344.465858288</v>
      </c>
      <c r="AK144" s="73">
        <f t="shared" si="170"/>
        <v>32804060458.14938</v>
      </c>
      <c r="AL144" s="73">
        <f t="shared" si="171"/>
        <v>1033.0541282295615</v>
      </c>
      <c r="AM144" s="102">
        <f t="shared" si="214"/>
        <v>7.0026231606704705</v>
      </c>
      <c r="AO144" s="74">
        <f t="shared" si="172"/>
        <v>73</v>
      </c>
      <c r="AP144" s="74">
        <f t="shared" si="173"/>
        <v>4.55</v>
      </c>
      <c r="AQ144" s="74">
        <v>1</v>
      </c>
      <c r="AR144" s="65">
        <f t="shared" si="174"/>
        <v>1.325</v>
      </c>
      <c r="AS144" s="73">
        <f>AS143*AQ144</f>
        <v>432</v>
      </c>
      <c r="AT144" s="73">
        <f t="shared" si="175"/>
        <v>41785.199999999997</v>
      </c>
      <c r="AU144" s="73">
        <f t="shared" si="176"/>
        <v>1129924.2602696451</v>
      </c>
      <c r="AV144" s="73">
        <f t="shared" si="177"/>
        <v>46281697700.644859</v>
      </c>
      <c r="AW144" s="73">
        <f t="shared" si="178"/>
        <v>1033.0541282295615</v>
      </c>
      <c r="AX144" s="102">
        <f t="shared" si="146"/>
        <v>27.041255283441153</v>
      </c>
      <c r="AZ144" s="74">
        <f t="shared" si="179"/>
        <v>36</v>
      </c>
      <c r="BA144" s="74">
        <f t="shared" si="180"/>
        <v>6.06</v>
      </c>
      <c r="BB144" s="74">
        <v>1</v>
      </c>
      <c r="BC144" s="65">
        <f t="shared" si="181"/>
        <v>1.51</v>
      </c>
      <c r="BD144" s="73">
        <f>BD143*BB144</f>
        <v>4</v>
      </c>
      <c r="BE144" s="73">
        <f t="shared" si="182"/>
        <v>217.44</v>
      </c>
      <c r="BF144" s="73">
        <f t="shared" si="183"/>
        <v>8910.2234000410208</v>
      </c>
      <c r="BG144" s="73">
        <f t="shared" si="184"/>
        <v>61641118256.243492</v>
      </c>
      <c r="BH144" s="73">
        <f t="shared" si="185"/>
        <v>1033.0541282295615</v>
      </c>
      <c r="BI144" s="102">
        <f t="shared" si="147"/>
        <v>40.977848602101822</v>
      </c>
      <c r="BK144" s="74">
        <f t="shared" si="186"/>
        <v>-14</v>
      </c>
      <c r="BL144" s="74">
        <f t="shared" si="187"/>
        <v>7.8199999999999994</v>
      </c>
      <c r="BM144" s="74">
        <v>1</v>
      </c>
      <c r="BN144" s="65">
        <f t="shared" si="188"/>
        <v>1.76</v>
      </c>
      <c r="BO144" s="73">
        <f>BO143*BM144</f>
        <v>1</v>
      </c>
      <c r="BP144" s="73">
        <f t="shared" si="189"/>
        <v>-24.64</v>
      </c>
      <c r="BQ144" s="73">
        <f t="shared" si="190"/>
        <v>11.228526420096008</v>
      </c>
      <c r="BR144" s="73">
        <f t="shared" si="191"/>
        <v>79543489234.954468</v>
      </c>
      <c r="BS144" s="73">
        <f t="shared" si="192"/>
        <v>1033.0541282295615</v>
      </c>
      <c r="BV144" s="74">
        <f t="shared" si="193"/>
        <v>-69</v>
      </c>
      <c r="BW144" s="74">
        <f t="shared" si="194"/>
        <v>9.8550000000000004</v>
      </c>
      <c r="BX144" s="74">
        <v>1</v>
      </c>
      <c r="BY144" s="65">
        <f t="shared" si="195"/>
        <v>2.0350000000000001</v>
      </c>
      <c r="BZ144" s="73">
        <f>BZ143*BX144</f>
        <v>1</v>
      </c>
      <c r="CA144" s="73">
        <f t="shared" si="196"/>
        <v>-140.41500000000002</v>
      </c>
      <c r="CB144" s="73">
        <f t="shared" si="197"/>
        <v>6.9094374319431948E-3</v>
      </c>
      <c r="CC144" s="73">
        <f t="shared" si="198"/>
        <v>100243105679.08905</v>
      </c>
      <c r="CD144" s="73">
        <f t="shared" si="199"/>
        <v>1033.0541282295615</v>
      </c>
      <c r="CG144" s="74">
        <f t="shared" si="200"/>
        <v>-119</v>
      </c>
      <c r="CH144" s="74">
        <f t="shared" si="201"/>
        <v>12.14</v>
      </c>
      <c r="CI144" s="74">
        <v>1</v>
      </c>
      <c r="CJ144" s="65">
        <f t="shared" si="202"/>
        <v>2.2850000000000001</v>
      </c>
      <c r="CK144" s="73">
        <f>CK143*CI144</f>
        <v>1</v>
      </c>
      <c r="CL144" s="73">
        <f t="shared" si="203"/>
        <v>-271.91500000000002</v>
      </c>
      <c r="CM144" s="73">
        <f t="shared" si="204"/>
        <v>8.3119857488059347E-6</v>
      </c>
      <c r="CN144" s="73">
        <f t="shared" si="205"/>
        <v>123485672546.33598</v>
      </c>
      <c r="CO144" s="73">
        <f t="shared" si="206"/>
        <v>1033.0541282295615</v>
      </c>
      <c r="CR144" s="74">
        <f t="shared" si="207"/>
        <v>-182</v>
      </c>
      <c r="CS144" s="74">
        <f t="shared" si="208"/>
        <v>14.74</v>
      </c>
      <c r="CT144" s="74">
        <v>1</v>
      </c>
      <c r="CU144" s="65">
        <f t="shared" si="215"/>
        <v>2.6</v>
      </c>
      <c r="CV144" s="73">
        <f>CV143*CT144</f>
        <v>1</v>
      </c>
      <c r="CW144" s="73">
        <f t="shared" si="209"/>
        <v>-473.2</v>
      </c>
      <c r="CX144" s="73">
        <f t="shared" si="210"/>
        <v>1.6255698712748562E-9</v>
      </c>
      <c r="CY144" s="73">
        <f t="shared" si="211"/>
        <v>149932356946.70447</v>
      </c>
      <c r="CZ144" s="73">
        <f t="shared" si="212"/>
        <v>1033.0541282295615</v>
      </c>
    </row>
    <row r="145" spans="1:104">
      <c r="A145" s="65">
        <f t="shared" si="148"/>
        <v>30.909962525595304</v>
      </c>
      <c r="B145" s="65">
        <f t="shared" si="149"/>
        <v>4.6333333333333337</v>
      </c>
      <c r="C145" s="86">
        <f t="shared" si="144"/>
        <v>6.06</v>
      </c>
      <c r="D145" s="90"/>
      <c r="E145" s="68">
        <f t="shared" si="150"/>
        <v>233686637.42945412</v>
      </c>
      <c r="F145" s="65">
        <f t="shared" si="213"/>
        <v>27.800000000000011</v>
      </c>
      <c r="G145" s="69">
        <v>139</v>
      </c>
      <c r="H145" s="74">
        <f t="shared" si="151"/>
        <v>139</v>
      </c>
      <c r="I145" s="74">
        <f t="shared" si="152"/>
        <v>1</v>
      </c>
      <c r="J145" s="74">
        <v>1</v>
      </c>
      <c r="K145" s="65">
        <f t="shared" si="153"/>
        <v>1</v>
      </c>
      <c r="L145" s="73">
        <f>L144*J145</f>
        <v>282240</v>
      </c>
      <c r="M145" s="73">
        <f t="shared" si="154"/>
        <v>39231360</v>
      </c>
      <c r="N145" s="73">
        <f t="shared" si="155"/>
        <v>2336866374.2945414</v>
      </c>
      <c r="O145" s="73">
        <f t="shared" si="156"/>
        <v>11684331871.472706</v>
      </c>
      <c r="P145" s="73">
        <f t="shared" si="157"/>
        <v>1070.5150354697839</v>
      </c>
      <c r="Q145" s="102">
        <f t="shared" ref="Q145:Q208" si="216">N145/M145</f>
        <v>59.566285091685359</v>
      </c>
      <c r="S145" s="74">
        <f t="shared" si="158"/>
        <v>129</v>
      </c>
      <c r="T145" s="74">
        <f t="shared" si="159"/>
        <v>2.0499999999999998</v>
      </c>
      <c r="U145" s="74">
        <v>1</v>
      </c>
      <c r="V145" s="65">
        <f t="shared" si="160"/>
        <v>1.05</v>
      </c>
      <c r="W145" s="73">
        <f>W144*U145</f>
        <v>564480</v>
      </c>
      <c r="X145" s="73">
        <f t="shared" si="161"/>
        <v>76458816</v>
      </c>
      <c r="Y145" s="73">
        <f t="shared" si="162"/>
        <v>1197644016.8259516</v>
      </c>
      <c r="Z145" s="73">
        <f t="shared" si="163"/>
        <v>23952880336.519043</v>
      </c>
      <c r="AA145" s="73">
        <f t="shared" si="164"/>
        <v>1070.5150354697839</v>
      </c>
      <c r="AB145" s="102">
        <f t="shared" si="145"/>
        <v>15.663910056179153</v>
      </c>
      <c r="AD145" s="74">
        <f t="shared" si="165"/>
        <v>104</v>
      </c>
      <c r="AE145" s="74">
        <f t="shared" si="166"/>
        <v>3.2249999999999996</v>
      </c>
      <c r="AF145" s="74">
        <v>1</v>
      </c>
      <c r="AG145" s="65">
        <f t="shared" si="167"/>
        <v>1.175</v>
      </c>
      <c r="AH145" s="73">
        <f>AH144*AF145</f>
        <v>60480</v>
      </c>
      <c r="AI145" s="73">
        <f t="shared" si="168"/>
        <v>7390656</v>
      </c>
      <c r="AJ145" s="73">
        <f t="shared" si="169"/>
        <v>58878078.571092799</v>
      </c>
      <c r="AK145" s="73">
        <f t="shared" si="170"/>
        <v>37681970285.499474</v>
      </c>
      <c r="AL145" s="73">
        <f t="shared" si="171"/>
        <v>1070.5150354697839</v>
      </c>
      <c r="AM145" s="102">
        <f t="shared" si="214"/>
        <v>7.966556496621247</v>
      </c>
      <c r="AO145" s="74">
        <f t="shared" si="172"/>
        <v>74</v>
      </c>
      <c r="AP145" s="74">
        <f t="shared" si="173"/>
        <v>4.55</v>
      </c>
      <c r="AQ145" s="74">
        <v>1</v>
      </c>
      <c r="AR145" s="65">
        <f t="shared" si="174"/>
        <v>1.325</v>
      </c>
      <c r="AS145" s="73">
        <f>AS144*AQ145</f>
        <v>432</v>
      </c>
      <c r="AT145" s="73">
        <f t="shared" si="175"/>
        <v>42357.599999999999</v>
      </c>
      <c r="AU145" s="73">
        <f t="shared" si="176"/>
        <v>1297942.1390429828</v>
      </c>
      <c r="AV145" s="73">
        <f t="shared" si="177"/>
        <v>53163710015.200813</v>
      </c>
      <c r="AW145" s="73">
        <f t="shared" si="178"/>
        <v>1070.5150354697839</v>
      </c>
      <c r="AX145" s="102">
        <f t="shared" si="146"/>
        <v>30.64248538734449</v>
      </c>
      <c r="AZ145" s="74">
        <f t="shared" si="179"/>
        <v>37</v>
      </c>
      <c r="BA145" s="74">
        <f t="shared" si="180"/>
        <v>6.06</v>
      </c>
      <c r="BB145" s="74">
        <v>1</v>
      </c>
      <c r="BC145" s="65">
        <f t="shared" si="181"/>
        <v>1.51</v>
      </c>
      <c r="BD145" s="73">
        <f>BD144*BB145</f>
        <v>4</v>
      </c>
      <c r="BE145" s="73">
        <f t="shared" si="182"/>
        <v>223.48</v>
      </c>
      <c r="BF145" s="73">
        <f t="shared" si="183"/>
        <v>10235.158962283209</v>
      </c>
      <c r="BG145" s="73">
        <f t="shared" si="184"/>
        <v>70807051141.124588</v>
      </c>
      <c r="BH145" s="73">
        <f t="shared" si="185"/>
        <v>1070.5150354697839</v>
      </c>
      <c r="BI145" s="102">
        <f t="shared" si="147"/>
        <v>45.798993029726191</v>
      </c>
      <c r="BK145" s="74">
        <f t="shared" si="186"/>
        <v>-13</v>
      </c>
      <c r="BL145" s="74">
        <f t="shared" si="187"/>
        <v>7.8199999999999994</v>
      </c>
      <c r="BM145" s="74">
        <v>1</v>
      </c>
      <c r="BN145" s="65">
        <f t="shared" si="188"/>
        <v>1.76</v>
      </c>
      <c r="BO145" s="73">
        <f>BO144*BM145</f>
        <v>1</v>
      </c>
      <c r="BP145" s="73">
        <f t="shared" si="189"/>
        <v>-22.88</v>
      </c>
      <c r="BQ145" s="73">
        <f t="shared" si="190"/>
        <v>12.898189827805028</v>
      </c>
      <c r="BR145" s="73">
        <f t="shared" si="191"/>
        <v>91371475234.91655</v>
      </c>
      <c r="BS145" s="73">
        <f t="shared" si="192"/>
        <v>1070.5150354697839</v>
      </c>
      <c r="BV145" s="74">
        <f t="shared" si="193"/>
        <v>-68</v>
      </c>
      <c r="BW145" s="74">
        <f t="shared" si="194"/>
        <v>9.8550000000000004</v>
      </c>
      <c r="BX145" s="74">
        <v>1</v>
      </c>
      <c r="BY145" s="65">
        <f t="shared" si="195"/>
        <v>2.0350000000000001</v>
      </c>
      <c r="BZ145" s="73">
        <f>BZ144*BX145</f>
        <v>1</v>
      </c>
      <c r="CA145" s="73">
        <f t="shared" si="196"/>
        <v>-138.38</v>
      </c>
      <c r="CB145" s="73">
        <f t="shared" si="197"/>
        <v>7.9368594120280845E-3</v>
      </c>
      <c r="CC145" s="73">
        <f t="shared" si="198"/>
        <v>115149090593.36353</v>
      </c>
      <c r="CD145" s="73">
        <f t="shared" si="199"/>
        <v>1070.5150354697839</v>
      </c>
      <c r="CG145" s="74">
        <f t="shared" si="200"/>
        <v>-118</v>
      </c>
      <c r="CH145" s="74">
        <f t="shared" si="201"/>
        <v>12.14</v>
      </c>
      <c r="CI145" s="74">
        <v>1</v>
      </c>
      <c r="CJ145" s="65">
        <f t="shared" si="202"/>
        <v>2.2850000000000001</v>
      </c>
      <c r="CK145" s="73">
        <f>CK144*CI145</f>
        <v>1</v>
      </c>
      <c r="CL145" s="73">
        <f t="shared" si="203"/>
        <v>-269.63</v>
      </c>
      <c r="CM145" s="73">
        <f t="shared" si="204"/>
        <v>9.5479643564121796E-6</v>
      </c>
      <c r="CN145" s="73">
        <f t="shared" si="205"/>
        <v>141847788919.67865</v>
      </c>
      <c r="CO145" s="73">
        <f t="shared" si="206"/>
        <v>1070.5150354697839</v>
      </c>
      <c r="CR145" s="74">
        <f t="shared" si="207"/>
        <v>-181</v>
      </c>
      <c r="CS145" s="74">
        <f t="shared" si="208"/>
        <v>14.74</v>
      </c>
      <c r="CT145" s="74">
        <v>1</v>
      </c>
      <c r="CU145" s="65">
        <f t="shared" si="215"/>
        <v>2.6</v>
      </c>
      <c r="CV145" s="73">
        <f>CV144*CT145</f>
        <v>1</v>
      </c>
      <c r="CW145" s="73">
        <f t="shared" si="209"/>
        <v>-470.6</v>
      </c>
      <c r="CX145" s="73">
        <f t="shared" si="210"/>
        <v>1.8672894370661695E-9</v>
      </c>
      <c r="CY145" s="73">
        <f t="shared" si="211"/>
        <v>172227051785.50769</v>
      </c>
      <c r="CZ145" s="73">
        <f t="shared" si="212"/>
        <v>1070.5150354697839</v>
      </c>
    </row>
    <row r="146" spans="1:104">
      <c r="A146" s="65">
        <f t="shared" si="148"/>
        <v>32.000000000000256</v>
      </c>
      <c r="B146" s="65">
        <f t="shared" si="149"/>
        <v>4.666666666666667</v>
      </c>
      <c r="C146" s="86">
        <f t="shared" si="144"/>
        <v>6.06</v>
      </c>
      <c r="D146" s="90"/>
      <c r="E146" s="68">
        <f t="shared" si="150"/>
        <v>268435456.0000025</v>
      </c>
      <c r="F146" s="65">
        <f t="shared" si="213"/>
        <v>28.000000000000014</v>
      </c>
      <c r="G146" s="69">
        <v>140</v>
      </c>
      <c r="H146" s="74">
        <f t="shared" si="151"/>
        <v>140</v>
      </c>
      <c r="I146" s="74">
        <f t="shared" si="152"/>
        <v>1</v>
      </c>
      <c r="J146" s="74">
        <v>14</v>
      </c>
      <c r="K146" s="65">
        <f t="shared" si="153"/>
        <v>1</v>
      </c>
      <c r="L146" s="73">
        <f>L145*J146</f>
        <v>3951360</v>
      </c>
      <c r="M146" s="73">
        <f t="shared" si="154"/>
        <v>553190400</v>
      </c>
      <c r="N146" s="73">
        <f t="shared" si="155"/>
        <v>2684354560.0000248</v>
      </c>
      <c r="O146" s="73">
        <f t="shared" si="156"/>
        <v>13421772800.000126</v>
      </c>
      <c r="P146" s="73">
        <f t="shared" si="157"/>
        <v>1109.3333333333421</v>
      </c>
      <c r="Q146" s="102">
        <f t="shared" si="216"/>
        <v>4.8524966449165152</v>
      </c>
      <c r="S146" s="74">
        <f t="shared" si="158"/>
        <v>130</v>
      </c>
      <c r="T146" s="74">
        <f t="shared" si="159"/>
        <v>2.0499999999999998</v>
      </c>
      <c r="U146" s="74">
        <v>1</v>
      </c>
      <c r="V146" s="65">
        <f t="shared" si="160"/>
        <v>1.05</v>
      </c>
      <c r="W146" s="73">
        <f>W145*U146</f>
        <v>564480</v>
      </c>
      <c r="X146" s="73">
        <f t="shared" si="161"/>
        <v>77051520</v>
      </c>
      <c r="Y146" s="73">
        <f t="shared" si="162"/>
        <v>1375731712.0000119</v>
      </c>
      <c r="Z146" s="73">
        <f t="shared" si="163"/>
        <v>27514634240.000256</v>
      </c>
      <c r="AA146" s="73">
        <f t="shared" si="164"/>
        <v>1109.3333333333421</v>
      </c>
      <c r="AB146" s="102">
        <f t="shared" si="145"/>
        <v>17.854699193474858</v>
      </c>
      <c r="AD146" s="74">
        <f t="shared" si="165"/>
        <v>105</v>
      </c>
      <c r="AE146" s="74">
        <f t="shared" si="166"/>
        <v>3.2249999999999996</v>
      </c>
      <c r="AF146" s="74">
        <v>1</v>
      </c>
      <c r="AG146" s="65">
        <f t="shared" si="167"/>
        <v>1.175</v>
      </c>
      <c r="AH146" s="73">
        <f>AH145*AF146</f>
        <v>60480</v>
      </c>
      <c r="AI146" s="73">
        <f t="shared" si="168"/>
        <v>7461720</v>
      </c>
      <c r="AJ146" s="73">
        <f t="shared" si="169"/>
        <v>67633152.000000477</v>
      </c>
      <c r="AK146" s="73">
        <f t="shared" si="170"/>
        <v>43285217280.000397</v>
      </c>
      <c r="AL146" s="73">
        <f t="shared" si="171"/>
        <v>1109.3333333333421</v>
      </c>
      <c r="AM146" s="102">
        <f t="shared" si="214"/>
        <v>9.0640163393963427</v>
      </c>
      <c r="AO146" s="74">
        <f t="shared" si="172"/>
        <v>75</v>
      </c>
      <c r="AP146" s="74">
        <f t="shared" si="173"/>
        <v>4.55</v>
      </c>
      <c r="AQ146" s="74">
        <v>1</v>
      </c>
      <c r="AR146" s="65">
        <f t="shared" si="174"/>
        <v>1.325</v>
      </c>
      <c r="AS146" s="73">
        <f>AS145*AQ146</f>
        <v>432</v>
      </c>
      <c r="AT146" s="73">
        <f t="shared" si="175"/>
        <v>42930</v>
      </c>
      <c r="AU146" s="73">
        <f t="shared" si="176"/>
        <v>1490944.0000000072</v>
      </c>
      <c r="AV146" s="73">
        <f t="shared" si="177"/>
        <v>61069066240.000572</v>
      </c>
      <c r="AW146" s="73">
        <f t="shared" si="178"/>
        <v>1109.3333333333421</v>
      </c>
      <c r="AX146" s="102">
        <f t="shared" si="146"/>
        <v>34.72965292336378</v>
      </c>
      <c r="AZ146" s="74">
        <f t="shared" si="179"/>
        <v>38</v>
      </c>
      <c r="BA146" s="74">
        <f t="shared" si="180"/>
        <v>6.06</v>
      </c>
      <c r="BB146" s="74">
        <v>1</v>
      </c>
      <c r="BC146" s="65">
        <f t="shared" si="181"/>
        <v>1.51</v>
      </c>
      <c r="BD146" s="73">
        <f>BD145*BB146</f>
        <v>4</v>
      </c>
      <c r="BE146" s="73">
        <f t="shared" si="182"/>
        <v>229.52</v>
      </c>
      <c r="BF146" s="73">
        <f t="shared" si="183"/>
        <v>11757.110263107883</v>
      </c>
      <c r="BG146" s="73">
        <f t="shared" si="184"/>
        <v>81335943168.000763</v>
      </c>
      <c r="BH146" s="73">
        <f t="shared" si="185"/>
        <v>1109.3333333333421</v>
      </c>
      <c r="BI146" s="102">
        <f t="shared" si="147"/>
        <v>51.224774586562752</v>
      </c>
      <c r="BK146" s="74">
        <f t="shared" si="186"/>
        <v>-12</v>
      </c>
      <c r="BL146" s="74">
        <f t="shared" si="187"/>
        <v>7.8199999999999994</v>
      </c>
      <c r="BM146" s="74">
        <v>1</v>
      </c>
      <c r="BN146" s="65">
        <f t="shared" si="188"/>
        <v>1.76</v>
      </c>
      <c r="BO146" s="73">
        <f>BO145*BM146</f>
        <v>1</v>
      </c>
      <c r="BP146" s="73">
        <f t="shared" si="189"/>
        <v>-21.12</v>
      </c>
      <c r="BQ146" s="73">
        <f t="shared" si="190"/>
        <v>14.816129437639127</v>
      </c>
      <c r="BR146" s="73">
        <f t="shared" si="191"/>
        <v>104958263296.00098</v>
      </c>
      <c r="BS146" s="73">
        <f t="shared" si="192"/>
        <v>1109.3333333333421</v>
      </c>
      <c r="BV146" s="74">
        <f t="shared" si="193"/>
        <v>-67</v>
      </c>
      <c r="BW146" s="74">
        <f t="shared" si="194"/>
        <v>9.8550000000000004</v>
      </c>
      <c r="BX146" s="74">
        <v>1</v>
      </c>
      <c r="BY146" s="65">
        <f t="shared" si="195"/>
        <v>2.0350000000000001</v>
      </c>
      <c r="BZ146" s="73">
        <f>BZ145*BX146</f>
        <v>1</v>
      </c>
      <c r="CA146" s="73">
        <f t="shared" si="196"/>
        <v>-136.345</v>
      </c>
      <c r="CB146" s="73">
        <f t="shared" si="197"/>
        <v>9.1170573504393976E-3</v>
      </c>
      <c r="CC146" s="73">
        <f t="shared" si="198"/>
        <v>132271570944.00125</v>
      </c>
      <c r="CD146" s="73">
        <f t="shared" si="199"/>
        <v>1109.3333333333421</v>
      </c>
      <c r="CG146" s="74">
        <f t="shared" si="200"/>
        <v>-117</v>
      </c>
      <c r="CH146" s="74">
        <f t="shared" si="201"/>
        <v>12.14</v>
      </c>
      <c r="CI146" s="74">
        <v>1</v>
      </c>
      <c r="CJ146" s="65">
        <f t="shared" si="202"/>
        <v>2.2850000000000001</v>
      </c>
      <c r="CK146" s="73">
        <f>CK145*CI146</f>
        <v>1</v>
      </c>
      <c r="CL146" s="73">
        <f t="shared" si="203"/>
        <v>-267.34500000000003</v>
      </c>
      <c r="CM146" s="73">
        <f t="shared" si="204"/>
        <v>1.0967730949780995E-5</v>
      </c>
      <c r="CN146" s="73">
        <f t="shared" si="205"/>
        <v>162940321792.00153</v>
      </c>
      <c r="CO146" s="73">
        <f t="shared" si="206"/>
        <v>1109.3333333333421</v>
      </c>
      <c r="CR146" s="74">
        <f t="shared" si="207"/>
        <v>-180</v>
      </c>
      <c r="CS146" s="74">
        <f t="shared" si="208"/>
        <v>14.74</v>
      </c>
      <c r="CT146" s="74">
        <v>1</v>
      </c>
      <c r="CU146" s="65">
        <f t="shared" si="215"/>
        <v>2.6</v>
      </c>
      <c r="CV146" s="73">
        <f>CV145*CT146</f>
        <v>1</v>
      </c>
      <c r="CW146" s="73">
        <f t="shared" si="209"/>
        <v>-468</v>
      </c>
      <c r="CX146" s="73">
        <f t="shared" si="210"/>
        <v>2.1449523046612484E-9</v>
      </c>
      <c r="CY146" s="73">
        <f t="shared" si="211"/>
        <v>197836931072.00183</v>
      </c>
      <c r="CZ146" s="73">
        <f t="shared" si="212"/>
        <v>1109.3333333333421</v>
      </c>
    </row>
    <row r="147" spans="1:104">
      <c r="A147" s="65">
        <f t="shared" si="148"/>
        <v>33.128477562924346</v>
      </c>
      <c r="B147" s="65">
        <f t="shared" si="149"/>
        <v>4.7</v>
      </c>
      <c r="C147" s="86">
        <f t="shared" si="144"/>
        <v>6.06</v>
      </c>
      <c r="D147" s="90"/>
      <c r="E147" s="68">
        <f t="shared" si="150"/>
        <v>308351366.73008186</v>
      </c>
      <c r="F147" s="65">
        <f t="shared" si="213"/>
        <v>28.200000000000014</v>
      </c>
      <c r="G147" s="69">
        <v>141</v>
      </c>
      <c r="H147" s="74">
        <f t="shared" si="151"/>
        <v>141</v>
      </c>
      <c r="I147" s="74">
        <f t="shared" si="152"/>
        <v>1</v>
      </c>
      <c r="J147" s="74">
        <v>1</v>
      </c>
      <c r="K147" s="65">
        <f t="shared" si="153"/>
        <v>1</v>
      </c>
      <c r="L147" s="73">
        <f>L146*J147</f>
        <v>3951360</v>
      </c>
      <c r="M147" s="73">
        <f t="shared" si="154"/>
        <v>557141760</v>
      </c>
      <c r="N147" s="73">
        <f t="shared" si="155"/>
        <v>3083513667.3008184</v>
      </c>
      <c r="O147" s="73">
        <f t="shared" si="156"/>
        <v>15417568336.504093</v>
      </c>
      <c r="P147" s="73">
        <f t="shared" si="157"/>
        <v>1149.5581714334749</v>
      </c>
      <c r="Q147" s="102">
        <f t="shared" si="216"/>
        <v>5.5345226092921456</v>
      </c>
      <c r="S147" s="74">
        <f t="shared" si="158"/>
        <v>131</v>
      </c>
      <c r="T147" s="74">
        <f t="shared" si="159"/>
        <v>2.0499999999999998</v>
      </c>
      <c r="U147" s="74">
        <v>1</v>
      </c>
      <c r="V147" s="65">
        <f t="shared" si="160"/>
        <v>1.05</v>
      </c>
      <c r="W147" s="73">
        <f>W146*U147</f>
        <v>564480</v>
      </c>
      <c r="X147" s="73">
        <f t="shared" si="161"/>
        <v>77644224</v>
      </c>
      <c r="Y147" s="73">
        <f t="shared" si="162"/>
        <v>1580300754.4916687</v>
      </c>
      <c r="Z147" s="73">
        <f t="shared" si="163"/>
        <v>31606015089.833385</v>
      </c>
      <c r="AA147" s="73">
        <f t="shared" si="164"/>
        <v>1149.5581714334749</v>
      </c>
      <c r="AB147" s="102">
        <f t="shared" si="145"/>
        <v>20.353101275011372</v>
      </c>
      <c r="AD147" s="74">
        <f t="shared" si="165"/>
        <v>106</v>
      </c>
      <c r="AE147" s="74">
        <f t="shared" si="166"/>
        <v>3.2249999999999996</v>
      </c>
      <c r="AF147" s="74">
        <v>1</v>
      </c>
      <c r="AG147" s="65">
        <f t="shared" si="167"/>
        <v>1.175</v>
      </c>
      <c r="AH147" s="73">
        <f>AH146*AF147</f>
        <v>60480</v>
      </c>
      <c r="AI147" s="73">
        <f t="shared" si="168"/>
        <v>7532784</v>
      </c>
      <c r="AJ147" s="73">
        <f t="shared" si="169"/>
        <v>77690090.445664972</v>
      </c>
      <c r="AK147" s="73">
        <f t="shared" si="170"/>
        <v>49721657885.225693</v>
      </c>
      <c r="AL147" s="73">
        <f t="shared" si="171"/>
        <v>1149.5581714334749</v>
      </c>
      <c r="AM147" s="102">
        <f t="shared" si="214"/>
        <v>10.31359593553525</v>
      </c>
      <c r="AO147" s="74">
        <f t="shared" si="172"/>
        <v>76</v>
      </c>
      <c r="AP147" s="74">
        <f t="shared" si="173"/>
        <v>4.55</v>
      </c>
      <c r="AQ147" s="74">
        <v>1</v>
      </c>
      <c r="AR147" s="65">
        <f t="shared" si="174"/>
        <v>1.325</v>
      </c>
      <c r="AS147" s="73">
        <f>AS146*AQ147</f>
        <v>432</v>
      </c>
      <c r="AT147" s="73">
        <f t="shared" si="175"/>
        <v>43502.400000000001</v>
      </c>
      <c r="AU147" s="73">
        <f t="shared" si="176"/>
        <v>1712644.920192708</v>
      </c>
      <c r="AV147" s="73">
        <f t="shared" si="177"/>
        <v>70149935931.093628</v>
      </c>
      <c r="AW147" s="73">
        <f t="shared" si="178"/>
        <v>1149.5581714334749</v>
      </c>
      <c r="AX147" s="102">
        <f t="shared" si="146"/>
        <v>39.368975509229557</v>
      </c>
      <c r="AZ147" s="74">
        <f t="shared" si="179"/>
        <v>39</v>
      </c>
      <c r="BA147" s="74">
        <f t="shared" si="180"/>
        <v>6.06</v>
      </c>
      <c r="BB147" s="74">
        <v>1</v>
      </c>
      <c r="BC147" s="65">
        <f t="shared" si="181"/>
        <v>1.51</v>
      </c>
      <c r="BD147" s="73">
        <f>BD146*BB147</f>
        <v>4</v>
      </c>
      <c r="BE147" s="73">
        <f t="shared" si="182"/>
        <v>235.56</v>
      </c>
      <c r="BF147" s="73">
        <f t="shared" si="183"/>
        <v>13505.373218750787</v>
      </c>
      <c r="BG147" s="73">
        <f t="shared" si="184"/>
        <v>93430464119.214798</v>
      </c>
      <c r="BH147" s="73">
        <f t="shared" si="185"/>
        <v>1149.5581714334749</v>
      </c>
      <c r="BI147" s="102">
        <f t="shared" si="147"/>
        <v>57.333049833379121</v>
      </c>
      <c r="BK147" s="74">
        <f t="shared" si="186"/>
        <v>-11</v>
      </c>
      <c r="BL147" s="74">
        <f t="shared" si="187"/>
        <v>7.8199999999999994</v>
      </c>
      <c r="BM147" s="74">
        <v>1</v>
      </c>
      <c r="BN147" s="65">
        <f t="shared" si="188"/>
        <v>1.76</v>
      </c>
      <c r="BO147" s="73">
        <f>BO146*BM147</f>
        <v>1</v>
      </c>
      <c r="BP147" s="73">
        <f t="shared" si="189"/>
        <v>-19.36</v>
      </c>
      <c r="BQ147" s="73">
        <f t="shared" si="190"/>
        <v>17.019263512439213</v>
      </c>
      <c r="BR147" s="73">
        <f t="shared" si="191"/>
        <v>120565384391.46199</v>
      </c>
      <c r="BS147" s="73">
        <f t="shared" si="192"/>
        <v>1149.5581714334749</v>
      </c>
      <c r="BV147" s="74">
        <f t="shared" si="193"/>
        <v>-66</v>
      </c>
      <c r="BW147" s="74">
        <f t="shared" si="194"/>
        <v>9.8550000000000004</v>
      </c>
      <c r="BX147" s="74">
        <v>1</v>
      </c>
      <c r="BY147" s="65">
        <f t="shared" si="195"/>
        <v>2.0350000000000001</v>
      </c>
      <c r="BZ147" s="73">
        <f>BZ146*BX147</f>
        <v>1</v>
      </c>
      <c r="CA147" s="73">
        <f t="shared" si="196"/>
        <v>-134.31</v>
      </c>
      <c r="CB147" s="73">
        <f t="shared" si="197"/>
        <v>1.0472748780863362E-2</v>
      </c>
      <c r="CC147" s="73">
        <f t="shared" si="198"/>
        <v>151940135956.24783</v>
      </c>
      <c r="CD147" s="73">
        <f t="shared" si="199"/>
        <v>1149.5581714334749</v>
      </c>
      <c r="CG147" s="74">
        <f t="shared" si="200"/>
        <v>-116</v>
      </c>
      <c r="CH147" s="74">
        <f t="shared" si="201"/>
        <v>12.14</v>
      </c>
      <c r="CI147" s="74">
        <v>1</v>
      </c>
      <c r="CJ147" s="65">
        <f t="shared" si="202"/>
        <v>2.2850000000000001</v>
      </c>
      <c r="CK147" s="73">
        <f>CK146*CI147</f>
        <v>1</v>
      </c>
      <c r="CL147" s="73">
        <f t="shared" si="203"/>
        <v>-265.06</v>
      </c>
      <c r="CM147" s="73">
        <f t="shared" si="204"/>
        <v>1.2598614500063497E-5</v>
      </c>
      <c r="CN147" s="73">
        <f t="shared" si="205"/>
        <v>187169279605.1597</v>
      </c>
      <c r="CO147" s="73">
        <f t="shared" si="206"/>
        <v>1149.5581714334749</v>
      </c>
      <c r="CR147" s="74">
        <f t="shared" si="207"/>
        <v>-179</v>
      </c>
      <c r="CS147" s="74">
        <f t="shared" si="208"/>
        <v>14.74</v>
      </c>
      <c r="CT147" s="74">
        <v>1</v>
      </c>
      <c r="CU147" s="65">
        <f t="shared" si="215"/>
        <v>2.6</v>
      </c>
      <c r="CV147" s="73">
        <f>CV146*CT147</f>
        <v>1</v>
      </c>
      <c r="CW147" s="73">
        <f t="shared" si="209"/>
        <v>-465.40000000000003</v>
      </c>
      <c r="CX147" s="73">
        <f t="shared" si="210"/>
        <v>2.4639031839114752E-9</v>
      </c>
      <c r="CY147" s="73">
        <f t="shared" si="211"/>
        <v>227254957280.07034</v>
      </c>
      <c r="CZ147" s="73">
        <f t="shared" si="212"/>
        <v>1149.5581714334749</v>
      </c>
    </row>
    <row r="148" spans="1:104">
      <c r="A148" s="65">
        <f t="shared" si="148"/>
        <v>34.296750801161657</v>
      </c>
      <c r="B148" s="65">
        <f t="shared" si="149"/>
        <v>4.7333333333333334</v>
      </c>
      <c r="C148" s="86">
        <f t="shared" si="144"/>
        <v>6.06</v>
      </c>
      <c r="D148" s="90"/>
      <c r="E148" s="68">
        <f t="shared" si="150"/>
        <v>354202707.7239325</v>
      </c>
      <c r="F148" s="65">
        <f t="shared" si="213"/>
        <v>28.400000000000016</v>
      </c>
      <c r="G148" s="69">
        <v>142</v>
      </c>
      <c r="H148" s="74">
        <f t="shared" si="151"/>
        <v>142</v>
      </c>
      <c r="I148" s="74">
        <f t="shared" si="152"/>
        <v>1</v>
      </c>
      <c r="J148" s="74">
        <v>1</v>
      </c>
      <c r="K148" s="65">
        <f t="shared" si="153"/>
        <v>1</v>
      </c>
      <c r="L148" s="73">
        <f>L147*J148</f>
        <v>3951360</v>
      </c>
      <c r="M148" s="73">
        <f t="shared" si="154"/>
        <v>561093120</v>
      </c>
      <c r="N148" s="73">
        <f t="shared" si="155"/>
        <v>3542027077.239325</v>
      </c>
      <c r="O148" s="73">
        <f t="shared" si="156"/>
        <v>17710135386.196625</v>
      </c>
      <c r="P148" s="73">
        <f t="shared" si="157"/>
        <v>1191.240477827015</v>
      </c>
      <c r="Q148" s="102">
        <f t="shared" si="216"/>
        <v>6.3127259112343506</v>
      </c>
      <c r="S148" s="74">
        <f t="shared" si="158"/>
        <v>132</v>
      </c>
      <c r="T148" s="74">
        <f t="shared" si="159"/>
        <v>2.0499999999999998</v>
      </c>
      <c r="U148" s="74">
        <v>1</v>
      </c>
      <c r="V148" s="65">
        <f t="shared" si="160"/>
        <v>1.05</v>
      </c>
      <c r="W148" s="73">
        <f>W147*U148</f>
        <v>564480</v>
      </c>
      <c r="X148" s="73">
        <f t="shared" si="161"/>
        <v>78236928</v>
      </c>
      <c r="Y148" s="73">
        <f t="shared" si="162"/>
        <v>1815288877.0851531</v>
      </c>
      <c r="Z148" s="73">
        <f t="shared" si="163"/>
        <v>36305777541.703079</v>
      </c>
      <c r="AA148" s="73">
        <f t="shared" si="164"/>
        <v>1191.240477827015</v>
      </c>
      <c r="AB148" s="102">
        <f t="shared" si="145"/>
        <v>23.202455969195942</v>
      </c>
      <c r="AD148" s="74">
        <f t="shared" si="165"/>
        <v>107</v>
      </c>
      <c r="AE148" s="74">
        <f t="shared" si="166"/>
        <v>3.2249999999999996</v>
      </c>
      <c r="AF148" s="74">
        <v>1</v>
      </c>
      <c r="AG148" s="65">
        <f t="shared" si="167"/>
        <v>1.175</v>
      </c>
      <c r="AH148" s="73">
        <f>AH147*AF148</f>
        <v>60480</v>
      </c>
      <c r="AI148" s="73">
        <f t="shared" si="168"/>
        <v>7603848</v>
      </c>
      <c r="AJ148" s="73">
        <f t="shared" si="169"/>
        <v>89242479.094506234</v>
      </c>
      <c r="AK148" s="73">
        <f t="shared" si="170"/>
        <v>57115186620.484116</v>
      </c>
      <c r="AL148" s="73">
        <f t="shared" si="171"/>
        <v>1191.240477827015</v>
      </c>
      <c r="AM148" s="102">
        <f t="shared" si="214"/>
        <v>11.736489090064167</v>
      </c>
      <c r="AO148" s="74">
        <f t="shared" si="172"/>
        <v>77</v>
      </c>
      <c r="AP148" s="74">
        <f t="shared" si="173"/>
        <v>4.55</v>
      </c>
      <c r="AQ148" s="74">
        <v>1</v>
      </c>
      <c r="AR148" s="65">
        <f t="shared" si="174"/>
        <v>1.325</v>
      </c>
      <c r="AS148" s="73">
        <f>AS147*AQ148</f>
        <v>432</v>
      </c>
      <c r="AT148" s="73">
        <f t="shared" si="175"/>
        <v>44074.799999999996</v>
      </c>
      <c r="AU148" s="73">
        <f t="shared" si="176"/>
        <v>1967312.4025193923</v>
      </c>
      <c r="AV148" s="73">
        <f t="shared" si="177"/>
        <v>80581116007.194641</v>
      </c>
      <c r="AW148" s="73">
        <f t="shared" si="178"/>
        <v>1191.240477827015</v>
      </c>
      <c r="AX148" s="102">
        <f t="shared" si="146"/>
        <v>44.635764711794323</v>
      </c>
      <c r="AZ148" s="74">
        <f t="shared" si="179"/>
        <v>40</v>
      </c>
      <c r="BA148" s="74">
        <f t="shared" si="180"/>
        <v>6.06</v>
      </c>
      <c r="BB148" s="74">
        <v>10</v>
      </c>
      <c r="BC148" s="65">
        <f t="shared" si="181"/>
        <v>1.51</v>
      </c>
      <c r="BD148" s="73">
        <f>BD147*BB148</f>
        <v>40</v>
      </c>
      <c r="BE148" s="73">
        <f t="shared" si="182"/>
        <v>2416</v>
      </c>
      <c r="BF148" s="73">
        <f t="shared" si="183"/>
        <v>15513.60000000004</v>
      </c>
      <c r="BG148" s="73">
        <f t="shared" si="184"/>
        <v>107323420440.35155</v>
      </c>
      <c r="BH148" s="73">
        <f t="shared" si="185"/>
        <v>1191.240477827015</v>
      </c>
      <c r="BI148" s="102">
        <f t="shared" si="147"/>
        <v>6.4211920529801487</v>
      </c>
      <c r="BK148" s="74">
        <f t="shared" si="186"/>
        <v>-10</v>
      </c>
      <c r="BL148" s="74">
        <f t="shared" si="187"/>
        <v>7.8199999999999994</v>
      </c>
      <c r="BM148" s="74">
        <v>1</v>
      </c>
      <c r="BN148" s="65">
        <f t="shared" si="188"/>
        <v>1.76</v>
      </c>
      <c r="BO148" s="73">
        <f>BO147*BM148</f>
        <v>1</v>
      </c>
      <c r="BP148" s="73">
        <f t="shared" si="189"/>
        <v>-17.600000000000001</v>
      </c>
      <c r="BQ148" s="73">
        <f t="shared" si="190"/>
        <v>19.549999999999983</v>
      </c>
      <c r="BR148" s="73">
        <f t="shared" si="191"/>
        <v>138493258720.05762</v>
      </c>
      <c r="BS148" s="73">
        <f t="shared" si="192"/>
        <v>1191.240477827015</v>
      </c>
      <c r="BV148" s="74">
        <f t="shared" si="193"/>
        <v>-65</v>
      </c>
      <c r="BW148" s="74">
        <f t="shared" si="194"/>
        <v>9.8550000000000004</v>
      </c>
      <c r="BX148" s="74">
        <v>1</v>
      </c>
      <c r="BY148" s="65">
        <f t="shared" si="195"/>
        <v>2.0350000000000001</v>
      </c>
      <c r="BZ148" s="73">
        <f>BZ147*BX148</f>
        <v>1</v>
      </c>
      <c r="CA148" s="73">
        <f t="shared" si="196"/>
        <v>-132.27500000000001</v>
      </c>
      <c r="CB148" s="73">
        <f t="shared" si="197"/>
        <v>1.2030029296874948E-2</v>
      </c>
      <c r="CC148" s="73">
        <f t="shared" si="198"/>
        <v>174533384230.96777</v>
      </c>
      <c r="CD148" s="73">
        <f t="shared" si="199"/>
        <v>1191.240477827015</v>
      </c>
      <c r="CG148" s="74">
        <f t="shared" si="200"/>
        <v>-115</v>
      </c>
      <c r="CH148" s="74">
        <f t="shared" si="201"/>
        <v>12.14</v>
      </c>
      <c r="CI148" s="74">
        <v>1</v>
      </c>
      <c r="CJ148" s="65">
        <f t="shared" si="202"/>
        <v>2.2850000000000001</v>
      </c>
      <c r="CK148" s="73">
        <f>CK147*CI148</f>
        <v>1</v>
      </c>
      <c r="CL148" s="73">
        <f t="shared" si="203"/>
        <v>-262.77500000000003</v>
      </c>
      <c r="CM148" s="73">
        <f t="shared" si="204"/>
        <v>1.4472007751464733E-5</v>
      </c>
      <c r="CN148" s="73">
        <f t="shared" si="205"/>
        <v>215001043588.42703</v>
      </c>
      <c r="CO148" s="73">
        <f t="shared" si="206"/>
        <v>1191.240477827015</v>
      </c>
      <c r="CR148" s="74">
        <f t="shared" si="207"/>
        <v>-178</v>
      </c>
      <c r="CS148" s="74">
        <f t="shared" si="208"/>
        <v>14.74</v>
      </c>
      <c r="CT148" s="74">
        <v>1</v>
      </c>
      <c r="CU148" s="65">
        <f t="shared" si="215"/>
        <v>2.6</v>
      </c>
      <c r="CV148" s="73">
        <f>CV147*CT148</f>
        <v>1</v>
      </c>
      <c r="CW148" s="73">
        <f t="shared" si="209"/>
        <v>-462.8</v>
      </c>
      <c r="CX148" s="73">
        <f t="shared" si="210"/>
        <v>2.8302815342310684E-9</v>
      </c>
      <c r="CY148" s="73">
        <f t="shared" si="211"/>
        <v>261047395592.53827</v>
      </c>
      <c r="CZ148" s="73">
        <f t="shared" si="212"/>
        <v>1191.240477827015</v>
      </c>
    </row>
    <row r="149" spans="1:104">
      <c r="A149" s="65">
        <f t="shared" si="148"/>
        <v>35.506223106171333</v>
      </c>
      <c r="B149" s="65">
        <f t="shared" si="149"/>
        <v>4.7666666666666666</v>
      </c>
      <c r="C149" s="86">
        <f t="shared" si="144"/>
        <v>6.06</v>
      </c>
      <c r="D149" s="90"/>
      <c r="E149" s="68">
        <f t="shared" si="150"/>
        <v>406872067.69797689</v>
      </c>
      <c r="F149" s="65">
        <f t="shared" si="213"/>
        <v>28.600000000000012</v>
      </c>
      <c r="G149" s="69">
        <v>143</v>
      </c>
      <c r="H149" s="74">
        <f t="shared" si="151"/>
        <v>143</v>
      </c>
      <c r="I149" s="74">
        <f t="shared" si="152"/>
        <v>1</v>
      </c>
      <c r="J149" s="74">
        <v>1</v>
      </c>
      <c r="K149" s="65">
        <f t="shared" si="153"/>
        <v>1</v>
      </c>
      <c r="L149" s="73">
        <f>L148*J149</f>
        <v>3951360</v>
      </c>
      <c r="M149" s="73">
        <f t="shared" si="154"/>
        <v>565044480</v>
      </c>
      <c r="N149" s="73">
        <f t="shared" si="155"/>
        <v>4068720676.9797688</v>
      </c>
      <c r="O149" s="73">
        <f t="shared" si="156"/>
        <v>20343603384.898846</v>
      </c>
      <c r="P149" s="73">
        <f t="shared" si="157"/>
        <v>1234.4330233245566</v>
      </c>
      <c r="Q149" s="102">
        <f t="shared" si="216"/>
        <v>7.200708653909456</v>
      </c>
      <c r="S149" s="74">
        <f t="shared" si="158"/>
        <v>133</v>
      </c>
      <c r="T149" s="74">
        <f t="shared" si="159"/>
        <v>2.0499999999999998</v>
      </c>
      <c r="U149" s="74">
        <v>1</v>
      </c>
      <c r="V149" s="65">
        <f t="shared" si="160"/>
        <v>1.05</v>
      </c>
      <c r="W149" s="73">
        <f>W148*U149</f>
        <v>564480</v>
      </c>
      <c r="X149" s="73">
        <f t="shared" si="161"/>
        <v>78829632</v>
      </c>
      <c r="Y149" s="73">
        <f t="shared" si="162"/>
        <v>2085219346.9521303</v>
      </c>
      <c r="Z149" s="73">
        <f t="shared" si="163"/>
        <v>41704386939.042625</v>
      </c>
      <c r="AA149" s="73">
        <f t="shared" si="164"/>
        <v>1234.4330233245566</v>
      </c>
      <c r="AB149" s="102">
        <f t="shared" si="145"/>
        <v>26.452227342024511</v>
      </c>
      <c r="AD149" s="74">
        <f t="shared" si="165"/>
        <v>108</v>
      </c>
      <c r="AE149" s="74">
        <f t="shared" si="166"/>
        <v>3.2249999999999996</v>
      </c>
      <c r="AF149" s="74">
        <v>1</v>
      </c>
      <c r="AG149" s="65">
        <f t="shared" si="167"/>
        <v>1.175</v>
      </c>
      <c r="AH149" s="73">
        <f>AH148*AF149</f>
        <v>60480</v>
      </c>
      <c r="AI149" s="73">
        <f t="shared" si="168"/>
        <v>7674912</v>
      </c>
      <c r="AJ149" s="73">
        <f t="shared" si="169"/>
        <v>102512688.93171661</v>
      </c>
      <c r="AK149" s="73">
        <f t="shared" si="170"/>
        <v>65608120916.298767</v>
      </c>
      <c r="AL149" s="73">
        <f t="shared" si="171"/>
        <v>1234.4330233245566</v>
      </c>
      <c r="AM149" s="102">
        <f t="shared" si="214"/>
        <v>13.35685528794553</v>
      </c>
      <c r="AO149" s="74">
        <f t="shared" si="172"/>
        <v>78</v>
      </c>
      <c r="AP149" s="74">
        <f t="shared" si="173"/>
        <v>4.55</v>
      </c>
      <c r="AQ149" s="74">
        <v>1</v>
      </c>
      <c r="AR149" s="65">
        <f t="shared" si="174"/>
        <v>1.325</v>
      </c>
      <c r="AS149" s="73">
        <f>AS148*AQ149</f>
        <v>432</v>
      </c>
      <c r="AT149" s="73">
        <f t="shared" si="175"/>
        <v>44647.199999999997</v>
      </c>
      <c r="AU149" s="73">
        <f t="shared" si="176"/>
        <v>2259848.5205392903</v>
      </c>
      <c r="AV149" s="73">
        <f t="shared" si="177"/>
        <v>92563395401.289734</v>
      </c>
      <c r="AW149" s="73">
        <f t="shared" si="178"/>
        <v>1234.4330233245566</v>
      </c>
      <c r="AX149" s="102">
        <f t="shared" si="146"/>
        <v>50.615682966441128</v>
      </c>
      <c r="AZ149" s="74">
        <f t="shared" si="179"/>
        <v>41</v>
      </c>
      <c r="BA149" s="74">
        <f t="shared" si="180"/>
        <v>6.06</v>
      </c>
      <c r="BB149" s="74">
        <v>1</v>
      </c>
      <c r="BC149" s="65">
        <f t="shared" si="181"/>
        <v>1.51</v>
      </c>
      <c r="BD149" s="73">
        <f>BD148*BB149</f>
        <v>40</v>
      </c>
      <c r="BE149" s="73">
        <f t="shared" si="182"/>
        <v>2476.4</v>
      </c>
      <c r="BF149" s="73">
        <f t="shared" si="183"/>
        <v>17820.446800082049</v>
      </c>
      <c r="BG149" s="73">
        <f t="shared" si="184"/>
        <v>123282236512.48698</v>
      </c>
      <c r="BH149" s="73">
        <f t="shared" si="185"/>
        <v>1234.4330233245566</v>
      </c>
      <c r="BI149" s="102">
        <f t="shared" si="147"/>
        <v>7.1961099984178842</v>
      </c>
      <c r="BK149" s="74">
        <f t="shared" si="186"/>
        <v>-9</v>
      </c>
      <c r="BL149" s="74">
        <f t="shared" si="187"/>
        <v>7.8199999999999994</v>
      </c>
      <c r="BM149" s="74">
        <v>1</v>
      </c>
      <c r="BN149" s="65">
        <f t="shared" si="188"/>
        <v>1.76</v>
      </c>
      <c r="BO149" s="73">
        <f>BO148*BM149</f>
        <v>1</v>
      </c>
      <c r="BP149" s="73">
        <f t="shared" si="189"/>
        <v>-15.84</v>
      </c>
      <c r="BQ149" s="73">
        <f t="shared" si="190"/>
        <v>22.457052840192016</v>
      </c>
      <c r="BR149" s="73">
        <f t="shared" si="191"/>
        <v>159086978469.90897</v>
      </c>
      <c r="BS149" s="73">
        <f t="shared" si="192"/>
        <v>1234.4330233245566</v>
      </c>
      <c r="BV149" s="74">
        <f t="shared" si="193"/>
        <v>-64</v>
      </c>
      <c r="BW149" s="74">
        <f t="shared" si="194"/>
        <v>9.8550000000000004</v>
      </c>
      <c r="BX149" s="74">
        <v>1</v>
      </c>
      <c r="BY149" s="65">
        <f t="shared" si="195"/>
        <v>2.0350000000000001</v>
      </c>
      <c r="BZ149" s="73">
        <f>BZ148*BX149</f>
        <v>1</v>
      </c>
      <c r="CA149" s="73">
        <f t="shared" si="196"/>
        <v>-130.24</v>
      </c>
      <c r="CB149" s="73">
        <f t="shared" si="197"/>
        <v>1.3818874863886391E-2</v>
      </c>
      <c r="CC149" s="73">
        <f t="shared" si="198"/>
        <v>200486211358.1781</v>
      </c>
      <c r="CD149" s="73">
        <f t="shared" si="199"/>
        <v>1234.4330233245566</v>
      </c>
      <c r="CG149" s="74">
        <f t="shared" si="200"/>
        <v>-114</v>
      </c>
      <c r="CH149" s="74">
        <f t="shared" si="201"/>
        <v>12.14</v>
      </c>
      <c r="CI149" s="74">
        <v>1</v>
      </c>
      <c r="CJ149" s="65">
        <f t="shared" si="202"/>
        <v>2.2850000000000001</v>
      </c>
      <c r="CK149" s="73">
        <f>CK148*CI149</f>
        <v>1</v>
      </c>
      <c r="CL149" s="73">
        <f t="shared" si="203"/>
        <v>-260.49</v>
      </c>
      <c r="CM149" s="73">
        <f t="shared" si="204"/>
        <v>1.6623971497611879E-5</v>
      </c>
      <c r="CN149" s="73">
        <f t="shared" si="205"/>
        <v>246971345092.67197</v>
      </c>
      <c r="CO149" s="73">
        <f t="shared" si="206"/>
        <v>1234.4330233245566</v>
      </c>
      <c r="CR149" s="74">
        <f t="shared" si="207"/>
        <v>-177</v>
      </c>
      <c r="CS149" s="74">
        <f t="shared" si="208"/>
        <v>14.74</v>
      </c>
      <c r="CT149" s="74">
        <v>1</v>
      </c>
      <c r="CU149" s="65">
        <f t="shared" si="215"/>
        <v>2.6</v>
      </c>
      <c r="CV149" s="73">
        <f>CV148*CT149</f>
        <v>1</v>
      </c>
      <c r="CW149" s="73">
        <f t="shared" si="209"/>
        <v>-460.2</v>
      </c>
      <c r="CX149" s="73">
        <f t="shared" si="210"/>
        <v>3.2511397425497128E-9</v>
      </c>
      <c r="CY149" s="73">
        <f t="shared" si="211"/>
        <v>299864713893.40894</v>
      </c>
      <c r="CZ149" s="73">
        <f t="shared" si="212"/>
        <v>1234.4330233245566</v>
      </c>
    </row>
    <row r="150" spans="1:104">
      <c r="A150" s="65">
        <f t="shared" si="148"/>
        <v>36.758347359905422</v>
      </c>
      <c r="B150" s="65">
        <f t="shared" si="149"/>
        <v>4.8</v>
      </c>
      <c r="C150" s="86">
        <f t="shared" ref="C150:C213" si="217">IF(D150&gt;0,C149+D150,C149)</f>
        <v>6.06</v>
      </c>
      <c r="D150" s="90"/>
      <c r="E150" s="68">
        <f t="shared" si="150"/>
        <v>467373274.85890841</v>
      </c>
      <c r="F150" s="65">
        <f t="shared" si="213"/>
        <v>28.800000000000015</v>
      </c>
      <c r="G150" s="69">
        <v>144</v>
      </c>
      <c r="H150" s="74">
        <f t="shared" si="151"/>
        <v>144</v>
      </c>
      <c r="I150" s="74">
        <f t="shared" si="152"/>
        <v>1</v>
      </c>
      <c r="J150" s="74">
        <v>1</v>
      </c>
      <c r="K150" s="65">
        <f t="shared" si="153"/>
        <v>1</v>
      </c>
      <c r="L150" s="73">
        <f>L149*J150</f>
        <v>3951360</v>
      </c>
      <c r="M150" s="73">
        <f t="shared" si="154"/>
        <v>568995840</v>
      </c>
      <c r="N150" s="73">
        <f t="shared" si="155"/>
        <v>4673732748.5890846</v>
      </c>
      <c r="O150" s="73">
        <f t="shared" si="156"/>
        <v>23368663742.945419</v>
      </c>
      <c r="P150" s="73">
        <f t="shared" si="157"/>
        <v>1279.1904881247085</v>
      </c>
      <c r="Q150" s="102">
        <f t="shared" si="216"/>
        <v>8.2140016148256638</v>
      </c>
      <c r="S150" s="74">
        <f t="shared" si="158"/>
        <v>134</v>
      </c>
      <c r="T150" s="74">
        <f t="shared" si="159"/>
        <v>2.0499999999999998</v>
      </c>
      <c r="U150" s="74">
        <v>1</v>
      </c>
      <c r="V150" s="65">
        <f t="shared" si="160"/>
        <v>1.05</v>
      </c>
      <c r="W150" s="73">
        <f>W149*U150</f>
        <v>564480</v>
      </c>
      <c r="X150" s="73">
        <f t="shared" si="161"/>
        <v>79422336</v>
      </c>
      <c r="Y150" s="73">
        <f t="shared" si="162"/>
        <v>2395288033.6519036</v>
      </c>
      <c r="Z150" s="73">
        <f t="shared" si="163"/>
        <v>47905760673.038109</v>
      </c>
      <c r="AA150" s="73">
        <f t="shared" si="164"/>
        <v>1279.1904881247085</v>
      </c>
      <c r="AB150" s="102">
        <f t="shared" si="145"/>
        <v>30.158871600703154</v>
      </c>
      <c r="AD150" s="74">
        <f t="shared" si="165"/>
        <v>109</v>
      </c>
      <c r="AE150" s="74">
        <f t="shared" si="166"/>
        <v>3.2249999999999996</v>
      </c>
      <c r="AF150" s="74">
        <v>1</v>
      </c>
      <c r="AG150" s="65">
        <f t="shared" si="167"/>
        <v>1.175</v>
      </c>
      <c r="AH150" s="73">
        <f>AH149*AF150</f>
        <v>60480</v>
      </c>
      <c r="AI150" s="73">
        <f t="shared" si="168"/>
        <v>7745976</v>
      </c>
      <c r="AJ150" s="73">
        <f t="shared" si="169"/>
        <v>117756157.14218563</v>
      </c>
      <c r="AK150" s="73">
        <f t="shared" si="170"/>
        <v>75363940570.998978</v>
      </c>
      <c r="AL150" s="73">
        <f t="shared" si="171"/>
        <v>1279.1904881247085</v>
      </c>
      <c r="AM150" s="102">
        <f t="shared" si="214"/>
        <v>15.202236250433209</v>
      </c>
      <c r="AO150" s="74">
        <f t="shared" si="172"/>
        <v>79</v>
      </c>
      <c r="AP150" s="74">
        <f t="shared" si="173"/>
        <v>4.55</v>
      </c>
      <c r="AQ150" s="74">
        <v>1</v>
      </c>
      <c r="AR150" s="65">
        <f t="shared" si="174"/>
        <v>1.325</v>
      </c>
      <c r="AS150" s="73">
        <f>AS149*AQ150</f>
        <v>432</v>
      </c>
      <c r="AT150" s="73">
        <f t="shared" si="175"/>
        <v>45219.6</v>
      </c>
      <c r="AU150" s="73">
        <f t="shared" si="176"/>
        <v>2595884.2780859666</v>
      </c>
      <c r="AV150" s="73">
        <f t="shared" si="177"/>
        <v>106327420030.40166</v>
      </c>
      <c r="AW150" s="73">
        <f t="shared" si="178"/>
        <v>1279.1904881247085</v>
      </c>
      <c r="AX150" s="102">
        <f t="shared" si="146"/>
        <v>57.406175156037797</v>
      </c>
      <c r="AZ150" s="74">
        <f t="shared" si="179"/>
        <v>42</v>
      </c>
      <c r="BA150" s="74">
        <f t="shared" si="180"/>
        <v>6.06</v>
      </c>
      <c r="BB150" s="74">
        <v>1</v>
      </c>
      <c r="BC150" s="65">
        <f t="shared" si="181"/>
        <v>1.51</v>
      </c>
      <c r="BD150" s="73">
        <f>BD149*BB150</f>
        <v>40</v>
      </c>
      <c r="BE150" s="73">
        <f t="shared" si="182"/>
        <v>2536.8000000000002</v>
      </c>
      <c r="BF150" s="73">
        <f t="shared" si="183"/>
        <v>20470.317924566429</v>
      </c>
      <c r="BG150" s="73">
        <f t="shared" si="184"/>
        <v>141614102282.24924</v>
      </c>
      <c r="BH150" s="73">
        <f t="shared" si="185"/>
        <v>1279.1904881247085</v>
      </c>
      <c r="BI150" s="102">
        <f t="shared" si="147"/>
        <v>8.0693463909517611</v>
      </c>
      <c r="BK150" s="74">
        <f t="shared" si="186"/>
        <v>-8</v>
      </c>
      <c r="BL150" s="74">
        <f t="shared" si="187"/>
        <v>7.8199999999999994</v>
      </c>
      <c r="BM150" s="74">
        <v>1</v>
      </c>
      <c r="BN150" s="65">
        <f t="shared" si="188"/>
        <v>1.76</v>
      </c>
      <c r="BO150" s="73">
        <f>BO149*BM150</f>
        <v>1</v>
      </c>
      <c r="BP150" s="73">
        <f t="shared" si="189"/>
        <v>-14.08</v>
      </c>
      <c r="BQ150" s="73">
        <f t="shared" si="190"/>
        <v>25.796379655610064</v>
      </c>
      <c r="BR150" s="73">
        <f t="shared" si="191"/>
        <v>182742950469.83319</v>
      </c>
      <c r="BS150" s="73">
        <f t="shared" si="192"/>
        <v>1279.1904881247085</v>
      </c>
      <c r="BV150" s="74">
        <f t="shared" si="193"/>
        <v>-63</v>
      </c>
      <c r="BW150" s="74">
        <f t="shared" si="194"/>
        <v>9.8550000000000004</v>
      </c>
      <c r="BX150" s="74">
        <v>1</v>
      </c>
      <c r="BY150" s="65">
        <f t="shared" si="195"/>
        <v>2.0350000000000001</v>
      </c>
      <c r="BZ150" s="73">
        <f>BZ149*BX150</f>
        <v>1</v>
      </c>
      <c r="CA150" s="73">
        <f t="shared" si="196"/>
        <v>-128.20500000000001</v>
      </c>
      <c r="CB150" s="73">
        <f t="shared" si="197"/>
        <v>1.5873718824056176E-2</v>
      </c>
      <c r="CC150" s="73">
        <f t="shared" si="198"/>
        <v>230298181186.72714</v>
      </c>
      <c r="CD150" s="73">
        <f t="shared" si="199"/>
        <v>1279.1904881247085</v>
      </c>
      <c r="CG150" s="74">
        <f t="shared" si="200"/>
        <v>-113</v>
      </c>
      <c r="CH150" s="74">
        <f t="shared" si="201"/>
        <v>12.14</v>
      </c>
      <c r="CI150" s="74">
        <v>1</v>
      </c>
      <c r="CJ150" s="65">
        <f t="shared" si="202"/>
        <v>2.2850000000000001</v>
      </c>
      <c r="CK150" s="73">
        <f>CK149*CI150</f>
        <v>1</v>
      </c>
      <c r="CL150" s="73">
        <f t="shared" si="203"/>
        <v>-258.20500000000004</v>
      </c>
      <c r="CM150" s="73">
        <f t="shared" si="204"/>
        <v>1.9095928712824362E-5</v>
      </c>
      <c r="CN150" s="73">
        <f t="shared" si="205"/>
        <v>283695577839.35742</v>
      </c>
      <c r="CO150" s="73">
        <f t="shared" si="206"/>
        <v>1279.1904881247085</v>
      </c>
      <c r="CR150" s="74">
        <f t="shared" si="207"/>
        <v>-176</v>
      </c>
      <c r="CS150" s="74">
        <f t="shared" si="208"/>
        <v>14.74</v>
      </c>
      <c r="CT150" s="74">
        <v>1</v>
      </c>
      <c r="CU150" s="65">
        <f t="shared" si="215"/>
        <v>2.6</v>
      </c>
      <c r="CV150" s="73">
        <f>CV149*CT150</f>
        <v>1</v>
      </c>
      <c r="CW150" s="73">
        <f t="shared" si="209"/>
        <v>-457.6</v>
      </c>
      <c r="CX150" s="73">
        <f t="shared" si="210"/>
        <v>3.7345788741323399E-9</v>
      </c>
      <c r="CY150" s="73">
        <f t="shared" si="211"/>
        <v>344454103571.0155</v>
      </c>
      <c r="CZ150" s="73">
        <f t="shared" si="212"/>
        <v>1279.1904881247085</v>
      </c>
    </row>
    <row r="151" spans="1:104">
      <c r="A151" s="65">
        <f t="shared" si="148"/>
        <v>38.054627680087393</v>
      </c>
      <c r="B151" s="65">
        <f t="shared" si="149"/>
        <v>4.833333333333333</v>
      </c>
      <c r="C151" s="86">
        <f t="shared" si="217"/>
        <v>6.06</v>
      </c>
      <c r="D151" s="90"/>
      <c r="E151" s="68">
        <f t="shared" si="150"/>
        <v>536870912.00000525</v>
      </c>
      <c r="F151" s="65">
        <f t="shared" si="213"/>
        <v>29.000000000000018</v>
      </c>
      <c r="G151" s="69">
        <v>145</v>
      </c>
      <c r="H151" s="74">
        <f t="shared" si="151"/>
        <v>145</v>
      </c>
      <c r="I151" s="74">
        <f t="shared" si="152"/>
        <v>1</v>
      </c>
      <c r="J151" s="74">
        <v>1</v>
      </c>
      <c r="K151" s="65">
        <f t="shared" si="153"/>
        <v>1</v>
      </c>
      <c r="L151" s="73">
        <f>L150*J151</f>
        <v>3951360</v>
      </c>
      <c r="M151" s="73">
        <f t="shared" si="154"/>
        <v>572947200</v>
      </c>
      <c r="N151" s="73">
        <f t="shared" si="155"/>
        <v>5368709120.0000525</v>
      </c>
      <c r="O151" s="73">
        <f t="shared" si="156"/>
        <v>26843545600.000263</v>
      </c>
      <c r="P151" s="73">
        <f t="shared" si="157"/>
        <v>1325.5695308563777</v>
      </c>
      <c r="Q151" s="102">
        <f t="shared" si="216"/>
        <v>9.3703383488043102</v>
      </c>
      <c r="S151" s="74">
        <f t="shared" si="158"/>
        <v>135</v>
      </c>
      <c r="T151" s="74">
        <f t="shared" si="159"/>
        <v>2.0499999999999998</v>
      </c>
      <c r="U151" s="74">
        <v>1</v>
      </c>
      <c r="V151" s="65">
        <f t="shared" si="160"/>
        <v>1.05</v>
      </c>
      <c r="W151" s="73">
        <f>W150*U151</f>
        <v>564480</v>
      </c>
      <c r="X151" s="73">
        <f t="shared" si="161"/>
        <v>80015040</v>
      </c>
      <c r="Y151" s="73">
        <f t="shared" si="162"/>
        <v>2751463424.0000253</v>
      </c>
      <c r="Z151" s="73">
        <f t="shared" si="163"/>
        <v>55029268480.000534</v>
      </c>
      <c r="AA151" s="73">
        <f t="shared" si="164"/>
        <v>1325.5695308563777</v>
      </c>
      <c r="AB151" s="102">
        <f t="shared" si="145"/>
        <v>34.386828076321969</v>
      </c>
      <c r="AD151" s="74">
        <f t="shared" si="165"/>
        <v>110</v>
      </c>
      <c r="AE151" s="74">
        <f t="shared" si="166"/>
        <v>3.2249999999999996</v>
      </c>
      <c r="AF151" s="74">
        <v>1</v>
      </c>
      <c r="AG151" s="65">
        <f t="shared" si="167"/>
        <v>1.175</v>
      </c>
      <c r="AH151" s="73">
        <f>AH150*AF151</f>
        <v>60480</v>
      </c>
      <c r="AI151" s="73">
        <f t="shared" si="168"/>
        <v>7817040</v>
      </c>
      <c r="AJ151" s="73">
        <f t="shared" si="169"/>
        <v>135266304.00000098</v>
      </c>
      <c r="AK151" s="73">
        <f t="shared" si="170"/>
        <v>86570434560.000839</v>
      </c>
      <c r="AL151" s="73">
        <f t="shared" si="171"/>
        <v>1325.5695308563777</v>
      </c>
      <c r="AM151" s="102">
        <f t="shared" si="214"/>
        <v>17.304031193393023</v>
      </c>
      <c r="AO151" s="74">
        <f t="shared" si="172"/>
        <v>80</v>
      </c>
      <c r="AP151" s="74">
        <f t="shared" si="173"/>
        <v>4.55</v>
      </c>
      <c r="AQ151" s="74">
        <v>12</v>
      </c>
      <c r="AR151" s="65">
        <f t="shared" si="174"/>
        <v>1.325</v>
      </c>
      <c r="AS151" s="73">
        <f>AS150*AQ151</f>
        <v>5184</v>
      </c>
      <c r="AT151" s="73">
        <f t="shared" si="175"/>
        <v>549504</v>
      </c>
      <c r="AU151" s="73">
        <f t="shared" si="176"/>
        <v>2981888.0000000158</v>
      </c>
      <c r="AV151" s="73">
        <f t="shared" si="177"/>
        <v>122138132480.00119</v>
      </c>
      <c r="AW151" s="73">
        <f t="shared" si="178"/>
        <v>1325.5695308563777</v>
      </c>
      <c r="AX151" s="102">
        <f t="shared" si="146"/>
        <v>5.4265082692755939</v>
      </c>
      <c r="AZ151" s="74">
        <f t="shared" si="179"/>
        <v>43</v>
      </c>
      <c r="BA151" s="74">
        <f t="shared" si="180"/>
        <v>6.06</v>
      </c>
      <c r="BB151" s="74">
        <v>1</v>
      </c>
      <c r="BC151" s="65">
        <f t="shared" si="181"/>
        <v>1.51</v>
      </c>
      <c r="BD151" s="73">
        <f>BD150*BB151</f>
        <v>40</v>
      </c>
      <c r="BE151" s="73">
        <f t="shared" si="182"/>
        <v>2597.1999999999998</v>
      </c>
      <c r="BF151" s="73">
        <f t="shared" si="183"/>
        <v>23514.220526215777</v>
      </c>
      <c r="BG151" s="73">
        <f t="shared" si="184"/>
        <v>162671886336.00159</v>
      </c>
      <c r="BH151" s="73">
        <f t="shared" si="185"/>
        <v>1325.5695308563777</v>
      </c>
      <c r="BI151" s="102">
        <f t="shared" si="147"/>
        <v>9.0536810897180722</v>
      </c>
      <c r="BK151" s="74">
        <f t="shared" si="186"/>
        <v>-7</v>
      </c>
      <c r="BL151" s="74">
        <f t="shared" si="187"/>
        <v>7.8199999999999994</v>
      </c>
      <c r="BM151" s="74">
        <v>1</v>
      </c>
      <c r="BN151" s="65">
        <f t="shared" si="188"/>
        <v>1.76</v>
      </c>
      <c r="BO151" s="73">
        <f>BO150*BM151</f>
        <v>1</v>
      </c>
      <c r="BP151" s="73">
        <f t="shared" si="189"/>
        <v>-12.32</v>
      </c>
      <c r="BQ151" s="73">
        <f t="shared" si="190"/>
        <v>29.632258875278264</v>
      </c>
      <c r="BR151" s="73">
        <f t="shared" si="191"/>
        <v>209916526592.00204</v>
      </c>
      <c r="BS151" s="73">
        <f t="shared" si="192"/>
        <v>1325.5695308563777</v>
      </c>
      <c r="BV151" s="74">
        <f t="shared" si="193"/>
        <v>-62</v>
      </c>
      <c r="BW151" s="74">
        <f t="shared" si="194"/>
        <v>9.8550000000000004</v>
      </c>
      <c r="BX151" s="74">
        <v>1</v>
      </c>
      <c r="BY151" s="65">
        <f t="shared" si="195"/>
        <v>2.0350000000000001</v>
      </c>
      <c r="BZ151" s="73">
        <f>BZ150*BX151</f>
        <v>1</v>
      </c>
      <c r="CA151" s="73">
        <f t="shared" si="196"/>
        <v>-126.17000000000002</v>
      </c>
      <c r="CB151" s="73">
        <f t="shared" si="197"/>
        <v>1.8234114700878802E-2</v>
      </c>
      <c r="CC151" s="73">
        <f t="shared" si="198"/>
        <v>264543141888.00259</v>
      </c>
      <c r="CD151" s="73">
        <f t="shared" si="199"/>
        <v>1325.5695308563777</v>
      </c>
      <c r="CG151" s="74">
        <f t="shared" si="200"/>
        <v>-112</v>
      </c>
      <c r="CH151" s="74">
        <f t="shared" si="201"/>
        <v>12.14</v>
      </c>
      <c r="CI151" s="74">
        <v>1</v>
      </c>
      <c r="CJ151" s="65">
        <f t="shared" si="202"/>
        <v>2.2850000000000001</v>
      </c>
      <c r="CK151" s="73">
        <f>CK150*CI151</f>
        <v>1</v>
      </c>
      <c r="CL151" s="73">
        <f t="shared" si="203"/>
        <v>-255.92000000000002</v>
      </c>
      <c r="CM151" s="73">
        <f t="shared" si="204"/>
        <v>2.1935461899561994E-5</v>
      </c>
      <c r="CN151" s="73">
        <f t="shared" si="205"/>
        <v>325880643584.00323</v>
      </c>
      <c r="CO151" s="73">
        <f t="shared" si="206"/>
        <v>1325.5695308563777</v>
      </c>
      <c r="CR151" s="74">
        <f t="shared" si="207"/>
        <v>-175</v>
      </c>
      <c r="CS151" s="74">
        <f t="shared" si="208"/>
        <v>14.74</v>
      </c>
      <c r="CT151" s="74">
        <v>1</v>
      </c>
      <c r="CU151" s="65">
        <f t="shared" si="215"/>
        <v>2.6</v>
      </c>
      <c r="CV151" s="73">
        <f>CV150*CT151</f>
        <v>1</v>
      </c>
      <c r="CW151" s="73">
        <f t="shared" si="209"/>
        <v>-455</v>
      </c>
      <c r="CX151" s="73">
        <f t="shared" si="210"/>
        <v>4.2899046093224984E-9</v>
      </c>
      <c r="CY151" s="73">
        <f t="shared" si="211"/>
        <v>395673862144.00385</v>
      </c>
      <c r="CZ151" s="73">
        <f t="shared" si="212"/>
        <v>1325.5695308563777</v>
      </c>
    </row>
    <row r="152" spans="1:104">
      <c r="A152" s="65">
        <f t="shared" si="148"/>
        <v>39.396621227037663</v>
      </c>
      <c r="B152" s="65">
        <f t="shared" si="149"/>
        <v>4.8666666666666663</v>
      </c>
      <c r="C152" s="86">
        <f t="shared" si="217"/>
        <v>6.06</v>
      </c>
      <c r="D152" s="90"/>
      <c r="E152" s="68">
        <f t="shared" si="150"/>
        <v>616702733.46016395</v>
      </c>
      <c r="F152" s="65">
        <f t="shared" si="213"/>
        <v>29.200000000000014</v>
      </c>
      <c r="G152" s="69">
        <v>146</v>
      </c>
      <c r="H152" s="74">
        <f t="shared" si="151"/>
        <v>146</v>
      </c>
      <c r="I152" s="74">
        <f t="shared" si="152"/>
        <v>1</v>
      </c>
      <c r="J152" s="74">
        <v>1</v>
      </c>
      <c r="K152" s="65">
        <f t="shared" si="153"/>
        <v>1</v>
      </c>
      <c r="L152" s="73">
        <f>L151*J152</f>
        <v>3951360</v>
      </c>
      <c r="M152" s="73">
        <f t="shared" si="154"/>
        <v>576898560</v>
      </c>
      <c r="N152" s="73">
        <f t="shared" si="155"/>
        <v>6167027334.6016397</v>
      </c>
      <c r="O152" s="73">
        <f t="shared" si="156"/>
        <v>30835136673.008198</v>
      </c>
      <c r="P152" s="73">
        <f t="shared" si="157"/>
        <v>1373.6288601160466</v>
      </c>
      <c r="Q152" s="102">
        <f t="shared" si="216"/>
        <v>10.689968327536889</v>
      </c>
      <c r="S152" s="74">
        <f t="shared" si="158"/>
        <v>136</v>
      </c>
      <c r="T152" s="74">
        <f t="shared" si="159"/>
        <v>2.0499999999999998</v>
      </c>
      <c r="U152" s="74">
        <v>1</v>
      </c>
      <c r="V152" s="65">
        <f t="shared" si="160"/>
        <v>1.05</v>
      </c>
      <c r="W152" s="73">
        <f>W151*U152</f>
        <v>564480</v>
      </c>
      <c r="X152" s="73">
        <f t="shared" si="161"/>
        <v>80607744</v>
      </c>
      <c r="Y152" s="73">
        <f t="shared" si="162"/>
        <v>3160601508.9833384</v>
      </c>
      <c r="Z152" s="73">
        <f t="shared" si="163"/>
        <v>63212030179.666809</v>
      </c>
      <c r="AA152" s="73">
        <f t="shared" si="164"/>
        <v>1373.6288601160466</v>
      </c>
      <c r="AB152" s="102">
        <f t="shared" si="145"/>
        <v>39.209650985683687</v>
      </c>
      <c r="AD152" s="74">
        <f t="shared" si="165"/>
        <v>111</v>
      </c>
      <c r="AE152" s="74">
        <f t="shared" si="166"/>
        <v>3.2249999999999996</v>
      </c>
      <c r="AF152" s="74">
        <v>1</v>
      </c>
      <c r="AG152" s="65">
        <f t="shared" si="167"/>
        <v>1.175</v>
      </c>
      <c r="AH152" s="73">
        <f>AH151*AF152</f>
        <v>60480</v>
      </c>
      <c r="AI152" s="73">
        <f t="shared" si="168"/>
        <v>7888104</v>
      </c>
      <c r="AJ152" s="73">
        <f t="shared" si="169"/>
        <v>155380180.89132997</v>
      </c>
      <c r="AK152" s="73">
        <f t="shared" si="170"/>
        <v>99443315770.451431</v>
      </c>
      <c r="AL152" s="73">
        <f t="shared" si="171"/>
        <v>1373.6288601160466</v>
      </c>
      <c r="AM152" s="102">
        <f t="shared" si="214"/>
        <v>19.698039084085348</v>
      </c>
      <c r="AO152" s="74">
        <f t="shared" si="172"/>
        <v>81</v>
      </c>
      <c r="AP152" s="74">
        <f t="shared" si="173"/>
        <v>4.55</v>
      </c>
      <c r="AQ152" s="74">
        <v>1</v>
      </c>
      <c r="AR152" s="65">
        <f t="shared" si="174"/>
        <v>1.325</v>
      </c>
      <c r="AS152" s="73">
        <f>AS151*AQ152</f>
        <v>5184</v>
      </c>
      <c r="AT152" s="73">
        <f t="shared" si="175"/>
        <v>556372.79999999993</v>
      </c>
      <c r="AU152" s="73">
        <f t="shared" si="176"/>
        <v>3425289.8403854175</v>
      </c>
      <c r="AV152" s="73">
        <f t="shared" si="177"/>
        <v>140299871862.18729</v>
      </c>
      <c r="AW152" s="73">
        <f t="shared" si="178"/>
        <v>1373.6288601160466</v>
      </c>
      <c r="AX152" s="102">
        <f t="shared" si="146"/>
        <v>6.156465305970058</v>
      </c>
      <c r="AZ152" s="74">
        <f t="shared" si="179"/>
        <v>44</v>
      </c>
      <c r="BA152" s="74">
        <f t="shared" si="180"/>
        <v>6.06</v>
      </c>
      <c r="BB152" s="74">
        <v>1</v>
      </c>
      <c r="BC152" s="65">
        <f t="shared" si="181"/>
        <v>1.51</v>
      </c>
      <c r="BD152" s="73">
        <f>BD151*BB152</f>
        <v>40</v>
      </c>
      <c r="BE152" s="73">
        <f t="shared" si="182"/>
        <v>2657.6</v>
      </c>
      <c r="BF152" s="73">
        <f t="shared" si="183"/>
        <v>27010.746437501581</v>
      </c>
      <c r="BG152" s="73">
        <f t="shared" si="184"/>
        <v>186860928238.42966</v>
      </c>
      <c r="BH152" s="73">
        <f t="shared" si="185"/>
        <v>1373.6288601160466</v>
      </c>
      <c r="BI152" s="102">
        <f t="shared" si="147"/>
        <v>10.163586106826303</v>
      </c>
      <c r="BK152" s="74">
        <f t="shared" si="186"/>
        <v>-6</v>
      </c>
      <c r="BL152" s="74">
        <f t="shared" si="187"/>
        <v>7.8199999999999994</v>
      </c>
      <c r="BM152" s="74">
        <v>1</v>
      </c>
      <c r="BN152" s="65">
        <f t="shared" si="188"/>
        <v>1.76</v>
      </c>
      <c r="BO152" s="73">
        <f>BO151*BM152</f>
        <v>1</v>
      </c>
      <c r="BP152" s="73">
        <f t="shared" si="189"/>
        <v>-10.56</v>
      </c>
      <c r="BQ152" s="73">
        <f t="shared" si="190"/>
        <v>34.038527024878441</v>
      </c>
      <c r="BR152" s="73">
        <f t="shared" si="191"/>
        <v>241130768782.92407</v>
      </c>
      <c r="BS152" s="73">
        <f t="shared" si="192"/>
        <v>1373.6288601160466</v>
      </c>
      <c r="BV152" s="74">
        <f t="shared" si="193"/>
        <v>-61</v>
      </c>
      <c r="BW152" s="74">
        <f t="shared" si="194"/>
        <v>9.8550000000000004</v>
      </c>
      <c r="BX152" s="74">
        <v>1</v>
      </c>
      <c r="BY152" s="65">
        <f t="shared" si="195"/>
        <v>2.0350000000000001</v>
      </c>
      <c r="BZ152" s="73">
        <f>BZ151*BX152</f>
        <v>1</v>
      </c>
      <c r="CA152" s="73">
        <f t="shared" si="196"/>
        <v>-124.13500000000001</v>
      </c>
      <c r="CB152" s="73">
        <f t="shared" si="197"/>
        <v>2.0945497561726735E-2</v>
      </c>
      <c r="CC152" s="73">
        <f t="shared" si="198"/>
        <v>303880271912.49579</v>
      </c>
      <c r="CD152" s="73">
        <f t="shared" si="199"/>
        <v>1373.6288601160466</v>
      </c>
      <c r="CG152" s="74">
        <f t="shared" si="200"/>
        <v>-111</v>
      </c>
      <c r="CH152" s="74">
        <f t="shared" si="201"/>
        <v>12.14</v>
      </c>
      <c r="CI152" s="74">
        <v>1</v>
      </c>
      <c r="CJ152" s="65">
        <f t="shared" si="202"/>
        <v>2.2850000000000001</v>
      </c>
      <c r="CK152" s="73">
        <f>CK151*CI152</f>
        <v>1</v>
      </c>
      <c r="CL152" s="73">
        <f t="shared" si="203"/>
        <v>-253.63500000000002</v>
      </c>
      <c r="CM152" s="73">
        <f t="shared" si="204"/>
        <v>2.5197229000127007E-5</v>
      </c>
      <c r="CN152" s="73">
        <f t="shared" si="205"/>
        <v>374338559210.31952</v>
      </c>
      <c r="CO152" s="73">
        <f t="shared" si="206"/>
        <v>1373.6288601160466</v>
      </c>
      <c r="CR152" s="74">
        <f t="shared" si="207"/>
        <v>-174</v>
      </c>
      <c r="CS152" s="74">
        <f t="shared" si="208"/>
        <v>14.74</v>
      </c>
      <c r="CT152" s="74">
        <v>1</v>
      </c>
      <c r="CU152" s="65">
        <f t="shared" si="215"/>
        <v>2.6</v>
      </c>
      <c r="CV152" s="73">
        <f>CV151*CT152</f>
        <v>1</v>
      </c>
      <c r="CW152" s="73">
        <f t="shared" si="209"/>
        <v>-452.40000000000003</v>
      </c>
      <c r="CX152" s="73">
        <f t="shared" si="210"/>
        <v>4.927806367822952E-9</v>
      </c>
      <c r="CY152" s="73">
        <f t="shared" si="211"/>
        <v>454509914560.14081</v>
      </c>
      <c r="CZ152" s="73">
        <f t="shared" si="212"/>
        <v>1373.6288601160466</v>
      </c>
    </row>
    <row r="153" spans="1:104">
      <c r="A153" s="65">
        <f t="shared" si="148"/>
        <v>40.78594007421674</v>
      </c>
      <c r="B153" s="65">
        <f t="shared" si="149"/>
        <v>4.9000000000000004</v>
      </c>
      <c r="C153" s="86">
        <f t="shared" si="217"/>
        <v>6.06</v>
      </c>
      <c r="D153" s="90"/>
      <c r="E153" s="68">
        <f t="shared" si="150"/>
        <v>708405415.44786537</v>
      </c>
      <c r="F153" s="65">
        <f t="shared" si="213"/>
        <v>29.400000000000016</v>
      </c>
      <c r="G153" s="69">
        <v>147</v>
      </c>
      <c r="H153" s="74">
        <f t="shared" si="151"/>
        <v>147</v>
      </c>
      <c r="I153" s="74">
        <f t="shared" si="152"/>
        <v>1</v>
      </c>
      <c r="J153" s="74">
        <v>1</v>
      </c>
      <c r="K153" s="65">
        <f t="shared" si="153"/>
        <v>1</v>
      </c>
      <c r="L153" s="73">
        <f>L152*J153</f>
        <v>3951360</v>
      </c>
      <c r="M153" s="73">
        <f t="shared" si="154"/>
        <v>580849920</v>
      </c>
      <c r="N153" s="73">
        <f t="shared" si="155"/>
        <v>7084054154.4786539</v>
      </c>
      <c r="O153" s="73">
        <f t="shared" si="156"/>
        <v>35420270772.393265</v>
      </c>
      <c r="P153" s="73">
        <f t="shared" si="157"/>
        <v>1423.4293085901641</v>
      </c>
      <c r="Q153" s="102">
        <f t="shared" si="216"/>
        <v>12.196014685650045</v>
      </c>
      <c r="S153" s="74">
        <f t="shared" si="158"/>
        <v>137</v>
      </c>
      <c r="T153" s="74">
        <f t="shared" si="159"/>
        <v>2.0499999999999998</v>
      </c>
      <c r="U153" s="74">
        <v>1</v>
      </c>
      <c r="V153" s="65">
        <f t="shared" si="160"/>
        <v>1.05</v>
      </c>
      <c r="W153" s="73">
        <f>W152*U153</f>
        <v>564480</v>
      </c>
      <c r="X153" s="73">
        <f t="shared" si="161"/>
        <v>81200448</v>
      </c>
      <c r="Y153" s="73">
        <f t="shared" si="162"/>
        <v>3630577754.1703076</v>
      </c>
      <c r="Z153" s="73">
        <f t="shared" si="163"/>
        <v>72611555083.406204</v>
      </c>
      <c r="AA153" s="73">
        <f t="shared" si="164"/>
        <v>1423.4293085901641</v>
      </c>
      <c r="AB153" s="102">
        <f t="shared" si="145"/>
        <v>44.711302013633073</v>
      </c>
      <c r="AD153" s="74">
        <f t="shared" si="165"/>
        <v>112</v>
      </c>
      <c r="AE153" s="74">
        <f t="shared" si="166"/>
        <v>3.2249999999999996</v>
      </c>
      <c r="AF153" s="74">
        <v>1</v>
      </c>
      <c r="AG153" s="65">
        <f t="shared" si="167"/>
        <v>1.175</v>
      </c>
      <c r="AH153" s="73">
        <f>AH152*AF153</f>
        <v>60480</v>
      </c>
      <c r="AI153" s="73">
        <f t="shared" si="168"/>
        <v>7959168</v>
      </c>
      <c r="AJ153" s="73">
        <f t="shared" si="169"/>
        <v>178484958.18901253</v>
      </c>
      <c r="AK153" s="73">
        <f t="shared" si="170"/>
        <v>114230373240.96828</v>
      </c>
      <c r="AL153" s="73">
        <f t="shared" si="171"/>
        <v>1423.4293085901641</v>
      </c>
      <c r="AM153" s="102">
        <f t="shared" si="214"/>
        <v>22.425077368515471</v>
      </c>
      <c r="AO153" s="74">
        <f t="shared" si="172"/>
        <v>82</v>
      </c>
      <c r="AP153" s="74">
        <f t="shared" si="173"/>
        <v>4.55</v>
      </c>
      <c r="AQ153" s="74">
        <v>1</v>
      </c>
      <c r="AR153" s="65">
        <f t="shared" si="174"/>
        <v>1.325</v>
      </c>
      <c r="AS153" s="73">
        <f>AS152*AQ153</f>
        <v>5184</v>
      </c>
      <c r="AT153" s="73">
        <f t="shared" si="175"/>
        <v>563241.6</v>
      </c>
      <c r="AU153" s="73">
        <f t="shared" si="176"/>
        <v>3934624.8050387856</v>
      </c>
      <c r="AV153" s="73">
        <f t="shared" si="177"/>
        <v>161162232014.38937</v>
      </c>
      <c r="AW153" s="73">
        <f t="shared" si="178"/>
        <v>1423.4293085901641</v>
      </c>
      <c r="AX153" s="102">
        <f t="shared" si="146"/>
        <v>6.9856786235938282</v>
      </c>
      <c r="AZ153" s="74">
        <f t="shared" si="179"/>
        <v>45</v>
      </c>
      <c r="BA153" s="74">
        <f t="shared" si="180"/>
        <v>6.06</v>
      </c>
      <c r="BB153" s="74">
        <v>1</v>
      </c>
      <c r="BC153" s="65">
        <f t="shared" si="181"/>
        <v>1.51</v>
      </c>
      <c r="BD153" s="73">
        <f>BD152*BB153</f>
        <v>40</v>
      </c>
      <c r="BE153" s="73">
        <f t="shared" si="182"/>
        <v>2718</v>
      </c>
      <c r="BF153" s="73">
        <f t="shared" si="183"/>
        <v>31027.200000000088</v>
      </c>
      <c r="BG153" s="73">
        <f t="shared" si="184"/>
        <v>214646840880.70319</v>
      </c>
      <c r="BH153" s="73">
        <f t="shared" si="185"/>
        <v>1423.4293085901641</v>
      </c>
      <c r="BI153" s="102">
        <f t="shared" si="147"/>
        <v>11.41545253863138</v>
      </c>
      <c r="BK153" s="74">
        <f t="shared" si="186"/>
        <v>-5</v>
      </c>
      <c r="BL153" s="74">
        <f t="shared" si="187"/>
        <v>7.8199999999999994</v>
      </c>
      <c r="BM153" s="74">
        <v>1</v>
      </c>
      <c r="BN153" s="65">
        <f t="shared" si="188"/>
        <v>1.76</v>
      </c>
      <c r="BO153" s="73">
        <f>BO152*BM153</f>
        <v>1</v>
      </c>
      <c r="BP153" s="73">
        <f t="shared" si="189"/>
        <v>-8.8000000000000007</v>
      </c>
      <c r="BQ153" s="73">
        <f t="shared" si="190"/>
        <v>39.099999999999987</v>
      </c>
      <c r="BR153" s="73">
        <f t="shared" si="191"/>
        <v>276986517440.11536</v>
      </c>
      <c r="BS153" s="73">
        <f t="shared" si="192"/>
        <v>1423.4293085901641</v>
      </c>
      <c r="BV153" s="74">
        <f t="shared" si="193"/>
        <v>-60</v>
      </c>
      <c r="BW153" s="74">
        <f t="shared" si="194"/>
        <v>9.8550000000000004</v>
      </c>
      <c r="BX153" s="74">
        <v>1</v>
      </c>
      <c r="BY153" s="65">
        <f t="shared" si="195"/>
        <v>2.0350000000000001</v>
      </c>
      <c r="BZ153" s="73">
        <f>BZ152*BX153</f>
        <v>1</v>
      </c>
      <c r="CA153" s="73">
        <f t="shared" si="196"/>
        <v>-122.10000000000001</v>
      </c>
      <c r="CB153" s="73">
        <f t="shared" si="197"/>
        <v>2.4060058593749906E-2</v>
      </c>
      <c r="CC153" s="73">
        <f t="shared" si="198"/>
        <v>349066768461.93567</v>
      </c>
      <c r="CD153" s="73">
        <f t="shared" si="199"/>
        <v>1423.4293085901641</v>
      </c>
      <c r="CG153" s="74">
        <f t="shared" si="200"/>
        <v>-110</v>
      </c>
      <c r="CH153" s="74">
        <f t="shared" si="201"/>
        <v>12.14</v>
      </c>
      <c r="CI153" s="74">
        <v>1</v>
      </c>
      <c r="CJ153" s="65">
        <f t="shared" si="202"/>
        <v>2.2850000000000001</v>
      </c>
      <c r="CK153" s="73">
        <f>CK152*CI153</f>
        <v>1</v>
      </c>
      <c r="CL153" s="73">
        <f t="shared" si="203"/>
        <v>-251.35000000000002</v>
      </c>
      <c r="CM153" s="73">
        <f t="shared" si="204"/>
        <v>2.8944015502929475E-5</v>
      </c>
      <c r="CN153" s="73">
        <f t="shared" si="205"/>
        <v>430002087176.85431</v>
      </c>
      <c r="CO153" s="73">
        <f t="shared" si="206"/>
        <v>1423.4293085901641</v>
      </c>
      <c r="CR153" s="74">
        <f t="shared" si="207"/>
        <v>-173</v>
      </c>
      <c r="CS153" s="74">
        <f t="shared" si="208"/>
        <v>14.74</v>
      </c>
      <c r="CT153" s="74">
        <v>1</v>
      </c>
      <c r="CU153" s="65">
        <f t="shared" si="215"/>
        <v>2.6</v>
      </c>
      <c r="CV153" s="73">
        <f>CV152*CT153</f>
        <v>1</v>
      </c>
      <c r="CW153" s="73">
        <f t="shared" si="209"/>
        <v>-449.8</v>
      </c>
      <c r="CX153" s="73">
        <f t="shared" si="210"/>
        <v>5.6605630684621393E-9</v>
      </c>
      <c r="CY153" s="73">
        <f t="shared" si="211"/>
        <v>522094791185.07678</v>
      </c>
      <c r="CZ153" s="73">
        <f t="shared" si="212"/>
        <v>1423.4293085901641</v>
      </c>
    </row>
    <row r="154" spans="1:104">
      <c r="A154" s="65">
        <f t="shared" si="148"/>
        <v>42.224253144732984</v>
      </c>
      <c r="B154" s="65">
        <f t="shared" si="149"/>
        <v>4.9333333333333336</v>
      </c>
      <c r="C154" s="86">
        <f t="shared" si="217"/>
        <v>6.06</v>
      </c>
      <c r="D154" s="90"/>
      <c r="E154" s="68">
        <f t="shared" si="150"/>
        <v>813744135.39595413</v>
      </c>
      <c r="F154" s="65">
        <f t="shared" si="213"/>
        <v>29.600000000000016</v>
      </c>
      <c r="G154" s="69">
        <v>148</v>
      </c>
      <c r="H154" s="74">
        <f t="shared" si="151"/>
        <v>148</v>
      </c>
      <c r="I154" s="74">
        <f t="shared" si="152"/>
        <v>1</v>
      </c>
      <c r="J154" s="74">
        <v>1</v>
      </c>
      <c r="K154" s="65">
        <f t="shared" si="153"/>
        <v>1</v>
      </c>
      <c r="L154" s="73">
        <f>L153*J154</f>
        <v>3951360</v>
      </c>
      <c r="M154" s="73">
        <f t="shared" si="154"/>
        <v>584801280</v>
      </c>
      <c r="N154" s="73">
        <f t="shared" si="155"/>
        <v>8137441353.9595413</v>
      </c>
      <c r="O154" s="73">
        <f t="shared" si="156"/>
        <v>40687206769.797707</v>
      </c>
      <c r="P154" s="73">
        <f t="shared" si="157"/>
        <v>1475.0339098560057</v>
      </c>
      <c r="Q154" s="102">
        <f t="shared" si="216"/>
        <v>13.914882939311523</v>
      </c>
      <c r="S154" s="74">
        <f t="shared" si="158"/>
        <v>138</v>
      </c>
      <c r="T154" s="74">
        <f t="shared" si="159"/>
        <v>2.0499999999999998</v>
      </c>
      <c r="U154" s="74">
        <v>1</v>
      </c>
      <c r="V154" s="65">
        <f t="shared" si="160"/>
        <v>1.05</v>
      </c>
      <c r="W154" s="73">
        <f>W153*U154</f>
        <v>564480</v>
      </c>
      <c r="X154" s="73">
        <f t="shared" si="161"/>
        <v>81793152</v>
      </c>
      <c r="Y154" s="73">
        <f t="shared" si="162"/>
        <v>4170438693.9042625</v>
      </c>
      <c r="Z154" s="73">
        <f t="shared" si="163"/>
        <v>83408773878.085297</v>
      </c>
      <c r="AA154" s="73">
        <f t="shared" si="164"/>
        <v>1475.0339098560057</v>
      </c>
      <c r="AB154" s="102">
        <f t="shared" si="145"/>
        <v>50.987626615786397</v>
      </c>
      <c r="AD154" s="74">
        <f t="shared" si="165"/>
        <v>113</v>
      </c>
      <c r="AE154" s="74">
        <f t="shared" si="166"/>
        <v>3.2249999999999996</v>
      </c>
      <c r="AF154" s="74">
        <v>1</v>
      </c>
      <c r="AG154" s="65">
        <f t="shared" si="167"/>
        <v>1.175</v>
      </c>
      <c r="AH154" s="73">
        <f>AH153*AF154</f>
        <v>60480</v>
      </c>
      <c r="AI154" s="73">
        <f t="shared" si="168"/>
        <v>8030232</v>
      </c>
      <c r="AJ154" s="73">
        <f t="shared" si="169"/>
        <v>205025377.86343327</v>
      </c>
      <c r="AK154" s="73">
        <f t="shared" si="170"/>
        <v>131216241832.5976</v>
      </c>
      <c r="AL154" s="73">
        <f t="shared" si="171"/>
        <v>1475.0339098560057</v>
      </c>
      <c r="AM154" s="102">
        <f t="shared" si="214"/>
        <v>25.531687984037482</v>
      </c>
      <c r="AO154" s="74">
        <f t="shared" si="172"/>
        <v>83</v>
      </c>
      <c r="AP154" s="74">
        <f t="shared" si="173"/>
        <v>4.55</v>
      </c>
      <c r="AQ154" s="74">
        <v>1</v>
      </c>
      <c r="AR154" s="65">
        <f t="shared" si="174"/>
        <v>1.325</v>
      </c>
      <c r="AS154" s="73">
        <f>AS153*AQ154</f>
        <v>5184</v>
      </c>
      <c r="AT154" s="73">
        <f t="shared" si="175"/>
        <v>570110.4</v>
      </c>
      <c r="AU154" s="73">
        <f t="shared" si="176"/>
        <v>4519697.0410785824</v>
      </c>
      <c r="AV154" s="73">
        <f t="shared" si="177"/>
        <v>185126790802.57956</v>
      </c>
      <c r="AW154" s="73">
        <f t="shared" si="178"/>
        <v>1475.0339098560057</v>
      </c>
      <c r="AX154" s="102">
        <f t="shared" si="146"/>
        <v>7.9277575730570469</v>
      </c>
      <c r="AZ154" s="74">
        <f t="shared" si="179"/>
        <v>46</v>
      </c>
      <c r="BA154" s="74">
        <f t="shared" si="180"/>
        <v>6.06</v>
      </c>
      <c r="BB154" s="74">
        <v>1</v>
      </c>
      <c r="BC154" s="65">
        <f t="shared" si="181"/>
        <v>1.51</v>
      </c>
      <c r="BD154" s="73">
        <f>BD153*BB154</f>
        <v>40</v>
      </c>
      <c r="BE154" s="73">
        <f t="shared" si="182"/>
        <v>2778.4</v>
      </c>
      <c r="BF154" s="73">
        <f t="shared" si="183"/>
        <v>35640.893600164105</v>
      </c>
      <c r="BG154" s="73">
        <f t="shared" si="184"/>
        <v>246564473024.97412</v>
      </c>
      <c r="BH154" s="73">
        <f t="shared" si="185"/>
        <v>1475.0339098560057</v>
      </c>
      <c r="BI154" s="102">
        <f t="shared" si="147"/>
        <v>12.827848258049274</v>
      </c>
      <c r="BK154" s="74">
        <f t="shared" si="186"/>
        <v>-4</v>
      </c>
      <c r="BL154" s="74">
        <f t="shared" si="187"/>
        <v>7.8199999999999994</v>
      </c>
      <c r="BM154" s="74">
        <v>1</v>
      </c>
      <c r="BN154" s="65">
        <f t="shared" si="188"/>
        <v>1.76</v>
      </c>
      <c r="BO154" s="73">
        <f>BO153*BM154</f>
        <v>1</v>
      </c>
      <c r="BP154" s="73">
        <f t="shared" si="189"/>
        <v>-7.04</v>
      </c>
      <c r="BQ154" s="73">
        <f t="shared" si="190"/>
        <v>44.914105680384047</v>
      </c>
      <c r="BR154" s="73">
        <f t="shared" si="191"/>
        <v>318173956939.81805</v>
      </c>
      <c r="BS154" s="73">
        <f t="shared" si="192"/>
        <v>1475.0339098560057</v>
      </c>
      <c r="BV154" s="74">
        <f t="shared" si="193"/>
        <v>-59</v>
      </c>
      <c r="BW154" s="74">
        <f t="shared" si="194"/>
        <v>9.8550000000000004</v>
      </c>
      <c r="BX154" s="74">
        <v>1</v>
      </c>
      <c r="BY154" s="65">
        <f t="shared" si="195"/>
        <v>2.0350000000000001</v>
      </c>
      <c r="BZ154" s="73">
        <f>BZ153*BX154</f>
        <v>1</v>
      </c>
      <c r="CA154" s="73">
        <f t="shared" si="196"/>
        <v>-120.06500000000001</v>
      </c>
      <c r="CB154" s="73">
        <f t="shared" si="197"/>
        <v>2.76377497277728E-2</v>
      </c>
      <c r="CC154" s="73">
        <f t="shared" si="198"/>
        <v>400972422716.35645</v>
      </c>
      <c r="CD154" s="73">
        <f t="shared" si="199"/>
        <v>1475.0339098560057</v>
      </c>
      <c r="CG154" s="74">
        <f t="shared" si="200"/>
        <v>-109</v>
      </c>
      <c r="CH154" s="74">
        <f t="shared" si="201"/>
        <v>12.14</v>
      </c>
      <c r="CI154" s="74">
        <v>1</v>
      </c>
      <c r="CJ154" s="65">
        <f t="shared" si="202"/>
        <v>2.2850000000000001</v>
      </c>
      <c r="CK154" s="73">
        <f>CK153*CI154</f>
        <v>1</v>
      </c>
      <c r="CL154" s="73">
        <f t="shared" si="203"/>
        <v>-249.06500000000003</v>
      </c>
      <c r="CM154" s="73">
        <f t="shared" si="204"/>
        <v>3.3247942995223773E-5</v>
      </c>
      <c r="CN154" s="73">
        <f t="shared" si="205"/>
        <v>493942690185.34424</v>
      </c>
      <c r="CO154" s="73">
        <f t="shared" si="206"/>
        <v>1475.0339098560057</v>
      </c>
      <c r="CR154" s="74">
        <f t="shared" si="207"/>
        <v>-172</v>
      </c>
      <c r="CS154" s="74">
        <f t="shared" si="208"/>
        <v>14.74</v>
      </c>
      <c r="CT154" s="74">
        <v>1</v>
      </c>
      <c r="CU154" s="65">
        <f t="shared" si="215"/>
        <v>2.6</v>
      </c>
      <c r="CV154" s="73">
        <f>CV153*CT154</f>
        <v>1</v>
      </c>
      <c r="CW154" s="73">
        <f t="shared" si="209"/>
        <v>-447.2</v>
      </c>
      <c r="CX154" s="73">
        <f t="shared" si="210"/>
        <v>6.5022794850994272E-9</v>
      </c>
      <c r="CY154" s="73">
        <f t="shared" si="211"/>
        <v>599729427786.81824</v>
      </c>
      <c r="CZ154" s="73">
        <f t="shared" si="212"/>
        <v>1475.0339098560057</v>
      </c>
    </row>
    <row r="155" spans="1:104">
      <c r="A155" s="65">
        <f t="shared" si="148"/>
        <v>43.713288216141031</v>
      </c>
      <c r="B155" s="65">
        <f t="shared" si="149"/>
        <v>4.9666666666666668</v>
      </c>
      <c r="C155" s="86">
        <f t="shared" si="217"/>
        <v>6.06</v>
      </c>
      <c r="D155" s="90"/>
      <c r="E155" s="68">
        <f t="shared" si="150"/>
        <v>934746549.71781695</v>
      </c>
      <c r="F155" s="65">
        <f t="shared" si="213"/>
        <v>29.800000000000018</v>
      </c>
      <c r="G155" s="69">
        <v>149</v>
      </c>
      <c r="H155" s="74">
        <f t="shared" si="151"/>
        <v>149</v>
      </c>
      <c r="I155" s="74">
        <f t="shared" si="152"/>
        <v>1</v>
      </c>
      <c r="J155" s="74">
        <v>1</v>
      </c>
      <c r="K155" s="65">
        <f t="shared" si="153"/>
        <v>1</v>
      </c>
      <c r="L155" s="73">
        <f>L154*J155</f>
        <v>3951360</v>
      </c>
      <c r="M155" s="73">
        <f t="shared" si="154"/>
        <v>588752640</v>
      </c>
      <c r="N155" s="73">
        <f t="shared" si="155"/>
        <v>9347465497.1781693</v>
      </c>
      <c r="O155" s="73">
        <f t="shared" si="156"/>
        <v>46737327485.890846</v>
      </c>
      <c r="P155" s="73">
        <f t="shared" si="157"/>
        <v>1528.5079779577316</v>
      </c>
      <c r="Q155" s="102">
        <f t="shared" si="216"/>
        <v>15.87672795348853</v>
      </c>
      <c r="S155" s="74">
        <f t="shared" si="158"/>
        <v>139</v>
      </c>
      <c r="T155" s="74">
        <f t="shared" si="159"/>
        <v>2.0499999999999998</v>
      </c>
      <c r="U155" s="74">
        <v>1</v>
      </c>
      <c r="V155" s="65">
        <f t="shared" si="160"/>
        <v>1.05</v>
      </c>
      <c r="W155" s="73">
        <f>W154*U155</f>
        <v>564480</v>
      </c>
      <c r="X155" s="73">
        <f t="shared" si="161"/>
        <v>82385856</v>
      </c>
      <c r="Y155" s="73">
        <f t="shared" si="162"/>
        <v>4790576067.3038092</v>
      </c>
      <c r="Z155" s="73">
        <f t="shared" si="163"/>
        <v>95811521346.076233</v>
      </c>
      <c r="AA155" s="73">
        <f t="shared" si="164"/>
        <v>1528.5079779577316</v>
      </c>
      <c r="AB155" s="102">
        <f t="shared" si="145"/>
        <v>58.148040208549986</v>
      </c>
      <c r="AD155" s="74">
        <f t="shared" si="165"/>
        <v>114</v>
      </c>
      <c r="AE155" s="74">
        <f t="shared" si="166"/>
        <v>3.2249999999999996</v>
      </c>
      <c r="AF155" s="74">
        <v>1</v>
      </c>
      <c r="AG155" s="65">
        <f t="shared" si="167"/>
        <v>1.175</v>
      </c>
      <c r="AH155" s="73">
        <f>AH154*AF155</f>
        <v>60480</v>
      </c>
      <c r="AI155" s="73">
        <f t="shared" si="168"/>
        <v>8101296</v>
      </c>
      <c r="AJ155" s="73">
        <f t="shared" si="169"/>
        <v>235512314.28437135</v>
      </c>
      <c r="AK155" s="73">
        <f t="shared" si="170"/>
        <v>150727881141.99796</v>
      </c>
      <c r="AL155" s="73">
        <f t="shared" si="171"/>
        <v>1528.5079779577316</v>
      </c>
      <c r="AM155" s="102">
        <f t="shared" si="214"/>
        <v>29.070943005214392</v>
      </c>
      <c r="AO155" s="74">
        <f t="shared" si="172"/>
        <v>84</v>
      </c>
      <c r="AP155" s="74">
        <f t="shared" si="173"/>
        <v>4.55</v>
      </c>
      <c r="AQ155" s="74">
        <v>1</v>
      </c>
      <c r="AR155" s="65">
        <f t="shared" si="174"/>
        <v>1.325</v>
      </c>
      <c r="AS155" s="73">
        <f>AS154*AQ155</f>
        <v>5184</v>
      </c>
      <c r="AT155" s="73">
        <f t="shared" si="175"/>
        <v>576979.19999999995</v>
      </c>
      <c r="AU155" s="73">
        <f t="shared" si="176"/>
        <v>5191768.5561719351</v>
      </c>
      <c r="AV155" s="73">
        <f t="shared" si="177"/>
        <v>212654840060.80334</v>
      </c>
      <c r="AW155" s="73">
        <f t="shared" si="178"/>
        <v>1528.5079779577316</v>
      </c>
      <c r="AX155" s="102">
        <f t="shared" si="146"/>
        <v>8.9981901534265631</v>
      </c>
      <c r="AZ155" s="74">
        <f t="shared" si="179"/>
        <v>47</v>
      </c>
      <c r="BA155" s="74">
        <f t="shared" si="180"/>
        <v>6.06</v>
      </c>
      <c r="BB155" s="74">
        <v>1</v>
      </c>
      <c r="BC155" s="65">
        <f t="shared" si="181"/>
        <v>1.51</v>
      </c>
      <c r="BD155" s="73">
        <f>BD154*BB155</f>
        <v>40</v>
      </c>
      <c r="BE155" s="73">
        <f t="shared" si="182"/>
        <v>2838.8</v>
      </c>
      <c r="BF155" s="73">
        <f t="shared" si="183"/>
        <v>40940.635849132865</v>
      </c>
      <c r="BG155" s="73">
        <f t="shared" si="184"/>
        <v>283228204564.49854</v>
      </c>
      <c r="BH155" s="73">
        <f t="shared" si="185"/>
        <v>1528.5079779577316</v>
      </c>
      <c r="BI155" s="102">
        <f t="shared" si="147"/>
        <v>14.421810571062725</v>
      </c>
      <c r="BK155" s="74">
        <f t="shared" si="186"/>
        <v>-3</v>
      </c>
      <c r="BL155" s="74">
        <f t="shared" si="187"/>
        <v>7.8199999999999994</v>
      </c>
      <c r="BM155" s="74">
        <v>1</v>
      </c>
      <c r="BN155" s="65">
        <f t="shared" si="188"/>
        <v>1.76</v>
      </c>
      <c r="BO155" s="73">
        <f>BO154*BM155</f>
        <v>1</v>
      </c>
      <c r="BP155" s="73">
        <f t="shared" si="189"/>
        <v>-5.28</v>
      </c>
      <c r="BQ155" s="73">
        <f t="shared" si="190"/>
        <v>51.592759311220149</v>
      </c>
      <c r="BR155" s="73">
        <f t="shared" si="191"/>
        <v>365485900939.66644</v>
      </c>
      <c r="BS155" s="73">
        <f t="shared" si="192"/>
        <v>1528.5079779577316</v>
      </c>
      <c r="BV155" s="74">
        <f t="shared" si="193"/>
        <v>-58</v>
      </c>
      <c r="BW155" s="74">
        <f t="shared" si="194"/>
        <v>9.8550000000000004</v>
      </c>
      <c r="BX155" s="74">
        <v>1</v>
      </c>
      <c r="BY155" s="65">
        <f t="shared" si="195"/>
        <v>2.0350000000000001</v>
      </c>
      <c r="BZ155" s="73">
        <f>BZ154*BX155</f>
        <v>1</v>
      </c>
      <c r="CA155" s="73">
        <f t="shared" si="196"/>
        <v>-118.03</v>
      </c>
      <c r="CB155" s="73">
        <f t="shared" si="197"/>
        <v>3.1747437648112366E-2</v>
      </c>
      <c r="CC155" s="73">
        <f t="shared" si="198"/>
        <v>460596362373.45428</v>
      </c>
      <c r="CD155" s="73">
        <f t="shared" si="199"/>
        <v>1528.5079779577316</v>
      </c>
      <c r="CG155" s="74">
        <f t="shared" si="200"/>
        <v>-108</v>
      </c>
      <c r="CH155" s="74">
        <f t="shared" si="201"/>
        <v>12.14</v>
      </c>
      <c r="CI155" s="74">
        <v>1</v>
      </c>
      <c r="CJ155" s="65">
        <f t="shared" si="202"/>
        <v>2.2850000000000001</v>
      </c>
      <c r="CK155" s="73">
        <f>CK154*CI155</f>
        <v>1</v>
      </c>
      <c r="CL155" s="73">
        <f t="shared" si="203"/>
        <v>-246.78000000000003</v>
      </c>
      <c r="CM155" s="73">
        <f t="shared" si="204"/>
        <v>3.8191857425648739E-5</v>
      </c>
      <c r="CN155" s="73">
        <f t="shared" si="205"/>
        <v>567391155678.71497</v>
      </c>
      <c r="CO155" s="73">
        <f t="shared" si="206"/>
        <v>1528.5079779577316</v>
      </c>
      <c r="CR155" s="74">
        <f t="shared" si="207"/>
        <v>-171</v>
      </c>
      <c r="CS155" s="74">
        <f t="shared" si="208"/>
        <v>14.74</v>
      </c>
      <c r="CT155" s="74">
        <v>1</v>
      </c>
      <c r="CU155" s="65">
        <f t="shared" si="215"/>
        <v>2.6</v>
      </c>
      <c r="CV155" s="73">
        <f>CV154*CT155</f>
        <v>1</v>
      </c>
      <c r="CW155" s="73">
        <f t="shared" si="209"/>
        <v>-444.6</v>
      </c>
      <c r="CX155" s="73">
        <f t="shared" si="210"/>
        <v>7.4691577482646814E-9</v>
      </c>
      <c r="CY155" s="73">
        <f t="shared" si="211"/>
        <v>688908207142.03113</v>
      </c>
      <c r="CZ155" s="73">
        <f t="shared" si="212"/>
        <v>1528.5079779577316</v>
      </c>
    </row>
    <row r="156" spans="1:104">
      <c r="A156" s="65">
        <f t="shared" si="148"/>
        <v>45.254833995939435</v>
      </c>
      <c r="B156" s="65">
        <f t="shared" si="149"/>
        <v>5</v>
      </c>
      <c r="C156" s="86">
        <f t="shared" si="217"/>
        <v>6.06</v>
      </c>
      <c r="D156" s="90"/>
      <c r="E156" s="68">
        <f t="shared" si="150"/>
        <v>1073741824.0000107</v>
      </c>
      <c r="F156" s="65">
        <f t="shared" si="213"/>
        <v>30.000000000000014</v>
      </c>
      <c r="G156" s="69">
        <v>150</v>
      </c>
      <c r="H156" s="74">
        <f t="shared" si="151"/>
        <v>150</v>
      </c>
      <c r="I156" s="74">
        <f t="shared" si="152"/>
        <v>1</v>
      </c>
      <c r="J156" s="74">
        <v>1</v>
      </c>
      <c r="K156" s="65">
        <f t="shared" si="153"/>
        <v>1</v>
      </c>
      <c r="L156" s="73">
        <f>L155*J156</f>
        <v>3951360</v>
      </c>
      <c r="M156" s="73">
        <f t="shared" si="154"/>
        <v>592704000</v>
      </c>
      <c r="N156" s="73">
        <f t="shared" si="155"/>
        <v>10737418240.000107</v>
      </c>
      <c r="O156" s="73">
        <f t="shared" si="156"/>
        <v>53687091200.000534</v>
      </c>
      <c r="P156" s="73">
        <f t="shared" si="157"/>
        <v>1583.9191898578802</v>
      </c>
      <c r="Q156" s="102">
        <f t="shared" si="216"/>
        <v>18.115987474355002</v>
      </c>
      <c r="S156" s="74">
        <f t="shared" si="158"/>
        <v>140</v>
      </c>
      <c r="T156" s="74">
        <f t="shared" si="159"/>
        <v>2.0499999999999998</v>
      </c>
      <c r="U156" s="74">
        <v>14</v>
      </c>
      <c r="V156" s="65">
        <f t="shared" si="160"/>
        <v>1.05</v>
      </c>
      <c r="W156" s="73">
        <f>W155*U156</f>
        <v>7902720</v>
      </c>
      <c r="X156" s="73">
        <f t="shared" si="161"/>
        <v>1161699840</v>
      </c>
      <c r="Y156" s="73">
        <f t="shared" si="162"/>
        <v>5502926848.0000515</v>
      </c>
      <c r="Z156" s="73">
        <f t="shared" si="163"/>
        <v>110058536960.00108</v>
      </c>
      <c r="AA156" s="73">
        <f t="shared" si="164"/>
        <v>1583.9191898578802</v>
      </c>
      <c r="AB156" s="102">
        <f t="shared" si="145"/>
        <v>4.736961010513741</v>
      </c>
      <c r="AD156" s="74">
        <f t="shared" si="165"/>
        <v>115</v>
      </c>
      <c r="AE156" s="74">
        <f t="shared" si="166"/>
        <v>3.2249999999999996</v>
      </c>
      <c r="AF156" s="74">
        <v>1</v>
      </c>
      <c r="AG156" s="65">
        <f t="shared" si="167"/>
        <v>1.175</v>
      </c>
      <c r="AH156" s="73">
        <f>AH155*AF156</f>
        <v>60480</v>
      </c>
      <c r="AI156" s="73">
        <f t="shared" si="168"/>
        <v>8172360</v>
      </c>
      <c r="AJ156" s="73">
        <f t="shared" si="169"/>
        <v>270532608.00000209</v>
      </c>
      <c r="AK156" s="73">
        <f t="shared" si="170"/>
        <v>173140869120.00171</v>
      </c>
      <c r="AL156" s="73">
        <f t="shared" si="171"/>
        <v>1583.9191898578802</v>
      </c>
      <c r="AM156" s="102">
        <f t="shared" si="214"/>
        <v>33.103364022143182</v>
      </c>
      <c r="AO156" s="74">
        <f t="shared" si="172"/>
        <v>85</v>
      </c>
      <c r="AP156" s="74">
        <f t="shared" si="173"/>
        <v>4.55</v>
      </c>
      <c r="AQ156" s="74">
        <v>1</v>
      </c>
      <c r="AR156" s="65">
        <f t="shared" si="174"/>
        <v>1.325</v>
      </c>
      <c r="AS156" s="73">
        <f>AS155*AQ156</f>
        <v>5184</v>
      </c>
      <c r="AT156" s="73">
        <f t="shared" si="175"/>
        <v>583848</v>
      </c>
      <c r="AU156" s="73">
        <f t="shared" si="176"/>
        <v>5963776.0000000335</v>
      </c>
      <c r="AV156" s="73">
        <f t="shared" si="177"/>
        <v>244276264960.00241</v>
      </c>
      <c r="AW156" s="73">
        <f t="shared" si="178"/>
        <v>1583.9191898578802</v>
      </c>
      <c r="AX156" s="102">
        <f t="shared" si="146"/>
        <v>10.214603800989355</v>
      </c>
      <c r="AZ156" s="74">
        <f t="shared" si="179"/>
        <v>48</v>
      </c>
      <c r="BA156" s="74">
        <f t="shared" si="180"/>
        <v>6.06</v>
      </c>
      <c r="BB156" s="74">
        <v>1</v>
      </c>
      <c r="BC156" s="65">
        <f t="shared" si="181"/>
        <v>1.51</v>
      </c>
      <c r="BD156" s="73">
        <f>BD155*BB156</f>
        <v>40</v>
      </c>
      <c r="BE156" s="73">
        <f t="shared" si="182"/>
        <v>2899.2</v>
      </c>
      <c r="BF156" s="73">
        <f t="shared" si="183"/>
        <v>47028.441052431568</v>
      </c>
      <c r="BG156" s="73">
        <f t="shared" si="184"/>
        <v>325343772672.00323</v>
      </c>
      <c r="BH156" s="73">
        <f t="shared" si="185"/>
        <v>1583.9191898578802</v>
      </c>
      <c r="BI156" s="102">
        <f t="shared" si="147"/>
        <v>16.22117861907822</v>
      </c>
      <c r="BK156" s="74">
        <f t="shared" si="186"/>
        <v>-2</v>
      </c>
      <c r="BL156" s="74">
        <f t="shared" si="187"/>
        <v>7.8199999999999994</v>
      </c>
      <c r="BM156" s="74">
        <v>1</v>
      </c>
      <c r="BN156" s="65">
        <f t="shared" si="188"/>
        <v>1.76</v>
      </c>
      <c r="BO156" s="73">
        <f>BO155*BM156</f>
        <v>1</v>
      </c>
      <c r="BP156" s="73">
        <f t="shared" si="189"/>
        <v>-3.52</v>
      </c>
      <c r="BQ156" s="73">
        <f t="shared" si="190"/>
        <v>59.26451775055655</v>
      </c>
      <c r="BR156" s="73">
        <f t="shared" si="191"/>
        <v>419833053184.00415</v>
      </c>
      <c r="BS156" s="73">
        <f t="shared" si="192"/>
        <v>1583.9191898578802</v>
      </c>
      <c r="BV156" s="74">
        <f t="shared" si="193"/>
        <v>-57</v>
      </c>
      <c r="BW156" s="74">
        <f t="shared" si="194"/>
        <v>9.8550000000000004</v>
      </c>
      <c r="BX156" s="74">
        <v>1</v>
      </c>
      <c r="BY156" s="65">
        <f t="shared" si="195"/>
        <v>2.0350000000000001</v>
      </c>
      <c r="BZ156" s="73">
        <f>BZ155*BX156</f>
        <v>1</v>
      </c>
      <c r="CA156" s="73">
        <f t="shared" si="196"/>
        <v>-115.995</v>
      </c>
      <c r="CB156" s="73">
        <f t="shared" si="197"/>
        <v>3.6468229401757604E-2</v>
      </c>
      <c r="CC156" s="73">
        <f t="shared" si="198"/>
        <v>529086283776.00525</v>
      </c>
      <c r="CD156" s="73">
        <f t="shared" si="199"/>
        <v>1583.9191898578802</v>
      </c>
      <c r="CG156" s="74">
        <f t="shared" si="200"/>
        <v>-107</v>
      </c>
      <c r="CH156" s="74">
        <f t="shared" si="201"/>
        <v>12.14</v>
      </c>
      <c r="CI156" s="74">
        <v>1</v>
      </c>
      <c r="CJ156" s="65">
        <f t="shared" si="202"/>
        <v>2.2850000000000001</v>
      </c>
      <c r="CK156" s="73">
        <f>CK155*CI156</f>
        <v>1</v>
      </c>
      <c r="CL156" s="73">
        <f t="shared" si="203"/>
        <v>-244.495</v>
      </c>
      <c r="CM156" s="73">
        <f t="shared" si="204"/>
        <v>4.3870923799124001E-5</v>
      </c>
      <c r="CN156" s="73">
        <f t="shared" si="205"/>
        <v>651761287168.00647</v>
      </c>
      <c r="CO156" s="73">
        <f t="shared" si="206"/>
        <v>1583.9191898578802</v>
      </c>
      <c r="CR156" s="74">
        <f t="shared" si="207"/>
        <v>-170</v>
      </c>
      <c r="CS156" s="74">
        <f t="shared" si="208"/>
        <v>14.74</v>
      </c>
      <c r="CT156" s="74">
        <v>1</v>
      </c>
      <c r="CU156" s="65">
        <f t="shared" si="215"/>
        <v>2.6</v>
      </c>
      <c r="CV156" s="73">
        <f>CV155*CT156</f>
        <v>1</v>
      </c>
      <c r="CW156" s="73">
        <f t="shared" si="209"/>
        <v>-442</v>
      </c>
      <c r="CX156" s="73">
        <f t="shared" si="210"/>
        <v>8.5798092186449985E-9</v>
      </c>
      <c r="CY156" s="73">
        <f t="shared" si="211"/>
        <v>791347724288.00793</v>
      </c>
      <c r="CZ156" s="73">
        <f t="shared" si="212"/>
        <v>1583.9191898578802</v>
      </c>
    </row>
    <row r="157" spans="1:104">
      <c r="A157" s="65">
        <f t="shared" si="148"/>
        <v>46.850742270260433</v>
      </c>
      <c r="B157" s="65">
        <f t="shared" si="149"/>
        <v>5.0333333333333332</v>
      </c>
      <c r="C157" s="86">
        <f t="shared" si="217"/>
        <v>6.06</v>
      </c>
      <c r="D157" s="90"/>
      <c r="E157" s="68">
        <f t="shared" si="150"/>
        <v>1233405466.9203284</v>
      </c>
      <c r="F157" s="65">
        <f t="shared" si="213"/>
        <v>30.200000000000017</v>
      </c>
      <c r="G157" s="69">
        <v>151</v>
      </c>
      <c r="H157" s="74">
        <f t="shared" si="151"/>
        <v>151</v>
      </c>
      <c r="I157" s="74">
        <f t="shared" si="152"/>
        <v>1</v>
      </c>
      <c r="J157" s="74">
        <v>1</v>
      </c>
      <c r="K157" s="65">
        <f t="shared" si="153"/>
        <v>1</v>
      </c>
      <c r="L157" s="73">
        <f>L156*J157</f>
        <v>3951360</v>
      </c>
      <c r="M157" s="73">
        <f t="shared" si="154"/>
        <v>596655360</v>
      </c>
      <c r="N157" s="73">
        <f t="shared" si="155"/>
        <v>12334054669.203283</v>
      </c>
      <c r="O157" s="73">
        <f t="shared" si="156"/>
        <v>61670273346.016418</v>
      </c>
      <c r="P157" s="73">
        <f t="shared" si="157"/>
        <v>1641.3376708681237</v>
      </c>
      <c r="Q157" s="102">
        <f t="shared" si="216"/>
        <v>20.671991732720347</v>
      </c>
      <c r="S157" s="74">
        <f t="shared" si="158"/>
        <v>141</v>
      </c>
      <c r="T157" s="74">
        <f t="shared" si="159"/>
        <v>2.0499999999999998</v>
      </c>
      <c r="U157" s="74">
        <v>1</v>
      </c>
      <c r="V157" s="65">
        <f t="shared" si="160"/>
        <v>1.05</v>
      </c>
      <c r="W157" s="73">
        <f>W156*U157</f>
        <v>7902720</v>
      </c>
      <c r="X157" s="73">
        <f t="shared" si="161"/>
        <v>1169997696</v>
      </c>
      <c r="Y157" s="73">
        <f t="shared" si="162"/>
        <v>6321203017.9666777</v>
      </c>
      <c r="Z157" s="73">
        <f t="shared" si="163"/>
        <v>126424060359.33366</v>
      </c>
      <c r="AA157" s="73">
        <f t="shared" si="164"/>
        <v>1641.3376708681237</v>
      </c>
      <c r="AB157" s="102">
        <f t="shared" si="145"/>
        <v>5.4027482614518565</v>
      </c>
      <c r="AD157" s="74">
        <f t="shared" si="165"/>
        <v>116</v>
      </c>
      <c r="AE157" s="74">
        <f t="shared" si="166"/>
        <v>3.2249999999999996</v>
      </c>
      <c r="AF157" s="74">
        <v>1</v>
      </c>
      <c r="AG157" s="65">
        <f t="shared" si="167"/>
        <v>1.175</v>
      </c>
      <c r="AH157" s="73">
        <f>AH156*AF157</f>
        <v>60480</v>
      </c>
      <c r="AI157" s="73">
        <f t="shared" si="168"/>
        <v>8243424</v>
      </c>
      <c r="AJ157" s="73">
        <f t="shared" si="169"/>
        <v>310760361.78266013</v>
      </c>
      <c r="AK157" s="73">
        <f t="shared" si="170"/>
        <v>198886631540.90292</v>
      </c>
      <c r="AL157" s="73">
        <f t="shared" si="171"/>
        <v>1641.3376708681237</v>
      </c>
      <c r="AM157" s="102">
        <f t="shared" si="214"/>
        <v>37.697971350577156</v>
      </c>
      <c r="AO157" s="74">
        <f t="shared" si="172"/>
        <v>86</v>
      </c>
      <c r="AP157" s="74">
        <f t="shared" si="173"/>
        <v>4.55</v>
      </c>
      <c r="AQ157" s="74">
        <v>1</v>
      </c>
      <c r="AR157" s="65">
        <f t="shared" si="174"/>
        <v>1.325</v>
      </c>
      <c r="AS157" s="73">
        <f>AS156*AQ157</f>
        <v>5184</v>
      </c>
      <c r="AT157" s="73">
        <f t="shared" si="175"/>
        <v>590716.79999999993</v>
      </c>
      <c r="AU157" s="73">
        <f t="shared" si="176"/>
        <v>6850579.6807708368</v>
      </c>
      <c r="AV157" s="73">
        <f t="shared" si="177"/>
        <v>280599743724.37469</v>
      </c>
      <c r="AW157" s="73">
        <f t="shared" si="178"/>
        <v>1641.3376708681237</v>
      </c>
      <c r="AX157" s="102">
        <f t="shared" si="146"/>
        <v>11.597062553106392</v>
      </c>
      <c r="AZ157" s="74">
        <f t="shared" si="179"/>
        <v>49</v>
      </c>
      <c r="BA157" s="74">
        <f t="shared" si="180"/>
        <v>6.06</v>
      </c>
      <c r="BB157" s="74">
        <v>1</v>
      </c>
      <c r="BC157" s="65">
        <f t="shared" si="181"/>
        <v>1.51</v>
      </c>
      <c r="BD157" s="73">
        <f>BD156*BB157</f>
        <v>40</v>
      </c>
      <c r="BE157" s="73">
        <f t="shared" si="182"/>
        <v>2959.6</v>
      </c>
      <c r="BF157" s="73">
        <f t="shared" si="183"/>
        <v>54021.492875003176</v>
      </c>
      <c r="BG157" s="73">
        <f t="shared" si="184"/>
        <v>373721856476.8595</v>
      </c>
      <c r="BH157" s="73">
        <f t="shared" si="185"/>
        <v>1641.3376708681237</v>
      </c>
      <c r="BI157" s="102">
        <f t="shared" si="147"/>
        <v>18.252970967361527</v>
      </c>
      <c r="BK157" s="74">
        <f t="shared" si="186"/>
        <v>-1</v>
      </c>
      <c r="BL157" s="74">
        <f t="shared" si="187"/>
        <v>7.8199999999999994</v>
      </c>
      <c r="BM157" s="74">
        <v>1</v>
      </c>
      <c r="BN157" s="65">
        <f t="shared" si="188"/>
        <v>1.76</v>
      </c>
      <c r="BO157" s="73">
        <f>BO156*BM157</f>
        <v>1</v>
      </c>
      <c r="BP157" s="73">
        <f t="shared" si="189"/>
        <v>-1.76</v>
      </c>
      <c r="BQ157" s="73">
        <f t="shared" si="190"/>
        <v>68.077054049756896</v>
      </c>
      <c r="BR157" s="73">
        <f t="shared" si="191"/>
        <v>482261537565.84833</v>
      </c>
      <c r="BS157" s="73">
        <f t="shared" si="192"/>
        <v>1641.3376708681237</v>
      </c>
      <c r="BV157" s="74">
        <f t="shared" si="193"/>
        <v>-56</v>
      </c>
      <c r="BW157" s="74">
        <f t="shared" si="194"/>
        <v>9.8550000000000004</v>
      </c>
      <c r="BX157" s="74">
        <v>1</v>
      </c>
      <c r="BY157" s="65">
        <f t="shared" si="195"/>
        <v>2.0350000000000001</v>
      </c>
      <c r="BZ157" s="73">
        <f>BZ156*BX157</f>
        <v>1</v>
      </c>
      <c r="CA157" s="73">
        <f t="shared" si="196"/>
        <v>-113.96000000000001</v>
      </c>
      <c r="CB157" s="73">
        <f t="shared" si="197"/>
        <v>4.1890995123453477E-2</v>
      </c>
      <c r="CC157" s="73">
        <f t="shared" si="198"/>
        <v>607760543824.99182</v>
      </c>
      <c r="CD157" s="73">
        <f t="shared" si="199"/>
        <v>1641.3376708681237</v>
      </c>
      <c r="CG157" s="74">
        <f t="shared" si="200"/>
        <v>-106</v>
      </c>
      <c r="CH157" s="74">
        <f t="shared" si="201"/>
        <v>12.14</v>
      </c>
      <c r="CI157" s="74">
        <v>1</v>
      </c>
      <c r="CJ157" s="65">
        <f t="shared" si="202"/>
        <v>2.2850000000000001</v>
      </c>
      <c r="CK157" s="73">
        <f>CK156*CI157</f>
        <v>1</v>
      </c>
      <c r="CL157" s="73">
        <f t="shared" si="203"/>
        <v>-242.21</v>
      </c>
      <c r="CM157" s="73">
        <f t="shared" si="204"/>
        <v>5.0394458000254027E-5</v>
      </c>
      <c r="CN157" s="73">
        <f t="shared" si="205"/>
        <v>748677118420.63928</v>
      </c>
      <c r="CO157" s="73">
        <f t="shared" si="206"/>
        <v>1641.3376708681237</v>
      </c>
      <c r="CR157" s="74">
        <f t="shared" si="207"/>
        <v>-169</v>
      </c>
      <c r="CS157" s="74">
        <f t="shared" si="208"/>
        <v>14.74</v>
      </c>
      <c r="CT157" s="74">
        <v>1</v>
      </c>
      <c r="CU157" s="65">
        <f t="shared" si="215"/>
        <v>2.6</v>
      </c>
      <c r="CV157" s="73">
        <f>CV156*CT157</f>
        <v>1</v>
      </c>
      <c r="CW157" s="73">
        <f t="shared" si="209"/>
        <v>-439.40000000000003</v>
      </c>
      <c r="CX157" s="73">
        <f t="shared" si="210"/>
        <v>9.8556127356459072E-9</v>
      </c>
      <c r="CY157" s="73">
        <f t="shared" si="211"/>
        <v>909019829120.28198</v>
      </c>
      <c r="CZ157" s="73">
        <f t="shared" si="212"/>
        <v>1641.3376708681237</v>
      </c>
    </row>
    <row r="158" spans="1:104">
      <c r="A158" s="65">
        <f t="shared" si="148"/>
        <v>48.502930128333169</v>
      </c>
      <c r="B158" s="65">
        <f t="shared" si="149"/>
        <v>5.0666666666666664</v>
      </c>
      <c r="C158" s="86">
        <f t="shared" si="217"/>
        <v>7.8199999999999994</v>
      </c>
      <c r="D158" s="89">
        <f>1+G158/200</f>
        <v>1.76</v>
      </c>
      <c r="E158" s="68">
        <f t="shared" si="150"/>
        <v>1416810830.895731</v>
      </c>
      <c r="F158" s="65">
        <f t="shared" si="213"/>
        <v>30.400000000000016</v>
      </c>
      <c r="G158" s="69">
        <v>152</v>
      </c>
      <c r="H158" s="74">
        <f t="shared" si="151"/>
        <v>152</v>
      </c>
      <c r="I158" s="74">
        <f t="shared" si="152"/>
        <v>1</v>
      </c>
      <c r="J158" s="74">
        <v>1</v>
      </c>
      <c r="K158" s="65">
        <f t="shared" si="153"/>
        <v>1</v>
      </c>
      <c r="L158" s="73">
        <f>L157*J158</f>
        <v>3951360</v>
      </c>
      <c r="M158" s="73">
        <f t="shared" si="154"/>
        <v>600606720</v>
      </c>
      <c r="N158" s="73">
        <f t="shared" si="155"/>
        <v>14168108308.95731</v>
      </c>
      <c r="O158" s="73">
        <f t="shared" si="156"/>
        <v>70840541544.786545</v>
      </c>
      <c r="P158" s="73">
        <f t="shared" si="157"/>
        <v>1700.8360831668829</v>
      </c>
      <c r="Q158" s="102">
        <f t="shared" si="216"/>
        <v>23.589659984086275</v>
      </c>
      <c r="S158" s="74">
        <f t="shared" si="158"/>
        <v>142</v>
      </c>
      <c r="T158" s="74">
        <f t="shared" si="159"/>
        <v>2.0499999999999998</v>
      </c>
      <c r="U158" s="74">
        <v>1</v>
      </c>
      <c r="V158" s="65">
        <f t="shared" si="160"/>
        <v>1.05</v>
      </c>
      <c r="W158" s="73">
        <f>W157*U158</f>
        <v>7902720</v>
      </c>
      <c r="X158" s="73">
        <f t="shared" si="161"/>
        <v>1178295552</v>
      </c>
      <c r="Y158" s="73">
        <f t="shared" si="162"/>
        <v>7261155508.3406162</v>
      </c>
      <c r="Z158" s="73">
        <f t="shared" si="163"/>
        <v>145223110166.81241</v>
      </c>
      <c r="AA158" s="73">
        <f t="shared" si="164"/>
        <v>1700.8360831668829</v>
      </c>
      <c r="AB158" s="102">
        <f t="shared" si="145"/>
        <v>6.162422913347819</v>
      </c>
      <c r="AD158" s="74">
        <f t="shared" si="165"/>
        <v>117</v>
      </c>
      <c r="AE158" s="74">
        <f t="shared" si="166"/>
        <v>3.2249999999999996</v>
      </c>
      <c r="AF158" s="74">
        <v>1</v>
      </c>
      <c r="AG158" s="65">
        <f t="shared" si="167"/>
        <v>1.175</v>
      </c>
      <c r="AH158" s="73">
        <f>AH157*AF158</f>
        <v>60480</v>
      </c>
      <c r="AI158" s="73">
        <f t="shared" si="168"/>
        <v>8314488</v>
      </c>
      <c r="AJ158" s="73">
        <f t="shared" si="169"/>
        <v>356969916.37802511</v>
      </c>
      <c r="AK158" s="73">
        <f t="shared" si="170"/>
        <v>228460746481.93658</v>
      </c>
      <c r="AL158" s="73">
        <f t="shared" si="171"/>
        <v>1700.8360831668829</v>
      </c>
      <c r="AM158" s="102">
        <f t="shared" si="214"/>
        <v>42.933481457670645</v>
      </c>
      <c r="AO158" s="74">
        <f t="shared" si="172"/>
        <v>87</v>
      </c>
      <c r="AP158" s="74">
        <f t="shared" si="173"/>
        <v>4.55</v>
      </c>
      <c r="AQ158" s="74">
        <v>1</v>
      </c>
      <c r="AR158" s="65">
        <f t="shared" si="174"/>
        <v>1.325</v>
      </c>
      <c r="AS158" s="73">
        <f>AS157*AQ158</f>
        <v>5184</v>
      </c>
      <c r="AT158" s="73">
        <f t="shared" si="175"/>
        <v>597585.6</v>
      </c>
      <c r="AU158" s="73">
        <f t="shared" si="176"/>
        <v>7869249.6100775739</v>
      </c>
      <c r="AV158" s="73">
        <f t="shared" si="177"/>
        <v>322324464028.77881</v>
      </c>
      <c r="AW158" s="73">
        <f t="shared" si="178"/>
        <v>1700.8360831668829</v>
      </c>
      <c r="AX158" s="102">
        <f t="shared" si="146"/>
        <v>13.168405681257337</v>
      </c>
      <c r="AZ158" s="74">
        <f t="shared" si="179"/>
        <v>50</v>
      </c>
      <c r="BA158" s="74">
        <f t="shared" si="180"/>
        <v>6.06</v>
      </c>
      <c r="BB158" s="74">
        <v>1</v>
      </c>
      <c r="BC158" s="65">
        <f t="shared" si="181"/>
        <v>1.51</v>
      </c>
      <c r="BD158" s="73">
        <f>BD157*BB158</f>
        <v>40</v>
      </c>
      <c r="BE158" s="73">
        <f t="shared" si="182"/>
        <v>3020</v>
      </c>
      <c r="BF158" s="73">
        <f t="shared" si="183"/>
        <v>62054.400000000198</v>
      </c>
      <c r="BG158" s="73">
        <f t="shared" si="184"/>
        <v>429293681761.40649</v>
      </c>
      <c r="BH158" s="73">
        <f t="shared" si="185"/>
        <v>1700.8360831668829</v>
      </c>
      <c r="BI158" s="102">
        <f t="shared" si="147"/>
        <v>20.547814569536488</v>
      </c>
      <c r="BK158" s="74">
        <f t="shared" si="186"/>
        <v>0</v>
      </c>
      <c r="BL158" s="74">
        <f t="shared" si="187"/>
        <v>7.8199999999999994</v>
      </c>
      <c r="BM158" s="74">
        <v>1</v>
      </c>
      <c r="BN158" s="65">
        <f t="shared" si="188"/>
        <v>1.76</v>
      </c>
      <c r="BO158" s="73">
        <f>BO157*BM158</f>
        <v>1</v>
      </c>
      <c r="BP158" s="73">
        <f t="shared" si="189"/>
        <v>0</v>
      </c>
      <c r="BQ158" s="73">
        <f t="shared" si="190"/>
        <v>78.199999999999989</v>
      </c>
      <c r="BR158" s="73">
        <f t="shared" si="191"/>
        <v>553973034880.23083</v>
      </c>
      <c r="BS158" s="73">
        <f t="shared" si="192"/>
        <v>1700.8360831668829</v>
      </c>
      <c r="BV158" s="74">
        <f t="shared" si="193"/>
        <v>-55</v>
      </c>
      <c r="BW158" s="74">
        <f t="shared" si="194"/>
        <v>9.8550000000000004</v>
      </c>
      <c r="BX158" s="74">
        <v>1</v>
      </c>
      <c r="BY158" s="65">
        <f t="shared" si="195"/>
        <v>2.0350000000000001</v>
      </c>
      <c r="BZ158" s="73">
        <f>BZ157*BX158</f>
        <v>1</v>
      </c>
      <c r="CA158" s="73">
        <f t="shared" si="196"/>
        <v>-111.92500000000001</v>
      </c>
      <c r="CB158" s="73">
        <f t="shared" si="197"/>
        <v>4.8120117187499825E-2</v>
      </c>
      <c r="CC158" s="73">
        <f t="shared" si="198"/>
        <v>698133536923.87146</v>
      </c>
      <c r="CD158" s="73">
        <f t="shared" si="199"/>
        <v>1700.8360831668829</v>
      </c>
      <c r="CG158" s="74">
        <f t="shared" si="200"/>
        <v>-105</v>
      </c>
      <c r="CH158" s="74">
        <f t="shared" si="201"/>
        <v>12.14</v>
      </c>
      <c r="CI158" s="74">
        <v>1</v>
      </c>
      <c r="CJ158" s="65">
        <f t="shared" si="202"/>
        <v>2.2850000000000001</v>
      </c>
      <c r="CK158" s="73">
        <f>CK157*CI158</f>
        <v>1</v>
      </c>
      <c r="CL158" s="73">
        <f t="shared" si="203"/>
        <v>-239.92500000000001</v>
      </c>
      <c r="CM158" s="73">
        <f t="shared" si="204"/>
        <v>5.7888031005858964E-5</v>
      </c>
      <c r="CN158" s="73">
        <f t="shared" si="205"/>
        <v>860004174353.70862</v>
      </c>
      <c r="CO158" s="73">
        <f t="shared" si="206"/>
        <v>1700.8360831668829</v>
      </c>
      <c r="CR158" s="74">
        <f t="shared" si="207"/>
        <v>-168</v>
      </c>
      <c r="CS158" s="74">
        <f t="shared" si="208"/>
        <v>14.74</v>
      </c>
      <c r="CT158" s="74">
        <v>1</v>
      </c>
      <c r="CU158" s="65">
        <f t="shared" si="215"/>
        <v>2.6</v>
      </c>
      <c r="CV158" s="73">
        <f>CV157*CT158</f>
        <v>1</v>
      </c>
      <c r="CW158" s="73">
        <f t="shared" si="209"/>
        <v>-436.8</v>
      </c>
      <c r="CX158" s="73">
        <f t="shared" si="210"/>
        <v>1.1321126136924284E-8</v>
      </c>
      <c r="CY158" s="73">
        <f t="shared" si="211"/>
        <v>1044189582370.1538</v>
      </c>
      <c r="CZ158" s="73">
        <f t="shared" si="212"/>
        <v>1700.8360831668829</v>
      </c>
    </row>
    <row r="159" spans="1:104">
      <c r="A159" s="65">
        <f t="shared" si="148"/>
        <v>50.213382265392497</v>
      </c>
      <c r="B159" s="65">
        <f t="shared" si="149"/>
        <v>5.0999999999999996</v>
      </c>
      <c r="C159" s="86">
        <f t="shared" si="217"/>
        <v>7.8199999999999994</v>
      </c>
      <c r="D159" s="90"/>
      <c r="E159" s="68">
        <f t="shared" si="150"/>
        <v>1627488270.791909</v>
      </c>
      <c r="F159" s="65">
        <f t="shared" si="213"/>
        <v>30.600000000000019</v>
      </c>
      <c r="G159" s="69">
        <v>153</v>
      </c>
      <c r="H159" s="74">
        <f t="shared" si="151"/>
        <v>153</v>
      </c>
      <c r="I159" s="74">
        <f t="shared" si="152"/>
        <v>1</v>
      </c>
      <c r="J159" s="74">
        <v>1</v>
      </c>
      <c r="K159" s="65">
        <f t="shared" si="153"/>
        <v>1</v>
      </c>
      <c r="L159" s="73">
        <f>L158*J159</f>
        <v>3951360</v>
      </c>
      <c r="M159" s="73">
        <f t="shared" si="154"/>
        <v>604558080</v>
      </c>
      <c r="N159" s="73">
        <f t="shared" si="155"/>
        <v>16274882707.91909</v>
      </c>
      <c r="O159" s="73">
        <f t="shared" si="156"/>
        <v>81374413539.595444</v>
      </c>
      <c r="P159" s="73">
        <f t="shared" si="157"/>
        <v>1762.4897175152767</v>
      </c>
      <c r="Q159" s="102">
        <f t="shared" si="216"/>
        <v>26.920296405465443</v>
      </c>
      <c r="S159" s="74">
        <f t="shared" si="158"/>
        <v>143</v>
      </c>
      <c r="T159" s="74">
        <f t="shared" si="159"/>
        <v>2.0499999999999998</v>
      </c>
      <c r="U159" s="74">
        <v>1</v>
      </c>
      <c r="V159" s="65">
        <f t="shared" si="160"/>
        <v>1.05</v>
      </c>
      <c r="W159" s="73">
        <f>W158*U159</f>
        <v>7902720</v>
      </c>
      <c r="X159" s="73">
        <f t="shared" si="161"/>
        <v>1186593408</v>
      </c>
      <c r="Y159" s="73">
        <f t="shared" si="162"/>
        <v>8340877387.808526</v>
      </c>
      <c r="Z159" s="73">
        <f t="shared" si="163"/>
        <v>166817547756.17065</v>
      </c>
      <c r="AA159" s="73">
        <f t="shared" si="164"/>
        <v>1762.4897175152767</v>
      </c>
      <c r="AB159" s="102">
        <f t="shared" si="145"/>
        <v>7.0292632097687555</v>
      </c>
      <c r="AD159" s="74">
        <f t="shared" si="165"/>
        <v>118</v>
      </c>
      <c r="AE159" s="74">
        <f t="shared" si="166"/>
        <v>3.2249999999999996</v>
      </c>
      <c r="AF159" s="74">
        <v>1</v>
      </c>
      <c r="AG159" s="65">
        <f t="shared" si="167"/>
        <v>1.175</v>
      </c>
      <c r="AH159" s="73">
        <f>AH158*AF159</f>
        <v>60480</v>
      </c>
      <c r="AI159" s="73">
        <f t="shared" si="168"/>
        <v>8385552</v>
      </c>
      <c r="AJ159" s="73">
        <f t="shared" si="169"/>
        <v>410050755.7268666</v>
      </c>
      <c r="AK159" s="73">
        <f t="shared" si="170"/>
        <v>262432483665.19528</v>
      </c>
      <c r="AL159" s="73">
        <f t="shared" si="171"/>
        <v>1762.4897175152767</v>
      </c>
      <c r="AM159" s="102">
        <f t="shared" si="214"/>
        <v>48.899673596546371</v>
      </c>
      <c r="AO159" s="74">
        <f t="shared" si="172"/>
        <v>88</v>
      </c>
      <c r="AP159" s="74">
        <f t="shared" si="173"/>
        <v>4.55</v>
      </c>
      <c r="AQ159" s="74">
        <v>1</v>
      </c>
      <c r="AR159" s="65">
        <f t="shared" si="174"/>
        <v>1.325</v>
      </c>
      <c r="AS159" s="73">
        <f>AS158*AQ159</f>
        <v>5184</v>
      </c>
      <c r="AT159" s="73">
        <f t="shared" si="175"/>
        <v>604454.40000000002</v>
      </c>
      <c r="AU159" s="73">
        <f t="shared" si="176"/>
        <v>9039394.0821571685</v>
      </c>
      <c r="AV159" s="73">
        <f t="shared" si="177"/>
        <v>370253581605.1593</v>
      </c>
      <c r="AW159" s="73">
        <f t="shared" si="178"/>
        <v>1762.4897175152767</v>
      </c>
      <c r="AX159" s="102">
        <f t="shared" si="146"/>
        <v>14.954633603721254</v>
      </c>
      <c r="AZ159" s="74">
        <f t="shared" si="179"/>
        <v>51</v>
      </c>
      <c r="BA159" s="74">
        <f t="shared" si="180"/>
        <v>6.06</v>
      </c>
      <c r="BB159" s="74">
        <v>1</v>
      </c>
      <c r="BC159" s="65">
        <f t="shared" si="181"/>
        <v>1.51</v>
      </c>
      <c r="BD159" s="73">
        <f>BD158*BB159</f>
        <v>40</v>
      </c>
      <c r="BE159" s="73">
        <f t="shared" si="182"/>
        <v>3080.4</v>
      </c>
      <c r="BF159" s="73">
        <f t="shared" si="183"/>
        <v>71281.787200328239</v>
      </c>
      <c r="BG159" s="73">
        <f t="shared" si="184"/>
        <v>493128946049.94843</v>
      </c>
      <c r="BH159" s="73">
        <f t="shared" si="185"/>
        <v>1762.4897175152767</v>
      </c>
      <c r="BI159" s="102">
        <f t="shared" ref="BI159:BI222" si="218">BF159/BE159</f>
        <v>23.140432151775173</v>
      </c>
      <c r="BK159" s="74">
        <f t="shared" si="186"/>
        <v>1</v>
      </c>
      <c r="BL159" s="74">
        <f t="shared" si="187"/>
        <v>7.8199999999999994</v>
      </c>
      <c r="BM159" s="74">
        <v>1</v>
      </c>
      <c r="BN159" s="65">
        <f t="shared" si="188"/>
        <v>1.76</v>
      </c>
      <c r="BO159" s="73">
        <f>BO158*BM159</f>
        <v>1</v>
      </c>
      <c r="BP159" s="73">
        <f t="shared" si="189"/>
        <v>1.76</v>
      </c>
      <c r="BQ159" s="73">
        <f t="shared" si="190"/>
        <v>89.828211360768137</v>
      </c>
      <c r="BR159" s="73">
        <f t="shared" si="191"/>
        <v>636347913879.63635</v>
      </c>
      <c r="BS159" s="73">
        <f t="shared" si="192"/>
        <v>1762.4897175152767</v>
      </c>
      <c r="BT159" s="102">
        <f t="shared" ref="BT159:BT205" si="219">BQ159/BP159</f>
        <v>51.038756454981893</v>
      </c>
      <c r="BV159" s="74">
        <f t="shared" si="193"/>
        <v>-54</v>
      </c>
      <c r="BW159" s="74">
        <f t="shared" si="194"/>
        <v>9.8550000000000004</v>
      </c>
      <c r="BX159" s="74">
        <v>1</v>
      </c>
      <c r="BY159" s="65">
        <f t="shared" si="195"/>
        <v>2.0350000000000001</v>
      </c>
      <c r="BZ159" s="73">
        <f>BZ158*BX159</f>
        <v>1</v>
      </c>
      <c r="CA159" s="73">
        <f t="shared" si="196"/>
        <v>-109.89000000000001</v>
      </c>
      <c r="CB159" s="73">
        <f t="shared" si="197"/>
        <v>5.5275499455545621E-2</v>
      </c>
      <c r="CC159" s="73">
        <f t="shared" si="198"/>
        <v>801944845432.71326</v>
      </c>
      <c r="CD159" s="73">
        <f t="shared" si="199"/>
        <v>1762.4897175152767</v>
      </c>
      <c r="CG159" s="74">
        <f t="shared" si="200"/>
        <v>-104</v>
      </c>
      <c r="CH159" s="74">
        <f t="shared" si="201"/>
        <v>12.14</v>
      </c>
      <c r="CI159" s="74">
        <v>1</v>
      </c>
      <c r="CJ159" s="65">
        <f t="shared" si="202"/>
        <v>2.2850000000000001</v>
      </c>
      <c r="CK159" s="73">
        <f>CK158*CI159</f>
        <v>1</v>
      </c>
      <c r="CL159" s="73">
        <f t="shared" si="203"/>
        <v>-237.64000000000001</v>
      </c>
      <c r="CM159" s="73">
        <f t="shared" si="204"/>
        <v>6.6495885990447559E-5</v>
      </c>
      <c r="CN159" s="73">
        <f t="shared" si="205"/>
        <v>987885380370.68884</v>
      </c>
      <c r="CO159" s="73">
        <f t="shared" si="206"/>
        <v>1762.4897175152767</v>
      </c>
      <c r="CR159" s="74">
        <f t="shared" si="207"/>
        <v>-167</v>
      </c>
      <c r="CS159" s="74">
        <f t="shared" si="208"/>
        <v>14.74</v>
      </c>
      <c r="CT159" s="74">
        <v>1</v>
      </c>
      <c r="CU159" s="65">
        <f t="shared" si="215"/>
        <v>2.6</v>
      </c>
      <c r="CV159" s="73">
        <f>CV158*CT159</f>
        <v>1</v>
      </c>
      <c r="CW159" s="73">
        <f t="shared" si="209"/>
        <v>-434.2</v>
      </c>
      <c r="CX159" s="73">
        <f t="shared" si="210"/>
        <v>1.3004558970198861E-8</v>
      </c>
      <c r="CY159" s="73">
        <f t="shared" si="211"/>
        <v>1199458855573.637</v>
      </c>
      <c r="CZ159" s="73">
        <f t="shared" si="212"/>
        <v>1762.4897175152767</v>
      </c>
    </row>
    <row r="160" spans="1:104">
      <c r="A160" s="65">
        <f t="shared" si="148"/>
        <v>51.984153366799546</v>
      </c>
      <c r="B160" s="65">
        <f t="shared" si="149"/>
        <v>5.1333333333333337</v>
      </c>
      <c r="C160" s="86">
        <f t="shared" si="217"/>
        <v>7.8199999999999994</v>
      </c>
      <c r="D160" s="90"/>
      <c r="E160" s="68">
        <f t="shared" si="150"/>
        <v>1869493099.4356346</v>
      </c>
      <c r="F160" s="65">
        <f t="shared" si="213"/>
        <v>30.800000000000015</v>
      </c>
      <c r="G160" s="69">
        <v>154</v>
      </c>
      <c r="H160" s="74">
        <f t="shared" si="151"/>
        <v>154</v>
      </c>
      <c r="I160" s="74">
        <f t="shared" si="152"/>
        <v>1</v>
      </c>
      <c r="J160" s="74">
        <v>1</v>
      </c>
      <c r="K160" s="65">
        <f t="shared" si="153"/>
        <v>1</v>
      </c>
      <c r="L160" s="73">
        <f>L159*J160</f>
        <v>3951360</v>
      </c>
      <c r="M160" s="73">
        <f t="shared" si="154"/>
        <v>608509440</v>
      </c>
      <c r="N160" s="73">
        <f t="shared" si="155"/>
        <v>18694930994.356346</v>
      </c>
      <c r="O160" s="73">
        <f t="shared" si="156"/>
        <v>93474654971.781738</v>
      </c>
      <c r="P160" s="73">
        <f t="shared" si="157"/>
        <v>1826.3765882868906</v>
      </c>
      <c r="Q160" s="102">
        <f t="shared" si="216"/>
        <v>30.722499546360932</v>
      </c>
      <c r="S160" s="74">
        <f t="shared" si="158"/>
        <v>144</v>
      </c>
      <c r="T160" s="74">
        <f t="shared" si="159"/>
        <v>2.0499999999999998</v>
      </c>
      <c r="U160" s="74">
        <v>1</v>
      </c>
      <c r="V160" s="65">
        <f t="shared" si="160"/>
        <v>1.05</v>
      </c>
      <c r="W160" s="73">
        <f>W159*U160</f>
        <v>7902720</v>
      </c>
      <c r="X160" s="73">
        <f t="shared" si="161"/>
        <v>1194891264</v>
      </c>
      <c r="Y160" s="73">
        <f t="shared" si="162"/>
        <v>9581152134.6076221</v>
      </c>
      <c r="Z160" s="73">
        <f t="shared" si="163"/>
        <v>191623042692.15253</v>
      </c>
      <c r="AA160" s="73">
        <f t="shared" si="164"/>
        <v>1826.3765882868906</v>
      </c>
      <c r="AB160" s="102">
        <f t="shared" si="145"/>
        <v>8.0184301478060025</v>
      </c>
      <c r="AD160" s="74">
        <f t="shared" si="165"/>
        <v>119</v>
      </c>
      <c r="AE160" s="74">
        <f t="shared" si="166"/>
        <v>3.2249999999999996</v>
      </c>
      <c r="AF160" s="74">
        <v>1</v>
      </c>
      <c r="AG160" s="65">
        <f t="shared" si="167"/>
        <v>1.175</v>
      </c>
      <c r="AH160" s="73">
        <f>AH159*AF160</f>
        <v>60480</v>
      </c>
      <c r="AI160" s="73">
        <f t="shared" si="168"/>
        <v>8456616</v>
      </c>
      <c r="AJ160" s="73">
        <f t="shared" si="169"/>
        <v>471024628.56874293</v>
      </c>
      <c r="AK160" s="73">
        <f t="shared" si="170"/>
        <v>301455762283.99603</v>
      </c>
      <c r="AL160" s="73">
        <f t="shared" si="171"/>
        <v>1826.3765882868906</v>
      </c>
      <c r="AM160" s="102">
        <f t="shared" si="214"/>
        <v>55.698949623436008</v>
      </c>
      <c r="AO160" s="74">
        <f t="shared" si="172"/>
        <v>89</v>
      </c>
      <c r="AP160" s="74">
        <f t="shared" si="173"/>
        <v>4.55</v>
      </c>
      <c r="AQ160" s="74">
        <v>1</v>
      </c>
      <c r="AR160" s="65">
        <f t="shared" si="174"/>
        <v>1.325</v>
      </c>
      <c r="AS160" s="73">
        <f>AS159*AQ160</f>
        <v>5184</v>
      </c>
      <c r="AT160" s="73">
        <f t="shared" si="175"/>
        <v>611323.19999999995</v>
      </c>
      <c r="AU160" s="73">
        <f t="shared" si="176"/>
        <v>10383537.112343876</v>
      </c>
      <c r="AV160" s="73">
        <f t="shared" si="177"/>
        <v>425309680121.60687</v>
      </c>
      <c r="AW160" s="73">
        <f t="shared" si="178"/>
        <v>1826.3765882868906</v>
      </c>
      <c r="AX160" s="102">
        <f t="shared" si="146"/>
        <v>16.985347705344534</v>
      </c>
      <c r="AZ160" s="74">
        <f t="shared" si="179"/>
        <v>52</v>
      </c>
      <c r="BA160" s="74">
        <f t="shared" si="180"/>
        <v>6.06</v>
      </c>
      <c r="BB160" s="74">
        <v>1</v>
      </c>
      <c r="BC160" s="65">
        <f t="shared" si="181"/>
        <v>1.51</v>
      </c>
      <c r="BD160" s="73">
        <f>BD159*BB160</f>
        <v>40</v>
      </c>
      <c r="BE160" s="73">
        <f t="shared" si="182"/>
        <v>3140.8</v>
      </c>
      <c r="BF160" s="73">
        <f t="shared" si="183"/>
        <v>81881.271698265773</v>
      </c>
      <c r="BG160" s="73">
        <f t="shared" si="184"/>
        <v>566456409128.99719</v>
      </c>
      <c r="BH160" s="73">
        <f t="shared" si="185"/>
        <v>1826.3765882868906</v>
      </c>
      <c r="BI160" s="102">
        <f t="shared" si="218"/>
        <v>26.070196032305709</v>
      </c>
      <c r="BK160" s="74">
        <f t="shared" si="186"/>
        <v>2</v>
      </c>
      <c r="BL160" s="74">
        <f t="shared" si="187"/>
        <v>7.8199999999999994</v>
      </c>
      <c r="BM160" s="74">
        <v>1</v>
      </c>
      <c r="BN160" s="65">
        <f t="shared" si="188"/>
        <v>1.76</v>
      </c>
      <c r="BO160" s="73">
        <f>BO159*BM160</f>
        <v>1</v>
      </c>
      <c r="BP160" s="73">
        <f t="shared" si="189"/>
        <v>3.52</v>
      </c>
      <c r="BQ160" s="73">
        <f t="shared" si="190"/>
        <v>103.18551862244033</v>
      </c>
      <c r="BR160" s="73">
        <f t="shared" si="191"/>
        <v>730971801879.33313</v>
      </c>
      <c r="BS160" s="73">
        <f t="shared" si="192"/>
        <v>1826.3765882868906</v>
      </c>
      <c r="BT160" s="102">
        <f t="shared" si="219"/>
        <v>29.314067790466002</v>
      </c>
      <c r="BV160" s="74">
        <f t="shared" si="193"/>
        <v>-53</v>
      </c>
      <c r="BW160" s="74">
        <f t="shared" si="194"/>
        <v>9.8550000000000004</v>
      </c>
      <c r="BX160" s="74">
        <v>1</v>
      </c>
      <c r="BY160" s="65">
        <f t="shared" si="195"/>
        <v>2.0350000000000001</v>
      </c>
      <c r="BZ160" s="73">
        <f>BZ159*BX160</f>
        <v>1</v>
      </c>
      <c r="CA160" s="73">
        <f t="shared" si="196"/>
        <v>-107.855</v>
      </c>
      <c r="CB160" s="73">
        <f t="shared" si="197"/>
        <v>6.3494875296224759E-2</v>
      </c>
      <c r="CC160" s="73">
        <f t="shared" si="198"/>
        <v>921192724746.90894</v>
      </c>
      <c r="CD160" s="73">
        <f t="shared" si="199"/>
        <v>1826.3765882868906</v>
      </c>
      <c r="CG160" s="74">
        <f t="shared" si="200"/>
        <v>-103</v>
      </c>
      <c r="CH160" s="74">
        <f t="shared" si="201"/>
        <v>12.14</v>
      </c>
      <c r="CI160" s="74">
        <v>1</v>
      </c>
      <c r="CJ160" s="65">
        <f t="shared" si="202"/>
        <v>2.2850000000000001</v>
      </c>
      <c r="CK160" s="73">
        <f>CK159*CI160</f>
        <v>1</v>
      </c>
      <c r="CL160" s="73">
        <f t="shared" si="203"/>
        <v>-235.35500000000002</v>
      </c>
      <c r="CM160" s="73">
        <f t="shared" si="204"/>
        <v>7.6383714851297504E-5</v>
      </c>
      <c r="CN160" s="73">
        <f t="shared" si="205"/>
        <v>1134782311357.4302</v>
      </c>
      <c r="CO160" s="73">
        <f t="shared" si="206"/>
        <v>1826.3765882868906</v>
      </c>
      <c r="CR160" s="74">
        <f t="shared" si="207"/>
        <v>-166</v>
      </c>
      <c r="CS160" s="74">
        <f t="shared" si="208"/>
        <v>14.74</v>
      </c>
      <c r="CT160" s="74">
        <v>1</v>
      </c>
      <c r="CU160" s="65">
        <f t="shared" si="215"/>
        <v>2.6</v>
      </c>
      <c r="CV160" s="73">
        <f>CV159*CT160</f>
        <v>1</v>
      </c>
      <c r="CW160" s="73">
        <f t="shared" si="209"/>
        <v>-431.6</v>
      </c>
      <c r="CX160" s="73">
        <f t="shared" si="210"/>
        <v>1.4938315496529369E-8</v>
      </c>
      <c r="CY160" s="73">
        <f t="shared" si="211"/>
        <v>1377816414284.0627</v>
      </c>
      <c r="CZ160" s="73">
        <f t="shared" si="212"/>
        <v>1826.3765882868906</v>
      </c>
    </row>
    <row r="161" spans="1:104">
      <c r="A161" s="65">
        <f t="shared" si="148"/>
        <v>53.817370576238226</v>
      </c>
      <c r="B161" s="65">
        <f t="shared" si="149"/>
        <v>5.166666666666667</v>
      </c>
      <c r="C161" s="86">
        <f t="shared" si="217"/>
        <v>7.8199999999999994</v>
      </c>
      <c r="D161" s="90"/>
      <c r="E161" s="68">
        <f t="shared" si="150"/>
        <v>2147483648.0000219</v>
      </c>
      <c r="F161" s="65">
        <f t="shared" si="213"/>
        <v>31.000000000000018</v>
      </c>
      <c r="G161" s="69">
        <v>155</v>
      </c>
      <c r="H161" s="74">
        <f t="shared" si="151"/>
        <v>155</v>
      </c>
      <c r="I161" s="74">
        <f t="shared" si="152"/>
        <v>1</v>
      </c>
      <c r="J161" s="74">
        <v>1</v>
      </c>
      <c r="K161" s="65">
        <f t="shared" si="153"/>
        <v>1</v>
      </c>
      <c r="L161" s="73">
        <f>L160*J161</f>
        <v>3951360</v>
      </c>
      <c r="M161" s="73">
        <f t="shared" si="154"/>
        <v>612460800</v>
      </c>
      <c r="N161" s="73">
        <f t="shared" si="155"/>
        <v>21474836480.000221</v>
      </c>
      <c r="O161" s="73">
        <f t="shared" si="156"/>
        <v>107374182400.0011</v>
      </c>
      <c r="P161" s="73">
        <f t="shared" si="157"/>
        <v>1892.5775319310442</v>
      </c>
      <c r="Q161" s="102">
        <f t="shared" si="216"/>
        <v>35.063201563267761</v>
      </c>
      <c r="S161" s="74">
        <f t="shared" si="158"/>
        <v>145</v>
      </c>
      <c r="T161" s="74">
        <f t="shared" si="159"/>
        <v>2.0499999999999998</v>
      </c>
      <c r="U161" s="74">
        <v>1</v>
      </c>
      <c r="V161" s="65">
        <f t="shared" si="160"/>
        <v>1.05</v>
      </c>
      <c r="W161" s="73">
        <f>W160*U161</f>
        <v>7902720</v>
      </c>
      <c r="X161" s="73">
        <f t="shared" si="161"/>
        <v>1203189120</v>
      </c>
      <c r="Y161" s="73">
        <f t="shared" si="162"/>
        <v>11005853696.000107</v>
      </c>
      <c r="Z161" s="73">
        <f t="shared" si="163"/>
        <v>220117073920.00223</v>
      </c>
      <c r="AA161" s="73">
        <f t="shared" si="164"/>
        <v>1892.5775319310442</v>
      </c>
      <c r="AB161" s="102">
        <f t="shared" si="145"/>
        <v>9.147235054785158</v>
      </c>
      <c r="AD161" s="74">
        <f t="shared" si="165"/>
        <v>120</v>
      </c>
      <c r="AE161" s="74">
        <f t="shared" si="166"/>
        <v>3.2249999999999996</v>
      </c>
      <c r="AF161" s="74">
        <v>14</v>
      </c>
      <c r="AG161" s="65">
        <f t="shared" si="167"/>
        <v>1.175</v>
      </c>
      <c r="AH161" s="73">
        <f>AH160*AF161</f>
        <v>846720</v>
      </c>
      <c r="AI161" s="73">
        <f t="shared" si="168"/>
        <v>119387520</v>
      </c>
      <c r="AJ161" s="73">
        <f t="shared" si="169"/>
        <v>541065216.00000429</v>
      </c>
      <c r="AK161" s="73">
        <f t="shared" si="170"/>
        <v>346281738240.00348</v>
      </c>
      <c r="AL161" s="73">
        <f t="shared" si="171"/>
        <v>1892.5775319310442</v>
      </c>
      <c r="AM161" s="102">
        <f t="shared" si="214"/>
        <v>4.5320081696981749</v>
      </c>
      <c r="AO161" s="74">
        <f t="shared" si="172"/>
        <v>90</v>
      </c>
      <c r="AP161" s="74">
        <f t="shared" si="173"/>
        <v>4.55</v>
      </c>
      <c r="AQ161" s="74">
        <v>1</v>
      </c>
      <c r="AR161" s="65">
        <f t="shared" si="174"/>
        <v>1.325</v>
      </c>
      <c r="AS161" s="73">
        <f>AS160*AQ161</f>
        <v>5184</v>
      </c>
      <c r="AT161" s="73">
        <f t="shared" si="175"/>
        <v>618192</v>
      </c>
      <c r="AU161" s="73">
        <f t="shared" si="176"/>
        <v>11927552.000000071</v>
      </c>
      <c r="AV161" s="73">
        <f t="shared" si="177"/>
        <v>488552529920.00494</v>
      </c>
      <c r="AW161" s="73">
        <f t="shared" si="178"/>
        <v>1892.5775319310442</v>
      </c>
      <c r="AX161" s="102">
        <f t="shared" si="146"/>
        <v>19.294251624091011</v>
      </c>
      <c r="AZ161" s="74">
        <f t="shared" si="179"/>
        <v>53</v>
      </c>
      <c r="BA161" s="74">
        <f t="shared" si="180"/>
        <v>6.06</v>
      </c>
      <c r="BB161" s="74">
        <v>1</v>
      </c>
      <c r="BC161" s="65">
        <f t="shared" si="181"/>
        <v>1.51</v>
      </c>
      <c r="BD161" s="73">
        <f>BD160*BB161</f>
        <v>40</v>
      </c>
      <c r="BE161" s="73">
        <f t="shared" si="182"/>
        <v>3201.2</v>
      </c>
      <c r="BF161" s="73">
        <f t="shared" si="183"/>
        <v>94056.882104863165</v>
      </c>
      <c r="BG161" s="73">
        <f t="shared" si="184"/>
        <v>650687545344.00659</v>
      </c>
      <c r="BH161" s="73">
        <f t="shared" si="185"/>
        <v>1892.5775319310442</v>
      </c>
      <c r="BI161" s="102">
        <f t="shared" si="218"/>
        <v>29.381757498707724</v>
      </c>
      <c r="BK161" s="74">
        <f t="shared" si="186"/>
        <v>3</v>
      </c>
      <c r="BL161" s="74">
        <f t="shared" si="187"/>
        <v>7.8199999999999994</v>
      </c>
      <c r="BM161" s="74">
        <v>1</v>
      </c>
      <c r="BN161" s="65">
        <f t="shared" si="188"/>
        <v>1.76</v>
      </c>
      <c r="BO161" s="73">
        <f>BO160*BM161</f>
        <v>1</v>
      </c>
      <c r="BP161" s="73">
        <f t="shared" si="189"/>
        <v>5.28</v>
      </c>
      <c r="BQ161" s="73">
        <f t="shared" si="190"/>
        <v>118.52903550111314</v>
      </c>
      <c r="BR161" s="73">
        <f t="shared" si="191"/>
        <v>839666106368.00854</v>
      </c>
      <c r="BS161" s="73">
        <f t="shared" si="192"/>
        <v>1892.5775319310442</v>
      </c>
      <c r="BT161" s="102">
        <f t="shared" si="219"/>
        <v>22.448680966119912</v>
      </c>
      <c r="BV161" s="74">
        <f t="shared" si="193"/>
        <v>-52</v>
      </c>
      <c r="BW161" s="74">
        <f t="shared" si="194"/>
        <v>9.8550000000000004</v>
      </c>
      <c r="BX161" s="74">
        <v>1</v>
      </c>
      <c r="BY161" s="65">
        <f t="shared" si="195"/>
        <v>2.0350000000000001</v>
      </c>
      <c r="BZ161" s="73">
        <f>BZ160*BX161</f>
        <v>1</v>
      </c>
      <c r="CA161" s="73">
        <f t="shared" si="196"/>
        <v>-105.82000000000001</v>
      </c>
      <c r="CB161" s="73">
        <f t="shared" si="197"/>
        <v>7.293645880351525E-2</v>
      </c>
      <c r="CC161" s="73">
        <f t="shared" si="198"/>
        <v>1058172567552.0109</v>
      </c>
      <c r="CD161" s="73">
        <f t="shared" si="199"/>
        <v>1892.5775319310442</v>
      </c>
      <c r="CG161" s="74">
        <f t="shared" si="200"/>
        <v>-102</v>
      </c>
      <c r="CH161" s="74">
        <f t="shared" si="201"/>
        <v>12.14</v>
      </c>
      <c r="CI161" s="74">
        <v>1</v>
      </c>
      <c r="CJ161" s="65">
        <f t="shared" si="202"/>
        <v>2.2850000000000001</v>
      </c>
      <c r="CK161" s="73">
        <f>CK160*CI161</f>
        <v>1</v>
      </c>
      <c r="CL161" s="73">
        <f t="shared" si="203"/>
        <v>-233.07000000000002</v>
      </c>
      <c r="CM161" s="73">
        <f t="shared" si="204"/>
        <v>8.7741847598248057E-5</v>
      </c>
      <c r="CN161" s="73">
        <f t="shared" si="205"/>
        <v>1303522574336.0134</v>
      </c>
      <c r="CO161" s="73">
        <f t="shared" si="206"/>
        <v>1892.5775319310442</v>
      </c>
      <c r="CR161" s="74">
        <f t="shared" si="207"/>
        <v>-165</v>
      </c>
      <c r="CS161" s="74">
        <f t="shared" si="208"/>
        <v>14.74</v>
      </c>
      <c r="CT161" s="74">
        <v>1</v>
      </c>
      <c r="CU161" s="65">
        <f t="shared" si="215"/>
        <v>2.6</v>
      </c>
      <c r="CV161" s="73">
        <f>CV160*CT161</f>
        <v>1</v>
      </c>
      <c r="CW161" s="73">
        <f t="shared" si="209"/>
        <v>-429</v>
      </c>
      <c r="CX161" s="73">
        <f t="shared" si="210"/>
        <v>1.7159618437290007E-8</v>
      </c>
      <c r="CY161" s="73">
        <f t="shared" si="211"/>
        <v>1582695448576.0161</v>
      </c>
      <c r="CZ161" s="73">
        <f t="shared" si="212"/>
        <v>1892.5775319310442</v>
      </c>
    </row>
    <row r="162" spans="1:104">
      <c r="A162" s="65">
        <f t="shared" si="148"/>
        <v>55.715236050952463</v>
      </c>
      <c r="B162" s="65">
        <f t="shared" si="149"/>
        <v>5.2</v>
      </c>
      <c r="C162" s="86">
        <f t="shared" si="217"/>
        <v>7.8199999999999994</v>
      </c>
      <c r="D162" s="90"/>
      <c r="E162" s="68">
        <f t="shared" si="150"/>
        <v>2466810933.8406577</v>
      </c>
      <c r="F162" s="65">
        <f t="shared" si="213"/>
        <v>31.200000000000014</v>
      </c>
      <c r="G162" s="69">
        <v>156</v>
      </c>
      <c r="H162" s="74">
        <f t="shared" si="151"/>
        <v>156</v>
      </c>
      <c r="I162" s="74">
        <f t="shared" si="152"/>
        <v>1</v>
      </c>
      <c r="J162" s="74">
        <v>1</v>
      </c>
      <c r="K162" s="65">
        <f t="shared" si="153"/>
        <v>1</v>
      </c>
      <c r="L162" s="73">
        <f>L161*J162</f>
        <v>3951360</v>
      </c>
      <c r="M162" s="73">
        <f t="shared" si="154"/>
        <v>616412160</v>
      </c>
      <c r="N162" s="73">
        <f t="shared" si="155"/>
        <v>24668109338.406578</v>
      </c>
      <c r="O162" s="73">
        <f t="shared" si="156"/>
        <v>123340546692.03288</v>
      </c>
      <c r="P162" s="73">
        <f t="shared" si="157"/>
        <v>1961.1763089935268</v>
      </c>
      <c r="Q162" s="102">
        <f t="shared" si="216"/>
        <v>40.018855790266336</v>
      </c>
      <c r="S162" s="74">
        <f t="shared" si="158"/>
        <v>146</v>
      </c>
      <c r="T162" s="74">
        <f t="shared" si="159"/>
        <v>2.0499999999999998</v>
      </c>
      <c r="U162" s="74">
        <v>1</v>
      </c>
      <c r="V162" s="65">
        <f t="shared" si="160"/>
        <v>1.05</v>
      </c>
      <c r="W162" s="73">
        <f>W161*U162</f>
        <v>7902720</v>
      </c>
      <c r="X162" s="73">
        <f t="shared" si="161"/>
        <v>1211486976</v>
      </c>
      <c r="Y162" s="73">
        <f t="shared" si="162"/>
        <v>12642406035.933361</v>
      </c>
      <c r="Z162" s="73">
        <f t="shared" si="163"/>
        <v>252848120718.66742</v>
      </c>
      <c r="AA162" s="73">
        <f t="shared" si="164"/>
        <v>1961.1763089935268</v>
      </c>
      <c r="AB162" s="102">
        <f t="shared" si="145"/>
        <v>10.435445272119344</v>
      </c>
      <c r="AD162" s="74">
        <f t="shared" si="165"/>
        <v>121</v>
      </c>
      <c r="AE162" s="74">
        <f t="shared" si="166"/>
        <v>3.2249999999999996</v>
      </c>
      <c r="AF162" s="74">
        <v>1</v>
      </c>
      <c r="AG162" s="65">
        <f t="shared" si="167"/>
        <v>1.175</v>
      </c>
      <c r="AH162" s="73">
        <f>AH161*AF162</f>
        <v>846720</v>
      </c>
      <c r="AI162" s="73">
        <f t="shared" si="168"/>
        <v>120382416</v>
      </c>
      <c r="AJ162" s="73">
        <f t="shared" si="169"/>
        <v>621520723.56532061</v>
      </c>
      <c r="AK162" s="73">
        <f t="shared" si="170"/>
        <v>397773263081.80597</v>
      </c>
      <c r="AL162" s="73">
        <f t="shared" si="171"/>
        <v>1961.1763089935268</v>
      </c>
      <c r="AM162" s="102">
        <f t="shared" si="214"/>
        <v>5.1628862770566144</v>
      </c>
      <c r="AO162" s="74">
        <f t="shared" si="172"/>
        <v>91</v>
      </c>
      <c r="AP162" s="74">
        <f t="shared" si="173"/>
        <v>4.55</v>
      </c>
      <c r="AQ162" s="74">
        <v>1</v>
      </c>
      <c r="AR162" s="65">
        <f t="shared" si="174"/>
        <v>1.325</v>
      </c>
      <c r="AS162" s="73">
        <f>AS161*AQ162</f>
        <v>5184</v>
      </c>
      <c r="AT162" s="73">
        <f t="shared" si="175"/>
        <v>625060.79999999993</v>
      </c>
      <c r="AU162" s="73">
        <f t="shared" si="176"/>
        <v>13701159.361541675</v>
      </c>
      <c r="AV162" s="73">
        <f t="shared" si="177"/>
        <v>561199487448.74963</v>
      </c>
      <c r="AW162" s="73">
        <f t="shared" si="178"/>
        <v>1961.1763089935268</v>
      </c>
      <c r="AX162" s="102">
        <f t="shared" si="146"/>
        <v>21.919722627849445</v>
      </c>
      <c r="AZ162" s="74">
        <f t="shared" si="179"/>
        <v>54</v>
      </c>
      <c r="BA162" s="74">
        <f t="shared" si="180"/>
        <v>6.06</v>
      </c>
      <c r="BB162" s="74">
        <v>1</v>
      </c>
      <c r="BC162" s="65">
        <f t="shared" si="181"/>
        <v>1.51</v>
      </c>
      <c r="BD162" s="73">
        <f>BD161*BB162</f>
        <v>40</v>
      </c>
      <c r="BE162" s="73">
        <f t="shared" si="182"/>
        <v>3261.6</v>
      </c>
      <c r="BF162" s="73">
        <f t="shared" si="183"/>
        <v>108042.98575000637</v>
      </c>
      <c r="BG162" s="73">
        <f t="shared" si="184"/>
        <v>747443712953.71924</v>
      </c>
      <c r="BH162" s="73">
        <f t="shared" si="185"/>
        <v>1961.1763089935268</v>
      </c>
      <c r="BI162" s="102">
        <f t="shared" si="218"/>
        <v>33.125762125952406</v>
      </c>
      <c r="BK162" s="74">
        <f t="shared" si="186"/>
        <v>4</v>
      </c>
      <c r="BL162" s="74">
        <f t="shared" si="187"/>
        <v>7.8199999999999994</v>
      </c>
      <c r="BM162" s="74">
        <v>1</v>
      </c>
      <c r="BN162" s="65">
        <f t="shared" si="188"/>
        <v>1.76</v>
      </c>
      <c r="BO162" s="73">
        <f>BO161*BM162</f>
        <v>1</v>
      </c>
      <c r="BP162" s="73">
        <f t="shared" si="189"/>
        <v>7.04</v>
      </c>
      <c r="BQ162" s="73">
        <f t="shared" si="190"/>
        <v>136.15410809951382</v>
      </c>
      <c r="BR162" s="73">
        <f t="shared" si="191"/>
        <v>964523075131.69702</v>
      </c>
      <c r="BS162" s="73">
        <f t="shared" si="192"/>
        <v>1961.1763089935268</v>
      </c>
      <c r="BT162" s="102">
        <f t="shared" si="219"/>
        <v>19.340072173226396</v>
      </c>
      <c r="BV162" s="74">
        <f t="shared" si="193"/>
        <v>-51</v>
      </c>
      <c r="BW162" s="74">
        <f t="shared" si="194"/>
        <v>9.8550000000000004</v>
      </c>
      <c r="BX162" s="74">
        <v>1</v>
      </c>
      <c r="BY162" s="65">
        <f t="shared" si="195"/>
        <v>2.0350000000000001</v>
      </c>
      <c r="BZ162" s="73">
        <f>BZ161*BX162</f>
        <v>1</v>
      </c>
      <c r="CA162" s="73">
        <f t="shared" si="196"/>
        <v>-103.78500000000001</v>
      </c>
      <c r="CB162" s="73">
        <f t="shared" si="197"/>
        <v>8.3781990246906995E-2</v>
      </c>
      <c r="CC162" s="73">
        <f t="shared" si="198"/>
        <v>1215521087649.9841</v>
      </c>
      <c r="CD162" s="73">
        <f t="shared" si="199"/>
        <v>1961.1763089935268</v>
      </c>
      <c r="CG162" s="74">
        <f t="shared" si="200"/>
        <v>-101</v>
      </c>
      <c r="CH162" s="74">
        <f t="shared" si="201"/>
        <v>12.14</v>
      </c>
      <c r="CI162" s="74">
        <v>1</v>
      </c>
      <c r="CJ162" s="65">
        <f t="shared" si="202"/>
        <v>2.2850000000000001</v>
      </c>
      <c r="CK162" s="73">
        <f>CK161*CI162</f>
        <v>1</v>
      </c>
      <c r="CL162" s="73">
        <f t="shared" si="203"/>
        <v>-230.78500000000003</v>
      </c>
      <c r="CM162" s="73">
        <f t="shared" si="204"/>
        <v>1.0078891600050809E-4</v>
      </c>
      <c r="CN162" s="73">
        <f t="shared" si="205"/>
        <v>1497354236841.2793</v>
      </c>
      <c r="CO162" s="73">
        <f t="shared" si="206"/>
        <v>1961.1763089935268</v>
      </c>
      <c r="CR162" s="74">
        <f t="shared" si="207"/>
        <v>-164</v>
      </c>
      <c r="CS162" s="74">
        <f t="shared" si="208"/>
        <v>14.74</v>
      </c>
      <c r="CT162" s="74">
        <v>1</v>
      </c>
      <c r="CU162" s="65">
        <f t="shared" si="215"/>
        <v>2.6</v>
      </c>
      <c r="CV162" s="73">
        <f>CV161*CT162</f>
        <v>1</v>
      </c>
      <c r="CW162" s="73">
        <f t="shared" si="209"/>
        <v>-426.40000000000003</v>
      </c>
      <c r="CX162" s="73">
        <f t="shared" si="210"/>
        <v>1.9711225471291821E-8</v>
      </c>
      <c r="CY162" s="73">
        <f t="shared" si="211"/>
        <v>1818039658240.5647</v>
      </c>
      <c r="CZ162" s="73">
        <f t="shared" si="212"/>
        <v>1961.1763089935268</v>
      </c>
    </row>
    <row r="163" spans="1:104">
      <c r="A163" s="65">
        <f t="shared" si="148"/>
        <v>57.680029607093672</v>
      </c>
      <c r="B163" s="65">
        <f t="shared" si="149"/>
        <v>5.2333333333333334</v>
      </c>
      <c r="C163" s="86">
        <f t="shared" si="217"/>
        <v>7.8199999999999994</v>
      </c>
      <c r="D163" s="90"/>
      <c r="E163" s="68">
        <f t="shared" si="150"/>
        <v>2833621661.7914634</v>
      </c>
      <c r="F163" s="65">
        <f t="shared" si="213"/>
        <v>31.400000000000016</v>
      </c>
      <c r="G163" s="69">
        <v>157</v>
      </c>
      <c r="H163" s="74">
        <f t="shared" si="151"/>
        <v>157</v>
      </c>
      <c r="I163" s="74">
        <f t="shared" si="152"/>
        <v>1</v>
      </c>
      <c r="J163" s="74">
        <v>1</v>
      </c>
      <c r="K163" s="65">
        <f t="shared" si="153"/>
        <v>1</v>
      </c>
      <c r="L163" s="73">
        <f>L162*J163</f>
        <v>3951360</v>
      </c>
      <c r="M163" s="73">
        <f t="shared" si="154"/>
        <v>620363520</v>
      </c>
      <c r="N163" s="73">
        <f t="shared" si="155"/>
        <v>28336216617.914635</v>
      </c>
      <c r="O163" s="73">
        <f t="shared" si="156"/>
        <v>141681083089.57318</v>
      </c>
      <c r="P163" s="73">
        <f t="shared" si="157"/>
        <v>2032.259709823267</v>
      </c>
      <c r="Q163" s="102">
        <f t="shared" si="216"/>
        <v>45.676793854536506</v>
      </c>
      <c r="S163" s="74">
        <f t="shared" si="158"/>
        <v>147</v>
      </c>
      <c r="T163" s="74">
        <f t="shared" si="159"/>
        <v>2.0499999999999998</v>
      </c>
      <c r="U163" s="74">
        <v>1</v>
      </c>
      <c r="V163" s="65">
        <f t="shared" si="160"/>
        <v>1.05</v>
      </c>
      <c r="W163" s="73">
        <f>W162*U163</f>
        <v>7902720</v>
      </c>
      <c r="X163" s="73">
        <f t="shared" si="161"/>
        <v>1219784832</v>
      </c>
      <c r="Y163" s="73">
        <f t="shared" si="162"/>
        <v>14522311016.68124</v>
      </c>
      <c r="Z163" s="73">
        <f t="shared" si="163"/>
        <v>290446220333.625</v>
      </c>
      <c r="AA163" s="73">
        <f t="shared" si="164"/>
        <v>2032.259709823267</v>
      </c>
      <c r="AB163" s="102">
        <f t="shared" si="145"/>
        <v>11.905633383610757</v>
      </c>
      <c r="AD163" s="74">
        <f t="shared" si="165"/>
        <v>122</v>
      </c>
      <c r="AE163" s="74">
        <f t="shared" si="166"/>
        <v>3.2249999999999996</v>
      </c>
      <c r="AF163" s="74">
        <v>1</v>
      </c>
      <c r="AG163" s="65">
        <f t="shared" si="167"/>
        <v>1.175</v>
      </c>
      <c r="AH163" s="73">
        <f>AH162*AF163</f>
        <v>846720</v>
      </c>
      <c r="AI163" s="73">
        <f t="shared" si="168"/>
        <v>121377312</v>
      </c>
      <c r="AJ163" s="73">
        <f t="shared" si="169"/>
        <v>713939832.75605047</v>
      </c>
      <c r="AK163" s="73">
        <f t="shared" si="170"/>
        <v>456921492963.87341</v>
      </c>
      <c r="AL163" s="73">
        <f t="shared" si="171"/>
        <v>2032.259709823267</v>
      </c>
      <c r="AM163" s="102">
        <f t="shared" si="214"/>
        <v>5.8819875064958635</v>
      </c>
      <c r="AO163" s="74">
        <f t="shared" si="172"/>
        <v>92</v>
      </c>
      <c r="AP163" s="74">
        <f t="shared" si="173"/>
        <v>4.55</v>
      </c>
      <c r="AQ163" s="74">
        <v>1</v>
      </c>
      <c r="AR163" s="65">
        <f t="shared" si="174"/>
        <v>1.325</v>
      </c>
      <c r="AS163" s="73">
        <f>AS162*AQ163</f>
        <v>5184</v>
      </c>
      <c r="AT163" s="73">
        <f t="shared" si="175"/>
        <v>631929.59999999998</v>
      </c>
      <c r="AU163" s="73">
        <f t="shared" si="176"/>
        <v>15738499.220155153</v>
      </c>
      <c r="AV163" s="73">
        <f t="shared" si="177"/>
        <v>644648928057.55786</v>
      </c>
      <c r="AW163" s="73">
        <f t="shared" si="178"/>
        <v>2032.259709823267</v>
      </c>
      <c r="AX163" s="102">
        <f t="shared" si="146"/>
        <v>24.905462918899754</v>
      </c>
      <c r="AZ163" s="74">
        <f t="shared" si="179"/>
        <v>55</v>
      </c>
      <c r="BA163" s="74">
        <f t="shared" si="180"/>
        <v>6.06</v>
      </c>
      <c r="BB163" s="74">
        <v>1</v>
      </c>
      <c r="BC163" s="65">
        <f t="shared" si="181"/>
        <v>1.51</v>
      </c>
      <c r="BD163" s="73">
        <f>BD162*BB163</f>
        <v>40</v>
      </c>
      <c r="BE163" s="73">
        <f t="shared" si="182"/>
        <v>3322</v>
      </c>
      <c r="BF163" s="73">
        <f t="shared" si="183"/>
        <v>124108.80000000045</v>
      </c>
      <c r="BG163" s="73">
        <f t="shared" si="184"/>
        <v>858587363522.81335</v>
      </c>
      <c r="BH163" s="73">
        <f t="shared" si="185"/>
        <v>2032.259709823267</v>
      </c>
      <c r="BI163" s="102">
        <f t="shared" si="218"/>
        <v>37.359662853702723</v>
      </c>
      <c r="BK163" s="74">
        <f t="shared" si="186"/>
        <v>5</v>
      </c>
      <c r="BL163" s="74">
        <f t="shared" si="187"/>
        <v>7.8199999999999994</v>
      </c>
      <c r="BM163" s="74">
        <v>1</v>
      </c>
      <c r="BN163" s="65">
        <f t="shared" si="188"/>
        <v>1.76</v>
      </c>
      <c r="BO163" s="73">
        <f>BO162*BM163</f>
        <v>1</v>
      </c>
      <c r="BP163" s="73">
        <f t="shared" si="189"/>
        <v>8.8000000000000007</v>
      </c>
      <c r="BQ163" s="73">
        <f t="shared" si="190"/>
        <v>156.4</v>
      </c>
      <c r="BR163" s="73">
        <f t="shared" si="191"/>
        <v>1107946069760.4622</v>
      </c>
      <c r="BS163" s="73">
        <f t="shared" si="192"/>
        <v>2032.259709823267</v>
      </c>
      <c r="BT163" s="102">
        <f t="shared" si="219"/>
        <v>17.772727272727273</v>
      </c>
      <c r="BV163" s="74">
        <f t="shared" si="193"/>
        <v>-50</v>
      </c>
      <c r="BW163" s="74">
        <f t="shared" si="194"/>
        <v>9.8550000000000004</v>
      </c>
      <c r="BX163" s="74">
        <v>1</v>
      </c>
      <c r="BY163" s="65">
        <f t="shared" si="195"/>
        <v>2.0350000000000001</v>
      </c>
      <c r="BZ163" s="73">
        <f>BZ162*BX163</f>
        <v>1</v>
      </c>
      <c r="CA163" s="73">
        <f t="shared" si="196"/>
        <v>-101.75</v>
      </c>
      <c r="CB163" s="73">
        <f t="shared" si="197"/>
        <v>9.6240234374999692E-2</v>
      </c>
      <c r="CC163" s="73">
        <f t="shared" si="198"/>
        <v>1396267073847.7437</v>
      </c>
      <c r="CD163" s="73">
        <f t="shared" si="199"/>
        <v>2032.259709823267</v>
      </c>
      <c r="CG163" s="74">
        <f t="shared" si="200"/>
        <v>-100</v>
      </c>
      <c r="CH163" s="74">
        <f t="shared" si="201"/>
        <v>12.14</v>
      </c>
      <c r="CI163" s="74">
        <v>1</v>
      </c>
      <c r="CJ163" s="65">
        <f t="shared" si="202"/>
        <v>2.2850000000000001</v>
      </c>
      <c r="CK163" s="73">
        <f>CK162*CI163</f>
        <v>1</v>
      </c>
      <c r="CL163" s="73">
        <f t="shared" si="203"/>
        <v>-228.5</v>
      </c>
      <c r="CM163" s="73">
        <f t="shared" si="204"/>
        <v>1.1577606201171798E-4</v>
      </c>
      <c r="CN163" s="73">
        <f t="shared" si="205"/>
        <v>1720008348707.4185</v>
      </c>
      <c r="CO163" s="73">
        <f t="shared" si="206"/>
        <v>2032.259709823267</v>
      </c>
      <c r="CR163" s="74">
        <f t="shared" si="207"/>
        <v>-163</v>
      </c>
      <c r="CS163" s="74">
        <f t="shared" si="208"/>
        <v>14.74</v>
      </c>
      <c r="CT163" s="74">
        <v>1</v>
      </c>
      <c r="CU163" s="65">
        <f t="shared" si="215"/>
        <v>2.6</v>
      </c>
      <c r="CV163" s="73">
        <f>CV162*CT163</f>
        <v>1</v>
      </c>
      <c r="CW163" s="73">
        <f t="shared" si="209"/>
        <v>-423.8</v>
      </c>
      <c r="CX163" s="73">
        <f t="shared" si="210"/>
        <v>2.2642252273848567E-8</v>
      </c>
      <c r="CY163" s="73">
        <f t="shared" si="211"/>
        <v>2088379164740.3083</v>
      </c>
      <c r="CZ163" s="73">
        <f t="shared" si="212"/>
        <v>2032.259709823267</v>
      </c>
    </row>
    <row r="164" spans="1:104">
      <c r="A164" s="65">
        <f t="shared" si="148"/>
        <v>59.714111458356228</v>
      </c>
      <c r="B164" s="65">
        <f t="shared" si="149"/>
        <v>5.2666666666666666</v>
      </c>
      <c r="C164" s="86">
        <f t="shared" si="217"/>
        <v>7.8199999999999994</v>
      </c>
      <c r="D164" s="90"/>
      <c r="E164" s="68">
        <f t="shared" si="150"/>
        <v>3254976541.583818</v>
      </c>
      <c r="F164" s="65">
        <f t="shared" si="213"/>
        <v>31.600000000000016</v>
      </c>
      <c r="G164" s="69">
        <v>158</v>
      </c>
      <c r="H164" s="74">
        <f t="shared" si="151"/>
        <v>158</v>
      </c>
      <c r="I164" s="74">
        <f t="shared" si="152"/>
        <v>1</v>
      </c>
      <c r="J164" s="74">
        <v>1</v>
      </c>
      <c r="K164" s="65">
        <f t="shared" si="153"/>
        <v>1</v>
      </c>
      <c r="L164" s="73">
        <f>L163*J164</f>
        <v>3951360</v>
      </c>
      <c r="M164" s="73">
        <f t="shared" si="154"/>
        <v>624314880</v>
      </c>
      <c r="N164" s="73">
        <f t="shared" si="155"/>
        <v>32549765415.838181</v>
      </c>
      <c r="O164" s="73">
        <f t="shared" si="156"/>
        <v>162748827079.19089</v>
      </c>
      <c r="P164" s="73">
        <f t="shared" si="157"/>
        <v>2105.9176640980295</v>
      </c>
      <c r="Q164" s="102">
        <f t="shared" si="216"/>
        <v>52.136776582736871</v>
      </c>
      <c r="S164" s="74">
        <f t="shared" si="158"/>
        <v>148</v>
      </c>
      <c r="T164" s="74">
        <f t="shared" si="159"/>
        <v>2.0499999999999998</v>
      </c>
      <c r="U164" s="74">
        <v>1</v>
      </c>
      <c r="V164" s="65">
        <f t="shared" si="160"/>
        <v>1.05</v>
      </c>
      <c r="W164" s="73">
        <f>W163*U164</f>
        <v>7902720</v>
      </c>
      <c r="X164" s="73">
        <f t="shared" si="161"/>
        <v>1228082688</v>
      </c>
      <c r="Y164" s="73">
        <f t="shared" si="162"/>
        <v>16681754775.61706</v>
      </c>
      <c r="Z164" s="73">
        <f t="shared" si="163"/>
        <v>333635095512.34131</v>
      </c>
      <c r="AA164" s="73">
        <f t="shared" si="164"/>
        <v>2105.9176640980295</v>
      </c>
      <c r="AB164" s="102">
        <f t="shared" si="145"/>
        <v>13.583576202661249</v>
      </c>
      <c r="AD164" s="74">
        <f t="shared" si="165"/>
        <v>123</v>
      </c>
      <c r="AE164" s="74">
        <f t="shared" si="166"/>
        <v>3.2249999999999996</v>
      </c>
      <c r="AF164" s="74">
        <v>1</v>
      </c>
      <c r="AG164" s="65">
        <f t="shared" si="167"/>
        <v>1.175</v>
      </c>
      <c r="AH164" s="73">
        <f>AH163*AF164</f>
        <v>846720</v>
      </c>
      <c r="AI164" s="73">
        <f t="shared" si="168"/>
        <v>122372208</v>
      </c>
      <c r="AJ164" s="73">
        <f t="shared" si="169"/>
        <v>820101511.45373356</v>
      </c>
      <c r="AK164" s="73">
        <f t="shared" si="170"/>
        <v>524864967330.39056</v>
      </c>
      <c r="AL164" s="73">
        <f t="shared" si="171"/>
        <v>2105.9176640980295</v>
      </c>
      <c r="AM164" s="102">
        <f t="shared" si="214"/>
        <v>6.7016974267043832</v>
      </c>
      <c r="AO164" s="74">
        <f t="shared" si="172"/>
        <v>93</v>
      </c>
      <c r="AP164" s="74">
        <f t="shared" si="173"/>
        <v>4.55</v>
      </c>
      <c r="AQ164" s="74">
        <v>1</v>
      </c>
      <c r="AR164" s="65">
        <f t="shared" si="174"/>
        <v>1.325</v>
      </c>
      <c r="AS164" s="73">
        <f>AS163*AQ164</f>
        <v>5184</v>
      </c>
      <c r="AT164" s="73">
        <f t="shared" si="175"/>
        <v>638798.4</v>
      </c>
      <c r="AU164" s="73">
        <f t="shared" si="176"/>
        <v>18078788.164314345</v>
      </c>
      <c r="AV164" s="73">
        <f t="shared" si="177"/>
        <v>740507163210.3186</v>
      </c>
      <c r="AW164" s="73">
        <f t="shared" si="178"/>
        <v>2105.9176640980295</v>
      </c>
      <c r="AX164" s="102">
        <f t="shared" si="146"/>
        <v>28.301242088762816</v>
      </c>
      <c r="AZ164" s="74">
        <f t="shared" si="179"/>
        <v>56</v>
      </c>
      <c r="BA164" s="74">
        <f t="shared" si="180"/>
        <v>6.06</v>
      </c>
      <c r="BB164" s="74">
        <v>1</v>
      </c>
      <c r="BC164" s="65">
        <f t="shared" si="181"/>
        <v>1.51</v>
      </c>
      <c r="BD164" s="73">
        <f>BD163*BB164</f>
        <v>40</v>
      </c>
      <c r="BE164" s="73">
        <f t="shared" si="182"/>
        <v>3382.4</v>
      </c>
      <c r="BF164" s="73">
        <f t="shared" si="183"/>
        <v>142563.57440065654</v>
      </c>
      <c r="BG164" s="73">
        <f t="shared" si="184"/>
        <v>986257892099.89685</v>
      </c>
      <c r="BH164" s="73">
        <f t="shared" si="185"/>
        <v>2105.9176640980295</v>
      </c>
      <c r="BI164" s="102">
        <f t="shared" si="218"/>
        <v>42.148644276447648</v>
      </c>
      <c r="BK164" s="74">
        <f t="shared" si="186"/>
        <v>6</v>
      </c>
      <c r="BL164" s="74">
        <f t="shared" si="187"/>
        <v>7.8199999999999994</v>
      </c>
      <c r="BM164" s="74">
        <v>1</v>
      </c>
      <c r="BN164" s="65">
        <f t="shared" si="188"/>
        <v>1.76</v>
      </c>
      <c r="BO164" s="73">
        <f>BO163*BM164</f>
        <v>1</v>
      </c>
      <c r="BP164" s="73">
        <f t="shared" si="189"/>
        <v>10.56</v>
      </c>
      <c r="BQ164" s="73">
        <f t="shared" si="190"/>
        <v>179.6564227215363</v>
      </c>
      <c r="BR164" s="73">
        <f t="shared" si="191"/>
        <v>1272695827759.2727</v>
      </c>
      <c r="BS164" s="73">
        <f t="shared" si="192"/>
        <v>2105.9176640980295</v>
      </c>
      <c r="BT164" s="102">
        <f t="shared" si="219"/>
        <v>17.0129188183273</v>
      </c>
      <c r="BV164" s="74">
        <f t="shared" si="193"/>
        <v>-49</v>
      </c>
      <c r="BW164" s="74">
        <f t="shared" si="194"/>
        <v>9.8550000000000004</v>
      </c>
      <c r="BX164" s="74">
        <v>1</v>
      </c>
      <c r="BY164" s="65">
        <f t="shared" si="195"/>
        <v>2.0350000000000001</v>
      </c>
      <c r="BZ164" s="73">
        <f>BZ163*BX164</f>
        <v>1</v>
      </c>
      <c r="CA164" s="73">
        <f t="shared" si="196"/>
        <v>-99.715000000000003</v>
      </c>
      <c r="CB164" s="73">
        <f t="shared" si="197"/>
        <v>0.11055099891109126</v>
      </c>
      <c r="CC164" s="73">
        <f t="shared" si="198"/>
        <v>1603889690865.4265</v>
      </c>
      <c r="CD164" s="73">
        <f t="shared" si="199"/>
        <v>2105.9176640980295</v>
      </c>
      <c r="CG164" s="74">
        <f t="shared" si="200"/>
        <v>-99</v>
      </c>
      <c r="CH164" s="74">
        <f t="shared" si="201"/>
        <v>12.14</v>
      </c>
      <c r="CI164" s="74">
        <v>1</v>
      </c>
      <c r="CJ164" s="65">
        <f t="shared" si="202"/>
        <v>2.2850000000000001</v>
      </c>
      <c r="CK164" s="73">
        <f>CK163*CI164</f>
        <v>1</v>
      </c>
      <c r="CL164" s="73">
        <f t="shared" si="203"/>
        <v>-226.215</v>
      </c>
      <c r="CM164" s="73">
        <f t="shared" si="204"/>
        <v>1.3299177198089517E-4</v>
      </c>
      <c r="CN164" s="73">
        <f t="shared" si="205"/>
        <v>1975770760741.3777</v>
      </c>
      <c r="CO164" s="73">
        <f t="shared" si="206"/>
        <v>2105.9176640980295</v>
      </c>
      <c r="CR164" s="74">
        <f t="shared" si="207"/>
        <v>-162</v>
      </c>
      <c r="CS164" s="74">
        <f t="shared" si="208"/>
        <v>14.74</v>
      </c>
      <c r="CT164" s="74">
        <v>1</v>
      </c>
      <c r="CU164" s="65">
        <f t="shared" si="215"/>
        <v>2.6</v>
      </c>
      <c r="CV164" s="73">
        <f>CV163*CT164</f>
        <v>1</v>
      </c>
      <c r="CW164" s="73">
        <f t="shared" si="209"/>
        <v>-421.2</v>
      </c>
      <c r="CX164" s="73">
        <f t="shared" si="210"/>
        <v>2.6009117940397729E-8</v>
      </c>
      <c r="CY164" s="73">
        <f t="shared" si="211"/>
        <v>2398917711147.2739</v>
      </c>
      <c r="CZ164" s="73">
        <f t="shared" si="212"/>
        <v>2105.9176640980295</v>
      </c>
    </row>
    <row r="165" spans="1:104">
      <c r="A165" s="65">
        <f t="shared" si="148"/>
        <v>61.819925051190708</v>
      </c>
      <c r="B165" s="65">
        <f t="shared" si="149"/>
        <v>5.3</v>
      </c>
      <c r="C165" s="86">
        <f t="shared" si="217"/>
        <v>7.8199999999999994</v>
      </c>
      <c r="D165" s="90"/>
      <c r="E165" s="68">
        <f t="shared" si="150"/>
        <v>3738986198.8712707</v>
      </c>
      <c r="F165" s="65">
        <f t="shared" si="213"/>
        <v>31.800000000000018</v>
      </c>
      <c r="G165" s="69">
        <v>159</v>
      </c>
      <c r="H165" s="74">
        <f t="shared" si="151"/>
        <v>159</v>
      </c>
      <c r="I165" s="74">
        <f t="shared" si="152"/>
        <v>1</v>
      </c>
      <c r="J165" s="74">
        <v>1</v>
      </c>
      <c r="K165" s="65">
        <f t="shared" si="153"/>
        <v>1</v>
      </c>
      <c r="L165" s="73">
        <f>L164*J165</f>
        <v>3951360</v>
      </c>
      <c r="M165" s="73">
        <f t="shared" si="154"/>
        <v>628266240</v>
      </c>
      <c r="N165" s="73">
        <f t="shared" si="155"/>
        <v>37389861988.712708</v>
      </c>
      <c r="O165" s="73">
        <f t="shared" si="156"/>
        <v>186949309943.56354</v>
      </c>
      <c r="P165" s="73">
        <f t="shared" si="157"/>
        <v>2182.243354307032</v>
      </c>
      <c r="Q165" s="102">
        <f t="shared" si="216"/>
        <v>59.512766416850134</v>
      </c>
      <c r="S165" s="74">
        <f t="shared" si="158"/>
        <v>149</v>
      </c>
      <c r="T165" s="74">
        <f t="shared" si="159"/>
        <v>2.0499999999999998</v>
      </c>
      <c r="U165" s="74">
        <v>1</v>
      </c>
      <c r="V165" s="65">
        <f t="shared" si="160"/>
        <v>1.05</v>
      </c>
      <c r="W165" s="73">
        <f>W164*U165</f>
        <v>7902720</v>
      </c>
      <c r="X165" s="73">
        <f t="shared" si="161"/>
        <v>1236380544</v>
      </c>
      <c r="Y165" s="73">
        <f t="shared" si="162"/>
        <v>19162304269.215248</v>
      </c>
      <c r="Z165" s="73">
        <f t="shared" si="163"/>
        <v>383246085384.30518</v>
      </c>
      <c r="AA165" s="73">
        <f t="shared" si="164"/>
        <v>2182.243354307032</v>
      </c>
      <c r="AB165" s="102">
        <f t="shared" si="145"/>
        <v>15.498710621262614</v>
      </c>
      <c r="AD165" s="74">
        <f t="shared" si="165"/>
        <v>124</v>
      </c>
      <c r="AE165" s="74">
        <f t="shared" si="166"/>
        <v>3.2249999999999996</v>
      </c>
      <c r="AF165" s="74">
        <v>1</v>
      </c>
      <c r="AG165" s="65">
        <f t="shared" si="167"/>
        <v>1.175</v>
      </c>
      <c r="AH165" s="73">
        <f>AH164*AF165</f>
        <v>846720</v>
      </c>
      <c r="AI165" s="73">
        <f t="shared" si="168"/>
        <v>123367104</v>
      </c>
      <c r="AJ165" s="73">
        <f t="shared" si="169"/>
        <v>942049257.13748598</v>
      </c>
      <c r="AK165" s="73">
        <f t="shared" si="170"/>
        <v>602911524567.99231</v>
      </c>
      <c r="AL165" s="73">
        <f t="shared" si="171"/>
        <v>2182.243354307032</v>
      </c>
      <c r="AM165" s="102">
        <f t="shared" si="214"/>
        <v>7.6361463193420347</v>
      </c>
      <c r="AO165" s="74">
        <f t="shared" si="172"/>
        <v>94</v>
      </c>
      <c r="AP165" s="74">
        <f t="shared" si="173"/>
        <v>4.55</v>
      </c>
      <c r="AQ165" s="74">
        <v>1</v>
      </c>
      <c r="AR165" s="65">
        <f t="shared" si="174"/>
        <v>1.325</v>
      </c>
      <c r="AS165" s="73">
        <f>AS164*AQ165</f>
        <v>5184</v>
      </c>
      <c r="AT165" s="73">
        <f t="shared" si="175"/>
        <v>645667.19999999995</v>
      </c>
      <c r="AU165" s="73">
        <f t="shared" si="176"/>
        <v>20767074.224687751</v>
      </c>
      <c r="AV165" s="73">
        <f t="shared" si="177"/>
        <v>850619360243.21399</v>
      </c>
      <c r="AW165" s="73">
        <f t="shared" si="178"/>
        <v>2182.243354307032</v>
      </c>
      <c r="AX165" s="102">
        <f t="shared" si="146"/>
        <v>32.163743527141776</v>
      </c>
      <c r="AZ165" s="74">
        <f t="shared" si="179"/>
        <v>57</v>
      </c>
      <c r="BA165" s="74">
        <f t="shared" si="180"/>
        <v>6.06</v>
      </c>
      <c r="BB165" s="74">
        <v>1</v>
      </c>
      <c r="BC165" s="65">
        <f t="shared" si="181"/>
        <v>1.51</v>
      </c>
      <c r="BD165" s="73">
        <f>BD164*BB165</f>
        <v>40</v>
      </c>
      <c r="BE165" s="73">
        <f t="shared" si="182"/>
        <v>3442.8</v>
      </c>
      <c r="BF165" s="73">
        <f t="shared" si="183"/>
        <v>163762.5433965316</v>
      </c>
      <c r="BG165" s="73">
        <f t="shared" si="184"/>
        <v>1132912818257.9949</v>
      </c>
      <c r="BH165" s="73">
        <f t="shared" si="185"/>
        <v>2182.243354307032</v>
      </c>
      <c r="BI165" s="102">
        <f t="shared" si="218"/>
        <v>47.566673462452535</v>
      </c>
      <c r="BK165" s="74">
        <f t="shared" si="186"/>
        <v>7</v>
      </c>
      <c r="BL165" s="74">
        <f t="shared" si="187"/>
        <v>7.8199999999999994</v>
      </c>
      <c r="BM165" s="74">
        <v>1</v>
      </c>
      <c r="BN165" s="65">
        <f t="shared" si="188"/>
        <v>1.76</v>
      </c>
      <c r="BO165" s="73">
        <f>BO164*BM165</f>
        <v>1</v>
      </c>
      <c r="BP165" s="73">
        <f t="shared" si="189"/>
        <v>12.32</v>
      </c>
      <c r="BQ165" s="73">
        <f t="shared" si="190"/>
        <v>206.37103724488074</v>
      </c>
      <c r="BR165" s="73">
        <f t="shared" si="191"/>
        <v>1461943603758.6667</v>
      </c>
      <c r="BS165" s="73">
        <f t="shared" si="192"/>
        <v>2182.243354307032</v>
      </c>
      <c r="BT165" s="102">
        <f t="shared" si="219"/>
        <v>16.750895880266292</v>
      </c>
      <c r="BV165" s="74">
        <f t="shared" si="193"/>
        <v>-48</v>
      </c>
      <c r="BW165" s="74">
        <f t="shared" si="194"/>
        <v>9.8550000000000004</v>
      </c>
      <c r="BX165" s="74">
        <v>1</v>
      </c>
      <c r="BY165" s="65">
        <f t="shared" si="195"/>
        <v>2.0350000000000001</v>
      </c>
      <c r="BZ165" s="73">
        <f>BZ164*BX165</f>
        <v>1</v>
      </c>
      <c r="CA165" s="73">
        <f t="shared" si="196"/>
        <v>-97.68</v>
      </c>
      <c r="CB165" s="73">
        <f t="shared" si="197"/>
        <v>0.12698975059244955</v>
      </c>
      <c r="CC165" s="73">
        <f t="shared" si="198"/>
        <v>1842385449493.8186</v>
      </c>
      <c r="CD165" s="73">
        <f t="shared" si="199"/>
        <v>2182.243354307032</v>
      </c>
      <c r="CG165" s="74">
        <f t="shared" si="200"/>
        <v>-98</v>
      </c>
      <c r="CH165" s="74">
        <f t="shared" si="201"/>
        <v>12.14</v>
      </c>
      <c r="CI165" s="74">
        <v>1</v>
      </c>
      <c r="CJ165" s="65">
        <f t="shared" si="202"/>
        <v>2.2850000000000001</v>
      </c>
      <c r="CK165" s="73">
        <f>CK164*CI165</f>
        <v>1</v>
      </c>
      <c r="CL165" s="73">
        <f t="shared" si="203"/>
        <v>-223.93</v>
      </c>
      <c r="CM165" s="73">
        <f t="shared" si="204"/>
        <v>1.5276742970259506E-4</v>
      </c>
      <c r="CN165" s="73">
        <f t="shared" si="205"/>
        <v>2269564622714.8613</v>
      </c>
      <c r="CO165" s="73">
        <f t="shared" si="206"/>
        <v>2182.243354307032</v>
      </c>
      <c r="CR165" s="74">
        <f t="shared" si="207"/>
        <v>-161</v>
      </c>
      <c r="CS165" s="74">
        <f t="shared" si="208"/>
        <v>14.74</v>
      </c>
      <c r="CT165" s="74">
        <v>1</v>
      </c>
      <c r="CU165" s="65">
        <f t="shared" si="215"/>
        <v>2.6</v>
      </c>
      <c r="CV165" s="73">
        <f>CV164*CT165</f>
        <v>1</v>
      </c>
      <c r="CW165" s="73">
        <f t="shared" si="209"/>
        <v>-418.6</v>
      </c>
      <c r="CX165" s="73">
        <f t="shared" si="210"/>
        <v>2.9876630993058745E-8</v>
      </c>
      <c r="CY165" s="73">
        <f t="shared" si="211"/>
        <v>2755632828568.1265</v>
      </c>
      <c r="CZ165" s="73">
        <f t="shared" si="212"/>
        <v>2182.243354307032</v>
      </c>
    </row>
    <row r="166" spans="1:104">
      <c r="A166" s="65">
        <f t="shared" si="148"/>
        <v>64.000000000000611</v>
      </c>
      <c r="B166" s="65">
        <f t="shared" si="149"/>
        <v>5.333333333333333</v>
      </c>
      <c r="C166" s="86">
        <f t="shared" si="217"/>
        <v>7.8199999999999994</v>
      </c>
      <c r="D166" s="90"/>
      <c r="E166" s="68">
        <f t="shared" si="150"/>
        <v>4294967296.0000458</v>
      </c>
      <c r="F166" s="65">
        <f t="shared" si="213"/>
        <v>32.000000000000014</v>
      </c>
      <c r="G166" s="69">
        <v>160</v>
      </c>
      <c r="H166" s="74">
        <f t="shared" si="151"/>
        <v>160</v>
      </c>
      <c r="I166" s="74">
        <f t="shared" si="152"/>
        <v>1</v>
      </c>
      <c r="J166" s="74">
        <v>14</v>
      </c>
      <c r="K166" s="65">
        <f t="shared" si="153"/>
        <v>1</v>
      </c>
      <c r="L166" s="73">
        <f>L165*J166</f>
        <v>55319040</v>
      </c>
      <c r="M166" s="73">
        <f t="shared" si="154"/>
        <v>8851046400</v>
      </c>
      <c r="N166" s="73">
        <f t="shared" si="155"/>
        <v>42949672960.000458</v>
      </c>
      <c r="O166" s="73">
        <f t="shared" si="156"/>
        <v>214748364800.00229</v>
      </c>
      <c r="P166" s="73">
        <f t="shared" si="157"/>
        <v>2261.3333333333549</v>
      </c>
      <c r="Q166" s="102">
        <f t="shared" si="216"/>
        <v>4.8524966449165214</v>
      </c>
      <c r="S166" s="74">
        <f t="shared" si="158"/>
        <v>150</v>
      </c>
      <c r="T166" s="74">
        <f t="shared" si="159"/>
        <v>2.0499999999999998</v>
      </c>
      <c r="U166" s="74">
        <v>1</v>
      </c>
      <c r="V166" s="65">
        <f t="shared" si="160"/>
        <v>1.05</v>
      </c>
      <c r="W166" s="73">
        <f>W165*U166</f>
        <v>7902720</v>
      </c>
      <c r="X166" s="73">
        <f t="shared" si="161"/>
        <v>1244678400</v>
      </c>
      <c r="Y166" s="73">
        <f t="shared" si="162"/>
        <v>22011707392.000221</v>
      </c>
      <c r="Z166" s="73">
        <f t="shared" si="163"/>
        <v>440234147840.00464</v>
      </c>
      <c r="AA166" s="73">
        <f t="shared" si="164"/>
        <v>2261.3333333333549</v>
      </c>
      <c r="AB166" s="102">
        <f t="shared" si="145"/>
        <v>17.684654439251315</v>
      </c>
      <c r="AD166" s="74">
        <f t="shared" si="165"/>
        <v>125</v>
      </c>
      <c r="AE166" s="74">
        <f t="shared" si="166"/>
        <v>3.2249999999999996</v>
      </c>
      <c r="AF166" s="74">
        <v>1</v>
      </c>
      <c r="AG166" s="65">
        <f t="shared" si="167"/>
        <v>1.175</v>
      </c>
      <c r="AH166" s="73">
        <f>AH165*AF166</f>
        <v>846720</v>
      </c>
      <c r="AI166" s="73">
        <f t="shared" si="168"/>
        <v>124362000</v>
      </c>
      <c r="AJ166" s="73">
        <f t="shared" si="169"/>
        <v>1082130432.0000088</v>
      </c>
      <c r="AK166" s="73">
        <f t="shared" si="170"/>
        <v>692563476480.00732</v>
      </c>
      <c r="AL166" s="73">
        <f t="shared" si="171"/>
        <v>2261.3333333333549</v>
      </c>
      <c r="AM166" s="102">
        <f t="shared" si="214"/>
        <v>8.7014556858204983</v>
      </c>
      <c r="AO166" s="74">
        <f t="shared" si="172"/>
        <v>95</v>
      </c>
      <c r="AP166" s="74">
        <f t="shared" si="173"/>
        <v>4.55</v>
      </c>
      <c r="AQ166" s="74">
        <v>1</v>
      </c>
      <c r="AR166" s="65">
        <f t="shared" si="174"/>
        <v>1.325</v>
      </c>
      <c r="AS166" s="73">
        <f>AS165*AQ166</f>
        <v>5184</v>
      </c>
      <c r="AT166" s="73">
        <f t="shared" si="175"/>
        <v>652536</v>
      </c>
      <c r="AU166" s="73">
        <f t="shared" si="176"/>
        <v>23855104.000000153</v>
      </c>
      <c r="AV166" s="73">
        <f t="shared" si="177"/>
        <v>977105059840.0105</v>
      </c>
      <c r="AW166" s="73">
        <f t="shared" si="178"/>
        <v>2261.3333333333549</v>
      </c>
      <c r="AX166" s="102">
        <f t="shared" si="146"/>
        <v>36.557529393014569</v>
      </c>
      <c r="AZ166" s="74">
        <f t="shared" si="179"/>
        <v>58</v>
      </c>
      <c r="BA166" s="74">
        <f t="shared" si="180"/>
        <v>6.06</v>
      </c>
      <c r="BB166" s="74">
        <v>1</v>
      </c>
      <c r="BC166" s="65">
        <f t="shared" si="181"/>
        <v>1.51</v>
      </c>
      <c r="BD166" s="73">
        <f>BD165*BB166</f>
        <v>40</v>
      </c>
      <c r="BE166" s="73">
        <f t="shared" si="182"/>
        <v>3503.2</v>
      </c>
      <c r="BF166" s="73">
        <f t="shared" si="183"/>
        <v>188113.76420972639</v>
      </c>
      <c r="BG166" s="73">
        <f t="shared" si="184"/>
        <v>1301375090688.0139</v>
      </c>
      <c r="BH166" s="73">
        <f t="shared" si="185"/>
        <v>2261.3333333333549</v>
      </c>
      <c r="BI166" s="102">
        <f t="shared" si="218"/>
        <v>53.697694739017585</v>
      </c>
      <c r="BK166" s="74">
        <f t="shared" si="186"/>
        <v>8</v>
      </c>
      <c r="BL166" s="74">
        <f t="shared" si="187"/>
        <v>7.8199999999999994</v>
      </c>
      <c r="BM166" s="74">
        <v>1</v>
      </c>
      <c r="BN166" s="65">
        <f t="shared" si="188"/>
        <v>1.76</v>
      </c>
      <c r="BO166" s="73">
        <f>BO165*BM166</f>
        <v>1</v>
      </c>
      <c r="BP166" s="73">
        <f t="shared" si="189"/>
        <v>14.08</v>
      </c>
      <c r="BQ166" s="73">
        <f t="shared" si="190"/>
        <v>237.05807100222634</v>
      </c>
      <c r="BR166" s="73">
        <f t="shared" si="191"/>
        <v>1679332212736.0178</v>
      </c>
      <c r="BS166" s="73">
        <f t="shared" si="192"/>
        <v>2261.3333333333549</v>
      </c>
      <c r="BT166" s="102">
        <f t="shared" si="219"/>
        <v>16.836510724589939</v>
      </c>
      <c r="BV166" s="74">
        <f t="shared" si="193"/>
        <v>-47</v>
      </c>
      <c r="BW166" s="74">
        <f t="shared" si="194"/>
        <v>9.8550000000000004</v>
      </c>
      <c r="BX166" s="74">
        <v>1</v>
      </c>
      <c r="BY166" s="65">
        <f t="shared" si="195"/>
        <v>2.0350000000000001</v>
      </c>
      <c r="BZ166" s="73">
        <f>BZ165*BX166</f>
        <v>1</v>
      </c>
      <c r="CA166" s="73">
        <f t="shared" si="196"/>
        <v>-95.64500000000001</v>
      </c>
      <c r="CB166" s="73">
        <f t="shared" si="197"/>
        <v>0.14587291760703056</v>
      </c>
      <c r="CC166" s="73">
        <f t="shared" si="198"/>
        <v>2116345135104.0227</v>
      </c>
      <c r="CD166" s="73">
        <f t="shared" si="199"/>
        <v>2261.3333333333549</v>
      </c>
      <c r="CG166" s="74">
        <f t="shared" si="200"/>
        <v>-97</v>
      </c>
      <c r="CH166" s="74">
        <f t="shared" si="201"/>
        <v>12.14</v>
      </c>
      <c r="CI166" s="74">
        <v>1</v>
      </c>
      <c r="CJ166" s="65">
        <f t="shared" si="202"/>
        <v>2.2850000000000001</v>
      </c>
      <c r="CK166" s="73">
        <f>CK165*CI166</f>
        <v>1</v>
      </c>
      <c r="CL166" s="73">
        <f t="shared" si="203"/>
        <v>-221.64500000000001</v>
      </c>
      <c r="CM166" s="73">
        <f t="shared" si="204"/>
        <v>1.7548369519649611E-4</v>
      </c>
      <c r="CN166" s="73">
        <f t="shared" si="205"/>
        <v>2607045148672.0278</v>
      </c>
      <c r="CO166" s="73">
        <f t="shared" si="206"/>
        <v>2261.3333333333549</v>
      </c>
      <c r="CR166" s="74">
        <f t="shared" si="207"/>
        <v>-160</v>
      </c>
      <c r="CS166" s="74">
        <f t="shared" si="208"/>
        <v>14.74</v>
      </c>
      <c r="CT166" s="74">
        <v>1</v>
      </c>
      <c r="CU166" s="65">
        <f t="shared" si="215"/>
        <v>2.6</v>
      </c>
      <c r="CV166" s="73">
        <f>CV165*CT166</f>
        <v>1</v>
      </c>
      <c r="CW166" s="73">
        <f t="shared" si="209"/>
        <v>-416</v>
      </c>
      <c r="CX166" s="73">
        <f t="shared" si="210"/>
        <v>3.4319236874580021E-8</v>
      </c>
      <c r="CY166" s="73">
        <f t="shared" si="211"/>
        <v>3165390897152.0337</v>
      </c>
      <c r="CZ166" s="73">
        <f t="shared" si="212"/>
        <v>2261.3333333333549</v>
      </c>
    </row>
    <row r="167" spans="1:104">
      <c r="A167" s="65">
        <f t="shared" si="148"/>
        <v>66.256955125848805</v>
      </c>
      <c r="B167" s="65">
        <f t="shared" si="149"/>
        <v>5.3666666666666663</v>
      </c>
      <c r="C167" s="86">
        <f t="shared" si="217"/>
        <v>7.8199999999999994</v>
      </c>
      <c r="D167" s="90"/>
      <c r="E167" s="68">
        <f t="shared" si="150"/>
        <v>4933621867.6813173</v>
      </c>
      <c r="F167" s="65">
        <f t="shared" si="213"/>
        <v>32.200000000000017</v>
      </c>
      <c r="G167" s="69">
        <v>161</v>
      </c>
      <c r="H167" s="74">
        <f t="shared" si="151"/>
        <v>161</v>
      </c>
      <c r="I167" s="74">
        <f t="shared" si="152"/>
        <v>1</v>
      </c>
      <c r="J167" s="74">
        <v>1</v>
      </c>
      <c r="K167" s="65">
        <f t="shared" si="153"/>
        <v>1</v>
      </c>
      <c r="L167" s="73">
        <f>L166*J167</f>
        <v>55319040</v>
      </c>
      <c r="M167" s="73">
        <f t="shared" si="154"/>
        <v>8906365440</v>
      </c>
      <c r="N167" s="73">
        <f t="shared" si="155"/>
        <v>49336218676.813171</v>
      </c>
      <c r="O167" s="73">
        <f t="shared" si="156"/>
        <v>246681093384.06586</v>
      </c>
      <c r="P167" s="73">
        <f t="shared" si="157"/>
        <v>2343.2876462841859</v>
      </c>
      <c r="Q167" s="102">
        <f t="shared" si="216"/>
        <v>5.5394334545532828</v>
      </c>
      <c r="S167" s="74">
        <f t="shared" si="158"/>
        <v>151</v>
      </c>
      <c r="T167" s="74">
        <f t="shared" si="159"/>
        <v>2.0499999999999998</v>
      </c>
      <c r="U167" s="74">
        <v>1</v>
      </c>
      <c r="V167" s="65">
        <f t="shared" si="160"/>
        <v>1.05</v>
      </c>
      <c r="W167" s="73">
        <f>W166*U167</f>
        <v>7902720</v>
      </c>
      <c r="X167" s="73">
        <f t="shared" si="161"/>
        <v>1252976256</v>
      </c>
      <c r="Y167" s="73">
        <f t="shared" si="162"/>
        <v>25284812071.866734</v>
      </c>
      <c r="Z167" s="73">
        <f t="shared" si="163"/>
        <v>505696241437.33502</v>
      </c>
      <c r="AA167" s="73">
        <f t="shared" si="164"/>
        <v>2343.2876462841859</v>
      </c>
      <c r="AB167" s="102">
        <f t="shared" si="145"/>
        <v>20.179801453369866</v>
      </c>
      <c r="AD167" s="74">
        <f t="shared" si="165"/>
        <v>126</v>
      </c>
      <c r="AE167" s="74">
        <f t="shared" si="166"/>
        <v>3.2249999999999996</v>
      </c>
      <c r="AF167" s="74">
        <v>1</v>
      </c>
      <c r="AG167" s="65">
        <f t="shared" si="167"/>
        <v>1.175</v>
      </c>
      <c r="AH167" s="73">
        <f>AH166*AF167</f>
        <v>846720</v>
      </c>
      <c r="AI167" s="73">
        <f t="shared" si="168"/>
        <v>125356896</v>
      </c>
      <c r="AJ167" s="73">
        <f t="shared" si="169"/>
        <v>1243041447.1306412</v>
      </c>
      <c r="AK167" s="73">
        <f t="shared" si="170"/>
        <v>795546526163.6123</v>
      </c>
      <c r="AL167" s="73">
        <f t="shared" si="171"/>
        <v>2343.2876462841859</v>
      </c>
      <c r="AM167" s="102">
        <f t="shared" si="214"/>
        <v>9.9160196749817509</v>
      </c>
      <c r="AO167" s="74">
        <f t="shared" si="172"/>
        <v>96</v>
      </c>
      <c r="AP167" s="74">
        <f t="shared" si="173"/>
        <v>4.55</v>
      </c>
      <c r="AQ167" s="74">
        <v>1</v>
      </c>
      <c r="AR167" s="65">
        <f t="shared" si="174"/>
        <v>1.325</v>
      </c>
      <c r="AS167" s="73">
        <f>AS166*AQ167</f>
        <v>5184</v>
      </c>
      <c r="AT167" s="73">
        <f t="shared" si="175"/>
        <v>659404.79999999993</v>
      </c>
      <c r="AU167" s="73">
        <f t="shared" si="176"/>
        <v>27402318.723083366</v>
      </c>
      <c r="AV167" s="73">
        <f t="shared" si="177"/>
        <v>1122398974897.4998</v>
      </c>
      <c r="AW167" s="73">
        <f t="shared" si="178"/>
        <v>2343.2876462841859</v>
      </c>
      <c r="AX167" s="102">
        <f t="shared" si="146"/>
        <v>41.55614081529793</v>
      </c>
      <c r="AZ167" s="74">
        <f t="shared" si="179"/>
        <v>59</v>
      </c>
      <c r="BA167" s="74">
        <f t="shared" si="180"/>
        <v>6.06</v>
      </c>
      <c r="BB167" s="74">
        <v>1</v>
      </c>
      <c r="BC167" s="65">
        <f t="shared" si="181"/>
        <v>1.51</v>
      </c>
      <c r="BD167" s="73">
        <f>BD166*BB167</f>
        <v>40</v>
      </c>
      <c r="BE167" s="73">
        <f t="shared" si="182"/>
        <v>3563.6</v>
      </c>
      <c r="BF167" s="73">
        <f t="shared" si="183"/>
        <v>216085.97150001282</v>
      </c>
      <c r="BG167" s="73">
        <f t="shared" si="184"/>
        <v>1494887425907.439</v>
      </c>
      <c r="BH167" s="73">
        <f t="shared" si="185"/>
        <v>2343.2876462841859</v>
      </c>
      <c r="BI167" s="102">
        <f t="shared" si="218"/>
        <v>60.636988298353579</v>
      </c>
      <c r="BK167" s="74">
        <f t="shared" si="186"/>
        <v>9</v>
      </c>
      <c r="BL167" s="74">
        <f t="shared" si="187"/>
        <v>7.8199999999999994</v>
      </c>
      <c r="BM167" s="74">
        <v>1</v>
      </c>
      <c r="BN167" s="65">
        <f t="shared" si="188"/>
        <v>1.76</v>
      </c>
      <c r="BO167" s="73">
        <f>BO166*BM167</f>
        <v>1</v>
      </c>
      <c r="BP167" s="73">
        <f t="shared" si="189"/>
        <v>15.84</v>
      </c>
      <c r="BQ167" s="73">
        <f t="shared" si="190"/>
        <v>272.30821619902775</v>
      </c>
      <c r="BR167" s="73">
        <f t="shared" si="191"/>
        <v>1929046150263.395</v>
      </c>
      <c r="BS167" s="73">
        <f t="shared" si="192"/>
        <v>2343.2876462841859</v>
      </c>
      <c r="BT167" s="102">
        <f t="shared" si="219"/>
        <v>17.191175265090138</v>
      </c>
      <c r="BV167" s="74">
        <f t="shared" si="193"/>
        <v>-46</v>
      </c>
      <c r="BW167" s="74">
        <f t="shared" si="194"/>
        <v>9.8550000000000004</v>
      </c>
      <c r="BX167" s="74">
        <v>1</v>
      </c>
      <c r="BY167" s="65">
        <f t="shared" si="195"/>
        <v>2.0350000000000001</v>
      </c>
      <c r="BZ167" s="73">
        <f>BZ166*BX167</f>
        <v>1</v>
      </c>
      <c r="CA167" s="73">
        <f t="shared" si="196"/>
        <v>-93.610000000000014</v>
      </c>
      <c r="CB167" s="73">
        <f t="shared" si="197"/>
        <v>0.16756398049381405</v>
      </c>
      <c r="CC167" s="73">
        <f t="shared" si="198"/>
        <v>2431042175299.9692</v>
      </c>
      <c r="CD167" s="73">
        <f t="shared" si="199"/>
        <v>2343.2876462841859</v>
      </c>
      <c r="CG167" s="74">
        <f t="shared" si="200"/>
        <v>-96</v>
      </c>
      <c r="CH167" s="74">
        <f t="shared" si="201"/>
        <v>12.14</v>
      </c>
      <c r="CI167" s="74">
        <v>1</v>
      </c>
      <c r="CJ167" s="65">
        <f t="shared" si="202"/>
        <v>2.2850000000000001</v>
      </c>
      <c r="CK167" s="73">
        <f>CK166*CI167</f>
        <v>1</v>
      </c>
      <c r="CL167" s="73">
        <f t="shared" si="203"/>
        <v>-219.36</v>
      </c>
      <c r="CM167" s="73">
        <f t="shared" si="204"/>
        <v>2.0157783200101622E-4</v>
      </c>
      <c r="CN167" s="73">
        <f t="shared" si="205"/>
        <v>2994708473682.5596</v>
      </c>
      <c r="CO167" s="73">
        <f t="shared" si="206"/>
        <v>2343.2876462841859</v>
      </c>
      <c r="CR167" s="74">
        <f t="shared" si="207"/>
        <v>-159</v>
      </c>
      <c r="CS167" s="74">
        <f t="shared" si="208"/>
        <v>14.74</v>
      </c>
      <c r="CT167" s="74">
        <v>1</v>
      </c>
      <c r="CU167" s="65">
        <f t="shared" si="215"/>
        <v>2.6</v>
      </c>
      <c r="CV167" s="73">
        <f>CV166*CT167</f>
        <v>1</v>
      </c>
      <c r="CW167" s="73">
        <f t="shared" si="209"/>
        <v>-413.40000000000003</v>
      </c>
      <c r="CX167" s="73">
        <f t="shared" si="210"/>
        <v>3.9422450942583655E-8</v>
      </c>
      <c r="CY167" s="73">
        <f t="shared" si="211"/>
        <v>3636079316481.1309</v>
      </c>
      <c r="CZ167" s="73">
        <f t="shared" si="212"/>
        <v>2343.2876462841859</v>
      </c>
    </row>
    <row r="168" spans="1:104">
      <c r="A168" s="65">
        <f t="shared" si="148"/>
        <v>68.593501602323443</v>
      </c>
      <c r="B168" s="65">
        <f t="shared" si="149"/>
        <v>5.4</v>
      </c>
      <c r="C168" s="86">
        <f t="shared" si="217"/>
        <v>7.8199999999999994</v>
      </c>
      <c r="D168" s="90"/>
      <c r="E168" s="68">
        <f t="shared" si="150"/>
        <v>5667243323.5829287</v>
      </c>
      <c r="F168" s="65">
        <f t="shared" si="213"/>
        <v>32.400000000000013</v>
      </c>
      <c r="G168" s="69">
        <v>162</v>
      </c>
      <c r="H168" s="74">
        <f t="shared" si="151"/>
        <v>162</v>
      </c>
      <c r="I168" s="74">
        <f t="shared" si="152"/>
        <v>1</v>
      </c>
      <c r="J168" s="74">
        <v>1</v>
      </c>
      <c r="K168" s="65">
        <f t="shared" si="153"/>
        <v>1</v>
      </c>
      <c r="L168" s="73">
        <f>L167*J168</f>
        <v>55319040</v>
      </c>
      <c r="M168" s="73">
        <f t="shared" si="154"/>
        <v>8961684480</v>
      </c>
      <c r="N168" s="73">
        <f t="shared" si="155"/>
        <v>56672433235.829285</v>
      </c>
      <c r="O168" s="73">
        <f t="shared" si="156"/>
        <v>283362166179.14642</v>
      </c>
      <c r="P168" s="73">
        <f t="shared" si="157"/>
        <v>2428.2099567222499</v>
      </c>
      <c r="Q168" s="102">
        <f t="shared" si="216"/>
        <v>6.3238594666333627</v>
      </c>
      <c r="S168" s="74">
        <f t="shared" si="158"/>
        <v>152</v>
      </c>
      <c r="T168" s="74">
        <f t="shared" si="159"/>
        <v>2.0499999999999998</v>
      </c>
      <c r="U168" s="74">
        <v>1</v>
      </c>
      <c r="V168" s="65">
        <f t="shared" si="160"/>
        <v>1.05</v>
      </c>
      <c r="W168" s="73">
        <f>W167*U168</f>
        <v>7902720</v>
      </c>
      <c r="X168" s="73">
        <f t="shared" si="161"/>
        <v>1261274112</v>
      </c>
      <c r="Y168" s="73">
        <f t="shared" si="162"/>
        <v>29044622033.362484</v>
      </c>
      <c r="Z168" s="73">
        <f t="shared" si="163"/>
        <v>580892440667.25012</v>
      </c>
      <c r="AA168" s="73">
        <f t="shared" si="164"/>
        <v>2428.2099567222499</v>
      </c>
      <c r="AB168" s="102">
        <f t="shared" si="145"/>
        <v>23.028001413036602</v>
      </c>
      <c r="AD168" s="74">
        <f t="shared" si="165"/>
        <v>127</v>
      </c>
      <c r="AE168" s="74">
        <f t="shared" si="166"/>
        <v>3.2249999999999996</v>
      </c>
      <c r="AF168" s="74">
        <v>1</v>
      </c>
      <c r="AG168" s="65">
        <f t="shared" si="167"/>
        <v>1.175</v>
      </c>
      <c r="AH168" s="73">
        <f>AH167*AF168</f>
        <v>846720</v>
      </c>
      <c r="AI168" s="73">
        <f t="shared" si="168"/>
        <v>126351792</v>
      </c>
      <c r="AJ168" s="73">
        <f t="shared" si="169"/>
        <v>1427879665.5121017</v>
      </c>
      <c r="AK168" s="73">
        <f t="shared" si="170"/>
        <v>913842985927.74719</v>
      </c>
      <c r="AL168" s="73">
        <f t="shared" si="171"/>
        <v>2428.2099567222499</v>
      </c>
      <c r="AM168" s="102">
        <f t="shared" si="214"/>
        <v>11.300826390433004</v>
      </c>
      <c r="AO168" s="74">
        <f t="shared" si="172"/>
        <v>97</v>
      </c>
      <c r="AP168" s="74">
        <f t="shared" si="173"/>
        <v>4.55</v>
      </c>
      <c r="AQ168" s="74">
        <v>1</v>
      </c>
      <c r="AR168" s="65">
        <f t="shared" si="174"/>
        <v>1.325</v>
      </c>
      <c r="AS168" s="73">
        <f>AS167*AQ168</f>
        <v>5184</v>
      </c>
      <c r="AT168" s="73">
        <f t="shared" si="175"/>
        <v>666273.6</v>
      </c>
      <c r="AU168" s="73">
        <f t="shared" si="176"/>
        <v>31476998.440310322</v>
      </c>
      <c r="AV168" s="73">
        <f t="shared" si="177"/>
        <v>1289297856115.1162</v>
      </c>
      <c r="AW168" s="73">
        <f t="shared" si="178"/>
        <v>2428.2099567222499</v>
      </c>
      <c r="AX168" s="102">
        <f t="shared" si="146"/>
        <v>47.243352341005739</v>
      </c>
      <c r="AZ168" s="74">
        <f t="shared" si="179"/>
        <v>60</v>
      </c>
      <c r="BA168" s="74">
        <f t="shared" si="180"/>
        <v>6.06</v>
      </c>
      <c r="BB168" s="74">
        <v>12</v>
      </c>
      <c r="BC168" s="65">
        <f t="shared" si="181"/>
        <v>1.51</v>
      </c>
      <c r="BD168" s="73">
        <f>BD167*BB168</f>
        <v>480</v>
      </c>
      <c r="BE168" s="73">
        <f t="shared" si="182"/>
        <v>43488</v>
      </c>
      <c r="BF168" s="73">
        <f t="shared" si="183"/>
        <v>248217.60000000097</v>
      </c>
      <c r="BG168" s="73">
        <f t="shared" si="184"/>
        <v>1717174727045.6272</v>
      </c>
      <c r="BH168" s="73">
        <f t="shared" si="185"/>
        <v>2428.2099567222499</v>
      </c>
      <c r="BI168" s="102">
        <f t="shared" si="218"/>
        <v>5.7077262693156952</v>
      </c>
      <c r="BK168" s="74">
        <f t="shared" si="186"/>
        <v>10</v>
      </c>
      <c r="BL168" s="74">
        <f t="shared" si="187"/>
        <v>7.8199999999999994</v>
      </c>
      <c r="BM168" s="74">
        <v>1</v>
      </c>
      <c r="BN168" s="65">
        <f t="shared" si="188"/>
        <v>1.76</v>
      </c>
      <c r="BO168" s="73">
        <f>BO167*BM168</f>
        <v>1</v>
      </c>
      <c r="BP168" s="73">
        <f t="shared" si="189"/>
        <v>17.600000000000001</v>
      </c>
      <c r="BQ168" s="73">
        <f t="shared" si="190"/>
        <v>312.80000000000018</v>
      </c>
      <c r="BR168" s="73">
        <f t="shared" si="191"/>
        <v>2215892139520.9248</v>
      </c>
      <c r="BS168" s="73">
        <f t="shared" si="192"/>
        <v>2428.2099567222499</v>
      </c>
      <c r="BT168" s="102">
        <f t="shared" si="219"/>
        <v>17.77272727272728</v>
      </c>
      <c r="BV168" s="74">
        <f t="shared" si="193"/>
        <v>-45</v>
      </c>
      <c r="BW168" s="74">
        <f t="shared" si="194"/>
        <v>9.8550000000000004</v>
      </c>
      <c r="BX168" s="74">
        <v>1</v>
      </c>
      <c r="BY168" s="65">
        <f t="shared" si="195"/>
        <v>2.0350000000000001</v>
      </c>
      <c r="BZ168" s="73">
        <f>BZ167*BX168</f>
        <v>1</v>
      </c>
      <c r="CA168" s="73">
        <f t="shared" si="196"/>
        <v>-91.575000000000003</v>
      </c>
      <c r="CB168" s="73">
        <f t="shared" si="197"/>
        <v>0.19248046874999947</v>
      </c>
      <c r="CC168" s="73">
        <f t="shared" si="198"/>
        <v>2792534147695.4883</v>
      </c>
      <c r="CD168" s="73">
        <f t="shared" si="199"/>
        <v>2428.2099567222499</v>
      </c>
      <c r="CG168" s="74">
        <f t="shared" si="200"/>
        <v>-95</v>
      </c>
      <c r="CH168" s="74">
        <f t="shared" si="201"/>
        <v>12.14</v>
      </c>
      <c r="CI168" s="74">
        <v>1</v>
      </c>
      <c r="CJ168" s="65">
        <f t="shared" si="202"/>
        <v>2.2850000000000001</v>
      </c>
      <c r="CK168" s="73">
        <f>CK167*CI168</f>
        <v>1</v>
      </c>
      <c r="CL168" s="73">
        <f t="shared" si="203"/>
        <v>-217.07500000000002</v>
      </c>
      <c r="CM168" s="73">
        <f t="shared" si="204"/>
        <v>2.3155212402343602E-4</v>
      </c>
      <c r="CN168" s="73">
        <f t="shared" si="205"/>
        <v>3440016697414.8379</v>
      </c>
      <c r="CO168" s="73">
        <f t="shared" si="206"/>
        <v>2428.2099567222499</v>
      </c>
      <c r="CR168" s="74">
        <f t="shared" si="207"/>
        <v>-158</v>
      </c>
      <c r="CS168" s="74">
        <f t="shared" si="208"/>
        <v>14.74</v>
      </c>
      <c r="CT168" s="74">
        <v>1</v>
      </c>
      <c r="CU168" s="65">
        <f t="shared" si="215"/>
        <v>2.6</v>
      </c>
      <c r="CV168" s="73">
        <f>CV167*CT168</f>
        <v>1</v>
      </c>
      <c r="CW168" s="73">
        <f t="shared" si="209"/>
        <v>-410.8</v>
      </c>
      <c r="CX168" s="73">
        <f t="shared" si="210"/>
        <v>4.5284504547697167E-8</v>
      </c>
      <c r="CY168" s="73">
        <f t="shared" si="211"/>
        <v>4176758329480.6182</v>
      </c>
      <c r="CZ168" s="73">
        <f t="shared" si="212"/>
        <v>2428.2099567222499</v>
      </c>
    </row>
    <row r="169" spans="1:104">
      <c r="A169" s="65">
        <f t="shared" si="148"/>
        <v>71.01244621234278</v>
      </c>
      <c r="B169" s="65">
        <f t="shared" si="149"/>
        <v>5.4333333333333336</v>
      </c>
      <c r="C169" s="86">
        <f t="shared" si="217"/>
        <v>7.8199999999999994</v>
      </c>
      <c r="D169" s="90"/>
      <c r="E169" s="68">
        <f t="shared" si="150"/>
        <v>6509953083.1676407</v>
      </c>
      <c r="F169" s="65">
        <f t="shared" si="213"/>
        <v>32.600000000000016</v>
      </c>
      <c r="G169" s="69">
        <v>163</v>
      </c>
      <c r="H169" s="74">
        <f t="shared" si="151"/>
        <v>163</v>
      </c>
      <c r="I169" s="74">
        <f t="shared" si="152"/>
        <v>1</v>
      </c>
      <c r="J169" s="74">
        <v>1</v>
      </c>
      <c r="K169" s="65">
        <f t="shared" si="153"/>
        <v>1</v>
      </c>
      <c r="L169" s="73">
        <f>L168*J169</f>
        <v>55319040</v>
      </c>
      <c r="M169" s="73">
        <f t="shared" si="154"/>
        <v>9017003520</v>
      </c>
      <c r="N169" s="73">
        <f t="shared" si="155"/>
        <v>65099530831.676407</v>
      </c>
      <c r="O169" s="73">
        <f t="shared" si="156"/>
        <v>325497654158.38202</v>
      </c>
      <c r="P169" s="73">
        <f t="shared" si="157"/>
        <v>2516.2076774573461</v>
      </c>
      <c r="Q169" s="102">
        <f t="shared" si="216"/>
        <v>7.2196412796427971</v>
      </c>
      <c r="S169" s="74">
        <f t="shared" si="158"/>
        <v>153</v>
      </c>
      <c r="T169" s="74">
        <f t="shared" si="159"/>
        <v>2.0499999999999998</v>
      </c>
      <c r="U169" s="74">
        <v>1</v>
      </c>
      <c r="V169" s="65">
        <f t="shared" si="160"/>
        <v>1.05</v>
      </c>
      <c r="W169" s="73">
        <f>W168*U169</f>
        <v>7902720</v>
      </c>
      <c r="X169" s="73">
        <f t="shared" si="161"/>
        <v>1269571968</v>
      </c>
      <c r="Y169" s="73">
        <f t="shared" si="162"/>
        <v>33363509551.234135</v>
      </c>
      <c r="Z169" s="73">
        <f t="shared" si="163"/>
        <v>667270191024.68311</v>
      </c>
      <c r="AA169" s="73">
        <f t="shared" si="164"/>
        <v>2516.2076774573461</v>
      </c>
      <c r="AB169" s="102">
        <f t="shared" si="145"/>
        <v>26.279336967240077</v>
      </c>
      <c r="AD169" s="74">
        <f t="shared" si="165"/>
        <v>128</v>
      </c>
      <c r="AE169" s="74">
        <f t="shared" si="166"/>
        <v>3.2249999999999996</v>
      </c>
      <c r="AF169" s="74">
        <v>1</v>
      </c>
      <c r="AG169" s="65">
        <f t="shared" si="167"/>
        <v>1.175</v>
      </c>
      <c r="AH169" s="73">
        <f>AH168*AF169</f>
        <v>846720</v>
      </c>
      <c r="AI169" s="73">
        <f t="shared" si="168"/>
        <v>127346688</v>
      </c>
      <c r="AJ169" s="73">
        <f t="shared" si="169"/>
        <v>1640203022.9074678</v>
      </c>
      <c r="AK169" s="73">
        <f t="shared" si="170"/>
        <v>1049729934660.7819</v>
      </c>
      <c r="AL169" s="73">
        <f t="shared" si="171"/>
        <v>2516.2076774573461</v>
      </c>
      <c r="AM169" s="102">
        <f t="shared" si="214"/>
        <v>12.879824741947493</v>
      </c>
      <c r="AO169" s="74">
        <f t="shared" si="172"/>
        <v>98</v>
      </c>
      <c r="AP169" s="74">
        <f t="shared" si="173"/>
        <v>4.55</v>
      </c>
      <c r="AQ169" s="74">
        <v>1</v>
      </c>
      <c r="AR169" s="65">
        <f t="shared" si="174"/>
        <v>1.325</v>
      </c>
      <c r="AS169" s="73">
        <f>AS168*AQ169</f>
        <v>5184</v>
      </c>
      <c r="AT169" s="73">
        <f t="shared" si="175"/>
        <v>673142.4</v>
      </c>
      <c r="AU169" s="73">
        <f t="shared" si="176"/>
        <v>36157576.328628697</v>
      </c>
      <c r="AV169" s="73">
        <f t="shared" si="177"/>
        <v>1481014326420.6382</v>
      </c>
      <c r="AW169" s="73">
        <f t="shared" si="178"/>
        <v>2516.2076774573461</v>
      </c>
      <c r="AX169" s="102">
        <f t="shared" si="146"/>
        <v>53.714602331733516</v>
      </c>
      <c r="AZ169" s="74">
        <f t="shared" si="179"/>
        <v>61</v>
      </c>
      <c r="BA169" s="74">
        <f t="shared" si="180"/>
        <v>6.06</v>
      </c>
      <c r="BB169" s="74">
        <v>1</v>
      </c>
      <c r="BC169" s="65">
        <f t="shared" si="181"/>
        <v>1.51</v>
      </c>
      <c r="BD169" s="73">
        <f>BD168*BB169</f>
        <v>480</v>
      </c>
      <c r="BE169" s="73">
        <f t="shared" si="182"/>
        <v>44212.800000000003</v>
      </c>
      <c r="BF169" s="73">
        <f t="shared" si="183"/>
        <v>285127.14880131313</v>
      </c>
      <c r="BG169" s="73">
        <f t="shared" si="184"/>
        <v>1972515784199.7952</v>
      </c>
      <c r="BH169" s="73">
        <f t="shared" si="185"/>
        <v>2516.2076774573461</v>
      </c>
      <c r="BI169" s="102">
        <f t="shared" si="218"/>
        <v>6.4489728947570182</v>
      </c>
      <c r="BK169" s="74">
        <f t="shared" si="186"/>
        <v>11</v>
      </c>
      <c r="BL169" s="74">
        <f t="shared" si="187"/>
        <v>7.8199999999999994</v>
      </c>
      <c r="BM169" s="74">
        <v>1</v>
      </c>
      <c r="BN169" s="65">
        <f t="shared" si="188"/>
        <v>1.76</v>
      </c>
      <c r="BO169" s="73">
        <f>BO168*BM169</f>
        <v>1</v>
      </c>
      <c r="BP169" s="73">
        <f t="shared" si="189"/>
        <v>19.36</v>
      </c>
      <c r="BQ169" s="73">
        <f t="shared" si="190"/>
        <v>359.31284544307272</v>
      </c>
      <c r="BR169" s="73">
        <f t="shared" si="191"/>
        <v>2545391655518.5474</v>
      </c>
      <c r="BS169" s="73">
        <f t="shared" si="192"/>
        <v>2516.2076774573461</v>
      </c>
      <c r="BT169" s="102">
        <f t="shared" si="219"/>
        <v>18.559547801811608</v>
      </c>
      <c r="BV169" s="74">
        <f t="shared" si="193"/>
        <v>-44</v>
      </c>
      <c r="BW169" s="74">
        <f t="shared" si="194"/>
        <v>9.8550000000000004</v>
      </c>
      <c r="BX169" s="74">
        <v>1</v>
      </c>
      <c r="BY169" s="65">
        <f t="shared" si="195"/>
        <v>2.0350000000000001</v>
      </c>
      <c r="BZ169" s="73">
        <f>BZ168*BX169</f>
        <v>1</v>
      </c>
      <c r="CA169" s="73">
        <f t="shared" si="196"/>
        <v>-89.54</v>
      </c>
      <c r="CB169" s="73">
        <f t="shared" si="197"/>
        <v>0.22110199782218259</v>
      </c>
      <c r="CC169" s="73">
        <f t="shared" si="198"/>
        <v>3207779381730.855</v>
      </c>
      <c r="CD169" s="73">
        <f t="shared" si="199"/>
        <v>2516.2076774573461</v>
      </c>
      <c r="CG169" s="74">
        <f t="shared" si="200"/>
        <v>-94</v>
      </c>
      <c r="CH169" s="74">
        <f t="shared" si="201"/>
        <v>12.14</v>
      </c>
      <c r="CI169" s="74">
        <v>1</v>
      </c>
      <c r="CJ169" s="65">
        <f t="shared" si="202"/>
        <v>2.2850000000000001</v>
      </c>
      <c r="CK169" s="73">
        <f>CK168*CI169</f>
        <v>1</v>
      </c>
      <c r="CL169" s="73">
        <f t="shared" si="203"/>
        <v>-214.79000000000002</v>
      </c>
      <c r="CM169" s="73">
        <f t="shared" si="204"/>
        <v>2.6598354396179045E-4</v>
      </c>
      <c r="CN169" s="73">
        <f t="shared" si="205"/>
        <v>3951541521482.7583</v>
      </c>
      <c r="CO169" s="73">
        <f t="shared" si="206"/>
        <v>2516.2076774573461</v>
      </c>
      <c r="CR169" s="74">
        <f t="shared" si="207"/>
        <v>-157</v>
      </c>
      <c r="CS169" s="74">
        <f t="shared" si="208"/>
        <v>14.74</v>
      </c>
      <c r="CT169" s="74">
        <v>1</v>
      </c>
      <c r="CU169" s="65">
        <f t="shared" si="215"/>
        <v>2.6</v>
      </c>
      <c r="CV169" s="73">
        <f>CV168*CT169</f>
        <v>1</v>
      </c>
      <c r="CW169" s="73">
        <f t="shared" si="209"/>
        <v>-408.2</v>
      </c>
      <c r="CX169" s="73">
        <f t="shared" si="210"/>
        <v>5.2018235880795477E-8</v>
      </c>
      <c r="CY169" s="73">
        <f t="shared" si="211"/>
        <v>4797835422294.5508</v>
      </c>
      <c r="CZ169" s="73">
        <f t="shared" si="212"/>
        <v>2516.2076774573461</v>
      </c>
    </row>
    <row r="170" spans="1:104">
      <c r="A170" s="65">
        <f t="shared" si="148"/>
        <v>73.516694719810957</v>
      </c>
      <c r="B170" s="65">
        <f t="shared" si="149"/>
        <v>5.4666666666666668</v>
      </c>
      <c r="C170" s="86">
        <f t="shared" si="217"/>
        <v>7.8199999999999994</v>
      </c>
      <c r="D170" s="90"/>
      <c r="E170" s="68">
        <f t="shared" si="150"/>
        <v>7477972397.7425442</v>
      </c>
      <c r="F170" s="65">
        <f t="shared" si="213"/>
        <v>32.800000000000018</v>
      </c>
      <c r="G170" s="69">
        <v>164</v>
      </c>
      <c r="H170" s="74">
        <f t="shared" si="151"/>
        <v>164</v>
      </c>
      <c r="I170" s="74">
        <f t="shared" si="152"/>
        <v>1</v>
      </c>
      <c r="J170" s="74">
        <v>1</v>
      </c>
      <c r="K170" s="65">
        <f t="shared" si="153"/>
        <v>1</v>
      </c>
      <c r="L170" s="73">
        <f>L169*J170</f>
        <v>55319040</v>
      </c>
      <c r="M170" s="73">
        <f t="shared" si="154"/>
        <v>9072322560</v>
      </c>
      <c r="N170" s="73">
        <f t="shared" si="155"/>
        <v>74779723977.425446</v>
      </c>
      <c r="O170" s="73">
        <f t="shared" si="156"/>
        <v>373898619887.1272</v>
      </c>
      <c r="P170" s="73">
        <f t="shared" si="157"/>
        <v>2607.392106062629</v>
      </c>
      <c r="Q170" s="102">
        <f t="shared" si="216"/>
        <v>8.2426218295114762</v>
      </c>
      <c r="S170" s="74">
        <f t="shared" si="158"/>
        <v>154</v>
      </c>
      <c r="T170" s="74">
        <f t="shared" si="159"/>
        <v>2.0499999999999998</v>
      </c>
      <c r="U170" s="74">
        <v>1</v>
      </c>
      <c r="V170" s="65">
        <f t="shared" si="160"/>
        <v>1.05</v>
      </c>
      <c r="W170" s="73">
        <f>W169*U170</f>
        <v>7902720</v>
      </c>
      <c r="X170" s="73">
        <f t="shared" si="161"/>
        <v>1277869824</v>
      </c>
      <c r="Y170" s="73">
        <f t="shared" si="162"/>
        <v>38324608538.430511</v>
      </c>
      <c r="Z170" s="73">
        <f t="shared" si="163"/>
        <v>766492170768.61072</v>
      </c>
      <c r="AA170" s="73">
        <f t="shared" si="164"/>
        <v>2607.392106062629</v>
      </c>
      <c r="AB170" s="102">
        <f t="shared" ref="AB170:AB233" si="220">Y170/X170</f>
        <v>29.991011461923769</v>
      </c>
      <c r="AD170" s="74">
        <f t="shared" si="165"/>
        <v>129</v>
      </c>
      <c r="AE170" s="74">
        <f t="shared" si="166"/>
        <v>3.2249999999999996</v>
      </c>
      <c r="AF170" s="74">
        <v>1</v>
      </c>
      <c r="AG170" s="65">
        <f t="shared" si="167"/>
        <v>1.175</v>
      </c>
      <c r="AH170" s="73">
        <f>AH169*AF170</f>
        <v>846720</v>
      </c>
      <c r="AI170" s="73">
        <f t="shared" si="168"/>
        <v>128341584</v>
      </c>
      <c r="AJ170" s="73">
        <f t="shared" si="169"/>
        <v>1884098514.2749727</v>
      </c>
      <c r="AK170" s="73">
        <f t="shared" si="170"/>
        <v>1205823049135.9851</v>
      </c>
      <c r="AL170" s="73">
        <f t="shared" si="171"/>
        <v>2607.392106062629</v>
      </c>
      <c r="AM170" s="102">
        <f t="shared" si="214"/>
        <v>14.680343311603297</v>
      </c>
      <c r="AO170" s="74">
        <f t="shared" si="172"/>
        <v>99</v>
      </c>
      <c r="AP170" s="74">
        <f t="shared" si="173"/>
        <v>4.55</v>
      </c>
      <c r="AQ170" s="74">
        <v>1</v>
      </c>
      <c r="AR170" s="65">
        <f t="shared" si="174"/>
        <v>1.325</v>
      </c>
      <c r="AS170" s="73">
        <f>AS169*AQ170</f>
        <v>5184</v>
      </c>
      <c r="AT170" s="73">
        <f t="shared" si="175"/>
        <v>680011.2</v>
      </c>
      <c r="AU170" s="73">
        <f t="shared" si="176"/>
        <v>41534148.449375525</v>
      </c>
      <c r="AV170" s="73">
        <f t="shared" si="177"/>
        <v>1701238720486.4287</v>
      </c>
      <c r="AW170" s="73">
        <f t="shared" si="178"/>
        <v>2607.392106062629</v>
      </c>
      <c r="AX170" s="102">
        <f t="shared" si="146"/>
        <v>61.078624071744009</v>
      </c>
      <c r="AZ170" s="74">
        <f t="shared" si="179"/>
        <v>62</v>
      </c>
      <c r="BA170" s="74">
        <f t="shared" si="180"/>
        <v>6.06</v>
      </c>
      <c r="BB170" s="74">
        <v>1</v>
      </c>
      <c r="BC170" s="65">
        <f t="shared" si="181"/>
        <v>1.51</v>
      </c>
      <c r="BD170" s="73">
        <f>BD169*BB170</f>
        <v>480</v>
      </c>
      <c r="BE170" s="73">
        <f t="shared" si="182"/>
        <v>44937.599999999999</v>
      </c>
      <c r="BF170" s="73">
        <f t="shared" si="183"/>
        <v>327525.08679306321</v>
      </c>
      <c r="BG170" s="73">
        <f t="shared" si="184"/>
        <v>2265825636515.9907</v>
      </c>
      <c r="BH170" s="73">
        <f t="shared" si="185"/>
        <v>2607.392106062629</v>
      </c>
      <c r="BI170" s="102">
        <f t="shared" si="218"/>
        <v>7.2884419015048252</v>
      </c>
      <c r="BK170" s="74">
        <f t="shared" si="186"/>
        <v>12</v>
      </c>
      <c r="BL170" s="74">
        <f t="shared" si="187"/>
        <v>7.8199999999999994</v>
      </c>
      <c r="BM170" s="74">
        <v>1</v>
      </c>
      <c r="BN170" s="65">
        <f t="shared" si="188"/>
        <v>1.76</v>
      </c>
      <c r="BO170" s="73">
        <f>BO169*BM170</f>
        <v>1</v>
      </c>
      <c r="BP170" s="73">
        <f t="shared" si="189"/>
        <v>21.12</v>
      </c>
      <c r="BQ170" s="73">
        <f t="shared" si="190"/>
        <v>412.74207448976159</v>
      </c>
      <c r="BR170" s="73">
        <f t="shared" si="191"/>
        <v>2923887207517.3345</v>
      </c>
      <c r="BS170" s="73">
        <f t="shared" si="192"/>
        <v>2607.392106062629</v>
      </c>
      <c r="BT170" s="102">
        <f t="shared" si="219"/>
        <v>19.542711860310682</v>
      </c>
      <c r="BV170" s="74">
        <f t="shared" si="193"/>
        <v>-43</v>
      </c>
      <c r="BW170" s="74">
        <f t="shared" si="194"/>
        <v>9.8550000000000004</v>
      </c>
      <c r="BX170" s="74">
        <v>1</v>
      </c>
      <c r="BY170" s="65">
        <f t="shared" si="195"/>
        <v>2.0350000000000001</v>
      </c>
      <c r="BZ170" s="73">
        <f>BZ169*BX170</f>
        <v>1</v>
      </c>
      <c r="CA170" s="73">
        <f t="shared" si="196"/>
        <v>-87.50500000000001</v>
      </c>
      <c r="CB170" s="73">
        <f t="shared" si="197"/>
        <v>0.25397950118489915</v>
      </c>
      <c r="CC170" s="73">
        <f t="shared" si="198"/>
        <v>3684770898987.6387</v>
      </c>
      <c r="CD170" s="73">
        <f t="shared" si="199"/>
        <v>2607.392106062629</v>
      </c>
      <c r="CG170" s="74">
        <f t="shared" si="200"/>
        <v>-93</v>
      </c>
      <c r="CH170" s="74">
        <f t="shared" si="201"/>
        <v>12.14</v>
      </c>
      <c r="CI170" s="74">
        <v>1</v>
      </c>
      <c r="CJ170" s="65">
        <f t="shared" si="202"/>
        <v>2.2850000000000001</v>
      </c>
      <c r="CK170" s="73">
        <f>CK169*CI170</f>
        <v>1</v>
      </c>
      <c r="CL170" s="73">
        <f t="shared" si="203"/>
        <v>-212.50500000000002</v>
      </c>
      <c r="CM170" s="73">
        <f t="shared" si="204"/>
        <v>3.0553485940519023E-4</v>
      </c>
      <c r="CN170" s="73">
        <f t="shared" si="205"/>
        <v>4539129245429.7246</v>
      </c>
      <c r="CO170" s="73">
        <f t="shared" si="206"/>
        <v>2607.392106062629</v>
      </c>
      <c r="CR170" s="74">
        <f t="shared" si="207"/>
        <v>-156</v>
      </c>
      <c r="CS170" s="74">
        <f t="shared" si="208"/>
        <v>14.74</v>
      </c>
      <c r="CT170" s="74">
        <v>1</v>
      </c>
      <c r="CU170" s="65">
        <f t="shared" si="215"/>
        <v>2.6</v>
      </c>
      <c r="CV170" s="73">
        <f>CV169*CT170</f>
        <v>1</v>
      </c>
      <c r="CW170" s="73">
        <f t="shared" si="209"/>
        <v>-405.6</v>
      </c>
      <c r="CX170" s="73">
        <f t="shared" si="210"/>
        <v>5.9753261986117517E-8</v>
      </c>
      <c r="CY170" s="73">
        <f t="shared" si="211"/>
        <v>5511265657136.2549</v>
      </c>
      <c r="CZ170" s="73">
        <f t="shared" si="212"/>
        <v>2607.392106062629</v>
      </c>
    </row>
    <row r="171" spans="1:104">
      <c r="A171" s="65">
        <f t="shared" si="148"/>
        <v>76.109255360174899</v>
      </c>
      <c r="B171" s="65">
        <f t="shared" si="149"/>
        <v>5.5</v>
      </c>
      <c r="C171" s="86">
        <f t="shared" si="217"/>
        <v>7.8199999999999994</v>
      </c>
      <c r="D171" s="90"/>
      <c r="E171" s="68">
        <f t="shared" si="150"/>
        <v>8589934592.0000935</v>
      </c>
      <c r="F171" s="65">
        <f t="shared" si="213"/>
        <v>33.000000000000021</v>
      </c>
      <c r="G171" s="69">
        <v>165</v>
      </c>
      <c r="H171" s="74">
        <f t="shared" si="151"/>
        <v>165</v>
      </c>
      <c r="I171" s="74">
        <f t="shared" si="152"/>
        <v>1</v>
      </c>
      <c r="J171" s="74">
        <v>1</v>
      </c>
      <c r="K171" s="65">
        <f t="shared" si="153"/>
        <v>1</v>
      </c>
      <c r="L171" s="73">
        <f>L170*J171</f>
        <v>55319040</v>
      </c>
      <c r="M171" s="73">
        <f t="shared" si="154"/>
        <v>9127641600</v>
      </c>
      <c r="N171" s="73">
        <f t="shared" si="155"/>
        <v>85899345920.000931</v>
      </c>
      <c r="O171" s="73">
        <f t="shared" si="156"/>
        <v>429496729600.0047</v>
      </c>
      <c r="P171" s="73">
        <f t="shared" si="157"/>
        <v>2701.8785652862089</v>
      </c>
      <c r="Q171" s="102">
        <f t="shared" si="216"/>
        <v>9.410902584080528</v>
      </c>
      <c r="S171" s="74">
        <f t="shared" si="158"/>
        <v>155</v>
      </c>
      <c r="T171" s="74">
        <f t="shared" si="159"/>
        <v>2.0499999999999998</v>
      </c>
      <c r="U171" s="74">
        <v>1</v>
      </c>
      <c r="V171" s="65">
        <f t="shared" si="160"/>
        <v>1.05</v>
      </c>
      <c r="W171" s="73">
        <f>W170*U171</f>
        <v>7902720</v>
      </c>
      <c r="X171" s="73">
        <f t="shared" si="161"/>
        <v>1286167680</v>
      </c>
      <c r="Y171" s="73">
        <f t="shared" si="162"/>
        <v>44023414784.00045</v>
      </c>
      <c r="Z171" s="73">
        <f t="shared" si="163"/>
        <v>880468295680.00952</v>
      </c>
      <c r="AA171" s="73">
        <f t="shared" si="164"/>
        <v>2701.8785652862089</v>
      </c>
      <c r="AB171" s="102">
        <f t="shared" si="220"/>
        <v>34.228363430808997</v>
      </c>
      <c r="AD171" s="74">
        <f t="shared" si="165"/>
        <v>130</v>
      </c>
      <c r="AE171" s="74">
        <f t="shared" si="166"/>
        <v>3.2249999999999996</v>
      </c>
      <c r="AF171" s="74">
        <v>1</v>
      </c>
      <c r="AG171" s="65">
        <f t="shared" si="167"/>
        <v>1.175</v>
      </c>
      <c r="AH171" s="73">
        <f>AH170*AF171</f>
        <v>846720</v>
      </c>
      <c r="AI171" s="73">
        <f t="shared" si="168"/>
        <v>129336480</v>
      </c>
      <c r="AJ171" s="73">
        <f t="shared" si="169"/>
        <v>2164260864.0000186</v>
      </c>
      <c r="AK171" s="73">
        <f t="shared" si="170"/>
        <v>1385126952960.0149</v>
      </c>
      <c r="AL171" s="73">
        <f t="shared" si="171"/>
        <v>2701.8785652862089</v>
      </c>
      <c r="AM171" s="102">
        <f t="shared" si="214"/>
        <v>16.733568626577888</v>
      </c>
      <c r="AO171" s="74">
        <f t="shared" si="172"/>
        <v>100</v>
      </c>
      <c r="AP171" s="74">
        <f t="shared" si="173"/>
        <v>4.55</v>
      </c>
      <c r="AQ171" s="74">
        <v>14</v>
      </c>
      <c r="AR171" s="65">
        <f t="shared" si="174"/>
        <v>1.325</v>
      </c>
      <c r="AS171" s="73">
        <f>AS170*AQ171</f>
        <v>72576</v>
      </c>
      <c r="AT171" s="73">
        <f t="shared" si="175"/>
        <v>9616320</v>
      </c>
      <c r="AU171" s="73">
        <f t="shared" si="176"/>
        <v>47710208.00000032</v>
      </c>
      <c r="AV171" s="73">
        <f t="shared" si="177"/>
        <v>1954210119680.0212</v>
      </c>
      <c r="AW171" s="73">
        <f t="shared" si="178"/>
        <v>2701.8785652862089</v>
      </c>
      <c r="AX171" s="102">
        <f t="shared" si="146"/>
        <v>4.9613789890519779</v>
      </c>
      <c r="AZ171" s="74">
        <f t="shared" si="179"/>
        <v>63</v>
      </c>
      <c r="BA171" s="74">
        <f t="shared" si="180"/>
        <v>6.06</v>
      </c>
      <c r="BB171" s="74">
        <v>1</v>
      </c>
      <c r="BC171" s="65">
        <f t="shared" si="181"/>
        <v>1.51</v>
      </c>
      <c r="BD171" s="73">
        <f>BD170*BB171</f>
        <v>480</v>
      </c>
      <c r="BE171" s="73">
        <f t="shared" si="182"/>
        <v>45662.400000000001</v>
      </c>
      <c r="BF171" s="73">
        <f t="shared" si="183"/>
        <v>376227.52841945295</v>
      </c>
      <c r="BG171" s="73">
        <f t="shared" si="184"/>
        <v>2602750181376.0278</v>
      </c>
      <c r="BH171" s="73">
        <f t="shared" si="185"/>
        <v>2701.8785652862089</v>
      </c>
      <c r="BI171" s="102">
        <f t="shared" si="218"/>
        <v>8.2393288223889449</v>
      </c>
      <c r="BK171" s="74">
        <f t="shared" si="186"/>
        <v>13</v>
      </c>
      <c r="BL171" s="74">
        <f t="shared" si="187"/>
        <v>7.8199999999999994</v>
      </c>
      <c r="BM171" s="74">
        <v>1</v>
      </c>
      <c r="BN171" s="65">
        <f t="shared" si="188"/>
        <v>1.76</v>
      </c>
      <c r="BO171" s="73">
        <f>BO170*BM171</f>
        <v>1</v>
      </c>
      <c r="BP171" s="73">
        <f t="shared" si="189"/>
        <v>22.88</v>
      </c>
      <c r="BQ171" s="73">
        <f t="shared" si="190"/>
        <v>474.11614200445285</v>
      </c>
      <c r="BR171" s="73">
        <f t="shared" si="191"/>
        <v>3358664425472.0361</v>
      </c>
      <c r="BS171" s="73">
        <f t="shared" si="192"/>
        <v>2701.8785652862089</v>
      </c>
      <c r="BT171" s="102">
        <f t="shared" si="219"/>
        <v>20.721859353341472</v>
      </c>
      <c r="BV171" s="74">
        <f t="shared" si="193"/>
        <v>-42</v>
      </c>
      <c r="BW171" s="74">
        <f t="shared" si="194"/>
        <v>9.8550000000000004</v>
      </c>
      <c r="BX171" s="74">
        <v>1</v>
      </c>
      <c r="BY171" s="65">
        <f t="shared" si="195"/>
        <v>2.0350000000000001</v>
      </c>
      <c r="BZ171" s="73">
        <f>BZ170*BX171</f>
        <v>1</v>
      </c>
      <c r="CA171" s="73">
        <f t="shared" si="196"/>
        <v>-85.47</v>
      </c>
      <c r="CB171" s="73">
        <f t="shared" si="197"/>
        <v>0.29174583521406117</v>
      </c>
      <c r="CC171" s="73">
        <f t="shared" si="198"/>
        <v>4232690270208.0459</v>
      </c>
      <c r="CD171" s="73">
        <f t="shared" si="199"/>
        <v>2701.8785652862089</v>
      </c>
      <c r="CG171" s="74">
        <f t="shared" si="200"/>
        <v>-92</v>
      </c>
      <c r="CH171" s="74">
        <f t="shared" si="201"/>
        <v>12.14</v>
      </c>
      <c r="CI171" s="74">
        <v>1</v>
      </c>
      <c r="CJ171" s="65">
        <f t="shared" si="202"/>
        <v>2.2850000000000001</v>
      </c>
      <c r="CK171" s="73">
        <f>CK170*CI171</f>
        <v>1</v>
      </c>
      <c r="CL171" s="73">
        <f t="shared" si="203"/>
        <v>-210.22000000000003</v>
      </c>
      <c r="CM171" s="73">
        <f t="shared" si="204"/>
        <v>3.5096739039299239E-4</v>
      </c>
      <c r="CN171" s="73">
        <f t="shared" si="205"/>
        <v>5214090297344.0566</v>
      </c>
      <c r="CO171" s="73">
        <f t="shared" si="206"/>
        <v>2701.8785652862089</v>
      </c>
      <c r="CR171" s="74">
        <f t="shared" si="207"/>
        <v>-155</v>
      </c>
      <c r="CS171" s="74">
        <f t="shared" si="208"/>
        <v>14.74</v>
      </c>
      <c r="CT171" s="74">
        <v>1</v>
      </c>
      <c r="CU171" s="65">
        <f t="shared" si="215"/>
        <v>2.6</v>
      </c>
      <c r="CV171" s="73">
        <f>CV170*CT171</f>
        <v>1</v>
      </c>
      <c r="CW171" s="73">
        <f t="shared" si="209"/>
        <v>-403</v>
      </c>
      <c r="CX171" s="73">
        <f t="shared" si="210"/>
        <v>6.8638473749160068E-8</v>
      </c>
      <c r="CY171" s="73">
        <f t="shared" si="211"/>
        <v>6330781794304.0684</v>
      </c>
      <c r="CZ171" s="73">
        <f t="shared" si="212"/>
        <v>2701.8785652862089</v>
      </c>
    </row>
    <row r="172" spans="1:104">
      <c r="A172" s="65">
        <f t="shared" si="148"/>
        <v>78.79324245407544</v>
      </c>
      <c r="B172" s="65">
        <f t="shared" si="149"/>
        <v>5.5333333333333332</v>
      </c>
      <c r="C172" s="86">
        <f t="shared" si="217"/>
        <v>7.8199999999999994</v>
      </c>
      <c r="D172" s="90"/>
      <c r="E172" s="68">
        <f t="shared" si="150"/>
        <v>9867243735.3626366</v>
      </c>
      <c r="F172" s="65">
        <f t="shared" si="213"/>
        <v>33.200000000000017</v>
      </c>
      <c r="G172" s="69">
        <v>166</v>
      </c>
      <c r="H172" s="74">
        <f t="shared" si="151"/>
        <v>166</v>
      </c>
      <c r="I172" s="74">
        <f t="shared" si="152"/>
        <v>1</v>
      </c>
      <c r="J172" s="74">
        <v>1</v>
      </c>
      <c r="K172" s="65">
        <f t="shared" si="153"/>
        <v>1</v>
      </c>
      <c r="L172" s="73">
        <f>L171*J172</f>
        <v>55319040</v>
      </c>
      <c r="M172" s="73">
        <f t="shared" si="154"/>
        <v>9182960640</v>
      </c>
      <c r="N172" s="73">
        <f t="shared" si="155"/>
        <v>98672437353.626373</v>
      </c>
      <c r="O172" s="73">
        <f t="shared" si="156"/>
        <v>493362186768.13184</v>
      </c>
      <c r="P172" s="73">
        <f t="shared" si="157"/>
        <v>2799.7865485348138</v>
      </c>
      <c r="Q172" s="102">
        <f t="shared" si="216"/>
        <v>10.745166098591312</v>
      </c>
      <c r="S172" s="74">
        <f t="shared" si="158"/>
        <v>156</v>
      </c>
      <c r="T172" s="74">
        <f t="shared" si="159"/>
        <v>2.0499999999999998</v>
      </c>
      <c r="U172" s="74">
        <v>1</v>
      </c>
      <c r="V172" s="65">
        <f t="shared" si="160"/>
        <v>1.05</v>
      </c>
      <c r="W172" s="73">
        <f>W171*U172</f>
        <v>7902720</v>
      </c>
      <c r="X172" s="73">
        <f t="shared" si="161"/>
        <v>1294465536</v>
      </c>
      <c r="Y172" s="73">
        <f t="shared" si="162"/>
        <v>50569624143.733482</v>
      </c>
      <c r="Z172" s="73">
        <f t="shared" si="163"/>
        <v>1011392482874.6702</v>
      </c>
      <c r="AA172" s="73">
        <f t="shared" si="164"/>
        <v>2799.7865485348138</v>
      </c>
      <c r="AB172" s="102">
        <f t="shared" si="220"/>
        <v>39.066025890498089</v>
      </c>
      <c r="AD172" s="74">
        <f t="shared" si="165"/>
        <v>131</v>
      </c>
      <c r="AE172" s="74">
        <f t="shared" si="166"/>
        <v>3.2249999999999996</v>
      </c>
      <c r="AF172" s="74">
        <v>1</v>
      </c>
      <c r="AG172" s="65">
        <f t="shared" si="167"/>
        <v>1.175</v>
      </c>
      <c r="AH172" s="73">
        <f>AH171*AF172</f>
        <v>846720</v>
      </c>
      <c r="AI172" s="73">
        <f t="shared" si="168"/>
        <v>130331376</v>
      </c>
      <c r="AJ172" s="73">
        <f t="shared" si="169"/>
        <v>2486082894.2612834</v>
      </c>
      <c r="AK172" s="73">
        <f t="shared" si="170"/>
        <v>1591093052327.2249</v>
      </c>
      <c r="AL172" s="73">
        <f t="shared" si="171"/>
        <v>2799.7865485348138</v>
      </c>
      <c r="AM172" s="102">
        <f t="shared" si="214"/>
        <v>19.075091283171009</v>
      </c>
      <c r="AO172" s="74">
        <f t="shared" si="172"/>
        <v>101</v>
      </c>
      <c r="AP172" s="74">
        <f t="shared" si="173"/>
        <v>4.55</v>
      </c>
      <c r="AQ172" s="74">
        <v>1</v>
      </c>
      <c r="AR172" s="65">
        <f t="shared" si="174"/>
        <v>1.325</v>
      </c>
      <c r="AS172" s="73">
        <f>AS171*AQ172</f>
        <v>72576</v>
      </c>
      <c r="AT172" s="73">
        <f t="shared" si="175"/>
        <v>9712483.1999999993</v>
      </c>
      <c r="AU172" s="73">
        <f t="shared" si="176"/>
        <v>54804637.446166746</v>
      </c>
      <c r="AV172" s="73">
        <f t="shared" si="177"/>
        <v>2244797949794.9995</v>
      </c>
      <c r="AW172" s="73">
        <f t="shared" si="178"/>
        <v>2799.7865485348138</v>
      </c>
      <c r="AX172" s="102">
        <f t="shared" si="146"/>
        <v>5.6427008744959011</v>
      </c>
      <c r="AZ172" s="74">
        <f t="shared" si="179"/>
        <v>64</v>
      </c>
      <c r="BA172" s="74">
        <f t="shared" si="180"/>
        <v>6.06</v>
      </c>
      <c r="BB172" s="74">
        <v>1</v>
      </c>
      <c r="BC172" s="65">
        <f t="shared" si="181"/>
        <v>1.51</v>
      </c>
      <c r="BD172" s="73">
        <f>BD171*BB172</f>
        <v>480</v>
      </c>
      <c r="BE172" s="73">
        <f t="shared" si="182"/>
        <v>46387.199999999997</v>
      </c>
      <c r="BF172" s="73">
        <f t="shared" si="183"/>
        <v>432171.94300002587</v>
      </c>
      <c r="BG172" s="73">
        <f t="shared" si="184"/>
        <v>2989774851814.8789</v>
      </c>
      <c r="BH172" s="73">
        <f t="shared" si="185"/>
        <v>2799.7865485348138</v>
      </c>
      <c r="BI172" s="102">
        <f t="shared" si="218"/>
        <v>9.316620597924123</v>
      </c>
      <c r="BK172" s="74">
        <f t="shared" si="186"/>
        <v>14</v>
      </c>
      <c r="BL172" s="74">
        <f t="shared" si="187"/>
        <v>7.8199999999999994</v>
      </c>
      <c r="BM172" s="74">
        <v>1</v>
      </c>
      <c r="BN172" s="65">
        <f t="shared" si="188"/>
        <v>1.76</v>
      </c>
      <c r="BO172" s="73">
        <f>BO171*BM172</f>
        <v>1</v>
      </c>
      <c r="BP172" s="73">
        <f t="shared" si="189"/>
        <v>24.64</v>
      </c>
      <c r="BQ172" s="73">
        <f t="shared" si="190"/>
        <v>544.61643239805562</v>
      </c>
      <c r="BR172" s="73">
        <f t="shared" si="191"/>
        <v>3858092300526.7905</v>
      </c>
      <c r="BS172" s="73">
        <f t="shared" si="192"/>
        <v>2799.7865485348138</v>
      </c>
      <c r="BT172" s="102">
        <f t="shared" si="219"/>
        <v>22.102939626544465</v>
      </c>
      <c r="BV172" s="74">
        <f t="shared" si="193"/>
        <v>-41</v>
      </c>
      <c r="BW172" s="74">
        <f t="shared" si="194"/>
        <v>9.8550000000000004</v>
      </c>
      <c r="BX172" s="74">
        <v>1</v>
      </c>
      <c r="BY172" s="65">
        <f t="shared" si="195"/>
        <v>2.0350000000000001</v>
      </c>
      <c r="BZ172" s="73">
        <f>BZ171*BX172</f>
        <v>1</v>
      </c>
      <c r="CA172" s="73">
        <f t="shared" si="196"/>
        <v>-83.435000000000002</v>
      </c>
      <c r="CB172" s="73">
        <f t="shared" si="197"/>
        <v>0.33512796098762815</v>
      </c>
      <c r="CC172" s="73">
        <f t="shared" si="198"/>
        <v>4862084350599.9395</v>
      </c>
      <c r="CD172" s="73">
        <f t="shared" si="199"/>
        <v>2799.7865485348138</v>
      </c>
      <c r="CG172" s="74">
        <f t="shared" si="200"/>
        <v>-91</v>
      </c>
      <c r="CH172" s="74">
        <f t="shared" si="201"/>
        <v>12.14</v>
      </c>
      <c r="CI172" s="74">
        <v>1</v>
      </c>
      <c r="CJ172" s="65">
        <f t="shared" si="202"/>
        <v>2.2850000000000001</v>
      </c>
      <c r="CK172" s="73">
        <f>CK171*CI172</f>
        <v>1</v>
      </c>
      <c r="CL172" s="73">
        <f t="shared" si="203"/>
        <v>-207.935</v>
      </c>
      <c r="CM172" s="73">
        <f t="shared" si="204"/>
        <v>4.0315566400203265E-4</v>
      </c>
      <c r="CN172" s="73">
        <f t="shared" si="205"/>
        <v>5989416947365.1211</v>
      </c>
      <c r="CO172" s="73">
        <f t="shared" si="206"/>
        <v>2799.7865485348138</v>
      </c>
      <c r="CR172" s="74">
        <f t="shared" si="207"/>
        <v>-154</v>
      </c>
      <c r="CS172" s="74">
        <f t="shared" si="208"/>
        <v>14.74</v>
      </c>
      <c r="CT172" s="74">
        <v>1</v>
      </c>
      <c r="CU172" s="65">
        <f t="shared" si="215"/>
        <v>2.6</v>
      </c>
      <c r="CV172" s="73">
        <f>CV171*CT172</f>
        <v>1</v>
      </c>
      <c r="CW172" s="73">
        <f t="shared" si="209"/>
        <v>-400.40000000000003</v>
      </c>
      <c r="CX172" s="73">
        <f t="shared" si="210"/>
        <v>7.884490188516735E-8</v>
      </c>
      <c r="CY172" s="73">
        <f t="shared" si="211"/>
        <v>7272158632962.2637</v>
      </c>
      <c r="CZ172" s="73">
        <f t="shared" si="212"/>
        <v>2799.7865485348138</v>
      </c>
    </row>
    <row r="173" spans="1:104">
      <c r="A173" s="65">
        <f t="shared" si="148"/>
        <v>81.571880148433621</v>
      </c>
      <c r="B173" s="65">
        <f t="shared" si="149"/>
        <v>5.5666666666666664</v>
      </c>
      <c r="C173" s="86">
        <f t="shared" si="217"/>
        <v>7.8199999999999994</v>
      </c>
      <c r="D173" s="90"/>
      <c r="E173" s="68">
        <f t="shared" si="150"/>
        <v>11334486647.165861</v>
      </c>
      <c r="F173" s="65">
        <f t="shared" si="213"/>
        <v>33.40000000000002</v>
      </c>
      <c r="G173" s="69">
        <v>167</v>
      </c>
      <c r="H173" s="74">
        <f t="shared" si="151"/>
        <v>167</v>
      </c>
      <c r="I173" s="74">
        <f t="shared" si="152"/>
        <v>1</v>
      </c>
      <c r="J173" s="74">
        <v>1</v>
      </c>
      <c r="K173" s="65">
        <f t="shared" si="153"/>
        <v>1</v>
      </c>
      <c r="L173" s="73">
        <f>L172*J173</f>
        <v>55319040</v>
      </c>
      <c r="M173" s="73">
        <f t="shared" si="154"/>
        <v>9238279680</v>
      </c>
      <c r="N173" s="73">
        <f t="shared" si="155"/>
        <v>113344866471.65862</v>
      </c>
      <c r="O173" s="73">
        <f t="shared" si="156"/>
        <v>566724332358.29309</v>
      </c>
      <c r="P173" s="73">
        <f t="shared" si="157"/>
        <v>2901.2398706126223</v>
      </c>
      <c r="Q173" s="102">
        <f t="shared" si="216"/>
        <v>12.269044713707846</v>
      </c>
      <c r="S173" s="74">
        <f t="shared" si="158"/>
        <v>157</v>
      </c>
      <c r="T173" s="74">
        <f t="shared" si="159"/>
        <v>2.0499999999999998</v>
      </c>
      <c r="U173" s="74">
        <v>1</v>
      </c>
      <c r="V173" s="65">
        <f t="shared" si="160"/>
        <v>1.05</v>
      </c>
      <c r="W173" s="73">
        <f>W172*U173</f>
        <v>7902720</v>
      </c>
      <c r="X173" s="73">
        <f t="shared" si="161"/>
        <v>1302763392</v>
      </c>
      <c r="Y173" s="73">
        <f t="shared" si="162"/>
        <v>58089244066.724998</v>
      </c>
      <c r="Z173" s="73">
        <f t="shared" si="163"/>
        <v>1161784881334.5007</v>
      </c>
      <c r="AA173" s="73">
        <f t="shared" si="164"/>
        <v>2901.2398706126223</v>
      </c>
      <c r="AB173" s="102">
        <f t="shared" si="220"/>
        <v>44.589251143714208</v>
      </c>
      <c r="AD173" s="74">
        <f t="shared" si="165"/>
        <v>132</v>
      </c>
      <c r="AE173" s="74">
        <f t="shared" si="166"/>
        <v>3.2249999999999996</v>
      </c>
      <c r="AF173" s="74">
        <v>1</v>
      </c>
      <c r="AG173" s="65">
        <f t="shared" si="167"/>
        <v>1.175</v>
      </c>
      <c r="AH173" s="73">
        <f>AH172*AF173</f>
        <v>846720</v>
      </c>
      <c r="AI173" s="73">
        <f t="shared" si="168"/>
        <v>131326272</v>
      </c>
      <c r="AJ173" s="73">
        <f t="shared" si="169"/>
        <v>2855759331.0242043</v>
      </c>
      <c r="AK173" s="73">
        <f t="shared" si="170"/>
        <v>1827685971855.4951</v>
      </c>
      <c r="AL173" s="73">
        <f t="shared" si="171"/>
        <v>2901.2398706126223</v>
      </c>
      <c r="AM173" s="102">
        <f t="shared" si="214"/>
        <v>21.745529569469575</v>
      </c>
      <c r="AO173" s="74">
        <f t="shared" si="172"/>
        <v>102</v>
      </c>
      <c r="AP173" s="74">
        <f t="shared" si="173"/>
        <v>4.55</v>
      </c>
      <c r="AQ173" s="74">
        <v>1</v>
      </c>
      <c r="AR173" s="65">
        <f t="shared" si="174"/>
        <v>1.325</v>
      </c>
      <c r="AS173" s="73">
        <f>AS172*AQ173</f>
        <v>72576</v>
      </c>
      <c r="AT173" s="73">
        <f t="shared" si="175"/>
        <v>9808646.4000000004</v>
      </c>
      <c r="AU173" s="73">
        <f t="shared" si="176"/>
        <v>62953996.880620643</v>
      </c>
      <c r="AV173" s="73">
        <f t="shared" si="177"/>
        <v>2578595712230.2334</v>
      </c>
      <c r="AW173" s="73">
        <f t="shared" si="178"/>
        <v>2901.2398706126223</v>
      </c>
      <c r="AX173" s="102">
        <f t="shared" ref="AX173:AX236" si="221">AU173/AT173</f>
        <v>6.4182145337220682</v>
      </c>
      <c r="AZ173" s="74">
        <f t="shared" si="179"/>
        <v>65</v>
      </c>
      <c r="BA173" s="74">
        <f t="shared" si="180"/>
        <v>6.06</v>
      </c>
      <c r="BB173" s="74">
        <v>1</v>
      </c>
      <c r="BC173" s="65">
        <f t="shared" si="181"/>
        <v>1.51</v>
      </c>
      <c r="BD173" s="73">
        <f>BD172*BB173</f>
        <v>480</v>
      </c>
      <c r="BE173" s="73">
        <f t="shared" si="182"/>
        <v>47112</v>
      </c>
      <c r="BF173" s="73">
        <f t="shared" si="183"/>
        <v>496435.20000000217</v>
      </c>
      <c r="BG173" s="73">
        <f t="shared" si="184"/>
        <v>3434349454091.2554</v>
      </c>
      <c r="BH173" s="73">
        <f t="shared" si="185"/>
        <v>2901.2398706126223</v>
      </c>
      <c r="BI173" s="102">
        <f t="shared" si="218"/>
        <v>10.537340804890519</v>
      </c>
      <c r="BK173" s="74">
        <f t="shared" si="186"/>
        <v>15</v>
      </c>
      <c r="BL173" s="74">
        <f t="shared" si="187"/>
        <v>7.8199999999999994</v>
      </c>
      <c r="BM173" s="74">
        <v>1</v>
      </c>
      <c r="BN173" s="65">
        <f t="shared" si="188"/>
        <v>1.76</v>
      </c>
      <c r="BO173" s="73">
        <f>BO172*BM173</f>
        <v>1</v>
      </c>
      <c r="BP173" s="73">
        <f t="shared" si="189"/>
        <v>26.4</v>
      </c>
      <c r="BQ173" s="73">
        <f t="shared" si="190"/>
        <v>625.60000000000048</v>
      </c>
      <c r="BR173" s="73">
        <f t="shared" si="191"/>
        <v>4431784279041.8506</v>
      </c>
      <c r="BS173" s="73">
        <f t="shared" si="192"/>
        <v>2901.2398706126223</v>
      </c>
      <c r="BT173" s="102">
        <f t="shared" si="219"/>
        <v>23.696969696969717</v>
      </c>
      <c r="BV173" s="74">
        <f t="shared" si="193"/>
        <v>-40</v>
      </c>
      <c r="BW173" s="74">
        <f t="shared" si="194"/>
        <v>9.8550000000000004</v>
      </c>
      <c r="BX173" s="74">
        <v>1</v>
      </c>
      <c r="BY173" s="65">
        <f t="shared" si="195"/>
        <v>2.0350000000000001</v>
      </c>
      <c r="BZ173" s="73">
        <f>BZ172*BX173</f>
        <v>1</v>
      </c>
      <c r="CA173" s="73">
        <f t="shared" si="196"/>
        <v>-81.400000000000006</v>
      </c>
      <c r="CB173" s="73">
        <f t="shared" si="197"/>
        <v>0.38496093749999905</v>
      </c>
      <c r="CC173" s="73">
        <f t="shared" si="198"/>
        <v>5585068295390.9785</v>
      </c>
      <c r="CD173" s="73">
        <f t="shared" si="199"/>
        <v>2901.2398706126223</v>
      </c>
      <c r="CG173" s="74">
        <f t="shared" si="200"/>
        <v>-90</v>
      </c>
      <c r="CH173" s="74">
        <f t="shared" si="201"/>
        <v>12.14</v>
      </c>
      <c r="CI173" s="74">
        <v>1</v>
      </c>
      <c r="CJ173" s="65">
        <f t="shared" si="202"/>
        <v>2.2850000000000001</v>
      </c>
      <c r="CK173" s="73">
        <f>CK172*CI173</f>
        <v>1</v>
      </c>
      <c r="CL173" s="73">
        <f t="shared" si="203"/>
        <v>-205.65</v>
      </c>
      <c r="CM173" s="73">
        <f t="shared" si="204"/>
        <v>4.6310424804687226E-4</v>
      </c>
      <c r="CN173" s="73">
        <f t="shared" si="205"/>
        <v>6880033394829.6787</v>
      </c>
      <c r="CO173" s="73">
        <f t="shared" si="206"/>
        <v>2901.2398706126223</v>
      </c>
      <c r="CR173" s="74">
        <f t="shared" si="207"/>
        <v>-153</v>
      </c>
      <c r="CS173" s="74">
        <f t="shared" si="208"/>
        <v>14.74</v>
      </c>
      <c r="CT173" s="74">
        <v>1</v>
      </c>
      <c r="CU173" s="65">
        <f t="shared" si="215"/>
        <v>2.6</v>
      </c>
      <c r="CV173" s="73">
        <f>CV172*CT173</f>
        <v>1</v>
      </c>
      <c r="CW173" s="73">
        <f t="shared" si="209"/>
        <v>-397.8</v>
      </c>
      <c r="CX173" s="73">
        <f t="shared" si="210"/>
        <v>9.0569009095394334E-8</v>
      </c>
      <c r="CY173" s="73">
        <f t="shared" si="211"/>
        <v>8353516658961.2393</v>
      </c>
      <c r="CZ173" s="73">
        <f t="shared" si="212"/>
        <v>2901.2398706126223</v>
      </c>
    </row>
    <row r="174" spans="1:104">
      <c r="A174" s="65">
        <f t="shared" si="148"/>
        <v>84.448506289466096</v>
      </c>
      <c r="B174" s="65">
        <f t="shared" si="149"/>
        <v>5.6</v>
      </c>
      <c r="C174" s="86">
        <f t="shared" si="217"/>
        <v>7.8199999999999994</v>
      </c>
      <c r="D174" s="90"/>
      <c r="E174" s="68">
        <f t="shared" si="150"/>
        <v>13019906166.335283</v>
      </c>
      <c r="F174" s="65">
        <f t="shared" si="213"/>
        <v>33.600000000000016</v>
      </c>
      <c r="G174" s="69">
        <v>168</v>
      </c>
      <c r="H174" s="74">
        <f t="shared" si="151"/>
        <v>168</v>
      </c>
      <c r="I174" s="74">
        <f t="shared" si="152"/>
        <v>1</v>
      </c>
      <c r="J174" s="74">
        <v>1</v>
      </c>
      <c r="K174" s="65">
        <f t="shared" si="153"/>
        <v>1</v>
      </c>
      <c r="L174" s="73">
        <f>L173*J174</f>
        <v>55319040</v>
      </c>
      <c r="M174" s="73">
        <f t="shared" si="154"/>
        <v>9293598720</v>
      </c>
      <c r="N174" s="73">
        <f t="shared" si="155"/>
        <v>130199061663.35283</v>
      </c>
      <c r="O174" s="73">
        <f t="shared" si="156"/>
        <v>650995308316.76416</v>
      </c>
      <c r="P174" s="73">
        <f t="shared" si="157"/>
        <v>3006.366823904993</v>
      </c>
      <c r="Q174" s="102">
        <f t="shared" si="216"/>
        <v>14.009542006925905</v>
      </c>
      <c r="S174" s="74">
        <f t="shared" si="158"/>
        <v>158</v>
      </c>
      <c r="T174" s="74">
        <f t="shared" si="159"/>
        <v>2.0499999999999998</v>
      </c>
      <c r="U174" s="74">
        <v>1</v>
      </c>
      <c r="V174" s="65">
        <f t="shared" si="160"/>
        <v>1.05</v>
      </c>
      <c r="W174" s="73">
        <f>W173*U174</f>
        <v>7902720</v>
      </c>
      <c r="X174" s="73">
        <f t="shared" si="161"/>
        <v>1311061248</v>
      </c>
      <c r="Y174" s="73">
        <f t="shared" si="162"/>
        <v>66727019102.468269</v>
      </c>
      <c r="Z174" s="73">
        <f t="shared" si="163"/>
        <v>1334540382049.3665</v>
      </c>
      <c r="AA174" s="73">
        <f t="shared" si="164"/>
        <v>3006.366823904993</v>
      </c>
      <c r="AB174" s="102">
        <f t="shared" si="220"/>
        <v>50.895424759338376</v>
      </c>
      <c r="AD174" s="74">
        <f t="shared" si="165"/>
        <v>133</v>
      </c>
      <c r="AE174" s="74">
        <f t="shared" si="166"/>
        <v>3.2249999999999996</v>
      </c>
      <c r="AF174" s="74">
        <v>1</v>
      </c>
      <c r="AG174" s="65">
        <f t="shared" si="167"/>
        <v>1.175</v>
      </c>
      <c r="AH174" s="73">
        <f>AH173*AF174</f>
        <v>846720</v>
      </c>
      <c r="AI174" s="73">
        <f t="shared" si="168"/>
        <v>132321168</v>
      </c>
      <c r="AJ174" s="73">
        <f t="shared" si="169"/>
        <v>3280406045.8149366</v>
      </c>
      <c r="AK174" s="73">
        <f t="shared" si="170"/>
        <v>2099459869321.5642</v>
      </c>
      <c r="AL174" s="73">
        <f t="shared" si="171"/>
        <v>3006.366823904993</v>
      </c>
      <c r="AM174" s="102">
        <f t="shared" si="214"/>
        <v>24.791241608560593</v>
      </c>
      <c r="AO174" s="74">
        <f t="shared" si="172"/>
        <v>103</v>
      </c>
      <c r="AP174" s="74">
        <f t="shared" si="173"/>
        <v>4.55</v>
      </c>
      <c r="AQ174" s="74">
        <v>1</v>
      </c>
      <c r="AR174" s="65">
        <f t="shared" si="174"/>
        <v>1.325</v>
      </c>
      <c r="AS174" s="73">
        <f>AS173*AQ174</f>
        <v>72576</v>
      </c>
      <c r="AT174" s="73">
        <f t="shared" si="175"/>
        <v>9904809.5999999996</v>
      </c>
      <c r="AU174" s="73">
        <f t="shared" si="176"/>
        <v>72315152.657257438</v>
      </c>
      <c r="AV174" s="73">
        <f t="shared" si="177"/>
        <v>2962028652841.2769</v>
      </c>
      <c r="AW174" s="73">
        <f t="shared" si="178"/>
        <v>3006.366823904993</v>
      </c>
      <c r="AX174" s="102">
        <f t="shared" si="221"/>
        <v>7.3010139091676676</v>
      </c>
      <c r="AZ174" s="74">
        <f t="shared" si="179"/>
        <v>66</v>
      </c>
      <c r="BA174" s="74">
        <f t="shared" si="180"/>
        <v>6.06</v>
      </c>
      <c r="BB174" s="74">
        <v>1</v>
      </c>
      <c r="BC174" s="65">
        <f t="shared" si="181"/>
        <v>1.51</v>
      </c>
      <c r="BD174" s="73">
        <f>BD173*BB174</f>
        <v>480</v>
      </c>
      <c r="BE174" s="73">
        <f t="shared" si="182"/>
        <v>47836.800000000003</v>
      </c>
      <c r="BF174" s="73">
        <f t="shared" si="183"/>
        <v>570254.29760262661</v>
      </c>
      <c r="BG174" s="73">
        <f t="shared" si="184"/>
        <v>3945031568399.5903</v>
      </c>
      <c r="BH174" s="73">
        <f t="shared" si="185"/>
        <v>3006.366823904993</v>
      </c>
      <c r="BI174" s="102">
        <f t="shared" si="218"/>
        <v>11.92082868424783</v>
      </c>
      <c r="BK174" s="74">
        <f t="shared" si="186"/>
        <v>16</v>
      </c>
      <c r="BL174" s="74">
        <f t="shared" si="187"/>
        <v>7.8199999999999994</v>
      </c>
      <c r="BM174" s="74">
        <v>1</v>
      </c>
      <c r="BN174" s="65">
        <f t="shared" si="188"/>
        <v>1.76</v>
      </c>
      <c r="BO174" s="73">
        <f>BO173*BM174</f>
        <v>1</v>
      </c>
      <c r="BP174" s="73">
        <f t="shared" si="189"/>
        <v>28.16</v>
      </c>
      <c r="BQ174" s="73">
        <f t="shared" si="190"/>
        <v>718.62569088614578</v>
      </c>
      <c r="BR174" s="73">
        <f t="shared" si="191"/>
        <v>5090783311037.0957</v>
      </c>
      <c r="BS174" s="73">
        <f t="shared" si="192"/>
        <v>3006.366823904993</v>
      </c>
      <c r="BT174" s="102">
        <f t="shared" si="219"/>
        <v>25.519378227490972</v>
      </c>
      <c r="BV174" s="74">
        <f t="shared" si="193"/>
        <v>-39</v>
      </c>
      <c r="BW174" s="74">
        <f t="shared" si="194"/>
        <v>9.8550000000000004</v>
      </c>
      <c r="BX174" s="74">
        <v>1</v>
      </c>
      <c r="BY174" s="65">
        <f t="shared" si="195"/>
        <v>2.0350000000000001</v>
      </c>
      <c r="BZ174" s="73">
        <f>BZ173*BX174</f>
        <v>1</v>
      </c>
      <c r="CA174" s="73">
        <f t="shared" si="196"/>
        <v>-79.365000000000009</v>
      </c>
      <c r="CB174" s="73">
        <f t="shared" si="197"/>
        <v>0.4422039956443653</v>
      </c>
      <c r="CC174" s="73">
        <f t="shared" si="198"/>
        <v>6415558763461.7109</v>
      </c>
      <c r="CD174" s="73">
        <f t="shared" si="199"/>
        <v>3006.366823904993</v>
      </c>
      <c r="CG174" s="74">
        <f t="shared" si="200"/>
        <v>-89</v>
      </c>
      <c r="CH174" s="74">
        <f t="shared" si="201"/>
        <v>12.14</v>
      </c>
      <c r="CI174" s="74">
        <v>1</v>
      </c>
      <c r="CJ174" s="65">
        <f t="shared" si="202"/>
        <v>2.2850000000000001</v>
      </c>
      <c r="CK174" s="73">
        <f>CK173*CI174</f>
        <v>1</v>
      </c>
      <c r="CL174" s="73">
        <f t="shared" si="203"/>
        <v>-203.36500000000001</v>
      </c>
      <c r="CM174" s="73">
        <f t="shared" si="204"/>
        <v>5.319670879235809E-4</v>
      </c>
      <c r="CN174" s="73">
        <f t="shared" si="205"/>
        <v>7903083042965.5166</v>
      </c>
      <c r="CO174" s="73">
        <f t="shared" si="206"/>
        <v>3006.366823904993</v>
      </c>
      <c r="CR174" s="74">
        <f t="shared" si="207"/>
        <v>-152</v>
      </c>
      <c r="CS174" s="74">
        <f t="shared" si="208"/>
        <v>14.74</v>
      </c>
      <c r="CT174" s="74">
        <v>1</v>
      </c>
      <c r="CU174" s="65">
        <f t="shared" si="215"/>
        <v>2.6</v>
      </c>
      <c r="CV174" s="73">
        <f>CV173*CT174</f>
        <v>1</v>
      </c>
      <c r="CW174" s="73">
        <f t="shared" si="209"/>
        <v>-395.2</v>
      </c>
      <c r="CX174" s="73">
        <f t="shared" si="210"/>
        <v>1.0403647176159101E-7</v>
      </c>
      <c r="CY174" s="73">
        <f t="shared" si="211"/>
        <v>9595670844589.1035</v>
      </c>
      <c r="CZ174" s="73">
        <f t="shared" si="212"/>
        <v>3006.366823904993</v>
      </c>
    </row>
    <row r="175" spans="1:104">
      <c r="A175" s="65">
        <f t="shared" si="148"/>
        <v>87.426576432282218</v>
      </c>
      <c r="B175" s="65">
        <f t="shared" si="149"/>
        <v>5.6333333333333337</v>
      </c>
      <c r="C175" s="86">
        <f t="shared" si="217"/>
        <v>7.8199999999999994</v>
      </c>
      <c r="D175" s="90"/>
      <c r="E175" s="68">
        <f t="shared" si="150"/>
        <v>14955944795.485094</v>
      </c>
      <c r="F175" s="65">
        <f t="shared" si="213"/>
        <v>33.800000000000018</v>
      </c>
      <c r="G175" s="69">
        <v>169</v>
      </c>
      <c r="H175" s="74">
        <f t="shared" si="151"/>
        <v>169</v>
      </c>
      <c r="I175" s="74">
        <f t="shared" si="152"/>
        <v>1</v>
      </c>
      <c r="J175" s="74">
        <v>1</v>
      </c>
      <c r="K175" s="65">
        <f t="shared" si="153"/>
        <v>1</v>
      </c>
      <c r="L175" s="73">
        <f>L174*J175</f>
        <v>55319040</v>
      </c>
      <c r="M175" s="73">
        <f t="shared" si="154"/>
        <v>9348917760</v>
      </c>
      <c r="N175" s="73">
        <f t="shared" si="155"/>
        <v>149559447954.85095</v>
      </c>
      <c r="O175" s="73">
        <f t="shared" si="156"/>
        <v>747797239774.25476</v>
      </c>
      <c r="P175" s="73">
        <f t="shared" si="157"/>
        <v>3115.3003402036561</v>
      </c>
      <c r="Q175" s="102">
        <f t="shared" si="216"/>
        <v>15.997514556685003</v>
      </c>
      <c r="S175" s="74">
        <f t="shared" si="158"/>
        <v>159</v>
      </c>
      <c r="T175" s="74">
        <f t="shared" si="159"/>
        <v>2.0499999999999998</v>
      </c>
      <c r="U175" s="74">
        <v>1</v>
      </c>
      <c r="V175" s="65">
        <f t="shared" si="160"/>
        <v>1.05</v>
      </c>
      <c r="W175" s="73">
        <f>W174*U175</f>
        <v>7902720</v>
      </c>
      <c r="X175" s="73">
        <f t="shared" si="161"/>
        <v>1319359104</v>
      </c>
      <c r="Y175" s="73">
        <f t="shared" si="162"/>
        <v>76649217076.861053</v>
      </c>
      <c r="Z175" s="73">
        <f t="shared" si="163"/>
        <v>1532984341537.2222</v>
      </c>
      <c r="AA175" s="73">
        <f t="shared" si="164"/>
        <v>3115.3003402036561</v>
      </c>
      <c r="AB175" s="102">
        <f t="shared" si="220"/>
        <v>58.095795787877513</v>
      </c>
      <c r="AD175" s="74">
        <f t="shared" si="165"/>
        <v>134</v>
      </c>
      <c r="AE175" s="74">
        <f t="shared" si="166"/>
        <v>3.2249999999999996</v>
      </c>
      <c r="AF175" s="74">
        <v>1</v>
      </c>
      <c r="AG175" s="65">
        <f t="shared" si="167"/>
        <v>1.175</v>
      </c>
      <c r="AH175" s="73">
        <f>AH174*AF175</f>
        <v>846720</v>
      </c>
      <c r="AI175" s="73">
        <f t="shared" si="168"/>
        <v>133316064</v>
      </c>
      <c r="AJ175" s="73">
        <f t="shared" si="169"/>
        <v>3768197028.5499463</v>
      </c>
      <c r="AK175" s="73">
        <f t="shared" si="170"/>
        <v>2411646098271.9712</v>
      </c>
      <c r="AL175" s="73">
        <f t="shared" si="171"/>
        <v>3115.3003402036561</v>
      </c>
      <c r="AM175" s="102">
        <f t="shared" si="214"/>
        <v>28.265138614877998</v>
      </c>
      <c r="AO175" s="74">
        <f t="shared" si="172"/>
        <v>104</v>
      </c>
      <c r="AP175" s="74">
        <f t="shared" si="173"/>
        <v>4.55</v>
      </c>
      <c r="AQ175" s="74">
        <v>1</v>
      </c>
      <c r="AR175" s="65">
        <f t="shared" si="174"/>
        <v>1.325</v>
      </c>
      <c r="AS175" s="73">
        <f>AS174*AQ175</f>
        <v>72576</v>
      </c>
      <c r="AT175" s="73">
        <f t="shared" si="175"/>
        <v>10000972.799999999</v>
      </c>
      <c r="AU175" s="73">
        <f t="shared" si="176"/>
        <v>83068296.89875108</v>
      </c>
      <c r="AV175" s="73">
        <f t="shared" si="177"/>
        <v>3402477440972.8589</v>
      </c>
      <c r="AW175" s="73">
        <f t="shared" si="178"/>
        <v>3115.3003402036561</v>
      </c>
      <c r="AX175" s="102">
        <f t="shared" si="221"/>
        <v>8.3060216800860704</v>
      </c>
      <c r="AZ175" s="74">
        <f t="shared" si="179"/>
        <v>67</v>
      </c>
      <c r="BA175" s="74">
        <f t="shared" si="180"/>
        <v>6.06</v>
      </c>
      <c r="BB175" s="74">
        <v>1</v>
      </c>
      <c r="BC175" s="65">
        <f t="shared" si="181"/>
        <v>1.51</v>
      </c>
      <c r="BD175" s="73">
        <f>BD174*BB175</f>
        <v>480</v>
      </c>
      <c r="BE175" s="73">
        <f t="shared" si="182"/>
        <v>48561.599999999999</v>
      </c>
      <c r="BF175" s="73">
        <f t="shared" si="183"/>
        <v>655050.17358612677</v>
      </c>
      <c r="BG175" s="73">
        <f t="shared" si="184"/>
        <v>4531651273031.9834</v>
      </c>
      <c r="BH175" s="73">
        <f t="shared" si="185"/>
        <v>3115.3003402036561</v>
      </c>
      <c r="BI175" s="102">
        <f t="shared" si="218"/>
        <v>13.489056653531325</v>
      </c>
      <c r="BK175" s="74">
        <f t="shared" si="186"/>
        <v>17</v>
      </c>
      <c r="BL175" s="74">
        <f t="shared" si="187"/>
        <v>7.8199999999999994</v>
      </c>
      <c r="BM175" s="74">
        <v>1</v>
      </c>
      <c r="BN175" s="65">
        <f t="shared" si="188"/>
        <v>1.76</v>
      </c>
      <c r="BO175" s="73">
        <f>BO174*BM175</f>
        <v>1</v>
      </c>
      <c r="BP175" s="73">
        <f t="shared" si="189"/>
        <v>29.92</v>
      </c>
      <c r="BQ175" s="73">
        <f t="shared" si="190"/>
        <v>825.48414897952341</v>
      </c>
      <c r="BR175" s="73">
        <f t="shared" si="191"/>
        <v>5847774415034.6709</v>
      </c>
      <c r="BS175" s="73">
        <f t="shared" si="192"/>
        <v>3115.3003402036561</v>
      </c>
      <c r="BT175" s="102">
        <f t="shared" si="219"/>
        <v>27.589710861615085</v>
      </c>
      <c r="BV175" s="74">
        <f t="shared" si="193"/>
        <v>-38</v>
      </c>
      <c r="BW175" s="74">
        <f t="shared" si="194"/>
        <v>9.8550000000000004</v>
      </c>
      <c r="BX175" s="74">
        <v>1</v>
      </c>
      <c r="BY175" s="65">
        <f t="shared" si="195"/>
        <v>2.0350000000000001</v>
      </c>
      <c r="BZ175" s="73">
        <f>BZ174*BX175</f>
        <v>1</v>
      </c>
      <c r="CA175" s="73">
        <f t="shared" si="196"/>
        <v>-77.330000000000013</v>
      </c>
      <c r="CB175" s="73">
        <f t="shared" si="197"/>
        <v>0.50795900236979852</v>
      </c>
      <c r="CC175" s="73">
        <f t="shared" si="198"/>
        <v>7369541797975.2812</v>
      </c>
      <c r="CD175" s="73">
        <f t="shared" si="199"/>
        <v>3115.3003402036561</v>
      </c>
      <c r="CG175" s="74">
        <f t="shared" si="200"/>
        <v>-88</v>
      </c>
      <c r="CH175" s="74">
        <f t="shared" si="201"/>
        <v>12.14</v>
      </c>
      <c r="CI175" s="74">
        <v>1</v>
      </c>
      <c r="CJ175" s="65">
        <f t="shared" si="202"/>
        <v>2.2850000000000001</v>
      </c>
      <c r="CK175" s="73">
        <f>CK174*CI175</f>
        <v>1</v>
      </c>
      <c r="CL175" s="73">
        <f t="shared" si="203"/>
        <v>-201.08</v>
      </c>
      <c r="CM175" s="73">
        <f t="shared" si="204"/>
        <v>6.1106971881038068E-4</v>
      </c>
      <c r="CN175" s="73">
        <f t="shared" si="205"/>
        <v>9078258490859.4531</v>
      </c>
      <c r="CO175" s="73">
        <f t="shared" si="206"/>
        <v>3115.3003402036561</v>
      </c>
      <c r="CR175" s="74">
        <f t="shared" si="207"/>
        <v>-151</v>
      </c>
      <c r="CS175" s="74">
        <f t="shared" si="208"/>
        <v>14.74</v>
      </c>
      <c r="CT175" s="74">
        <v>1</v>
      </c>
      <c r="CU175" s="65">
        <f t="shared" si="215"/>
        <v>2.6</v>
      </c>
      <c r="CV175" s="73">
        <f>CV174*CT175</f>
        <v>1</v>
      </c>
      <c r="CW175" s="73">
        <f t="shared" si="209"/>
        <v>-392.6</v>
      </c>
      <c r="CX175" s="73">
        <f t="shared" si="210"/>
        <v>1.1950652397223506E-7</v>
      </c>
      <c r="CY175" s="73">
        <f t="shared" si="211"/>
        <v>11022531314272.514</v>
      </c>
      <c r="CZ175" s="73">
        <f t="shared" si="212"/>
        <v>3115.3003402036561</v>
      </c>
    </row>
    <row r="176" spans="1:104">
      <c r="A176" s="65">
        <f t="shared" si="148"/>
        <v>90.509667991879027</v>
      </c>
      <c r="B176" s="65">
        <f t="shared" si="149"/>
        <v>5.666666666666667</v>
      </c>
      <c r="C176" s="86">
        <f t="shared" si="217"/>
        <v>7.8199999999999994</v>
      </c>
      <c r="D176" s="90"/>
      <c r="E176" s="68">
        <f t="shared" si="150"/>
        <v>17179869184.000195</v>
      </c>
      <c r="F176" s="65">
        <f t="shared" si="213"/>
        <v>34.000000000000014</v>
      </c>
      <c r="G176" s="69">
        <v>170</v>
      </c>
      <c r="H176" s="74">
        <f t="shared" si="151"/>
        <v>170</v>
      </c>
      <c r="I176" s="74">
        <f t="shared" si="152"/>
        <v>1</v>
      </c>
      <c r="J176" s="74">
        <v>1</v>
      </c>
      <c r="K176" s="65">
        <f t="shared" si="153"/>
        <v>1</v>
      </c>
      <c r="L176" s="73">
        <f>L175*J176</f>
        <v>55319040</v>
      </c>
      <c r="M176" s="73">
        <f t="shared" si="154"/>
        <v>9404236800</v>
      </c>
      <c r="N176" s="73">
        <f t="shared" si="155"/>
        <v>171798691840.00195</v>
      </c>
      <c r="O176" s="73">
        <f t="shared" si="156"/>
        <v>858993459200.00977</v>
      </c>
      <c r="P176" s="73">
        <f t="shared" si="157"/>
        <v>3228.1781583770185</v>
      </c>
      <c r="Q176" s="102">
        <f t="shared" si="216"/>
        <v>18.268222663215152</v>
      </c>
      <c r="S176" s="74">
        <f t="shared" si="158"/>
        <v>160</v>
      </c>
      <c r="T176" s="74">
        <f t="shared" si="159"/>
        <v>2.0499999999999998</v>
      </c>
      <c r="U176" s="74">
        <v>14</v>
      </c>
      <c r="V176" s="65">
        <f t="shared" si="160"/>
        <v>1.05</v>
      </c>
      <c r="W176" s="73">
        <f>W175*U176</f>
        <v>110638080</v>
      </c>
      <c r="X176" s="73">
        <f t="shared" si="161"/>
        <v>18587197440</v>
      </c>
      <c r="Y176" s="73">
        <f t="shared" si="162"/>
        <v>88046829568.000946</v>
      </c>
      <c r="Z176" s="73">
        <f t="shared" si="163"/>
        <v>1760936591360.0198</v>
      </c>
      <c r="AA176" s="73">
        <f t="shared" si="164"/>
        <v>3228.1781583770185</v>
      </c>
      <c r="AB176" s="102">
        <f t="shared" si="220"/>
        <v>4.7369610105137481</v>
      </c>
      <c r="AD176" s="74">
        <f t="shared" si="165"/>
        <v>135</v>
      </c>
      <c r="AE176" s="74">
        <f t="shared" si="166"/>
        <v>3.2249999999999996</v>
      </c>
      <c r="AF176" s="74">
        <v>1</v>
      </c>
      <c r="AG176" s="65">
        <f t="shared" si="167"/>
        <v>1.175</v>
      </c>
      <c r="AH176" s="73">
        <f>AH175*AF176</f>
        <v>846720</v>
      </c>
      <c r="AI176" s="73">
        <f t="shared" si="168"/>
        <v>134310960</v>
      </c>
      <c r="AJ176" s="73">
        <f t="shared" si="169"/>
        <v>4328521728.0000391</v>
      </c>
      <c r="AK176" s="73">
        <f t="shared" si="170"/>
        <v>2770253905920.0308</v>
      </c>
      <c r="AL176" s="73">
        <f t="shared" si="171"/>
        <v>3228.1781583770185</v>
      </c>
      <c r="AM176" s="102">
        <f t="shared" si="214"/>
        <v>32.227613651187056</v>
      </c>
      <c r="AO176" s="74">
        <f t="shared" si="172"/>
        <v>105</v>
      </c>
      <c r="AP176" s="74">
        <f t="shared" si="173"/>
        <v>4.55</v>
      </c>
      <c r="AQ176" s="74">
        <v>1</v>
      </c>
      <c r="AR176" s="65">
        <f t="shared" si="174"/>
        <v>1.325</v>
      </c>
      <c r="AS176" s="73">
        <f>AS175*AQ176</f>
        <v>72576</v>
      </c>
      <c r="AT176" s="73">
        <f t="shared" si="175"/>
        <v>10097136</v>
      </c>
      <c r="AU176" s="73">
        <f t="shared" si="176"/>
        <v>95420416.000000685</v>
      </c>
      <c r="AV176" s="73">
        <f t="shared" si="177"/>
        <v>3908420239360.0439</v>
      </c>
      <c r="AW176" s="73">
        <f t="shared" si="178"/>
        <v>3228.1781583770185</v>
      </c>
      <c r="AX176" s="102">
        <f t="shared" si="221"/>
        <v>9.4502456934323433</v>
      </c>
      <c r="AZ176" s="74">
        <f t="shared" si="179"/>
        <v>68</v>
      </c>
      <c r="BA176" s="74">
        <f t="shared" si="180"/>
        <v>6.06</v>
      </c>
      <c r="BB176" s="74">
        <v>1</v>
      </c>
      <c r="BC176" s="65">
        <f t="shared" si="181"/>
        <v>1.51</v>
      </c>
      <c r="BD176" s="73">
        <f>BD175*BB176</f>
        <v>480</v>
      </c>
      <c r="BE176" s="73">
        <f t="shared" si="182"/>
        <v>49286.400000000001</v>
      </c>
      <c r="BF176" s="73">
        <f t="shared" si="183"/>
        <v>752455.05683890614</v>
      </c>
      <c r="BG176" s="73">
        <f t="shared" si="184"/>
        <v>5205500362752.0586</v>
      </c>
      <c r="BH176" s="73">
        <f t="shared" si="185"/>
        <v>3228.1781583770185</v>
      </c>
      <c r="BI176" s="102">
        <f t="shared" si="218"/>
        <v>15.266991641485403</v>
      </c>
      <c r="BK176" s="74">
        <f t="shared" si="186"/>
        <v>18</v>
      </c>
      <c r="BL176" s="74">
        <f t="shared" si="187"/>
        <v>7.8199999999999994</v>
      </c>
      <c r="BM176" s="74">
        <v>1</v>
      </c>
      <c r="BN176" s="65">
        <f t="shared" si="188"/>
        <v>1.76</v>
      </c>
      <c r="BO176" s="73">
        <f>BO175*BM176</f>
        <v>1</v>
      </c>
      <c r="BP176" s="73">
        <f t="shared" si="189"/>
        <v>31.68</v>
      </c>
      <c r="BQ176" s="73">
        <f t="shared" si="190"/>
        <v>948.23228400890594</v>
      </c>
      <c r="BR176" s="73">
        <f t="shared" si="191"/>
        <v>6717328850944.0762</v>
      </c>
      <c r="BS176" s="73">
        <f t="shared" si="192"/>
        <v>3228.1781583770185</v>
      </c>
      <c r="BT176" s="102">
        <f t="shared" si="219"/>
        <v>29.931574621493244</v>
      </c>
      <c r="BV176" s="74">
        <f t="shared" si="193"/>
        <v>-37</v>
      </c>
      <c r="BW176" s="74">
        <f t="shared" si="194"/>
        <v>9.8550000000000004</v>
      </c>
      <c r="BX176" s="74">
        <v>1</v>
      </c>
      <c r="BY176" s="65">
        <f t="shared" si="195"/>
        <v>2.0350000000000001</v>
      </c>
      <c r="BZ176" s="73">
        <f>BZ175*BX176</f>
        <v>1</v>
      </c>
      <c r="CA176" s="73">
        <f t="shared" si="196"/>
        <v>-75.295000000000002</v>
      </c>
      <c r="CB176" s="73">
        <f t="shared" si="197"/>
        <v>0.58349167042812267</v>
      </c>
      <c r="CC176" s="73">
        <f t="shared" si="198"/>
        <v>8465380540416.0967</v>
      </c>
      <c r="CD176" s="73">
        <f t="shared" si="199"/>
        <v>3228.1781583770185</v>
      </c>
      <c r="CG176" s="74">
        <f t="shared" si="200"/>
        <v>-87</v>
      </c>
      <c r="CH176" s="74">
        <f t="shared" si="201"/>
        <v>12.14</v>
      </c>
      <c r="CI176" s="74">
        <v>1</v>
      </c>
      <c r="CJ176" s="65">
        <f t="shared" si="202"/>
        <v>2.2850000000000001</v>
      </c>
      <c r="CK176" s="73">
        <f>CK175*CI176</f>
        <v>1</v>
      </c>
      <c r="CL176" s="73">
        <f t="shared" si="203"/>
        <v>-198.79500000000002</v>
      </c>
      <c r="CM176" s="73">
        <f t="shared" si="204"/>
        <v>7.0193478078598511E-4</v>
      </c>
      <c r="CN176" s="73">
        <f t="shared" si="205"/>
        <v>10428180594688.117</v>
      </c>
      <c r="CO176" s="73">
        <f t="shared" si="206"/>
        <v>3228.1781583770185</v>
      </c>
      <c r="CR176" s="74">
        <f t="shared" si="207"/>
        <v>-150</v>
      </c>
      <c r="CS176" s="74">
        <f t="shared" si="208"/>
        <v>14.74</v>
      </c>
      <c r="CT176" s="74">
        <v>1</v>
      </c>
      <c r="CU176" s="65">
        <f t="shared" si="215"/>
        <v>2.6</v>
      </c>
      <c r="CV176" s="73">
        <f>CV175*CT176</f>
        <v>1</v>
      </c>
      <c r="CW176" s="73">
        <f t="shared" si="209"/>
        <v>-390</v>
      </c>
      <c r="CX176" s="73">
        <f t="shared" si="210"/>
        <v>1.3727694749832016E-7</v>
      </c>
      <c r="CY176" s="73">
        <f t="shared" si="211"/>
        <v>12661563588608.145</v>
      </c>
      <c r="CZ176" s="73">
        <f t="shared" si="212"/>
        <v>3228.1781583770185</v>
      </c>
    </row>
    <row r="177" spans="1:104">
      <c r="A177" s="65">
        <f t="shared" si="148"/>
        <v>93.701484540521008</v>
      </c>
      <c r="B177" s="65">
        <f t="shared" si="149"/>
        <v>5.7</v>
      </c>
      <c r="C177" s="86">
        <f t="shared" si="217"/>
        <v>7.8199999999999994</v>
      </c>
      <c r="D177" s="90"/>
      <c r="E177" s="68">
        <f t="shared" si="150"/>
        <v>19734487470.725281</v>
      </c>
      <c r="F177" s="65">
        <f t="shared" si="213"/>
        <v>34.200000000000017</v>
      </c>
      <c r="G177" s="69">
        <v>171</v>
      </c>
      <c r="H177" s="74">
        <f t="shared" si="151"/>
        <v>171</v>
      </c>
      <c r="I177" s="74">
        <f t="shared" si="152"/>
        <v>1</v>
      </c>
      <c r="J177" s="74">
        <v>1</v>
      </c>
      <c r="K177" s="65">
        <f t="shared" si="153"/>
        <v>1</v>
      </c>
      <c r="L177" s="73">
        <f>L176*J177</f>
        <v>55319040</v>
      </c>
      <c r="M177" s="73">
        <f t="shared" si="154"/>
        <v>9459555840</v>
      </c>
      <c r="N177" s="73">
        <f t="shared" si="155"/>
        <v>197344874707.25281</v>
      </c>
      <c r="O177" s="73">
        <f t="shared" si="156"/>
        <v>986724373536.26404</v>
      </c>
      <c r="P177" s="73">
        <f t="shared" si="157"/>
        <v>3345.1429980966004</v>
      </c>
      <c r="Q177" s="102">
        <f t="shared" si="216"/>
        <v>20.861959910715303</v>
      </c>
      <c r="S177" s="74">
        <f t="shared" si="158"/>
        <v>161</v>
      </c>
      <c r="T177" s="74">
        <f t="shared" si="159"/>
        <v>2.0499999999999998</v>
      </c>
      <c r="U177" s="74">
        <v>1</v>
      </c>
      <c r="V177" s="65">
        <f t="shared" si="160"/>
        <v>1.05</v>
      </c>
      <c r="W177" s="73">
        <f>W176*U177</f>
        <v>110638080</v>
      </c>
      <c r="X177" s="73">
        <f t="shared" si="161"/>
        <v>18703367424</v>
      </c>
      <c r="Y177" s="73">
        <f t="shared" si="162"/>
        <v>101139248287.46701</v>
      </c>
      <c r="Z177" s="73">
        <f t="shared" si="163"/>
        <v>2022784965749.3413</v>
      </c>
      <c r="AA177" s="73">
        <f t="shared" si="164"/>
        <v>3345.1429980966004</v>
      </c>
      <c r="AB177" s="102">
        <f t="shared" si="220"/>
        <v>5.4075421818258249</v>
      </c>
      <c r="AD177" s="74">
        <f t="shared" si="165"/>
        <v>136</v>
      </c>
      <c r="AE177" s="74">
        <f t="shared" si="166"/>
        <v>3.2249999999999996</v>
      </c>
      <c r="AF177" s="74">
        <v>1</v>
      </c>
      <c r="AG177" s="65">
        <f t="shared" si="167"/>
        <v>1.175</v>
      </c>
      <c r="AH177" s="73">
        <f>AH176*AF177</f>
        <v>846720</v>
      </c>
      <c r="AI177" s="73">
        <f t="shared" si="168"/>
        <v>135305856</v>
      </c>
      <c r="AJ177" s="73">
        <f t="shared" si="169"/>
        <v>4972165788.5225687</v>
      </c>
      <c r="AK177" s="73">
        <f t="shared" si="170"/>
        <v>3182186104654.4512</v>
      </c>
      <c r="AL177" s="73">
        <f t="shared" si="171"/>
        <v>3345.1429980966004</v>
      </c>
      <c r="AM177" s="102">
        <f t="shared" si="214"/>
        <v>36.747602324932402</v>
      </c>
      <c r="AO177" s="74">
        <f t="shared" si="172"/>
        <v>106</v>
      </c>
      <c r="AP177" s="74">
        <f t="shared" si="173"/>
        <v>4.55</v>
      </c>
      <c r="AQ177" s="74">
        <v>1</v>
      </c>
      <c r="AR177" s="65">
        <f t="shared" si="174"/>
        <v>1.325</v>
      </c>
      <c r="AS177" s="73">
        <f>AS176*AQ177</f>
        <v>72576</v>
      </c>
      <c r="AT177" s="73">
        <f t="shared" si="175"/>
        <v>10193299.199999999</v>
      </c>
      <c r="AU177" s="73">
        <f t="shared" si="176"/>
        <v>109609274.89233354</v>
      </c>
      <c r="AV177" s="73">
        <f t="shared" si="177"/>
        <v>4489595899590.001</v>
      </c>
      <c r="AW177" s="73">
        <f t="shared" si="178"/>
        <v>3345.1429980966004</v>
      </c>
      <c r="AX177" s="102">
        <f t="shared" si="221"/>
        <v>10.753071477812949</v>
      </c>
      <c r="AZ177" s="74">
        <f t="shared" si="179"/>
        <v>69</v>
      </c>
      <c r="BA177" s="74">
        <f t="shared" si="180"/>
        <v>6.06</v>
      </c>
      <c r="BB177" s="74">
        <v>1</v>
      </c>
      <c r="BC177" s="65">
        <f t="shared" si="181"/>
        <v>1.51</v>
      </c>
      <c r="BD177" s="73">
        <f>BD176*BB177</f>
        <v>480</v>
      </c>
      <c r="BE177" s="73">
        <f t="shared" si="182"/>
        <v>50011.199999999997</v>
      </c>
      <c r="BF177" s="73">
        <f t="shared" si="183"/>
        <v>864343.88600005198</v>
      </c>
      <c r="BG177" s="73">
        <f t="shared" si="184"/>
        <v>5979549703629.7598</v>
      </c>
      <c r="BH177" s="73">
        <f t="shared" si="185"/>
        <v>3345.1429980966004</v>
      </c>
      <c r="BI177" s="102">
        <f t="shared" si="218"/>
        <v>17.283006326583887</v>
      </c>
      <c r="BK177" s="74">
        <f t="shared" si="186"/>
        <v>19</v>
      </c>
      <c r="BL177" s="74">
        <f t="shared" si="187"/>
        <v>7.8199999999999994</v>
      </c>
      <c r="BM177" s="74">
        <v>1</v>
      </c>
      <c r="BN177" s="65">
        <f t="shared" si="188"/>
        <v>1.76</v>
      </c>
      <c r="BO177" s="73">
        <f>BO176*BM177</f>
        <v>1</v>
      </c>
      <c r="BP177" s="73">
        <f t="shared" si="189"/>
        <v>33.44</v>
      </c>
      <c r="BQ177" s="73">
        <f t="shared" si="190"/>
        <v>1089.2328647961117</v>
      </c>
      <c r="BR177" s="73">
        <f t="shared" si="191"/>
        <v>7716184601053.584</v>
      </c>
      <c r="BS177" s="73">
        <f t="shared" si="192"/>
        <v>3345.1429980966004</v>
      </c>
      <c r="BT177" s="102">
        <f t="shared" si="219"/>
        <v>32.572753133855016</v>
      </c>
      <c r="BV177" s="74">
        <f t="shared" si="193"/>
        <v>-36</v>
      </c>
      <c r="BW177" s="74">
        <f t="shared" si="194"/>
        <v>9.8550000000000004</v>
      </c>
      <c r="BX177" s="74">
        <v>1</v>
      </c>
      <c r="BY177" s="65">
        <f t="shared" si="195"/>
        <v>2.0350000000000001</v>
      </c>
      <c r="BZ177" s="73">
        <f>BZ176*BX177</f>
        <v>1</v>
      </c>
      <c r="CA177" s="73">
        <f t="shared" si="196"/>
        <v>-73.260000000000005</v>
      </c>
      <c r="CB177" s="73">
        <f t="shared" si="197"/>
        <v>0.67025592197525652</v>
      </c>
      <c r="CC177" s="73">
        <f t="shared" si="198"/>
        <v>9724168701199.8828</v>
      </c>
      <c r="CD177" s="73">
        <f t="shared" si="199"/>
        <v>3345.1429980966004</v>
      </c>
      <c r="CG177" s="74">
        <f t="shared" si="200"/>
        <v>-86</v>
      </c>
      <c r="CH177" s="74">
        <f t="shared" si="201"/>
        <v>12.14</v>
      </c>
      <c r="CI177" s="74">
        <v>1</v>
      </c>
      <c r="CJ177" s="65">
        <f t="shared" si="202"/>
        <v>2.2850000000000001</v>
      </c>
      <c r="CK177" s="73">
        <f>CK176*CI177</f>
        <v>1</v>
      </c>
      <c r="CL177" s="73">
        <f t="shared" si="203"/>
        <v>-196.51000000000002</v>
      </c>
      <c r="CM177" s="73">
        <f t="shared" si="204"/>
        <v>8.0631132800406552E-4</v>
      </c>
      <c r="CN177" s="73">
        <f t="shared" si="205"/>
        <v>11978833894730.246</v>
      </c>
      <c r="CO177" s="73">
        <f t="shared" si="206"/>
        <v>3345.1429980966004</v>
      </c>
      <c r="CR177" s="74">
        <f t="shared" si="207"/>
        <v>-149</v>
      </c>
      <c r="CS177" s="74">
        <f t="shared" si="208"/>
        <v>14.74</v>
      </c>
      <c r="CT177" s="74">
        <v>1</v>
      </c>
      <c r="CU177" s="65">
        <f t="shared" si="215"/>
        <v>2.6</v>
      </c>
      <c r="CV177" s="73">
        <f>CV176*CT177</f>
        <v>1</v>
      </c>
      <c r="CW177" s="73">
        <f t="shared" si="209"/>
        <v>-387.40000000000003</v>
      </c>
      <c r="CX177" s="73">
        <f t="shared" si="210"/>
        <v>1.5768980377033475E-7</v>
      </c>
      <c r="CY177" s="73">
        <f t="shared" si="211"/>
        <v>14544317265924.533</v>
      </c>
      <c r="CZ177" s="73">
        <f t="shared" si="212"/>
        <v>3345.1429980966004</v>
      </c>
    </row>
    <row r="178" spans="1:104">
      <c r="A178" s="65">
        <f t="shared" si="148"/>
        <v>97.005860256666494</v>
      </c>
      <c r="B178" s="65">
        <f t="shared" si="149"/>
        <v>5.7333333333333334</v>
      </c>
      <c r="C178" s="86">
        <f t="shared" si="217"/>
        <v>7.8199999999999994</v>
      </c>
      <c r="D178" s="90"/>
      <c r="E178" s="68">
        <f t="shared" si="150"/>
        <v>22668973294.33173</v>
      </c>
      <c r="F178" s="65">
        <f t="shared" si="213"/>
        <v>34.400000000000013</v>
      </c>
      <c r="G178" s="69">
        <v>172</v>
      </c>
      <c r="H178" s="74">
        <f t="shared" si="151"/>
        <v>172</v>
      </c>
      <c r="I178" s="74">
        <f t="shared" si="152"/>
        <v>1</v>
      </c>
      <c r="J178" s="74">
        <v>1</v>
      </c>
      <c r="K178" s="65">
        <f t="shared" si="153"/>
        <v>1</v>
      </c>
      <c r="L178" s="73">
        <f>L177*J178</f>
        <v>55319040</v>
      </c>
      <c r="M178" s="73">
        <f t="shared" si="154"/>
        <v>9514874880</v>
      </c>
      <c r="N178" s="73">
        <f t="shared" si="155"/>
        <v>226689732943.31729</v>
      </c>
      <c r="O178" s="73">
        <f t="shared" si="156"/>
        <v>1133448664716.5864</v>
      </c>
      <c r="P178" s="73">
        <f t="shared" si="157"/>
        <v>3466.3427398382159</v>
      </c>
      <c r="Q178" s="102">
        <f t="shared" si="216"/>
        <v>23.824772874293149</v>
      </c>
      <c r="S178" s="74">
        <f t="shared" si="158"/>
        <v>162</v>
      </c>
      <c r="T178" s="74">
        <f t="shared" si="159"/>
        <v>2.0499999999999998</v>
      </c>
      <c r="U178" s="74">
        <v>1</v>
      </c>
      <c r="V178" s="65">
        <f t="shared" si="160"/>
        <v>1.05</v>
      </c>
      <c r="W178" s="73">
        <f>W177*U178</f>
        <v>110638080</v>
      </c>
      <c r="X178" s="73">
        <f t="shared" si="161"/>
        <v>18819537408</v>
      </c>
      <c r="Y178" s="73">
        <f t="shared" si="162"/>
        <v>116178488133.45004</v>
      </c>
      <c r="Z178" s="73">
        <f t="shared" si="163"/>
        <v>2323569762669.002</v>
      </c>
      <c r="AA178" s="73">
        <f t="shared" si="164"/>
        <v>3466.3427398382159</v>
      </c>
      <c r="AB178" s="102">
        <f t="shared" si="220"/>
        <v>6.1732913840944734</v>
      </c>
      <c r="AD178" s="74">
        <f t="shared" si="165"/>
        <v>137</v>
      </c>
      <c r="AE178" s="74">
        <f t="shared" si="166"/>
        <v>3.2249999999999996</v>
      </c>
      <c r="AF178" s="74">
        <v>1</v>
      </c>
      <c r="AG178" s="65">
        <f t="shared" si="167"/>
        <v>1.175</v>
      </c>
      <c r="AH178" s="73">
        <f>AH177*AF178</f>
        <v>846720</v>
      </c>
      <c r="AI178" s="73">
        <f t="shared" si="168"/>
        <v>136300752</v>
      </c>
      <c r="AJ178" s="73">
        <f t="shared" si="169"/>
        <v>5711518662.0484104</v>
      </c>
      <c r="AK178" s="73">
        <f t="shared" si="170"/>
        <v>3655371943710.9907</v>
      </c>
      <c r="AL178" s="73">
        <f t="shared" si="171"/>
        <v>3466.3427398382159</v>
      </c>
      <c r="AM178" s="102">
        <f t="shared" si="214"/>
        <v>41.903794206861093</v>
      </c>
      <c r="AO178" s="74">
        <f t="shared" si="172"/>
        <v>107</v>
      </c>
      <c r="AP178" s="74">
        <f t="shared" si="173"/>
        <v>4.55</v>
      </c>
      <c r="AQ178" s="74">
        <v>1</v>
      </c>
      <c r="AR178" s="65">
        <f t="shared" si="174"/>
        <v>1.325</v>
      </c>
      <c r="AS178" s="73">
        <f>AS177*AQ178</f>
        <v>72576</v>
      </c>
      <c r="AT178" s="73">
        <f t="shared" si="175"/>
        <v>10289462.4</v>
      </c>
      <c r="AU178" s="73">
        <f t="shared" si="176"/>
        <v>125907993.76124136</v>
      </c>
      <c r="AV178" s="73">
        <f t="shared" si="177"/>
        <v>5157191424460.4687</v>
      </c>
      <c r="AW178" s="73">
        <f t="shared" si="178"/>
        <v>3466.3427398382159</v>
      </c>
      <c r="AX178" s="102">
        <f t="shared" si="221"/>
        <v>12.236595933451426</v>
      </c>
      <c r="AZ178" s="74">
        <f t="shared" si="179"/>
        <v>70</v>
      </c>
      <c r="BA178" s="74">
        <f t="shared" si="180"/>
        <v>6.06</v>
      </c>
      <c r="BB178" s="74">
        <v>1</v>
      </c>
      <c r="BC178" s="65">
        <f t="shared" si="181"/>
        <v>1.51</v>
      </c>
      <c r="BD178" s="73">
        <f>BD177*BB178</f>
        <v>480</v>
      </c>
      <c r="BE178" s="73">
        <f t="shared" si="182"/>
        <v>50736</v>
      </c>
      <c r="BF178" s="73">
        <f t="shared" si="183"/>
        <v>992870.40000000456</v>
      </c>
      <c r="BG178" s="73">
        <f t="shared" si="184"/>
        <v>6868698908182.5137</v>
      </c>
      <c r="BH178" s="73">
        <f t="shared" si="185"/>
        <v>3466.3427398382159</v>
      </c>
      <c r="BI178" s="102">
        <f t="shared" si="218"/>
        <v>19.569347209082398</v>
      </c>
      <c r="BK178" s="74">
        <f t="shared" si="186"/>
        <v>20</v>
      </c>
      <c r="BL178" s="74">
        <f t="shared" si="187"/>
        <v>7.8199999999999994</v>
      </c>
      <c r="BM178" s="74">
        <v>5</v>
      </c>
      <c r="BN178" s="65">
        <f t="shared" si="188"/>
        <v>1.76</v>
      </c>
      <c r="BO178" s="73">
        <f>BO177*BM178</f>
        <v>5</v>
      </c>
      <c r="BP178" s="73">
        <f t="shared" si="189"/>
        <v>176</v>
      </c>
      <c r="BQ178" s="73">
        <f t="shared" si="190"/>
        <v>1251.2000000000014</v>
      </c>
      <c r="BR178" s="73">
        <f t="shared" si="191"/>
        <v>8863568558083.7051</v>
      </c>
      <c r="BS178" s="73">
        <f t="shared" si="192"/>
        <v>3466.3427398382159</v>
      </c>
      <c r="BT178" s="102">
        <f t="shared" si="219"/>
        <v>7.1090909090909173</v>
      </c>
      <c r="BV178" s="74">
        <f t="shared" si="193"/>
        <v>-35</v>
      </c>
      <c r="BW178" s="74">
        <f t="shared" si="194"/>
        <v>9.8550000000000004</v>
      </c>
      <c r="BX178" s="74">
        <v>1</v>
      </c>
      <c r="BY178" s="65">
        <f t="shared" si="195"/>
        <v>2.0350000000000001</v>
      </c>
      <c r="BZ178" s="73">
        <f>BZ177*BX178</f>
        <v>1</v>
      </c>
      <c r="CA178" s="73">
        <f t="shared" si="196"/>
        <v>-71.225000000000009</v>
      </c>
      <c r="CB178" s="73">
        <f t="shared" si="197"/>
        <v>0.7699218749999982</v>
      </c>
      <c r="CC178" s="73">
        <f t="shared" si="198"/>
        <v>11170136590781.961</v>
      </c>
      <c r="CD178" s="73">
        <f t="shared" si="199"/>
        <v>3466.3427398382159</v>
      </c>
      <c r="CG178" s="74">
        <f t="shared" si="200"/>
        <v>-85</v>
      </c>
      <c r="CH178" s="74">
        <f t="shared" si="201"/>
        <v>12.14</v>
      </c>
      <c r="CI178" s="74">
        <v>1</v>
      </c>
      <c r="CJ178" s="65">
        <f t="shared" si="202"/>
        <v>2.2850000000000001</v>
      </c>
      <c r="CK178" s="73">
        <f>CK177*CI178</f>
        <v>1</v>
      </c>
      <c r="CL178" s="73">
        <f t="shared" si="203"/>
        <v>-194.22500000000002</v>
      </c>
      <c r="CM178" s="73">
        <f t="shared" si="204"/>
        <v>9.2620849609374495E-4</v>
      </c>
      <c r="CN178" s="73">
        <f t="shared" si="205"/>
        <v>13760066789659.359</v>
      </c>
      <c r="CO178" s="73">
        <f t="shared" si="206"/>
        <v>3466.3427398382159</v>
      </c>
      <c r="CR178" s="74">
        <f t="shared" si="207"/>
        <v>-148</v>
      </c>
      <c r="CS178" s="74">
        <f t="shared" si="208"/>
        <v>14.74</v>
      </c>
      <c r="CT178" s="74">
        <v>1</v>
      </c>
      <c r="CU178" s="65">
        <f t="shared" si="215"/>
        <v>2.6</v>
      </c>
      <c r="CV178" s="73">
        <f>CV177*CT178</f>
        <v>1</v>
      </c>
      <c r="CW178" s="73">
        <f t="shared" si="209"/>
        <v>-384.8</v>
      </c>
      <c r="CX178" s="73">
        <f t="shared" si="210"/>
        <v>1.8113801819078875E-7</v>
      </c>
      <c r="CY178" s="73">
        <f t="shared" si="211"/>
        <v>16707033317922.484</v>
      </c>
      <c r="CZ178" s="73">
        <f t="shared" si="212"/>
        <v>3466.3427398382159</v>
      </c>
    </row>
    <row r="179" spans="1:104">
      <c r="A179" s="65">
        <f t="shared" si="148"/>
        <v>100.42676453078515</v>
      </c>
      <c r="B179" s="65">
        <f t="shared" si="149"/>
        <v>5.7666666666666666</v>
      </c>
      <c r="C179" s="86">
        <f t="shared" si="217"/>
        <v>7.8199999999999994</v>
      </c>
      <c r="D179" s="90"/>
      <c r="E179" s="68">
        <f t="shared" si="150"/>
        <v>26039812332.670574</v>
      </c>
      <c r="F179" s="65">
        <f t="shared" si="213"/>
        <v>34.600000000000016</v>
      </c>
      <c r="G179" s="69">
        <v>173</v>
      </c>
      <c r="H179" s="74">
        <f t="shared" si="151"/>
        <v>173</v>
      </c>
      <c r="I179" s="74">
        <f t="shared" si="152"/>
        <v>1</v>
      </c>
      <c r="J179" s="74">
        <v>1</v>
      </c>
      <c r="K179" s="65">
        <f t="shared" si="153"/>
        <v>1</v>
      </c>
      <c r="L179" s="73">
        <f>L178*J179</f>
        <v>55319040</v>
      </c>
      <c r="M179" s="73">
        <f t="shared" si="154"/>
        <v>9570193920</v>
      </c>
      <c r="N179" s="73">
        <f t="shared" si="155"/>
        <v>260398123326.70575</v>
      </c>
      <c r="O179" s="73">
        <f t="shared" si="156"/>
        <v>1301990616633.5288</v>
      </c>
      <c r="P179" s="73">
        <f t="shared" si="157"/>
        <v>3591.9306113844154</v>
      </c>
      <c r="Q179" s="102">
        <f t="shared" si="216"/>
        <v>27.209283897844543</v>
      </c>
      <c r="S179" s="74">
        <f t="shared" si="158"/>
        <v>163</v>
      </c>
      <c r="T179" s="74">
        <f t="shared" si="159"/>
        <v>2.0499999999999998</v>
      </c>
      <c r="U179" s="74">
        <v>1</v>
      </c>
      <c r="V179" s="65">
        <f t="shared" si="160"/>
        <v>1.05</v>
      </c>
      <c r="W179" s="73">
        <f>W178*U179</f>
        <v>110638080</v>
      </c>
      <c r="X179" s="73">
        <f t="shared" si="161"/>
        <v>18935707392</v>
      </c>
      <c r="Y179" s="73">
        <f t="shared" si="162"/>
        <v>133454038204.93663</v>
      </c>
      <c r="Z179" s="73">
        <f t="shared" si="163"/>
        <v>2669080764098.7334</v>
      </c>
      <c r="AA179" s="73">
        <f t="shared" si="164"/>
        <v>3591.9306113844154</v>
      </c>
      <c r="AB179" s="102">
        <f t="shared" si="220"/>
        <v>7.0477450586989212</v>
      </c>
      <c r="AD179" s="74">
        <f t="shared" si="165"/>
        <v>138</v>
      </c>
      <c r="AE179" s="74">
        <f t="shared" si="166"/>
        <v>3.2249999999999996</v>
      </c>
      <c r="AF179" s="74">
        <v>1</v>
      </c>
      <c r="AG179" s="65">
        <f t="shared" si="167"/>
        <v>1.175</v>
      </c>
      <c r="AH179" s="73">
        <f>AH178*AF179</f>
        <v>846720</v>
      </c>
      <c r="AI179" s="73">
        <f t="shared" si="168"/>
        <v>137295648</v>
      </c>
      <c r="AJ179" s="73">
        <f t="shared" si="169"/>
        <v>6560812091.6298761</v>
      </c>
      <c r="AK179" s="73">
        <f t="shared" si="170"/>
        <v>4198919738643.1299</v>
      </c>
      <c r="AL179" s="73">
        <f t="shared" si="171"/>
        <v>3591.9306113844154</v>
      </c>
      <c r="AM179" s="102">
        <f t="shared" si="214"/>
        <v>47.786016433892179</v>
      </c>
      <c r="AO179" s="74">
        <f t="shared" si="172"/>
        <v>108</v>
      </c>
      <c r="AP179" s="74">
        <f t="shared" si="173"/>
        <v>4.55</v>
      </c>
      <c r="AQ179" s="74">
        <v>1</v>
      </c>
      <c r="AR179" s="65">
        <f t="shared" si="174"/>
        <v>1.325</v>
      </c>
      <c r="AS179" s="73">
        <f>AS178*AQ179</f>
        <v>72576</v>
      </c>
      <c r="AT179" s="73">
        <f t="shared" si="175"/>
        <v>10385625.6</v>
      </c>
      <c r="AU179" s="73">
        <f t="shared" si="176"/>
        <v>144630305.31451491</v>
      </c>
      <c r="AV179" s="73">
        <f t="shared" si="177"/>
        <v>5924057305682.5557</v>
      </c>
      <c r="AW179" s="73">
        <f t="shared" si="178"/>
        <v>3591.9306113844154</v>
      </c>
      <c r="AX179" s="102">
        <f t="shared" si="221"/>
        <v>13.926008011930923</v>
      </c>
      <c r="AZ179" s="74">
        <f t="shared" si="179"/>
        <v>71</v>
      </c>
      <c r="BA179" s="74">
        <f t="shared" si="180"/>
        <v>6.06</v>
      </c>
      <c r="BB179" s="74">
        <v>1</v>
      </c>
      <c r="BC179" s="65">
        <f t="shared" si="181"/>
        <v>1.51</v>
      </c>
      <c r="BD179" s="73">
        <f>BD178*BB179</f>
        <v>480</v>
      </c>
      <c r="BE179" s="73">
        <f t="shared" si="182"/>
        <v>51460.800000000003</v>
      </c>
      <c r="BF179" s="73">
        <f t="shared" si="183"/>
        <v>1140508.5952052535</v>
      </c>
      <c r="BG179" s="73">
        <f t="shared" si="184"/>
        <v>7890063136799.1836</v>
      </c>
      <c r="BH179" s="73">
        <f t="shared" si="185"/>
        <v>3591.9306113844154</v>
      </c>
      <c r="BI179" s="102">
        <f t="shared" si="218"/>
        <v>22.162667412967799</v>
      </c>
      <c r="BK179" s="74">
        <f t="shared" si="186"/>
        <v>21</v>
      </c>
      <c r="BL179" s="74">
        <f t="shared" si="187"/>
        <v>7.8199999999999994</v>
      </c>
      <c r="BM179" s="74">
        <v>1</v>
      </c>
      <c r="BN179" s="65">
        <f t="shared" si="188"/>
        <v>1.76</v>
      </c>
      <c r="BO179" s="73">
        <f>BO178*BM179</f>
        <v>5</v>
      </c>
      <c r="BP179" s="73">
        <f t="shared" si="189"/>
        <v>184.8</v>
      </c>
      <c r="BQ179" s="73">
        <f t="shared" si="190"/>
        <v>1437.2513817722918</v>
      </c>
      <c r="BR179" s="73">
        <f t="shared" si="191"/>
        <v>10181566622074.195</v>
      </c>
      <c r="BS179" s="73">
        <f t="shared" si="192"/>
        <v>3591.9306113844154</v>
      </c>
      <c r="BT179" s="102">
        <f t="shared" si="219"/>
        <v>7.7773343169496307</v>
      </c>
      <c r="BV179" s="74">
        <f t="shared" si="193"/>
        <v>-34</v>
      </c>
      <c r="BW179" s="74">
        <f t="shared" si="194"/>
        <v>9.8550000000000004</v>
      </c>
      <c r="BX179" s="74">
        <v>1</v>
      </c>
      <c r="BY179" s="65">
        <f t="shared" si="195"/>
        <v>2.0350000000000001</v>
      </c>
      <c r="BZ179" s="73">
        <f>BZ178*BX179</f>
        <v>1</v>
      </c>
      <c r="CA179" s="73">
        <f t="shared" si="196"/>
        <v>-69.19</v>
      </c>
      <c r="CB179" s="73">
        <f t="shared" si="197"/>
        <v>0.88440799128873093</v>
      </c>
      <c r="CC179" s="73">
        <f t="shared" si="198"/>
        <v>12831117526923.426</v>
      </c>
      <c r="CD179" s="73">
        <f t="shared" si="199"/>
        <v>3591.9306113844154</v>
      </c>
      <c r="CG179" s="74">
        <f t="shared" si="200"/>
        <v>-84</v>
      </c>
      <c r="CH179" s="74">
        <f t="shared" si="201"/>
        <v>12.14</v>
      </c>
      <c r="CI179" s="74">
        <v>1</v>
      </c>
      <c r="CJ179" s="65">
        <f t="shared" si="202"/>
        <v>2.2850000000000001</v>
      </c>
      <c r="CK179" s="73">
        <f>CK178*CI179</f>
        <v>1</v>
      </c>
      <c r="CL179" s="73">
        <f t="shared" si="203"/>
        <v>-191.94</v>
      </c>
      <c r="CM179" s="73">
        <f t="shared" si="204"/>
        <v>1.0639341758471625E-3</v>
      </c>
      <c r="CN179" s="73">
        <f t="shared" si="205"/>
        <v>15806166085931.039</v>
      </c>
      <c r="CO179" s="73">
        <f t="shared" si="206"/>
        <v>3591.9306113844154</v>
      </c>
      <c r="CR179" s="74">
        <f t="shared" si="207"/>
        <v>-147</v>
      </c>
      <c r="CS179" s="74">
        <f t="shared" si="208"/>
        <v>14.74</v>
      </c>
      <c r="CT179" s="74">
        <v>1</v>
      </c>
      <c r="CU179" s="65">
        <f t="shared" si="215"/>
        <v>2.6</v>
      </c>
      <c r="CV179" s="73">
        <f>CV178*CT179</f>
        <v>1</v>
      </c>
      <c r="CW179" s="73">
        <f t="shared" si="209"/>
        <v>-382.2</v>
      </c>
      <c r="CX179" s="73">
        <f t="shared" si="210"/>
        <v>2.0807294352318204E-7</v>
      </c>
      <c r="CY179" s="73">
        <f t="shared" si="211"/>
        <v>19191341689178.215</v>
      </c>
      <c r="CZ179" s="73">
        <f t="shared" si="212"/>
        <v>3591.9306113844154</v>
      </c>
    </row>
    <row r="180" spans="1:104">
      <c r="A180" s="65">
        <f t="shared" si="148"/>
        <v>103.96830673359925</v>
      </c>
      <c r="B180" s="65">
        <f t="shared" si="149"/>
        <v>5.8</v>
      </c>
      <c r="C180" s="86">
        <f t="shared" si="217"/>
        <v>7.8199999999999994</v>
      </c>
      <c r="D180" s="90"/>
      <c r="E180" s="68">
        <f t="shared" si="150"/>
        <v>29911889590.970196</v>
      </c>
      <c r="F180" s="65">
        <f t="shared" si="213"/>
        <v>34.800000000000018</v>
      </c>
      <c r="G180" s="69">
        <v>174</v>
      </c>
      <c r="H180" s="74">
        <f t="shared" si="151"/>
        <v>174</v>
      </c>
      <c r="I180" s="74">
        <f t="shared" si="152"/>
        <v>1</v>
      </c>
      <c r="J180" s="74">
        <v>1</v>
      </c>
      <c r="K180" s="65">
        <f t="shared" si="153"/>
        <v>1</v>
      </c>
      <c r="L180" s="73">
        <f>L179*J180</f>
        <v>55319040</v>
      </c>
      <c r="M180" s="73">
        <f t="shared" si="154"/>
        <v>9625512960</v>
      </c>
      <c r="N180" s="73">
        <f t="shared" si="155"/>
        <v>299118895909.70197</v>
      </c>
      <c r="O180" s="73">
        <f t="shared" si="156"/>
        <v>1495594479548.5098</v>
      </c>
      <c r="P180" s="73">
        <f t="shared" si="157"/>
        <v>3722.0653810628528</v>
      </c>
      <c r="Q180" s="102">
        <f t="shared" si="216"/>
        <v>31.075631725054784</v>
      </c>
      <c r="S180" s="74">
        <f t="shared" si="158"/>
        <v>164</v>
      </c>
      <c r="T180" s="74">
        <f t="shared" si="159"/>
        <v>2.0499999999999998</v>
      </c>
      <c r="U180" s="74">
        <v>1</v>
      </c>
      <c r="V180" s="65">
        <f t="shared" si="160"/>
        <v>1.05</v>
      </c>
      <c r="W180" s="73">
        <f>W179*U180</f>
        <v>110638080</v>
      </c>
      <c r="X180" s="73">
        <f t="shared" si="161"/>
        <v>19051877376</v>
      </c>
      <c r="Y180" s="73">
        <f t="shared" si="162"/>
        <v>153298434153.72217</v>
      </c>
      <c r="Z180" s="73">
        <f t="shared" si="163"/>
        <v>3065968683074.4448</v>
      </c>
      <c r="AA180" s="73">
        <f t="shared" si="164"/>
        <v>3722.0653810628528</v>
      </c>
      <c r="AB180" s="102">
        <f t="shared" si="220"/>
        <v>8.0463689288088229</v>
      </c>
      <c r="AD180" s="74">
        <f t="shared" si="165"/>
        <v>139</v>
      </c>
      <c r="AE180" s="74">
        <f t="shared" si="166"/>
        <v>3.2249999999999996</v>
      </c>
      <c r="AF180" s="74">
        <v>1</v>
      </c>
      <c r="AG180" s="65">
        <f t="shared" si="167"/>
        <v>1.175</v>
      </c>
      <c r="AH180" s="73">
        <f>AH179*AF180</f>
        <v>846720</v>
      </c>
      <c r="AI180" s="73">
        <f t="shared" si="168"/>
        <v>138290544</v>
      </c>
      <c r="AJ180" s="73">
        <f t="shared" si="169"/>
        <v>7536394057.0998955</v>
      </c>
      <c r="AK180" s="73">
        <f t="shared" si="170"/>
        <v>4823292196543.9434</v>
      </c>
      <c r="AL180" s="73">
        <f t="shared" si="171"/>
        <v>3722.0653810628528</v>
      </c>
      <c r="AM180" s="102">
        <f t="shared" si="214"/>
        <v>54.496814020052561</v>
      </c>
      <c r="AO180" s="74">
        <f t="shared" si="172"/>
        <v>109</v>
      </c>
      <c r="AP180" s="74">
        <f t="shared" si="173"/>
        <v>4.55</v>
      </c>
      <c r="AQ180" s="74">
        <v>1</v>
      </c>
      <c r="AR180" s="65">
        <f t="shared" si="174"/>
        <v>1.325</v>
      </c>
      <c r="AS180" s="73">
        <f>AS179*AQ180</f>
        <v>72576</v>
      </c>
      <c r="AT180" s="73">
        <f t="shared" si="175"/>
        <v>10481788.799999999</v>
      </c>
      <c r="AU180" s="73">
        <f t="shared" si="176"/>
        <v>166136593.79750219</v>
      </c>
      <c r="AV180" s="73">
        <f t="shared" si="177"/>
        <v>6804954881945.7187</v>
      </c>
      <c r="AW180" s="73">
        <f t="shared" si="178"/>
        <v>3722.0653810628528</v>
      </c>
      <c r="AX180" s="102">
        <f t="shared" si="221"/>
        <v>15.850023022549568</v>
      </c>
      <c r="AZ180" s="74">
        <f t="shared" si="179"/>
        <v>72</v>
      </c>
      <c r="BA180" s="74">
        <f t="shared" si="180"/>
        <v>6.06</v>
      </c>
      <c r="BB180" s="74">
        <v>1</v>
      </c>
      <c r="BC180" s="65">
        <f t="shared" si="181"/>
        <v>1.51</v>
      </c>
      <c r="BD180" s="73">
        <f>BD179*BB180</f>
        <v>480</v>
      </c>
      <c r="BE180" s="73">
        <f t="shared" si="182"/>
        <v>52185.599999999999</v>
      </c>
      <c r="BF180" s="73">
        <f t="shared" si="183"/>
        <v>1310100.347172254</v>
      </c>
      <c r="BG180" s="73">
        <f t="shared" si="184"/>
        <v>9063302546063.9687</v>
      </c>
      <c r="BH180" s="73">
        <f t="shared" si="185"/>
        <v>3722.0653810628528</v>
      </c>
      <c r="BI180" s="102">
        <f t="shared" si="218"/>
        <v>25.10463321629442</v>
      </c>
      <c r="BK180" s="74">
        <f t="shared" si="186"/>
        <v>22</v>
      </c>
      <c r="BL180" s="74">
        <f t="shared" si="187"/>
        <v>7.8199999999999994</v>
      </c>
      <c r="BM180" s="74">
        <v>1</v>
      </c>
      <c r="BN180" s="65">
        <f t="shared" si="188"/>
        <v>1.76</v>
      </c>
      <c r="BO180" s="73">
        <f>BO179*BM180</f>
        <v>5</v>
      </c>
      <c r="BP180" s="73">
        <f t="shared" si="189"/>
        <v>193.6</v>
      </c>
      <c r="BQ180" s="73">
        <f t="shared" si="190"/>
        <v>1650.9682979590473</v>
      </c>
      <c r="BR180" s="73">
        <f t="shared" si="191"/>
        <v>11695548830069.346</v>
      </c>
      <c r="BS180" s="73">
        <f t="shared" si="192"/>
        <v>3722.0653810628528</v>
      </c>
      <c r="BT180" s="102">
        <f t="shared" si="219"/>
        <v>8.5277288117719383</v>
      </c>
      <c r="BV180" s="74">
        <f t="shared" si="193"/>
        <v>-33</v>
      </c>
      <c r="BW180" s="74">
        <f t="shared" si="194"/>
        <v>9.8550000000000004</v>
      </c>
      <c r="BX180" s="74">
        <v>1</v>
      </c>
      <c r="BY180" s="65">
        <f t="shared" si="195"/>
        <v>2.0350000000000001</v>
      </c>
      <c r="BZ180" s="73">
        <f>BZ179*BX180</f>
        <v>1</v>
      </c>
      <c r="CA180" s="73">
        <f t="shared" si="196"/>
        <v>-67.155000000000001</v>
      </c>
      <c r="CB180" s="73">
        <f t="shared" si="197"/>
        <v>1.0159180047395973</v>
      </c>
      <c r="CC180" s="73">
        <f t="shared" si="198"/>
        <v>14739083595950.564</v>
      </c>
      <c r="CD180" s="73">
        <f t="shared" si="199"/>
        <v>3722.0653810628528</v>
      </c>
      <c r="CG180" s="74">
        <f t="shared" si="200"/>
        <v>-83</v>
      </c>
      <c r="CH180" s="74">
        <f t="shared" si="201"/>
        <v>12.14</v>
      </c>
      <c r="CI180" s="74">
        <v>1</v>
      </c>
      <c r="CJ180" s="65">
        <f t="shared" si="202"/>
        <v>2.2850000000000001</v>
      </c>
      <c r="CK180" s="73">
        <f>CK179*CI180</f>
        <v>1</v>
      </c>
      <c r="CL180" s="73">
        <f t="shared" si="203"/>
        <v>-189.655</v>
      </c>
      <c r="CM180" s="73">
        <f t="shared" si="204"/>
        <v>1.2221394376207618E-3</v>
      </c>
      <c r="CN180" s="73">
        <f t="shared" si="205"/>
        <v>18156516981718.91</v>
      </c>
      <c r="CO180" s="73">
        <f t="shared" si="206"/>
        <v>3722.0653810628528</v>
      </c>
      <c r="CR180" s="74">
        <f t="shared" si="207"/>
        <v>-146</v>
      </c>
      <c r="CS180" s="74">
        <f t="shared" si="208"/>
        <v>14.74</v>
      </c>
      <c r="CT180" s="74">
        <v>1</v>
      </c>
      <c r="CU180" s="65">
        <f t="shared" si="215"/>
        <v>2.6</v>
      </c>
      <c r="CV180" s="73">
        <f>CV179*CT180</f>
        <v>1</v>
      </c>
      <c r="CW180" s="73">
        <f t="shared" si="209"/>
        <v>-379.6</v>
      </c>
      <c r="CX180" s="73">
        <f t="shared" si="210"/>
        <v>2.3901304794447023E-7</v>
      </c>
      <c r="CY180" s="73">
        <f t="shared" si="211"/>
        <v>22045062628545.035</v>
      </c>
      <c r="CZ180" s="73">
        <f t="shared" si="212"/>
        <v>3722.0653810628528</v>
      </c>
    </row>
    <row r="181" spans="1:104">
      <c r="A181" s="65">
        <f t="shared" si="148"/>
        <v>107.63474115247662</v>
      </c>
      <c r="B181" s="65">
        <f t="shared" si="149"/>
        <v>5.833333333333333</v>
      </c>
      <c r="C181" s="86">
        <f t="shared" si="217"/>
        <v>7.8199999999999994</v>
      </c>
      <c r="D181" s="90"/>
      <c r="E181" s="68">
        <f t="shared" si="150"/>
        <v>34359738368.000397</v>
      </c>
      <c r="F181" s="65">
        <f t="shared" si="213"/>
        <v>35.000000000000021</v>
      </c>
      <c r="G181" s="69">
        <v>175</v>
      </c>
      <c r="H181" s="74">
        <f t="shared" si="151"/>
        <v>175</v>
      </c>
      <c r="I181" s="74">
        <f t="shared" si="152"/>
        <v>1</v>
      </c>
      <c r="J181" s="74">
        <v>1</v>
      </c>
      <c r="K181" s="65">
        <f t="shared" si="153"/>
        <v>1</v>
      </c>
      <c r="L181" s="73">
        <f>L180*J181</f>
        <v>55319040</v>
      </c>
      <c r="M181" s="73">
        <f t="shared" si="154"/>
        <v>9680832000</v>
      </c>
      <c r="N181" s="73">
        <f t="shared" si="155"/>
        <v>343597383680.00397</v>
      </c>
      <c r="O181" s="73">
        <f t="shared" si="156"/>
        <v>1717986918400.0198</v>
      </c>
      <c r="P181" s="73">
        <f t="shared" si="157"/>
        <v>3856.911557963746</v>
      </c>
      <c r="Q181" s="102">
        <f t="shared" si="216"/>
        <v>35.492546888532303</v>
      </c>
      <c r="S181" s="74">
        <f t="shared" si="158"/>
        <v>165</v>
      </c>
      <c r="T181" s="74">
        <f t="shared" si="159"/>
        <v>2.0499999999999998</v>
      </c>
      <c r="U181" s="74">
        <v>1</v>
      </c>
      <c r="V181" s="65">
        <f t="shared" si="160"/>
        <v>1.05</v>
      </c>
      <c r="W181" s="73">
        <f>W180*U181</f>
        <v>110638080</v>
      </c>
      <c r="X181" s="73">
        <f t="shared" si="161"/>
        <v>19168047360</v>
      </c>
      <c r="Y181" s="73">
        <f t="shared" si="162"/>
        <v>176093659136.00192</v>
      </c>
      <c r="Z181" s="73">
        <f t="shared" si="163"/>
        <v>3521873182720.04</v>
      </c>
      <c r="AA181" s="73">
        <f t="shared" si="164"/>
        <v>3856.911557963746</v>
      </c>
      <c r="AB181" s="102">
        <f t="shared" si="220"/>
        <v>9.1868334749357548</v>
      </c>
      <c r="AD181" s="74">
        <f t="shared" si="165"/>
        <v>140</v>
      </c>
      <c r="AE181" s="74">
        <f t="shared" si="166"/>
        <v>3.2249999999999996</v>
      </c>
      <c r="AF181" s="74">
        <v>14</v>
      </c>
      <c r="AG181" s="65">
        <f t="shared" si="167"/>
        <v>1.175</v>
      </c>
      <c r="AH181" s="73">
        <f>AH180*AF181</f>
        <v>11854080</v>
      </c>
      <c r="AI181" s="73">
        <f t="shared" si="168"/>
        <v>1949996160</v>
      </c>
      <c r="AJ181" s="73">
        <f t="shared" si="169"/>
        <v>8657043456.0000801</v>
      </c>
      <c r="AK181" s="73">
        <f t="shared" si="170"/>
        <v>5540507811840.0635</v>
      </c>
      <c r="AL181" s="73">
        <f t="shared" si="171"/>
        <v>3856.911557963746</v>
      </c>
      <c r="AM181" s="102">
        <f t="shared" si="214"/>
        <v>4.4395182070512798</v>
      </c>
      <c r="AO181" s="74">
        <f t="shared" si="172"/>
        <v>110</v>
      </c>
      <c r="AP181" s="74">
        <f t="shared" si="173"/>
        <v>4.55</v>
      </c>
      <c r="AQ181" s="74">
        <v>1</v>
      </c>
      <c r="AR181" s="65">
        <f t="shared" si="174"/>
        <v>1.325</v>
      </c>
      <c r="AS181" s="73">
        <f>AS180*AQ181</f>
        <v>72576</v>
      </c>
      <c r="AT181" s="73">
        <f t="shared" si="175"/>
        <v>10577952</v>
      </c>
      <c r="AU181" s="73">
        <f t="shared" si="176"/>
        <v>190840832.0000014</v>
      </c>
      <c r="AV181" s="73">
        <f t="shared" si="177"/>
        <v>7816840478720.0898</v>
      </c>
      <c r="AW181" s="73">
        <f t="shared" si="178"/>
        <v>3856.911557963746</v>
      </c>
      <c r="AX181" s="102">
        <f t="shared" si="221"/>
        <v>18.041378142007204</v>
      </c>
      <c r="AZ181" s="74">
        <f t="shared" si="179"/>
        <v>73</v>
      </c>
      <c r="BA181" s="74">
        <f t="shared" si="180"/>
        <v>6.06</v>
      </c>
      <c r="BB181" s="74">
        <v>1</v>
      </c>
      <c r="BC181" s="65">
        <f t="shared" si="181"/>
        <v>1.51</v>
      </c>
      <c r="BD181" s="73">
        <f>BD180*BB181</f>
        <v>480</v>
      </c>
      <c r="BE181" s="73">
        <f t="shared" si="182"/>
        <v>52910.400000000001</v>
      </c>
      <c r="BF181" s="73">
        <f t="shared" si="183"/>
        <v>1504910.1136778127</v>
      </c>
      <c r="BG181" s="73">
        <f t="shared" si="184"/>
        <v>10411000725504.119</v>
      </c>
      <c r="BH181" s="73">
        <f t="shared" si="185"/>
        <v>3856.911557963746</v>
      </c>
      <c r="BI181" s="102">
        <f t="shared" si="218"/>
        <v>28.442614564959115</v>
      </c>
      <c r="BK181" s="74">
        <f t="shared" si="186"/>
        <v>23</v>
      </c>
      <c r="BL181" s="74">
        <f t="shared" si="187"/>
        <v>7.8199999999999994</v>
      </c>
      <c r="BM181" s="74">
        <v>1</v>
      </c>
      <c r="BN181" s="65">
        <f t="shared" si="188"/>
        <v>1.76</v>
      </c>
      <c r="BO181" s="73">
        <f>BO180*BM181</f>
        <v>5</v>
      </c>
      <c r="BP181" s="73">
        <f t="shared" si="189"/>
        <v>202.4</v>
      </c>
      <c r="BQ181" s="73">
        <f t="shared" si="190"/>
        <v>1896.4645680178128</v>
      </c>
      <c r="BR181" s="73">
        <f t="shared" si="191"/>
        <v>13434657701888.154</v>
      </c>
      <c r="BS181" s="73">
        <f t="shared" si="192"/>
        <v>3856.911557963746</v>
      </c>
      <c r="BT181" s="102">
        <f t="shared" si="219"/>
        <v>9.3698842293370195</v>
      </c>
      <c r="BV181" s="74">
        <f t="shared" si="193"/>
        <v>-32</v>
      </c>
      <c r="BW181" s="74">
        <f t="shared" si="194"/>
        <v>9.8550000000000004</v>
      </c>
      <c r="BX181" s="74">
        <v>1</v>
      </c>
      <c r="BY181" s="65">
        <f t="shared" si="195"/>
        <v>2.0350000000000001</v>
      </c>
      <c r="BZ181" s="73">
        <f>BZ180*BX181</f>
        <v>1</v>
      </c>
      <c r="CA181" s="73">
        <f t="shared" si="196"/>
        <v>-65.12</v>
      </c>
      <c r="CB181" s="73">
        <f t="shared" si="197"/>
        <v>1.1669833408562456</v>
      </c>
      <c r="CC181" s="73">
        <f t="shared" si="198"/>
        <v>16930761080832.195</v>
      </c>
      <c r="CD181" s="73">
        <f t="shared" si="199"/>
        <v>3856.911557963746</v>
      </c>
      <c r="CG181" s="74">
        <f t="shared" si="200"/>
        <v>-82</v>
      </c>
      <c r="CH181" s="74">
        <f t="shared" si="201"/>
        <v>12.14</v>
      </c>
      <c r="CI181" s="74">
        <v>1</v>
      </c>
      <c r="CJ181" s="65">
        <f t="shared" si="202"/>
        <v>2.2850000000000001</v>
      </c>
      <c r="CK181" s="73">
        <f>CK180*CI181</f>
        <v>1</v>
      </c>
      <c r="CL181" s="73">
        <f t="shared" si="203"/>
        <v>-187.37</v>
      </c>
      <c r="CM181" s="73">
        <f t="shared" si="204"/>
        <v>1.4038695615719706E-3</v>
      </c>
      <c r="CN181" s="73">
        <f t="shared" si="205"/>
        <v>20856361189376.242</v>
      </c>
      <c r="CO181" s="73">
        <f t="shared" si="206"/>
        <v>3856.911557963746</v>
      </c>
      <c r="CR181" s="74">
        <f t="shared" si="207"/>
        <v>-145</v>
      </c>
      <c r="CS181" s="74">
        <f t="shared" si="208"/>
        <v>14.74</v>
      </c>
      <c r="CT181" s="74">
        <v>1</v>
      </c>
      <c r="CU181" s="65">
        <f t="shared" si="215"/>
        <v>2.6</v>
      </c>
      <c r="CV181" s="73">
        <f>CV180*CT181</f>
        <v>1</v>
      </c>
      <c r="CW181" s="73">
        <f t="shared" si="209"/>
        <v>-377</v>
      </c>
      <c r="CX181" s="73">
        <f t="shared" si="210"/>
        <v>2.7455389499664038E-7</v>
      </c>
      <c r="CY181" s="73">
        <f t="shared" si="211"/>
        <v>25323127177216.293</v>
      </c>
      <c r="CZ181" s="73">
        <f t="shared" si="212"/>
        <v>3856.911557963746</v>
      </c>
    </row>
    <row r="182" spans="1:104">
      <c r="A182" s="65">
        <f t="shared" si="148"/>
        <v>111.4304721019051</v>
      </c>
      <c r="B182" s="65">
        <f t="shared" si="149"/>
        <v>5.8666666666666663</v>
      </c>
      <c r="C182" s="86">
        <f t="shared" si="217"/>
        <v>7.8199999999999994</v>
      </c>
      <c r="D182" s="90"/>
      <c r="E182" s="68">
        <f t="shared" si="150"/>
        <v>39468974941.450569</v>
      </c>
      <c r="F182" s="65">
        <f t="shared" si="213"/>
        <v>35.200000000000017</v>
      </c>
      <c r="G182" s="69">
        <v>176</v>
      </c>
      <c r="H182" s="74">
        <f t="shared" si="151"/>
        <v>176</v>
      </c>
      <c r="I182" s="74">
        <f t="shared" si="152"/>
        <v>1</v>
      </c>
      <c r="J182" s="74">
        <v>1</v>
      </c>
      <c r="K182" s="65">
        <f t="shared" si="153"/>
        <v>1</v>
      </c>
      <c r="L182" s="73">
        <f>L181*J182</f>
        <v>55319040</v>
      </c>
      <c r="M182" s="73">
        <f t="shared" si="154"/>
        <v>9736151040</v>
      </c>
      <c r="N182" s="73">
        <f t="shared" si="155"/>
        <v>394689749414.50568</v>
      </c>
      <c r="O182" s="73">
        <f t="shared" si="156"/>
        <v>1973448747072.5286</v>
      </c>
      <c r="P182" s="73">
        <f t="shared" si="157"/>
        <v>3996.6395993883293</v>
      </c>
      <c r="Q182" s="102">
        <f t="shared" si="216"/>
        <v>40.538581190139965</v>
      </c>
      <c r="S182" s="74">
        <f t="shared" si="158"/>
        <v>166</v>
      </c>
      <c r="T182" s="74">
        <f t="shared" si="159"/>
        <v>2.0499999999999998</v>
      </c>
      <c r="U182" s="74">
        <v>1</v>
      </c>
      <c r="V182" s="65">
        <f t="shared" si="160"/>
        <v>1.05</v>
      </c>
      <c r="W182" s="73">
        <f>W181*U182</f>
        <v>110638080</v>
      </c>
      <c r="X182" s="73">
        <f t="shared" si="161"/>
        <v>19284217344</v>
      </c>
      <c r="Y182" s="73">
        <f t="shared" si="162"/>
        <v>202278496574.93405</v>
      </c>
      <c r="Z182" s="73">
        <f t="shared" si="163"/>
        <v>4045569931498.6831</v>
      </c>
      <c r="AA182" s="73">
        <f t="shared" si="164"/>
        <v>3996.6395993883293</v>
      </c>
      <c r="AB182" s="102">
        <f t="shared" si="220"/>
        <v>10.489328810529614</v>
      </c>
      <c r="AD182" s="74">
        <f t="shared" si="165"/>
        <v>141</v>
      </c>
      <c r="AE182" s="74">
        <f t="shared" si="166"/>
        <v>3.2249999999999996</v>
      </c>
      <c r="AF182" s="74">
        <v>1</v>
      </c>
      <c r="AG182" s="65">
        <f t="shared" si="167"/>
        <v>1.175</v>
      </c>
      <c r="AH182" s="73">
        <f>AH181*AF182</f>
        <v>11854080</v>
      </c>
      <c r="AI182" s="73">
        <f t="shared" si="168"/>
        <v>1963924704</v>
      </c>
      <c r="AJ182" s="73">
        <f t="shared" si="169"/>
        <v>9944331577.0451393</v>
      </c>
      <c r="AK182" s="73">
        <f t="shared" si="170"/>
        <v>6364372209308.9033</v>
      </c>
      <c r="AL182" s="73">
        <f t="shared" si="171"/>
        <v>3996.6395993883293</v>
      </c>
      <c r="AM182" s="102">
        <f t="shared" si="214"/>
        <v>5.0634994085013245</v>
      </c>
      <c r="AO182" s="74">
        <f t="shared" si="172"/>
        <v>111</v>
      </c>
      <c r="AP182" s="74">
        <f t="shared" si="173"/>
        <v>4.55</v>
      </c>
      <c r="AQ182" s="74">
        <v>1</v>
      </c>
      <c r="AR182" s="65">
        <f t="shared" si="174"/>
        <v>1.325</v>
      </c>
      <c r="AS182" s="73">
        <f>AS181*AQ182</f>
        <v>72576</v>
      </c>
      <c r="AT182" s="73">
        <f t="shared" si="175"/>
        <v>10674115.199999999</v>
      </c>
      <c r="AU182" s="73">
        <f t="shared" si="176"/>
        <v>219218549.7846671</v>
      </c>
      <c r="AV182" s="73">
        <f t="shared" si="177"/>
        <v>8979191799180.0039</v>
      </c>
      <c r="AW182" s="73">
        <f t="shared" si="178"/>
        <v>3996.6395993883293</v>
      </c>
      <c r="AX182" s="102">
        <f t="shared" si="221"/>
        <v>20.537397777444554</v>
      </c>
      <c r="AZ182" s="74">
        <f t="shared" si="179"/>
        <v>74</v>
      </c>
      <c r="BA182" s="74">
        <f t="shared" si="180"/>
        <v>6.06</v>
      </c>
      <c r="BB182" s="74">
        <v>1</v>
      </c>
      <c r="BC182" s="65">
        <f t="shared" si="181"/>
        <v>1.51</v>
      </c>
      <c r="BD182" s="73">
        <f>BD181*BB182</f>
        <v>480</v>
      </c>
      <c r="BE182" s="73">
        <f t="shared" si="182"/>
        <v>53635.199999999997</v>
      </c>
      <c r="BF182" s="73">
        <f t="shared" si="183"/>
        <v>1728687.7720001047</v>
      </c>
      <c r="BG182" s="73">
        <f t="shared" si="184"/>
        <v>11959099407259.521</v>
      </c>
      <c r="BH182" s="73">
        <f t="shared" si="185"/>
        <v>3996.6395993883293</v>
      </c>
      <c r="BI182" s="102">
        <f t="shared" si="218"/>
        <v>32.230471257683476</v>
      </c>
      <c r="BK182" s="74">
        <f t="shared" si="186"/>
        <v>24</v>
      </c>
      <c r="BL182" s="74">
        <f t="shared" si="187"/>
        <v>7.8199999999999994</v>
      </c>
      <c r="BM182" s="74">
        <v>1</v>
      </c>
      <c r="BN182" s="65">
        <f t="shared" si="188"/>
        <v>1.76</v>
      </c>
      <c r="BO182" s="73">
        <f>BO181*BM182</f>
        <v>5</v>
      </c>
      <c r="BP182" s="73">
        <f t="shared" si="189"/>
        <v>211.2</v>
      </c>
      <c r="BQ182" s="73">
        <f t="shared" si="190"/>
        <v>2178.4657295922239</v>
      </c>
      <c r="BR182" s="73">
        <f t="shared" si="191"/>
        <v>15432369202107.172</v>
      </c>
      <c r="BS182" s="73">
        <f t="shared" si="192"/>
        <v>3996.6395993883293</v>
      </c>
      <c r="BT182" s="102">
        <f t="shared" si="219"/>
        <v>10.314705159054091</v>
      </c>
      <c r="BV182" s="74">
        <f t="shared" si="193"/>
        <v>-31</v>
      </c>
      <c r="BW182" s="74">
        <f t="shared" si="194"/>
        <v>9.8550000000000004</v>
      </c>
      <c r="BX182" s="74">
        <v>1</v>
      </c>
      <c r="BY182" s="65">
        <f t="shared" si="195"/>
        <v>2.0350000000000001</v>
      </c>
      <c r="BZ182" s="73">
        <f>BZ181*BX182</f>
        <v>1</v>
      </c>
      <c r="CA182" s="73">
        <f t="shared" si="196"/>
        <v>-63.085000000000008</v>
      </c>
      <c r="CB182" s="73">
        <f t="shared" si="197"/>
        <v>1.3405118439505135</v>
      </c>
      <c r="CC182" s="73">
        <f t="shared" si="198"/>
        <v>19448337402399.77</v>
      </c>
      <c r="CD182" s="73">
        <f t="shared" si="199"/>
        <v>3996.6395993883293</v>
      </c>
      <c r="CG182" s="74">
        <f t="shared" si="200"/>
        <v>-81</v>
      </c>
      <c r="CH182" s="74">
        <f t="shared" si="201"/>
        <v>12.14</v>
      </c>
      <c r="CI182" s="74">
        <v>1</v>
      </c>
      <c r="CJ182" s="65">
        <f t="shared" si="202"/>
        <v>2.2850000000000001</v>
      </c>
      <c r="CK182" s="73">
        <f>CK181*CI182</f>
        <v>1</v>
      </c>
      <c r="CL182" s="73">
        <f t="shared" si="203"/>
        <v>-185.08500000000001</v>
      </c>
      <c r="CM182" s="73">
        <f t="shared" si="204"/>
        <v>1.6126226560081313E-3</v>
      </c>
      <c r="CN182" s="73">
        <f t="shared" si="205"/>
        <v>23957667789460.5</v>
      </c>
      <c r="CO182" s="73">
        <f t="shared" si="206"/>
        <v>3996.6395993883293</v>
      </c>
      <c r="CR182" s="74">
        <f t="shared" si="207"/>
        <v>-144</v>
      </c>
      <c r="CS182" s="74">
        <f t="shared" si="208"/>
        <v>14.74</v>
      </c>
      <c r="CT182" s="74">
        <v>1</v>
      </c>
      <c r="CU182" s="65">
        <f t="shared" si="215"/>
        <v>2.6</v>
      </c>
      <c r="CV182" s="73">
        <f>CV181*CT182</f>
        <v>1</v>
      </c>
      <c r="CW182" s="73">
        <f t="shared" si="209"/>
        <v>-374.40000000000003</v>
      </c>
      <c r="CX182" s="73">
        <f t="shared" si="210"/>
        <v>3.1537960754066956E-7</v>
      </c>
      <c r="CY182" s="73">
        <f t="shared" si="211"/>
        <v>29088634531849.07</v>
      </c>
      <c r="CZ182" s="73">
        <f t="shared" si="212"/>
        <v>3996.6395993883293</v>
      </c>
    </row>
    <row r="183" spans="1:104">
      <c r="A183" s="65">
        <f t="shared" si="148"/>
        <v>115.36005921418754</v>
      </c>
      <c r="B183" s="65">
        <f t="shared" si="149"/>
        <v>5.9</v>
      </c>
      <c r="C183" s="86">
        <f t="shared" si="217"/>
        <v>7.8199999999999994</v>
      </c>
      <c r="D183" s="90"/>
      <c r="E183" s="68">
        <f t="shared" si="150"/>
        <v>45337946588.663475</v>
      </c>
      <c r="F183" s="65">
        <f t="shared" si="213"/>
        <v>35.40000000000002</v>
      </c>
      <c r="G183" s="69">
        <v>177</v>
      </c>
      <c r="H183" s="74">
        <f t="shared" si="151"/>
        <v>177</v>
      </c>
      <c r="I183" s="74">
        <f t="shared" si="152"/>
        <v>1</v>
      </c>
      <c r="J183" s="74">
        <v>1</v>
      </c>
      <c r="K183" s="65">
        <f t="shared" si="153"/>
        <v>1</v>
      </c>
      <c r="L183" s="73">
        <f>L182*J183</f>
        <v>55319040</v>
      </c>
      <c r="M183" s="73">
        <f t="shared" si="154"/>
        <v>9791470080</v>
      </c>
      <c r="N183" s="73">
        <f t="shared" si="155"/>
        <v>453379465886.63477</v>
      </c>
      <c r="O183" s="73">
        <f t="shared" si="156"/>
        <v>2266897329433.1738</v>
      </c>
      <c r="P183" s="73">
        <f t="shared" si="157"/>
        <v>4141.4261257893322</v>
      </c>
      <c r="Q183" s="102">
        <f t="shared" si="216"/>
        <v>46.303513382807047</v>
      </c>
      <c r="S183" s="74">
        <f t="shared" si="158"/>
        <v>167</v>
      </c>
      <c r="T183" s="74">
        <f t="shared" si="159"/>
        <v>2.0499999999999998</v>
      </c>
      <c r="U183" s="74">
        <v>1</v>
      </c>
      <c r="V183" s="65">
        <f t="shared" si="160"/>
        <v>1.05</v>
      </c>
      <c r="W183" s="73">
        <f>W182*U183</f>
        <v>110638080</v>
      </c>
      <c r="X183" s="73">
        <f t="shared" si="161"/>
        <v>19400387328</v>
      </c>
      <c r="Y183" s="73">
        <f t="shared" si="162"/>
        <v>232356976266.90015</v>
      </c>
      <c r="Z183" s="73">
        <f t="shared" si="163"/>
        <v>4647139525338.0059</v>
      </c>
      <c r="AA183" s="73">
        <f t="shared" si="164"/>
        <v>4141.4261257893322</v>
      </c>
      <c r="AB183" s="102">
        <f t="shared" si="220"/>
        <v>11.976924601476707</v>
      </c>
      <c r="AD183" s="74">
        <f t="shared" si="165"/>
        <v>142</v>
      </c>
      <c r="AE183" s="74">
        <f t="shared" si="166"/>
        <v>3.2249999999999996</v>
      </c>
      <c r="AF183" s="74">
        <v>1</v>
      </c>
      <c r="AG183" s="65">
        <f t="shared" si="167"/>
        <v>1.175</v>
      </c>
      <c r="AH183" s="73">
        <f>AH182*AF183</f>
        <v>11854080</v>
      </c>
      <c r="AI183" s="73">
        <f t="shared" si="168"/>
        <v>1977853248</v>
      </c>
      <c r="AJ183" s="73">
        <f t="shared" si="169"/>
        <v>11423037324.096823</v>
      </c>
      <c r="AK183" s="73">
        <f t="shared" si="170"/>
        <v>7310743887421.9844</v>
      </c>
      <c r="AL183" s="73">
        <f t="shared" si="171"/>
        <v>4141.4261257893322</v>
      </c>
      <c r="AM183" s="102">
        <f t="shared" si="214"/>
        <v>5.7754726421931295</v>
      </c>
      <c r="AO183" s="74">
        <f t="shared" si="172"/>
        <v>112</v>
      </c>
      <c r="AP183" s="74">
        <f t="shared" si="173"/>
        <v>4.55</v>
      </c>
      <c r="AQ183" s="74">
        <v>1</v>
      </c>
      <c r="AR183" s="65">
        <f t="shared" si="174"/>
        <v>1.325</v>
      </c>
      <c r="AS183" s="73">
        <f>AS182*AQ183</f>
        <v>72576</v>
      </c>
      <c r="AT183" s="73">
        <f t="shared" si="175"/>
        <v>10770278.4</v>
      </c>
      <c r="AU183" s="73">
        <f t="shared" si="176"/>
        <v>251815987.52248281</v>
      </c>
      <c r="AV183" s="73">
        <f t="shared" si="177"/>
        <v>10314382848920.939</v>
      </c>
      <c r="AW183" s="73">
        <f t="shared" si="178"/>
        <v>4141.4261257893322</v>
      </c>
      <c r="AX183" s="102">
        <f t="shared" si="221"/>
        <v>23.380638658558983</v>
      </c>
      <c r="AZ183" s="74">
        <f t="shared" si="179"/>
        <v>75</v>
      </c>
      <c r="BA183" s="74">
        <f t="shared" si="180"/>
        <v>6.06</v>
      </c>
      <c r="BB183" s="74">
        <v>1</v>
      </c>
      <c r="BC183" s="65">
        <f t="shared" si="181"/>
        <v>1.51</v>
      </c>
      <c r="BD183" s="73">
        <f>BD182*BB183</f>
        <v>480</v>
      </c>
      <c r="BE183" s="73">
        <f t="shared" si="182"/>
        <v>54360</v>
      </c>
      <c r="BF183" s="73">
        <f t="shared" si="183"/>
        <v>1985740.8000000096</v>
      </c>
      <c r="BG183" s="73">
        <f t="shared" si="184"/>
        <v>13737397816365.031</v>
      </c>
      <c r="BH183" s="73">
        <f t="shared" si="185"/>
        <v>4141.4261257893322</v>
      </c>
      <c r="BI183" s="102">
        <f t="shared" si="218"/>
        <v>36.529448123620483</v>
      </c>
      <c r="BK183" s="74">
        <f t="shared" si="186"/>
        <v>25</v>
      </c>
      <c r="BL183" s="74">
        <f t="shared" si="187"/>
        <v>7.8199999999999994</v>
      </c>
      <c r="BM183" s="74">
        <v>1</v>
      </c>
      <c r="BN183" s="65">
        <f t="shared" si="188"/>
        <v>1.76</v>
      </c>
      <c r="BO183" s="73">
        <f>BO182*BM183</f>
        <v>5</v>
      </c>
      <c r="BP183" s="73">
        <f t="shared" si="189"/>
        <v>220</v>
      </c>
      <c r="BQ183" s="73">
        <f t="shared" si="190"/>
        <v>2502.4000000000042</v>
      </c>
      <c r="BR183" s="73">
        <f t="shared" si="191"/>
        <v>17727137116167.418</v>
      </c>
      <c r="BS183" s="73">
        <f t="shared" si="192"/>
        <v>4141.4261257893322</v>
      </c>
      <c r="BT183" s="102">
        <f t="shared" si="219"/>
        <v>11.374545454545473</v>
      </c>
      <c r="BV183" s="74">
        <f t="shared" si="193"/>
        <v>-30</v>
      </c>
      <c r="BW183" s="74">
        <f t="shared" si="194"/>
        <v>9.8550000000000004</v>
      </c>
      <c r="BX183" s="74">
        <v>1</v>
      </c>
      <c r="BY183" s="65">
        <f t="shared" si="195"/>
        <v>2.0350000000000001</v>
      </c>
      <c r="BZ183" s="73">
        <f>BZ182*BX183</f>
        <v>1</v>
      </c>
      <c r="CA183" s="73">
        <f t="shared" si="196"/>
        <v>-61.050000000000004</v>
      </c>
      <c r="CB183" s="73">
        <f t="shared" si="197"/>
        <v>1.5398437499999975</v>
      </c>
      <c r="CC183" s="73">
        <f t="shared" si="198"/>
        <v>22340273181563.93</v>
      </c>
      <c r="CD183" s="73">
        <f t="shared" si="199"/>
        <v>4141.4261257893322</v>
      </c>
      <c r="CG183" s="74">
        <f t="shared" si="200"/>
        <v>-80</v>
      </c>
      <c r="CH183" s="74">
        <f t="shared" si="201"/>
        <v>12.14</v>
      </c>
      <c r="CI183" s="74">
        <v>1</v>
      </c>
      <c r="CJ183" s="65">
        <f t="shared" si="202"/>
        <v>2.2850000000000001</v>
      </c>
      <c r="CK183" s="73">
        <f>CK182*CI183</f>
        <v>1</v>
      </c>
      <c r="CL183" s="73">
        <f t="shared" si="203"/>
        <v>-182.8</v>
      </c>
      <c r="CM183" s="73">
        <f t="shared" si="204"/>
        <v>1.8524169921874901E-3</v>
      </c>
      <c r="CN183" s="73">
        <f t="shared" si="205"/>
        <v>27520133579318.73</v>
      </c>
      <c r="CO183" s="73">
        <f t="shared" si="206"/>
        <v>4141.4261257893322</v>
      </c>
      <c r="CR183" s="74">
        <f t="shared" si="207"/>
        <v>-143</v>
      </c>
      <c r="CS183" s="74">
        <f t="shared" si="208"/>
        <v>14.74</v>
      </c>
      <c r="CT183" s="74">
        <v>1</v>
      </c>
      <c r="CU183" s="65">
        <f t="shared" si="215"/>
        <v>2.6</v>
      </c>
      <c r="CV183" s="73">
        <f>CV182*CT183</f>
        <v>1</v>
      </c>
      <c r="CW183" s="73">
        <f t="shared" si="209"/>
        <v>-371.8</v>
      </c>
      <c r="CX183" s="73">
        <f t="shared" si="210"/>
        <v>3.6227603638157765E-7</v>
      </c>
      <c r="CY183" s="73">
        <f t="shared" si="211"/>
        <v>33414066635844.984</v>
      </c>
      <c r="CZ183" s="73">
        <f t="shared" si="212"/>
        <v>4141.4261257893322</v>
      </c>
    </row>
    <row r="184" spans="1:104">
      <c r="A184" s="65">
        <f t="shared" si="148"/>
        <v>119.42822291671267</v>
      </c>
      <c r="B184" s="65">
        <f t="shared" si="149"/>
        <v>5.9333333333333336</v>
      </c>
      <c r="C184" s="86">
        <f t="shared" si="217"/>
        <v>7.8199999999999994</v>
      </c>
      <c r="D184" s="90"/>
      <c r="E184" s="68">
        <f t="shared" si="150"/>
        <v>52079624665.341171</v>
      </c>
      <c r="F184" s="65">
        <f t="shared" si="213"/>
        <v>35.600000000000016</v>
      </c>
      <c r="G184" s="69">
        <v>178</v>
      </c>
      <c r="H184" s="74">
        <f t="shared" si="151"/>
        <v>178</v>
      </c>
      <c r="I184" s="74">
        <f t="shared" si="152"/>
        <v>1</v>
      </c>
      <c r="J184" s="74">
        <v>1</v>
      </c>
      <c r="K184" s="65">
        <f t="shared" si="153"/>
        <v>1</v>
      </c>
      <c r="L184" s="73">
        <f>L183*J184</f>
        <v>55319040</v>
      </c>
      <c r="M184" s="73">
        <f t="shared" si="154"/>
        <v>9846789120</v>
      </c>
      <c r="N184" s="73">
        <f t="shared" si="155"/>
        <v>520796246653.41174</v>
      </c>
      <c r="O184" s="73">
        <f t="shared" si="156"/>
        <v>2603981233267.0586</v>
      </c>
      <c r="P184" s="73">
        <f t="shared" si="157"/>
        <v>4291.4541434738758</v>
      </c>
      <c r="Q184" s="102">
        <f t="shared" si="216"/>
        <v>52.889956340754026</v>
      </c>
      <c r="S184" s="74">
        <f t="shared" si="158"/>
        <v>168</v>
      </c>
      <c r="T184" s="74">
        <f t="shared" si="159"/>
        <v>2.0499999999999998</v>
      </c>
      <c r="U184" s="74">
        <v>1</v>
      </c>
      <c r="V184" s="65">
        <f t="shared" si="160"/>
        <v>1.05</v>
      </c>
      <c r="W184" s="73">
        <f>W183*U184</f>
        <v>110638080</v>
      </c>
      <c r="X184" s="73">
        <f t="shared" si="161"/>
        <v>19516557312</v>
      </c>
      <c r="Y184" s="73">
        <f t="shared" si="162"/>
        <v>266908076409.87332</v>
      </c>
      <c r="Z184" s="73">
        <f t="shared" si="163"/>
        <v>5338161528197.4697</v>
      </c>
      <c r="AA184" s="73">
        <f t="shared" si="164"/>
        <v>4291.4541434738758</v>
      </c>
      <c r="AB184" s="102">
        <f t="shared" si="220"/>
        <v>13.67598148295148</v>
      </c>
      <c r="AD184" s="74">
        <f t="shared" si="165"/>
        <v>143</v>
      </c>
      <c r="AE184" s="74">
        <f t="shared" si="166"/>
        <v>3.2249999999999996</v>
      </c>
      <c r="AF184" s="74">
        <v>1</v>
      </c>
      <c r="AG184" s="65">
        <f t="shared" si="167"/>
        <v>1.175</v>
      </c>
      <c r="AH184" s="73">
        <f>AH183*AF184</f>
        <v>11854080</v>
      </c>
      <c r="AI184" s="73">
        <f t="shared" si="168"/>
        <v>1991781792</v>
      </c>
      <c r="AJ184" s="73">
        <f t="shared" si="169"/>
        <v>13121624183.259754</v>
      </c>
      <c r="AK184" s="73">
        <f t="shared" si="170"/>
        <v>8397839477286.2627</v>
      </c>
      <c r="AL184" s="73">
        <f t="shared" si="171"/>
        <v>4291.4541434738758</v>
      </c>
      <c r="AM184" s="102">
        <f t="shared" si="214"/>
        <v>6.5878823854916302</v>
      </c>
      <c r="AO184" s="74">
        <f t="shared" si="172"/>
        <v>113</v>
      </c>
      <c r="AP184" s="74">
        <f t="shared" si="173"/>
        <v>4.55</v>
      </c>
      <c r="AQ184" s="74">
        <v>1</v>
      </c>
      <c r="AR184" s="65">
        <f t="shared" si="174"/>
        <v>1.325</v>
      </c>
      <c r="AS184" s="73">
        <f>AS183*AQ184</f>
        <v>72576</v>
      </c>
      <c r="AT184" s="73">
        <f t="shared" si="175"/>
        <v>10866441.6</v>
      </c>
      <c r="AU184" s="73">
        <f t="shared" si="176"/>
        <v>289260610.62902987</v>
      </c>
      <c r="AV184" s="73">
        <f t="shared" si="177"/>
        <v>11848114611365.115</v>
      </c>
      <c r="AW184" s="73">
        <f t="shared" si="178"/>
        <v>4291.4541434738758</v>
      </c>
      <c r="AX184" s="102">
        <f t="shared" si="221"/>
        <v>26.619625934310445</v>
      </c>
      <c r="AZ184" s="74">
        <f t="shared" si="179"/>
        <v>76</v>
      </c>
      <c r="BA184" s="74">
        <f t="shared" si="180"/>
        <v>6.06</v>
      </c>
      <c r="BB184" s="74">
        <v>1</v>
      </c>
      <c r="BC184" s="65">
        <f t="shared" si="181"/>
        <v>1.51</v>
      </c>
      <c r="BD184" s="73">
        <f>BD183*BB184</f>
        <v>480</v>
      </c>
      <c r="BE184" s="73">
        <f t="shared" si="182"/>
        <v>55084.800000000003</v>
      </c>
      <c r="BF184" s="73">
        <f t="shared" si="183"/>
        <v>2281017.1904105078</v>
      </c>
      <c r="BG184" s="73">
        <f t="shared" si="184"/>
        <v>15780126273598.373</v>
      </c>
      <c r="BH184" s="73">
        <f t="shared" si="185"/>
        <v>4291.4541434738758</v>
      </c>
      <c r="BI184" s="102">
        <f t="shared" si="218"/>
        <v>41.40919437686091</v>
      </c>
      <c r="BK184" s="74">
        <f t="shared" si="186"/>
        <v>26</v>
      </c>
      <c r="BL184" s="74">
        <f t="shared" si="187"/>
        <v>7.8199999999999994</v>
      </c>
      <c r="BM184" s="74">
        <v>1</v>
      </c>
      <c r="BN184" s="65">
        <f t="shared" si="188"/>
        <v>1.76</v>
      </c>
      <c r="BO184" s="73">
        <f>BO183*BM184</f>
        <v>5</v>
      </c>
      <c r="BP184" s="73">
        <f t="shared" si="189"/>
        <v>228.8</v>
      </c>
      <c r="BQ184" s="73">
        <f t="shared" si="190"/>
        <v>2874.5027635445845</v>
      </c>
      <c r="BR184" s="73">
        <f t="shared" si="191"/>
        <v>20363133244148.398</v>
      </c>
      <c r="BS184" s="73">
        <f t="shared" si="192"/>
        <v>4291.4541434738758</v>
      </c>
      <c r="BT184" s="102">
        <f t="shared" si="219"/>
        <v>12.563386204303253</v>
      </c>
      <c r="BV184" s="74">
        <f t="shared" si="193"/>
        <v>-29</v>
      </c>
      <c r="BW184" s="74">
        <f t="shared" si="194"/>
        <v>9.8550000000000004</v>
      </c>
      <c r="BX184" s="74">
        <v>1</v>
      </c>
      <c r="BY184" s="65">
        <f t="shared" si="195"/>
        <v>2.0350000000000001</v>
      </c>
      <c r="BZ184" s="73">
        <f>BZ183*BX184</f>
        <v>1</v>
      </c>
      <c r="CA184" s="73">
        <f t="shared" si="196"/>
        <v>-59.015000000000001</v>
      </c>
      <c r="CB184" s="73">
        <f t="shared" si="197"/>
        <v>1.7688159825774625</v>
      </c>
      <c r="CC184" s="73">
        <f t="shared" si="198"/>
        <v>25662235053846.863</v>
      </c>
      <c r="CD184" s="73">
        <f t="shared" si="199"/>
        <v>4291.4541434738758</v>
      </c>
      <c r="CG184" s="74">
        <f t="shared" si="200"/>
        <v>-79</v>
      </c>
      <c r="CH184" s="74">
        <f t="shared" si="201"/>
        <v>12.14</v>
      </c>
      <c r="CI184" s="74">
        <v>1</v>
      </c>
      <c r="CJ184" s="65">
        <f t="shared" si="202"/>
        <v>2.2850000000000001</v>
      </c>
      <c r="CK184" s="73">
        <f>CK183*CI184</f>
        <v>1</v>
      </c>
      <c r="CL184" s="73">
        <f t="shared" si="203"/>
        <v>-180.51500000000001</v>
      </c>
      <c r="CM184" s="73">
        <f t="shared" si="204"/>
        <v>2.1278683516943258E-3</v>
      </c>
      <c r="CN184" s="73">
        <f t="shared" si="205"/>
        <v>31612332171862.09</v>
      </c>
      <c r="CO184" s="73">
        <f t="shared" si="206"/>
        <v>4291.4541434738758</v>
      </c>
      <c r="CR184" s="74">
        <f t="shared" si="207"/>
        <v>-142</v>
      </c>
      <c r="CS184" s="74">
        <f t="shared" si="208"/>
        <v>14.74</v>
      </c>
      <c r="CT184" s="74">
        <v>1</v>
      </c>
      <c r="CU184" s="65">
        <f t="shared" si="215"/>
        <v>2.6</v>
      </c>
      <c r="CV184" s="73">
        <f>CV183*CT184</f>
        <v>1</v>
      </c>
      <c r="CW184" s="73">
        <f t="shared" si="209"/>
        <v>-369.2</v>
      </c>
      <c r="CX184" s="73">
        <f t="shared" si="210"/>
        <v>4.1614588704636429E-7</v>
      </c>
      <c r="CY184" s="73">
        <f t="shared" si="211"/>
        <v>38382683378356.445</v>
      </c>
      <c r="CZ184" s="73">
        <f t="shared" si="212"/>
        <v>4291.4541434738758</v>
      </c>
    </row>
    <row r="185" spans="1:104">
      <c r="A185" s="65">
        <f t="shared" si="148"/>
        <v>123.6398501023816</v>
      </c>
      <c r="B185" s="65">
        <f t="shared" si="149"/>
        <v>5.9666666666666668</v>
      </c>
      <c r="C185" s="86">
        <f t="shared" si="217"/>
        <v>7.8199999999999994</v>
      </c>
      <c r="D185" s="90"/>
      <c r="E185" s="68">
        <f t="shared" si="150"/>
        <v>59823779181.940414</v>
      </c>
      <c r="F185" s="65">
        <f t="shared" si="213"/>
        <v>35.800000000000018</v>
      </c>
      <c r="G185" s="69">
        <v>179</v>
      </c>
      <c r="H185" s="74">
        <f t="shared" si="151"/>
        <v>179</v>
      </c>
      <c r="I185" s="74">
        <f t="shared" si="152"/>
        <v>1</v>
      </c>
      <c r="J185" s="74">
        <v>1</v>
      </c>
      <c r="K185" s="65">
        <f t="shared" si="153"/>
        <v>1</v>
      </c>
      <c r="L185" s="73">
        <f>L184*J185</f>
        <v>55319040</v>
      </c>
      <c r="M185" s="73">
        <f t="shared" si="154"/>
        <v>9902108160</v>
      </c>
      <c r="N185" s="73">
        <f t="shared" si="155"/>
        <v>598237791819.40417</v>
      </c>
      <c r="O185" s="73">
        <f t="shared" si="156"/>
        <v>2991188959097.0205</v>
      </c>
      <c r="P185" s="73">
        <f t="shared" si="157"/>
        <v>4446.9132753489921</v>
      </c>
      <c r="Q185" s="102">
        <f t="shared" si="216"/>
        <v>60.415194638654015</v>
      </c>
      <c r="S185" s="74">
        <f t="shared" si="158"/>
        <v>169</v>
      </c>
      <c r="T185" s="74">
        <f t="shared" si="159"/>
        <v>2.0499999999999998</v>
      </c>
      <c r="U185" s="74">
        <v>1</v>
      </c>
      <c r="V185" s="65">
        <f t="shared" si="160"/>
        <v>1.05</v>
      </c>
      <c r="W185" s="73">
        <f>W184*U185</f>
        <v>110638080</v>
      </c>
      <c r="X185" s="73">
        <f t="shared" si="161"/>
        <v>19632727296</v>
      </c>
      <c r="Y185" s="73">
        <f t="shared" si="162"/>
        <v>306596868307.44446</v>
      </c>
      <c r="Z185" s="73">
        <f t="shared" si="163"/>
        <v>6131937366148.8926</v>
      </c>
      <c r="AA185" s="73">
        <f t="shared" si="164"/>
        <v>4446.9132753489921</v>
      </c>
      <c r="AB185" s="102">
        <f t="shared" si="220"/>
        <v>15.616621352954407</v>
      </c>
      <c r="AD185" s="74">
        <f t="shared" si="165"/>
        <v>144</v>
      </c>
      <c r="AE185" s="74">
        <f t="shared" si="166"/>
        <v>3.2249999999999996</v>
      </c>
      <c r="AF185" s="74">
        <v>1</v>
      </c>
      <c r="AG185" s="65">
        <f t="shared" si="167"/>
        <v>1.175</v>
      </c>
      <c r="AH185" s="73">
        <f>AH184*AF185</f>
        <v>11854080</v>
      </c>
      <c r="AI185" s="73">
        <f t="shared" si="168"/>
        <v>2005710336</v>
      </c>
      <c r="AJ185" s="73">
        <f t="shared" si="169"/>
        <v>15072788114.199797</v>
      </c>
      <c r="AK185" s="73">
        <f t="shared" si="170"/>
        <v>9646584393087.8906</v>
      </c>
      <c r="AL185" s="73">
        <f t="shared" si="171"/>
        <v>4446.9132753489921</v>
      </c>
      <c r="AM185" s="102">
        <f t="shared" si="214"/>
        <v>7.5149376476064571</v>
      </c>
      <c r="AO185" s="74">
        <f t="shared" si="172"/>
        <v>114</v>
      </c>
      <c r="AP185" s="74">
        <f t="shared" si="173"/>
        <v>4.55</v>
      </c>
      <c r="AQ185" s="74">
        <v>1</v>
      </c>
      <c r="AR185" s="65">
        <f t="shared" si="174"/>
        <v>1.325</v>
      </c>
      <c r="AS185" s="73">
        <f>AS184*AQ185</f>
        <v>72576</v>
      </c>
      <c r="AT185" s="73">
        <f t="shared" si="175"/>
        <v>10962604.799999999</v>
      </c>
      <c r="AU185" s="73">
        <f t="shared" si="176"/>
        <v>332273187.5950045</v>
      </c>
      <c r="AV185" s="73">
        <f t="shared" si="177"/>
        <v>13609909763891.445</v>
      </c>
      <c r="AW185" s="73">
        <f t="shared" si="178"/>
        <v>4446.9132753489921</v>
      </c>
      <c r="AX185" s="102">
        <f t="shared" si="221"/>
        <v>30.309693148384273</v>
      </c>
      <c r="AZ185" s="74">
        <f t="shared" si="179"/>
        <v>77</v>
      </c>
      <c r="BA185" s="74">
        <f t="shared" si="180"/>
        <v>6.06</v>
      </c>
      <c r="BB185" s="74">
        <v>1</v>
      </c>
      <c r="BC185" s="65">
        <f t="shared" si="181"/>
        <v>1.51</v>
      </c>
      <c r="BD185" s="73">
        <f>BD184*BB185</f>
        <v>480</v>
      </c>
      <c r="BE185" s="73">
        <f t="shared" si="182"/>
        <v>55809.599999999999</v>
      </c>
      <c r="BF185" s="73">
        <f t="shared" si="183"/>
        <v>2620200.6943445089</v>
      </c>
      <c r="BG185" s="73">
        <f t="shared" si="184"/>
        <v>18126605092127.945</v>
      </c>
      <c r="BH185" s="73">
        <f t="shared" si="185"/>
        <v>4446.9132753489921</v>
      </c>
      <c r="BI185" s="102">
        <f t="shared" si="218"/>
        <v>46.948924456446726</v>
      </c>
      <c r="BK185" s="74">
        <f t="shared" si="186"/>
        <v>27</v>
      </c>
      <c r="BL185" s="74">
        <f t="shared" si="187"/>
        <v>7.8199999999999994</v>
      </c>
      <c r="BM185" s="74">
        <v>1</v>
      </c>
      <c r="BN185" s="65">
        <f t="shared" si="188"/>
        <v>1.76</v>
      </c>
      <c r="BO185" s="73">
        <f>BO184*BM185</f>
        <v>5</v>
      </c>
      <c r="BP185" s="73">
        <f t="shared" si="189"/>
        <v>237.6</v>
      </c>
      <c r="BQ185" s="73">
        <f t="shared" si="190"/>
        <v>3301.9365959180955</v>
      </c>
      <c r="BR185" s="73">
        <f t="shared" si="191"/>
        <v>23391097660138.699</v>
      </c>
      <c r="BS185" s="73">
        <f t="shared" si="192"/>
        <v>4446.9132753489921</v>
      </c>
      <c r="BT185" s="102">
        <f t="shared" si="219"/>
        <v>13.897039545109831</v>
      </c>
      <c r="BV185" s="74">
        <f t="shared" si="193"/>
        <v>-28</v>
      </c>
      <c r="BW185" s="74">
        <f t="shared" si="194"/>
        <v>9.8550000000000004</v>
      </c>
      <c r="BX185" s="74">
        <v>1</v>
      </c>
      <c r="BY185" s="65">
        <f t="shared" si="195"/>
        <v>2.0350000000000001</v>
      </c>
      <c r="BZ185" s="73">
        <f>BZ184*BX185</f>
        <v>1</v>
      </c>
      <c r="CA185" s="73">
        <f t="shared" si="196"/>
        <v>-56.980000000000004</v>
      </c>
      <c r="CB185" s="73">
        <f t="shared" si="197"/>
        <v>2.0318360094791954</v>
      </c>
      <c r="CC185" s="73">
        <f t="shared" si="198"/>
        <v>29478167191901.141</v>
      </c>
      <c r="CD185" s="73">
        <f t="shared" si="199"/>
        <v>4446.9132753489921</v>
      </c>
      <c r="CG185" s="74">
        <f t="shared" si="200"/>
        <v>-78</v>
      </c>
      <c r="CH185" s="74">
        <f t="shared" si="201"/>
        <v>12.14</v>
      </c>
      <c r="CI185" s="74">
        <v>1</v>
      </c>
      <c r="CJ185" s="65">
        <f t="shared" si="202"/>
        <v>2.2850000000000001</v>
      </c>
      <c r="CK185" s="73">
        <f>CK184*CI185</f>
        <v>1</v>
      </c>
      <c r="CL185" s="73">
        <f t="shared" si="203"/>
        <v>-178.23000000000002</v>
      </c>
      <c r="CM185" s="73">
        <f t="shared" si="204"/>
        <v>2.4442788752415245E-3</v>
      </c>
      <c r="CN185" s="73">
        <f t="shared" si="205"/>
        <v>36313033963437.836</v>
      </c>
      <c r="CO185" s="73">
        <f t="shared" si="206"/>
        <v>4446.9132753489921</v>
      </c>
      <c r="CR185" s="74">
        <f t="shared" si="207"/>
        <v>-141</v>
      </c>
      <c r="CS185" s="74">
        <f t="shared" si="208"/>
        <v>14.74</v>
      </c>
      <c r="CT185" s="74">
        <v>1</v>
      </c>
      <c r="CU185" s="65">
        <f t="shared" si="215"/>
        <v>2.6</v>
      </c>
      <c r="CV185" s="73">
        <f>CV184*CT185</f>
        <v>1</v>
      </c>
      <c r="CW185" s="73">
        <f t="shared" si="209"/>
        <v>-366.6</v>
      </c>
      <c r="CX185" s="73">
        <f t="shared" si="210"/>
        <v>4.7802609588894067E-7</v>
      </c>
      <c r="CY185" s="73">
        <f t="shared" si="211"/>
        <v>44090125257090.086</v>
      </c>
      <c r="CZ185" s="73">
        <f t="shared" si="212"/>
        <v>4446.9132753489921</v>
      </c>
    </row>
    <row r="186" spans="1:104">
      <c r="A186" s="65">
        <f t="shared" si="148"/>
        <v>128.00000000000142</v>
      </c>
      <c r="B186" s="65">
        <f t="shared" si="149"/>
        <v>6</v>
      </c>
      <c r="C186" s="86">
        <f t="shared" si="217"/>
        <v>7.8199999999999994</v>
      </c>
      <c r="D186" s="90"/>
      <c r="E186" s="68">
        <f t="shared" si="150"/>
        <v>68719476736.000824</v>
      </c>
      <c r="F186" s="65">
        <f t="shared" si="213"/>
        <v>36.000000000000014</v>
      </c>
      <c r="G186" s="69">
        <v>180</v>
      </c>
      <c r="H186" s="74">
        <f t="shared" si="151"/>
        <v>180</v>
      </c>
      <c r="I186" s="74">
        <f t="shared" si="152"/>
        <v>1</v>
      </c>
      <c r="J186" s="74">
        <v>14</v>
      </c>
      <c r="K186" s="65">
        <f t="shared" si="153"/>
        <v>1</v>
      </c>
      <c r="L186" s="73">
        <f>L185*J186</f>
        <v>774466560</v>
      </c>
      <c r="M186" s="73">
        <f t="shared" si="154"/>
        <v>139403980800</v>
      </c>
      <c r="N186" s="73">
        <f t="shared" si="155"/>
        <v>687194767360.0083</v>
      </c>
      <c r="O186" s="73">
        <f t="shared" si="156"/>
        <v>3435973836800.041</v>
      </c>
      <c r="P186" s="73">
        <f t="shared" si="157"/>
        <v>4608.0000000000509</v>
      </c>
      <c r="Q186" s="102">
        <f t="shared" si="216"/>
        <v>4.9295204011850453</v>
      </c>
      <c r="S186" s="74">
        <f t="shared" si="158"/>
        <v>170</v>
      </c>
      <c r="T186" s="74">
        <f t="shared" si="159"/>
        <v>2.0499999999999998</v>
      </c>
      <c r="U186" s="74">
        <v>1</v>
      </c>
      <c r="V186" s="65">
        <f t="shared" si="160"/>
        <v>1.05</v>
      </c>
      <c r="W186" s="73">
        <f>W185*U186</f>
        <v>110638080</v>
      </c>
      <c r="X186" s="73">
        <f t="shared" si="161"/>
        <v>19748897280</v>
      </c>
      <c r="Y186" s="73">
        <f t="shared" si="162"/>
        <v>352187318272.00397</v>
      </c>
      <c r="Z186" s="73">
        <f t="shared" si="163"/>
        <v>7043746365440.083</v>
      </c>
      <c r="AA186" s="73">
        <f t="shared" si="164"/>
        <v>4608.0000000000509</v>
      </c>
      <c r="AB186" s="102">
        <f t="shared" si="220"/>
        <v>17.833264980757647</v>
      </c>
      <c r="AD186" s="74">
        <f t="shared" si="165"/>
        <v>145</v>
      </c>
      <c r="AE186" s="74">
        <f t="shared" si="166"/>
        <v>3.2249999999999996</v>
      </c>
      <c r="AF186" s="74">
        <v>1</v>
      </c>
      <c r="AG186" s="65">
        <f t="shared" si="167"/>
        <v>1.175</v>
      </c>
      <c r="AH186" s="73">
        <f>AH185*AF186</f>
        <v>11854080</v>
      </c>
      <c r="AI186" s="73">
        <f t="shared" si="168"/>
        <v>2019638880</v>
      </c>
      <c r="AJ186" s="73">
        <f t="shared" si="169"/>
        <v>17314086912.000168</v>
      </c>
      <c r="AK186" s="73">
        <f t="shared" si="170"/>
        <v>11081015623680.131</v>
      </c>
      <c r="AL186" s="73">
        <f t="shared" si="171"/>
        <v>4608.0000000000509</v>
      </c>
      <c r="AM186" s="102">
        <f t="shared" si="214"/>
        <v>8.5728627446507506</v>
      </c>
      <c r="AO186" s="74">
        <f t="shared" si="172"/>
        <v>115</v>
      </c>
      <c r="AP186" s="74">
        <f t="shared" si="173"/>
        <v>4.55</v>
      </c>
      <c r="AQ186" s="74">
        <v>1</v>
      </c>
      <c r="AR186" s="65">
        <f t="shared" si="174"/>
        <v>1.325</v>
      </c>
      <c r="AS186" s="73">
        <f>AS185*AQ186</f>
        <v>72576</v>
      </c>
      <c r="AT186" s="73">
        <f t="shared" si="175"/>
        <v>11058768</v>
      </c>
      <c r="AU186" s="73">
        <f t="shared" si="176"/>
        <v>381681664.00000298</v>
      </c>
      <c r="AV186" s="73">
        <f t="shared" si="177"/>
        <v>15633680957440.186</v>
      </c>
      <c r="AW186" s="73">
        <f t="shared" si="178"/>
        <v>4608.0000000000509</v>
      </c>
      <c r="AX186" s="102">
        <f t="shared" si="221"/>
        <v>34.513940793405105</v>
      </c>
      <c r="AZ186" s="74">
        <f t="shared" si="179"/>
        <v>78</v>
      </c>
      <c r="BA186" s="74">
        <f t="shared" si="180"/>
        <v>6.06</v>
      </c>
      <c r="BB186" s="74">
        <v>1</v>
      </c>
      <c r="BC186" s="65">
        <f t="shared" si="181"/>
        <v>1.51</v>
      </c>
      <c r="BD186" s="73">
        <f>BD185*BB186</f>
        <v>480</v>
      </c>
      <c r="BE186" s="73">
        <f t="shared" si="182"/>
        <v>56534.400000000001</v>
      </c>
      <c r="BF186" s="73">
        <f t="shared" si="183"/>
        <v>3009820.2273556259</v>
      </c>
      <c r="BG186" s="73">
        <f t="shared" si="184"/>
        <v>20822001451008.25</v>
      </c>
      <c r="BH186" s="73">
        <f t="shared" si="185"/>
        <v>4608.0000000000509</v>
      </c>
      <c r="BI186" s="102">
        <f t="shared" si="218"/>
        <v>53.238740083128604</v>
      </c>
      <c r="BK186" s="74">
        <f t="shared" si="186"/>
        <v>28</v>
      </c>
      <c r="BL186" s="74">
        <f t="shared" si="187"/>
        <v>7.8199999999999994</v>
      </c>
      <c r="BM186" s="74">
        <v>1</v>
      </c>
      <c r="BN186" s="65">
        <f t="shared" si="188"/>
        <v>1.76</v>
      </c>
      <c r="BO186" s="73">
        <f>BO185*BM186</f>
        <v>5</v>
      </c>
      <c r="BP186" s="73">
        <f t="shared" si="189"/>
        <v>246.4</v>
      </c>
      <c r="BQ186" s="73">
        <f t="shared" si="190"/>
        <v>3792.9291360356265</v>
      </c>
      <c r="BR186" s="73">
        <f t="shared" si="191"/>
        <v>26869315403776.32</v>
      </c>
      <c r="BS186" s="73">
        <f t="shared" si="192"/>
        <v>4608.0000000000509</v>
      </c>
      <c r="BT186" s="102">
        <f t="shared" si="219"/>
        <v>15.393381233910821</v>
      </c>
      <c r="BV186" s="74">
        <f t="shared" si="193"/>
        <v>-27</v>
      </c>
      <c r="BW186" s="74">
        <f t="shared" si="194"/>
        <v>9.8550000000000004</v>
      </c>
      <c r="BX186" s="74">
        <v>1</v>
      </c>
      <c r="BY186" s="65">
        <f t="shared" si="195"/>
        <v>2.0350000000000001</v>
      </c>
      <c r="BZ186" s="73">
        <f>BZ185*BX186</f>
        <v>1</v>
      </c>
      <c r="CA186" s="73">
        <f t="shared" si="196"/>
        <v>-54.945000000000007</v>
      </c>
      <c r="CB186" s="73">
        <f t="shared" si="197"/>
        <v>2.333966681712492</v>
      </c>
      <c r="CC186" s="73">
        <f t="shared" si="198"/>
        <v>33861522161664.41</v>
      </c>
      <c r="CD186" s="73">
        <f t="shared" si="199"/>
        <v>4608.0000000000509</v>
      </c>
      <c r="CG186" s="74">
        <f t="shared" si="200"/>
        <v>-77</v>
      </c>
      <c r="CH186" s="74">
        <f t="shared" si="201"/>
        <v>12.14</v>
      </c>
      <c r="CI186" s="74">
        <v>1</v>
      </c>
      <c r="CJ186" s="65">
        <f t="shared" si="202"/>
        <v>2.2850000000000001</v>
      </c>
      <c r="CK186" s="73">
        <f>CK185*CI186</f>
        <v>1</v>
      </c>
      <c r="CL186" s="73">
        <f t="shared" si="203"/>
        <v>-175.94500000000002</v>
      </c>
      <c r="CM186" s="73">
        <f t="shared" si="204"/>
        <v>2.8077391231439422E-3</v>
      </c>
      <c r="CN186" s="73">
        <f t="shared" si="205"/>
        <v>41712722378752.5</v>
      </c>
      <c r="CO186" s="73">
        <f t="shared" si="206"/>
        <v>4608.0000000000509</v>
      </c>
      <c r="CR186" s="74">
        <f t="shared" si="207"/>
        <v>-140</v>
      </c>
      <c r="CS186" s="74">
        <f t="shared" si="208"/>
        <v>14.74</v>
      </c>
      <c r="CT186" s="74">
        <v>1</v>
      </c>
      <c r="CU186" s="65">
        <f t="shared" si="215"/>
        <v>2.6</v>
      </c>
      <c r="CV186" s="73">
        <f>CV185*CT186</f>
        <v>1</v>
      </c>
      <c r="CW186" s="73">
        <f t="shared" si="209"/>
        <v>-364</v>
      </c>
      <c r="CX186" s="73">
        <f t="shared" si="210"/>
        <v>5.4910778999328107E-7</v>
      </c>
      <c r="CY186" s="73">
        <f t="shared" si="211"/>
        <v>50646254354432.602</v>
      </c>
      <c r="CZ186" s="73">
        <f t="shared" si="212"/>
        <v>4608.0000000000509</v>
      </c>
    </row>
    <row r="187" spans="1:104">
      <c r="A187" s="65">
        <f t="shared" si="148"/>
        <v>132.51391025169781</v>
      </c>
      <c r="B187" s="65">
        <f t="shared" si="149"/>
        <v>6.0333333333333332</v>
      </c>
      <c r="C187" s="86">
        <f t="shared" si="217"/>
        <v>7.8199999999999994</v>
      </c>
      <c r="D187" s="90"/>
      <c r="E187" s="68">
        <f t="shared" si="150"/>
        <v>78937949882.901169</v>
      </c>
      <c r="F187" s="65">
        <f t="shared" si="213"/>
        <v>36.200000000000017</v>
      </c>
      <c r="G187" s="69">
        <v>181</v>
      </c>
      <c r="H187" s="74">
        <f t="shared" si="151"/>
        <v>181</v>
      </c>
      <c r="I187" s="74">
        <f t="shared" si="152"/>
        <v>1</v>
      </c>
      <c r="J187" s="74">
        <v>1</v>
      </c>
      <c r="K187" s="65">
        <f t="shared" si="153"/>
        <v>1</v>
      </c>
      <c r="L187" s="73">
        <f>L186*J187</f>
        <v>774466560</v>
      </c>
      <c r="M187" s="73">
        <f t="shared" si="154"/>
        <v>140178447360</v>
      </c>
      <c r="N187" s="73">
        <f t="shared" si="155"/>
        <v>789379498829.01172</v>
      </c>
      <c r="O187" s="73">
        <f t="shared" si="156"/>
        <v>3946897494145.0586</v>
      </c>
      <c r="P187" s="73">
        <f t="shared" si="157"/>
        <v>4774.9178994028443</v>
      </c>
      <c r="Q187" s="102">
        <f t="shared" si="216"/>
        <v>5.6312472687171571</v>
      </c>
      <c r="S187" s="74">
        <f t="shared" si="158"/>
        <v>171</v>
      </c>
      <c r="T187" s="74">
        <f t="shared" si="159"/>
        <v>2.0499999999999998</v>
      </c>
      <c r="U187" s="74">
        <v>1</v>
      </c>
      <c r="V187" s="65">
        <f t="shared" si="160"/>
        <v>1.05</v>
      </c>
      <c r="W187" s="73">
        <f>W186*U187</f>
        <v>110638080</v>
      </c>
      <c r="X187" s="73">
        <f t="shared" si="161"/>
        <v>19865067264</v>
      </c>
      <c r="Y187" s="73">
        <f t="shared" si="162"/>
        <v>404556993149.86829</v>
      </c>
      <c r="Z187" s="73">
        <f t="shared" si="163"/>
        <v>8091139862997.3691</v>
      </c>
      <c r="AA187" s="73">
        <f t="shared" si="164"/>
        <v>4774.9178994028443</v>
      </c>
      <c r="AB187" s="102">
        <f t="shared" si="220"/>
        <v>20.365246579507797</v>
      </c>
      <c r="AD187" s="74">
        <f t="shared" si="165"/>
        <v>146</v>
      </c>
      <c r="AE187" s="74">
        <f t="shared" si="166"/>
        <v>3.2249999999999996</v>
      </c>
      <c r="AF187" s="74">
        <v>1</v>
      </c>
      <c r="AG187" s="65">
        <f t="shared" si="167"/>
        <v>1.175</v>
      </c>
      <c r="AH187" s="73">
        <f>AH186*AF187</f>
        <v>11854080</v>
      </c>
      <c r="AI187" s="73">
        <f t="shared" si="168"/>
        <v>2033567424</v>
      </c>
      <c r="AJ187" s="73">
        <f t="shared" si="169"/>
        <v>19888663154.090286</v>
      </c>
      <c r="AK187" s="73">
        <f t="shared" si="170"/>
        <v>12728744418617.812</v>
      </c>
      <c r="AL187" s="73">
        <f t="shared" si="171"/>
        <v>4774.9178994028443</v>
      </c>
      <c r="AM187" s="102">
        <f t="shared" si="214"/>
        <v>9.7801837890231109</v>
      </c>
      <c r="AO187" s="74">
        <f t="shared" si="172"/>
        <v>116</v>
      </c>
      <c r="AP187" s="74">
        <f t="shared" si="173"/>
        <v>4.55</v>
      </c>
      <c r="AQ187" s="74">
        <v>1</v>
      </c>
      <c r="AR187" s="65">
        <f t="shared" si="174"/>
        <v>1.325</v>
      </c>
      <c r="AS187" s="73">
        <f>AS186*AQ187</f>
        <v>72576</v>
      </c>
      <c r="AT187" s="73">
        <f t="shared" si="175"/>
        <v>11154931.199999999</v>
      </c>
      <c r="AU187" s="73">
        <f t="shared" si="176"/>
        <v>438437099.56933445</v>
      </c>
      <c r="AV187" s="73">
        <f t="shared" si="177"/>
        <v>17958383598360.016</v>
      </c>
      <c r="AW187" s="73">
        <f t="shared" si="178"/>
        <v>4774.9178994028443</v>
      </c>
      <c r="AX187" s="102">
        <f t="shared" si="221"/>
        <v>39.304330229247356</v>
      </c>
      <c r="AZ187" s="74">
        <f t="shared" si="179"/>
        <v>79</v>
      </c>
      <c r="BA187" s="74">
        <f t="shared" si="180"/>
        <v>6.06</v>
      </c>
      <c r="BB187" s="74">
        <v>1</v>
      </c>
      <c r="BC187" s="65">
        <f t="shared" si="181"/>
        <v>1.51</v>
      </c>
      <c r="BD187" s="73">
        <f>BD186*BB187</f>
        <v>480</v>
      </c>
      <c r="BE187" s="73">
        <f t="shared" si="182"/>
        <v>57259.199999999997</v>
      </c>
      <c r="BF187" s="73">
        <f t="shared" si="183"/>
        <v>3457375.5440002102</v>
      </c>
      <c r="BG187" s="73">
        <f t="shared" si="184"/>
        <v>23918198814519.051</v>
      </c>
      <c r="BH187" s="73">
        <f t="shared" si="185"/>
        <v>4774.9178994028443</v>
      </c>
      <c r="BI187" s="102">
        <f t="shared" si="218"/>
        <v>60.381136027052605</v>
      </c>
      <c r="BK187" s="74">
        <f t="shared" si="186"/>
        <v>29</v>
      </c>
      <c r="BL187" s="74">
        <f t="shared" si="187"/>
        <v>7.8199999999999994</v>
      </c>
      <c r="BM187" s="74">
        <v>1</v>
      </c>
      <c r="BN187" s="65">
        <f t="shared" si="188"/>
        <v>1.76</v>
      </c>
      <c r="BO187" s="73">
        <f>BO186*BM187</f>
        <v>5</v>
      </c>
      <c r="BP187" s="73">
        <f t="shared" si="189"/>
        <v>255.2</v>
      </c>
      <c r="BQ187" s="73">
        <f t="shared" si="190"/>
        <v>4356.9314591844495</v>
      </c>
      <c r="BR187" s="73">
        <f t="shared" si="191"/>
        <v>30864738404214.355</v>
      </c>
      <c r="BS187" s="73">
        <f t="shared" si="192"/>
        <v>4774.9178994028443</v>
      </c>
      <c r="BT187" s="102">
        <f t="shared" si="219"/>
        <v>17.072615435675743</v>
      </c>
      <c r="BV187" s="74">
        <f t="shared" si="193"/>
        <v>-26</v>
      </c>
      <c r="BW187" s="74">
        <f t="shared" si="194"/>
        <v>9.8550000000000004</v>
      </c>
      <c r="BX187" s="74">
        <v>1</v>
      </c>
      <c r="BY187" s="65">
        <f t="shared" si="195"/>
        <v>2.0350000000000001</v>
      </c>
      <c r="BZ187" s="73">
        <f>BZ186*BX187</f>
        <v>1</v>
      </c>
      <c r="CA187" s="73">
        <f t="shared" si="196"/>
        <v>-52.910000000000004</v>
      </c>
      <c r="CB187" s="73">
        <f t="shared" si="197"/>
        <v>2.6810236879010283</v>
      </c>
      <c r="CC187" s="73">
        <f t="shared" si="198"/>
        <v>38896674804799.555</v>
      </c>
      <c r="CD187" s="73">
        <f t="shared" si="199"/>
        <v>4774.9178994028443</v>
      </c>
      <c r="CG187" s="74">
        <f t="shared" si="200"/>
        <v>-76</v>
      </c>
      <c r="CH187" s="74">
        <f t="shared" si="201"/>
        <v>12.14</v>
      </c>
      <c r="CI187" s="74">
        <v>1</v>
      </c>
      <c r="CJ187" s="65">
        <f t="shared" si="202"/>
        <v>2.2850000000000001</v>
      </c>
      <c r="CK187" s="73">
        <f>CK186*CI187</f>
        <v>1</v>
      </c>
      <c r="CL187" s="73">
        <f t="shared" si="203"/>
        <v>-173.66000000000003</v>
      </c>
      <c r="CM187" s="73">
        <f t="shared" si="204"/>
        <v>3.2252453120162638E-3</v>
      </c>
      <c r="CN187" s="73">
        <f t="shared" si="205"/>
        <v>47915335578921.016</v>
      </c>
      <c r="CO187" s="73">
        <f t="shared" si="206"/>
        <v>4774.9178994028443</v>
      </c>
      <c r="CR187" s="74">
        <f t="shared" si="207"/>
        <v>-139</v>
      </c>
      <c r="CS187" s="74">
        <f t="shared" si="208"/>
        <v>14.74</v>
      </c>
      <c r="CT187" s="74">
        <v>1</v>
      </c>
      <c r="CU187" s="65">
        <f t="shared" si="215"/>
        <v>2.6</v>
      </c>
      <c r="CV187" s="73">
        <f>CV186*CT187</f>
        <v>1</v>
      </c>
      <c r="CW187" s="73">
        <f t="shared" si="209"/>
        <v>-361.40000000000003</v>
      </c>
      <c r="CX187" s="73">
        <f t="shared" si="210"/>
        <v>6.3075921508133933E-7</v>
      </c>
      <c r="CY187" s="73">
        <f t="shared" si="211"/>
        <v>58177269063698.156</v>
      </c>
      <c r="CZ187" s="73">
        <f t="shared" si="212"/>
        <v>4774.9178994028443</v>
      </c>
    </row>
    <row r="188" spans="1:104">
      <c r="A188" s="65">
        <f t="shared" si="148"/>
        <v>137.18700320464706</v>
      </c>
      <c r="B188" s="65">
        <f t="shared" si="149"/>
        <v>6.0666666666666664</v>
      </c>
      <c r="C188" s="86">
        <f t="shared" si="217"/>
        <v>7.8199999999999994</v>
      </c>
      <c r="D188" s="90"/>
      <c r="E188" s="68">
        <f t="shared" si="150"/>
        <v>90675893177.326965</v>
      </c>
      <c r="F188" s="65">
        <f t="shared" si="213"/>
        <v>36.400000000000013</v>
      </c>
      <c r="G188" s="69">
        <v>182</v>
      </c>
      <c r="H188" s="74">
        <f t="shared" si="151"/>
        <v>182</v>
      </c>
      <c r="I188" s="74">
        <f t="shared" si="152"/>
        <v>1</v>
      </c>
      <c r="J188" s="74">
        <v>1</v>
      </c>
      <c r="K188" s="65">
        <f t="shared" si="153"/>
        <v>1</v>
      </c>
      <c r="L188" s="73">
        <f>L187*J188</f>
        <v>774466560</v>
      </c>
      <c r="M188" s="73">
        <f t="shared" si="154"/>
        <v>140952913920</v>
      </c>
      <c r="N188" s="73">
        <f t="shared" si="155"/>
        <v>906758931773.26965</v>
      </c>
      <c r="O188" s="73">
        <f t="shared" si="156"/>
        <v>4533794658866.3486</v>
      </c>
      <c r="P188" s="73">
        <f t="shared" si="157"/>
        <v>4947.877915580937</v>
      </c>
      <c r="Q188" s="102">
        <f t="shared" si="216"/>
        <v>6.433062691331906</v>
      </c>
      <c r="S188" s="74">
        <f t="shared" si="158"/>
        <v>172</v>
      </c>
      <c r="T188" s="74">
        <f t="shared" si="159"/>
        <v>2.0499999999999998</v>
      </c>
      <c r="U188" s="74">
        <v>1</v>
      </c>
      <c r="V188" s="65">
        <f t="shared" si="160"/>
        <v>1.05</v>
      </c>
      <c r="W188" s="73">
        <f>W187*U188</f>
        <v>110638080</v>
      </c>
      <c r="X188" s="73">
        <f t="shared" si="161"/>
        <v>19981237248</v>
      </c>
      <c r="Y188" s="73">
        <f t="shared" si="162"/>
        <v>464713952533.80048</v>
      </c>
      <c r="Z188" s="73">
        <f t="shared" si="163"/>
        <v>9294279050676.0137</v>
      </c>
      <c r="AA188" s="73">
        <f t="shared" si="164"/>
        <v>4947.877915580937</v>
      </c>
      <c r="AB188" s="102">
        <f t="shared" si="220"/>
        <v>23.257516377286173</v>
      </c>
      <c r="AD188" s="74">
        <f t="shared" si="165"/>
        <v>147</v>
      </c>
      <c r="AE188" s="74">
        <f t="shared" si="166"/>
        <v>3.2249999999999996</v>
      </c>
      <c r="AF188" s="74">
        <v>1</v>
      </c>
      <c r="AG188" s="65">
        <f t="shared" si="167"/>
        <v>1.175</v>
      </c>
      <c r="AH188" s="73">
        <f>AH187*AF188</f>
        <v>11854080</v>
      </c>
      <c r="AI188" s="73">
        <f t="shared" si="168"/>
        <v>2047495968</v>
      </c>
      <c r="AJ188" s="73">
        <f t="shared" si="169"/>
        <v>22846074648.193657</v>
      </c>
      <c r="AK188" s="73">
        <f t="shared" si="170"/>
        <v>14621487774843.973</v>
      </c>
      <c r="AL188" s="73">
        <f t="shared" si="171"/>
        <v>4947.877915580937</v>
      </c>
      <c r="AM188" s="102">
        <f t="shared" si="214"/>
        <v>11.158055988998976</v>
      </c>
      <c r="AO188" s="74">
        <f t="shared" si="172"/>
        <v>117</v>
      </c>
      <c r="AP188" s="74">
        <f t="shared" si="173"/>
        <v>4.55</v>
      </c>
      <c r="AQ188" s="74">
        <v>1</v>
      </c>
      <c r="AR188" s="65">
        <f t="shared" si="174"/>
        <v>1.325</v>
      </c>
      <c r="AS188" s="73">
        <f>AS187*AQ188</f>
        <v>72576</v>
      </c>
      <c r="AT188" s="73">
        <f t="shared" si="175"/>
        <v>11251094.4</v>
      </c>
      <c r="AU188" s="73">
        <f t="shared" si="176"/>
        <v>503631975.04496568</v>
      </c>
      <c r="AV188" s="73">
        <f t="shared" si="177"/>
        <v>20628765697841.883</v>
      </c>
      <c r="AW188" s="73">
        <f t="shared" si="178"/>
        <v>4947.877915580937</v>
      </c>
      <c r="AX188" s="102">
        <f t="shared" si="221"/>
        <v>44.76293213262575</v>
      </c>
      <c r="AZ188" s="74">
        <f t="shared" si="179"/>
        <v>80</v>
      </c>
      <c r="BA188" s="74">
        <f t="shared" si="180"/>
        <v>6.06</v>
      </c>
      <c r="BB188" s="74">
        <v>12</v>
      </c>
      <c r="BC188" s="65">
        <f t="shared" si="181"/>
        <v>1.51</v>
      </c>
      <c r="BD188" s="73">
        <f>BD187*BB188</f>
        <v>5760</v>
      </c>
      <c r="BE188" s="73">
        <f t="shared" si="182"/>
        <v>695808</v>
      </c>
      <c r="BF188" s="73">
        <f t="shared" si="183"/>
        <v>3971481.6000000206</v>
      </c>
      <c r="BG188" s="73">
        <f t="shared" si="184"/>
        <v>27474795632730.07</v>
      </c>
      <c r="BH188" s="73">
        <f t="shared" si="185"/>
        <v>4947.877915580937</v>
      </c>
      <c r="BI188" s="102">
        <f t="shared" si="218"/>
        <v>5.7077262693157031</v>
      </c>
      <c r="BK188" s="74">
        <f t="shared" si="186"/>
        <v>30</v>
      </c>
      <c r="BL188" s="74">
        <f t="shared" si="187"/>
        <v>7.8199999999999994</v>
      </c>
      <c r="BM188" s="74">
        <v>1</v>
      </c>
      <c r="BN188" s="65">
        <f t="shared" si="188"/>
        <v>1.76</v>
      </c>
      <c r="BO188" s="73">
        <f>BO187*BM188</f>
        <v>5</v>
      </c>
      <c r="BP188" s="73">
        <f t="shared" si="189"/>
        <v>264</v>
      </c>
      <c r="BQ188" s="73">
        <f t="shared" si="190"/>
        <v>5004.8000000000084</v>
      </c>
      <c r="BR188" s="73">
        <f t="shared" si="191"/>
        <v>35454274232334.836</v>
      </c>
      <c r="BS188" s="73">
        <f t="shared" si="192"/>
        <v>4947.877915580937</v>
      </c>
      <c r="BT188" s="102">
        <f t="shared" si="219"/>
        <v>18.957575757575789</v>
      </c>
      <c r="BV188" s="74">
        <f t="shared" si="193"/>
        <v>-25</v>
      </c>
      <c r="BW188" s="74">
        <f t="shared" si="194"/>
        <v>9.8550000000000004</v>
      </c>
      <c r="BX188" s="74">
        <v>1</v>
      </c>
      <c r="BY188" s="65">
        <f t="shared" si="195"/>
        <v>2.0350000000000001</v>
      </c>
      <c r="BZ188" s="73">
        <f>BZ187*BX188</f>
        <v>1</v>
      </c>
      <c r="CA188" s="73">
        <f t="shared" si="196"/>
        <v>-50.875</v>
      </c>
      <c r="CB188" s="73">
        <f t="shared" si="197"/>
        <v>3.079687499999995</v>
      </c>
      <c r="CC188" s="73">
        <f t="shared" si="198"/>
        <v>44680546363127.859</v>
      </c>
      <c r="CD188" s="73">
        <f t="shared" si="199"/>
        <v>4947.877915580937</v>
      </c>
      <c r="CG188" s="74">
        <f t="shared" si="200"/>
        <v>-75</v>
      </c>
      <c r="CH188" s="74">
        <f t="shared" si="201"/>
        <v>12.14</v>
      </c>
      <c r="CI188" s="74">
        <v>1</v>
      </c>
      <c r="CJ188" s="65">
        <f t="shared" si="202"/>
        <v>2.2850000000000001</v>
      </c>
      <c r="CK188" s="73">
        <f>CK187*CI188</f>
        <v>1</v>
      </c>
      <c r="CL188" s="73">
        <f t="shared" si="203"/>
        <v>-171.375</v>
      </c>
      <c r="CM188" s="73">
        <f t="shared" si="204"/>
        <v>3.704833984374982E-3</v>
      </c>
      <c r="CN188" s="73">
        <f t="shared" si="205"/>
        <v>55040267158637.477</v>
      </c>
      <c r="CO188" s="73">
        <f t="shared" si="206"/>
        <v>4947.877915580937</v>
      </c>
      <c r="CR188" s="74">
        <f t="shared" si="207"/>
        <v>-138</v>
      </c>
      <c r="CS188" s="74">
        <f t="shared" si="208"/>
        <v>14.74</v>
      </c>
      <c r="CT188" s="74">
        <v>1</v>
      </c>
      <c r="CU188" s="65">
        <f t="shared" si="215"/>
        <v>2.6</v>
      </c>
      <c r="CV188" s="73">
        <f>CV187*CT188</f>
        <v>1</v>
      </c>
      <c r="CW188" s="73">
        <f t="shared" si="209"/>
        <v>-358.8</v>
      </c>
      <c r="CX188" s="73">
        <f t="shared" si="210"/>
        <v>7.2455207276315542E-7</v>
      </c>
      <c r="CY188" s="73">
        <f t="shared" si="211"/>
        <v>66828133271689.977</v>
      </c>
      <c r="CZ188" s="73">
        <f t="shared" si="212"/>
        <v>4947.877915580937</v>
      </c>
    </row>
    <row r="189" spans="1:104">
      <c r="A189" s="65">
        <f t="shared" si="148"/>
        <v>142.02489242468579</v>
      </c>
      <c r="B189" s="65">
        <f t="shared" si="149"/>
        <v>6.1</v>
      </c>
      <c r="C189" s="86">
        <f t="shared" si="217"/>
        <v>7.8199999999999994</v>
      </c>
      <c r="D189" s="90"/>
      <c r="E189" s="68">
        <f t="shared" si="150"/>
        <v>104159249330.68239</v>
      </c>
      <c r="F189" s="65">
        <f t="shared" si="213"/>
        <v>36.600000000000016</v>
      </c>
      <c r="G189" s="69">
        <v>183</v>
      </c>
      <c r="H189" s="74">
        <f t="shared" si="151"/>
        <v>183</v>
      </c>
      <c r="I189" s="74">
        <f t="shared" si="152"/>
        <v>1</v>
      </c>
      <c r="J189" s="74">
        <v>1</v>
      </c>
      <c r="K189" s="65">
        <f t="shared" si="153"/>
        <v>1</v>
      </c>
      <c r="L189" s="73">
        <f>L188*J189</f>
        <v>774466560</v>
      </c>
      <c r="M189" s="73">
        <f t="shared" si="154"/>
        <v>141727380480</v>
      </c>
      <c r="N189" s="73">
        <f t="shared" si="155"/>
        <v>1041592493306.8239</v>
      </c>
      <c r="O189" s="73">
        <f t="shared" si="156"/>
        <v>5207962466534.1191</v>
      </c>
      <c r="P189" s="73">
        <f t="shared" si="157"/>
        <v>5127.0986165311569</v>
      </c>
      <c r="Q189" s="102">
        <f t="shared" si="216"/>
        <v>7.3492679380595005</v>
      </c>
      <c r="S189" s="74">
        <f t="shared" si="158"/>
        <v>173</v>
      </c>
      <c r="T189" s="74">
        <f t="shared" si="159"/>
        <v>2.0499999999999998</v>
      </c>
      <c r="U189" s="74">
        <v>1</v>
      </c>
      <c r="V189" s="65">
        <f t="shared" si="160"/>
        <v>1.05</v>
      </c>
      <c r="W189" s="73">
        <f>W188*U189</f>
        <v>110638080</v>
      </c>
      <c r="X189" s="73">
        <f t="shared" si="161"/>
        <v>20097407232</v>
      </c>
      <c r="Y189" s="73">
        <f t="shared" si="162"/>
        <v>533816152819.74677</v>
      </c>
      <c r="Z189" s="73">
        <f t="shared" si="163"/>
        <v>10676323056394.943</v>
      </c>
      <c r="AA189" s="73">
        <f t="shared" si="164"/>
        <v>5127.0986165311569</v>
      </c>
      <c r="AB189" s="102">
        <f t="shared" si="220"/>
        <v>26.561443805038721</v>
      </c>
      <c r="AD189" s="74">
        <f t="shared" si="165"/>
        <v>148</v>
      </c>
      <c r="AE189" s="74">
        <f t="shared" si="166"/>
        <v>3.2249999999999996</v>
      </c>
      <c r="AF189" s="74">
        <v>1</v>
      </c>
      <c r="AG189" s="65">
        <f t="shared" si="167"/>
        <v>1.175</v>
      </c>
      <c r="AH189" s="73">
        <f>AH188*AF189</f>
        <v>11854080</v>
      </c>
      <c r="AI189" s="73">
        <f t="shared" si="168"/>
        <v>2061424512</v>
      </c>
      <c r="AJ189" s="73">
        <f t="shared" si="169"/>
        <v>26243248366.51952</v>
      </c>
      <c r="AK189" s="73">
        <f t="shared" si="170"/>
        <v>16795678954572.535</v>
      </c>
      <c r="AL189" s="73">
        <f t="shared" si="171"/>
        <v>5127.0986165311569</v>
      </c>
      <c r="AM189" s="102">
        <f t="shared" si="214"/>
        <v>12.730637582774373</v>
      </c>
      <c r="AO189" s="74">
        <f t="shared" si="172"/>
        <v>118</v>
      </c>
      <c r="AP189" s="74">
        <f t="shared" si="173"/>
        <v>4.55</v>
      </c>
      <c r="AQ189" s="74">
        <v>1</v>
      </c>
      <c r="AR189" s="65">
        <f t="shared" si="174"/>
        <v>1.325</v>
      </c>
      <c r="AS189" s="73">
        <f>AS188*AQ189</f>
        <v>72576</v>
      </c>
      <c r="AT189" s="73">
        <f t="shared" si="175"/>
        <v>11347257.6</v>
      </c>
      <c r="AU189" s="73">
        <f t="shared" si="176"/>
        <v>578521221.25805986</v>
      </c>
      <c r="AV189" s="73">
        <f t="shared" si="177"/>
        <v>23696229222730.242</v>
      </c>
      <c r="AW189" s="73">
        <f t="shared" si="178"/>
        <v>5127.0986165311569</v>
      </c>
      <c r="AX189" s="102">
        <f t="shared" si="221"/>
        <v>50.983351365713233</v>
      </c>
      <c r="AZ189" s="74">
        <f t="shared" si="179"/>
        <v>81</v>
      </c>
      <c r="BA189" s="74">
        <f t="shared" si="180"/>
        <v>6.06</v>
      </c>
      <c r="BB189" s="74">
        <v>1</v>
      </c>
      <c r="BC189" s="65">
        <f t="shared" si="181"/>
        <v>1.51</v>
      </c>
      <c r="BD189" s="73">
        <f>BD188*BB189</f>
        <v>5760</v>
      </c>
      <c r="BE189" s="73">
        <f t="shared" si="182"/>
        <v>704505.6</v>
      </c>
      <c r="BF189" s="73">
        <f t="shared" si="183"/>
        <v>4562034.3808210175</v>
      </c>
      <c r="BG189" s="73">
        <f t="shared" si="184"/>
        <v>31560252547196.758</v>
      </c>
      <c r="BH189" s="73">
        <f t="shared" si="185"/>
        <v>5127.0986165311569</v>
      </c>
      <c r="BI189" s="102">
        <f t="shared" si="218"/>
        <v>6.4755118778630258</v>
      </c>
      <c r="BK189" s="74">
        <f t="shared" si="186"/>
        <v>31</v>
      </c>
      <c r="BL189" s="74">
        <f t="shared" si="187"/>
        <v>7.8199999999999994</v>
      </c>
      <c r="BM189" s="74">
        <v>1</v>
      </c>
      <c r="BN189" s="65">
        <f t="shared" si="188"/>
        <v>1.76</v>
      </c>
      <c r="BO189" s="73">
        <f>BO188*BM189</f>
        <v>5</v>
      </c>
      <c r="BP189" s="73">
        <f t="shared" si="189"/>
        <v>272.8</v>
      </c>
      <c r="BQ189" s="73">
        <f t="shared" si="190"/>
        <v>5749.0055270891717</v>
      </c>
      <c r="BR189" s="73">
        <f t="shared" si="191"/>
        <v>40726266488296.805</v>
      </c>
      <c r="BS189" s="73">
        <f t="shared" si="192"/>
        <v>5127.0986165311569</v>
      </c>
      <c r="BT189" s="102">
        <f t="shared" si="219"/>
        <v>21.07406718141192</v>
      </c>
      <c r="BV189" s="74">
        <f t="shared" si="193"/>
        <v>-24</v>
      </c>
      <c r="BW189" s="74">
        <f t="shared" si="194"/>
        <v>9.8550000000000004</v>
      </c>
      <c r="BX189" s="74">
        <v>1</v>
      </c>
      <c r="BY189" s="65">
        <f t="shared" si="195"/>
        <v>2.0350000000000001</v>
      </c>
      <c r="BZ189" s="73">
        <f>BZ188*BX189</f>
        <v>1</v>
      </c>
      <c r="CA189" s="73">
        <f t="shared" si="196"/>
        <v>-48.84</v>
      </c>
      <c r="CB189" s="73">
        <f t="shared" si="197"/>
        <v>3.5376319651549264</v>
      </c>
      <c r="CC189" s="73">
        <f t="shared" si="198"/>
        <v>51324470107693.75</v>
      </c>
      <c r="CD189" s="73">
        <f t="shared" si="199"/>
        <v>5127.0986165311569</v>
      </c>
      <c r="CG189" s="74">
        <f t="shared" si="200"/>
        <v>-74</v>
      </c>
      <c r="CH189" s="74">
        <f t="shared" si="201"/>
        <v>12.14</v>
      </c>
      <c r="CI189" s="74">
        <v>1</v>
      </c>
      <c r="CJ189" s="65">
        <f t="shared" si="202"/>
        <v>2.2850000000000001</v>
      </c>
      <c r="CK189" s="73">
        <f>CK188*CI189</f>
        <v>1</v>
      </c>
      <c r="CL189" s="73">
        <f t="shared" si="203"/>
        <v>-169.09</v>
      </c>
      <c r="CM189" s="73">
        <f t="shared" si="204"/>
        <v>4.2557367033886524E-3</v>
      </c>
      <c r="CN189" s="73">
        <f t="shared" si="205"/>
        <v>63224664343724.219</v>
      </c>
      <c r="CO189" s="73">
        <f t="shared" si="206"/>
        <v>5127.0986165311569</v>
      </c>
      <c r="CR189" s="74">
        <f t="shared" si="207"/>
        <v>-137</v>
      </c>
      <c r="CS189" s="74">
        <f t="shared" si="208"/>
        <v>14.74</v>
      </c>
      <c r="CT189" s="74">
        <v>1</v>
      </c>
      <c r="CU189" s="65">
        <f t="shared" si="215"/>
        <v>2.6</v>
      </c>
      <c r="CV189" s="73">
        <f>CV188*CT189</f>
        <v>1</v>
      </c>
      <c r="CW189" s="73">
        <f t="shared" si="209"/>
        <v>-356.2</v>
      </c>
      <c r="CX189" s="73">
        <f t="shared" si="210"/>
        <v>8.322917740927288E-7</v>
      </c>
      <c r="CY189" s="73">
        <f t="shared" si="211"/>
        <v>76765366756712.922</v>
      </c>
      <c r="CZ189" s="73">
        <f t="shared" si="212"/>
        <v>5127.0986165311569</v>
      </c>
    </row>
    <row r="190" spans="1:104">
      <c r="A190" s="65">
        <f t="shared" si="148"/>
        <v>147.03338943962217</v>
      </c>
      <c r="B190" s="65">
        <f t="shared" si="149"/>
        <v>6.1333333333333337</v>
      </c>
      <c r="C190" s="86">
        <f t="shared" si="217"/>
        <v>7.8199999999999994</v>
      </c>
      <c r="D190" s="90"/>
      <c r="E190" s="68">
        <f t="shared" si="150"/>
        <v>119647558363.88087</v>
      </c>
      <c r="F190" s="65">
        <f t="shared" si="213"/>
        <v>36.800000000000018</v>
      </c>
      <c r="G190" s="69">
        <v>184</v>
      </c>
      <c r="H190" s="74">
        <f t="shared" si="151"/>
        <v>184</v>
      </c>
      <c r="I190" s="74">
        <f t="shared" si="152"/>
        <v>1</v>
      </c>
      <c r="J190" s="74">
        <v>1</v>
      </c>
      <c r="K190" s="65">
        <f t="shared" si="153"/>
        <v>1</v>
      </c>
      <c r="L190" s="73">
        <f>L189*J190</f>
        <v>774466560</v>
      </c>
      <c r="M190" s="73">
        <f t="shared" si="154"/>
        <v>142501847040</v>
      </c>
      <c r="N190" s="73">
        <f t="shared" si="155"/>
        <v>1196475583638.8088</v>
      </c>
      <c r="O190" s="73">
        <f t="shared" si="156"/>
        <v>5982377918194.0439</v>
      </c>
      <c r="P190" s="73">
        <f t="shared" si="157"/>
        <v>5312.8064717516809</v>
      </c>
      <c r="Q190" s="102">
        <f t="shared" si="216"/>
        <v>8.3962110561483492</v>
      </c>
      <c r="S190" s="74">
        <f t="shared" si="158"/>
        <v>174</v>
      </c>
      <c r="T190" s="74">
        <f t="shared" si="159"/>
        <v>2.0499999999999998</v>
      </c>
      <c r="U190" s="74">
        <v>1</v>
      </c>
      <c r="V190" s="65">
        <f t="shared" si="160"/>
        <v>1.05</v>
      </c>
      <c r="W190" s="73">
        <f>W189*U190</f>
        <v>110638080</v>
      </c>
      <c r="X190" s="73">
        <f t="shared" si="161"/>
        <v>20213577216</v>
      </c>
      <c r="Y190" s="73">
        <f t="shared" si="162"/>
        <v>613193736614.88904</v>
      </c>
      <c r="Z190" s="73">
        <f t="shared" si="163"/>
        <v>12263874732297.789</v>
      </c>
      <c r="AA190" s="73">
        <f t="shared" si="164"/>
        <v>5312.8064717516809</v>
      </c>
      <c r="AB190" s="102">
        <f t="shared" si="220"/>
        <v>30.335735731601098</v>
      </c>
      <c r="AD190" s="74">
        <f t="shared" si="165"/>
        <v>149</v>
      </c>
      <c r="AE190" s="74">
        <f t="shared" si="166"/>
        <v>3.2249999999999996</v>
      </c>
      <c r="AF190" s="74">
        <v>1</v>
      </c>
      <c r="AG190" s="65">
        <f t="shared" si="167"/>
        <v>1.175</v>
      </c>
      <c r="AH190" s="73">
        <f>AH189*AF190</f>
        <v>11854080</v>
      </c>
      <c r="AI190" s="73">
        <f t="shared" si="168"/>
        <v>2075353056</v>
      </c>
      <c r="AJ190" s="73">
        <f t="shared" si="169"/>
        <v>30145576228.399597</v>
      </c>
      <c r="AK190" s="73">
        <f t="shared" si="170"/>
        <v>19293168786175.789</v>
      </c>
      <c r="AL190" s="73">
        <f t="shared" si="171"/>
        <v>5312.8064717516809</v>
      </c>
      <c r="AM190" s="102">
        <f t="shared" si="214"/>
        <v>14.525517063829932</v>
      </c>
      <c r="AO190" s="74">
        <f t="shared" si="172"/>
        <v>119</v>
      </c>
      <c r="AP190" s="74">
        <f t="shared" si="173"/>
        <v>4.55</v>
      </c>
      <c r="AQ190" s="74">
        <v>1</v>
      </c>
      <c r="AR190" s="65">
        <f t="shared" si="174"/>
        <v>1.325</v>
      </c>
      <c r="AS190" s="73">
        <f>AS189*AQ190</f>
        <v>72576</v>
      </c>
      <c r="AT190" s="73">
        <f t="shared" si="175"/>
        <v>11443420.799999999</v>
      </c>
      <c r="AU190" s="73">
        <f t="shared" si="176"/>
        <v>664546375.19000936</v>
      </c>
      <c r="AV190" s="73">
        <f t="shared" si="177"/>
        <v>27219819527782.898</v>
      </c>
      <c r="AW190" s="73">
        <f t="shared" si="178"/>
        <v>5312.8064717516809</v>
      </c>
      <c r="AX190" s="102">
        <f t="shared" si="221"/>
        <v>58.072353259089226</v>
      </c>
      <c r="AZ190" s="74">
        <f t="shared" si="179"/>
        <v>82</v>
      </c>
      <c r="BA190" s="74">
        <f t="shared" si="180"/>
        <v>6.06</v>
      </c>
      <c r="BB190" s="74">
        <v>1</v>
      </c>
      <c r="BC190" s="65">
        <f t="shared" si="181"/>
        <v>1.51</v>
      </c>
      <c r="BD190" s="73">
        <f>BD189*BB190</f>
        <v>5760</v>
      </c>
      <c r="BE190" s="73">
        <f t="shared" si="182"/>
        <v>713203.19999999995</v>
      </c>
      <c r="BF190" s="73">
        <f t="shared" si="183"/>
        <v>5240401.3886890197</v>
      </c>
      <c r="BG190" s="73">
        <f t="shared" si="184"/>
        <v>36253210184255.898</v>
      </c>
      <c r="BH190" s="73">
        <f t="shared" si="185"/>
        <v>5312.8064717516809</v>
      </c>
      <c r="BI190" s="102">
        <f t="shared" si="218"/>
        <v>7.3476975267203235</v>
      </c>
      <c r="BK190" s="74">
        <f t="shared" si="186"/>
        <v>32</v>
      </c>
      <c r="BL190" s="74">
        <f t="shared" si="187"/>
        <v>7.8199999999999994</v>
      </c>
      <c r="BM190" s="74">
        <v>1</v>
      </c>
      <c r="BN190" s="65">
        <f t="shared" si="188"/>
        <v>1.76</v>
      </c>
      <c r="BO190" s="73">
        <f>BO189*BM190</f>
        <v>5</v>
      </c>
      <c r="BP190" s="73">
        <f t="shared" si="189"/>
        <v>281.60000000000002</v>
      </c>
      <c r="BQ190" s="73">
        <f t="shared" si="190"/>
        <v>6603.8731918361946</v>
      </c>
      <c r="BR190" s="73">
        <f t="shared" si="191"/>
        <v>46782195320277.414</v>
      </c>
      <c r="BS190" s="73">
        <f t="shared" si="192"/>
        <v>5312.8064717516809</v>
      </c>
      <c r="BT190" s="102">
        <f t="shared" si="219"/>
        <v>23.451254232372847</v>
      </c>
      <c r="BV190" s="74">
        <f t="shared" si="193"/>
        <v>-23</v>
      </c>
      <c r="BW190" s="74">
        <f t="shared" si="194"/>
        <v>9.8550000000000004</v>
      </c>
      <c r="BX190" s="74">
        <v>1</v>
      </c>
      <c r="BY190" s="65">
        <f t="shared" si="195"/>
        <v>2.0350000000000001</v>
      </c>
      <c r="BZ190" s="73">
        <f>BZ189*BX190</f>
        <v>1</v>
      </c>
      <c r="CA190" s="73">
        <f t="shared" si="196"/>
        <v>-46.805000000000007</v>
      </c>
      <c r="CB190" s="73">
        <f t="shared" si="197"/>
        <v>4.0636720189583917</v>
      </c>
      <c r="CC190" s="73">
        <f t="shared" si="198"/>
        <v>58956334383802.305</v>
      </c>
      <c r="CD190" s="73">
        <f t="shared" si="199"/>
        <v>5312.8064717516809</v>
      </c>
      <c r="CG190" s="74">
        <f t="shared" si="200"/>
        <v>-73</v>
      </c>
      <c r="CH190" s="74">
        <f t="shared" si="201"/>
        <v>12.14</v>
      </c>
      <c r="CI190" s="74">
        <v>1</v>
      </c>
      <c r="CJ190" s="65">
        <f t="shared" si="202"/>
        <v>2.2850000000000001</v>
      </c>
      <c r="CK190" s="73">
        <f>CK189*CI190</f>
        <v>1</v>
      </c>
      <c r="CL190" s="73">
        <f t="shared" si="203"/>
        <v>-166.80500000000001</v>
      </c>
      <c r="CM190" s="73">
        <f t="shared" si="204"/>
        <v>4.8885577504830498E-3</v>
      </c>
      <c r="CN190" s="73">
        <f t="shared" si="205"/>
        <v>72626067926875.703</v>
      </c>
      <c r="CO190" s="73">
        <f t="shared" si="206"/>
        <v>5312.8064717516809</v>
      </c>
      <c r="CR190" s="74">
        <f t="shared" si="207"/>
        <v>-136</v>
      </c>
      <c r="CS190" s="74">
        <f t="shared" si="208"/>
        <v>14.74</v>
      </c>
      <c r="CT190" s="74">
        <v>1</v>
      </c>
      <c r="CU190" s="65">
        <f t="shared" si="215"/>
        <v>2.6</v>
      </c>
      <c r="CV190" s="73">
        <f>CV189*CT190</f>
        <v>1</v>
      </c>
      <c r="CW190" s="73">
        <f t="shared" si="209"/>
        <v>-353.6</v>
      </c>
      <c r="CX190" s="73">
        <f t="shared" si="210"/>
        <v>9.5605219177788133E-7</v>
      </c>
      <c r="CY190" s="73">
        <f t="shared" si="211"/>
        <v>88180250514180.203</v>
      </c>
      <c r="CZ190" s="73">
        <f t="shared" si="212"/>
        <v>5312.8064717516809</v>
      </c>
    </row>
    <row r="191" spans="1:104">
      <c r="A191" s="65">
        <f t="shared" si="148"/>
        <v>152.21851072035005</v>
      </c>
      <c r="B191" s="65">
        <f t="shared" si="149"/>
        <v>6.166666666666667</v>
      </c>
      <c r="C191" s="86">
        <f t="shared" si="217"/>
        <v>7.8199999999999994</v>
      </c>
      <c r="D191" s="90"/>
      <c r="E191" s="68">
        <f t="shared" si="150"/>
        <v>137438953472.00174</v>
      </c>
      <c r="F191" s="65">
        <f t="shared" si="213"/>
        <v>37.000000000000021</v>
      </c>
      <c r="G191" s="69">
        <v>185</v>
      </c>
      <c r="H191" s="74">
        <f t="shared" si="151"/>
        <v>185</v>
      </c>
      <c r="I191" s="74">
        <f t="shared" si="152"/>
        <v>1</v>
      </c>
      <c r="J191" s="74">
        <v>1</v>
      </c>
      <c r="K191" s="65">
        <f t="shared" si="153"/>
        <v>1</v>
      </c>
      <c r="L191" s="73">
        <f>L190*J191</f>
        <v>774466560</v>
      </c>
      <c r="M191" s="73">
        <f t="shared" si="154"/>
        <v>143276313600</v>
      </c>
      <c r="N191" s="73">
        <f t="shared" si="155"/>
        <v>1374389534720.0173</v>
      </c>
      <c r="O191" s="73">
        <f t="shared" si="156"/>
        <v>6871947673600.0869</v>
      </c>
      <c r="P191" s="73">
        <f t="shared" si="157"/>
        <v>5505.2361377193265</v>
      </c>
      <c r="Q191" s="102">
        <f t="shared" si="216"/>
        <v>9.5925802401438762</v>
      </c>
      <c r="S191" s="74">
        <f t="shared" si="158"/>
        <v>175</v>
      </c>
      <c r="T191" s="74">
        <f t="shared" si="159"/>
        <v>2.0499999999999998</v>
      </c>
      <c r="U191" s="74">
        <v>1</v>
      </c>
      <c r="V191" s="65">
        <f t="shared" si="160"/>
        <v>1.05</v>
      </c>
      <c r="W191" s="73">
        <f>W190*U191</f>
        <v>110638080</v>
      </c>
      <c r="X191" s="73">
        <f t="shared" si="161"/>
        <v>20329747200</v>
      </c>
      <c r="Y191" s="73">
        <f t="shared" si="162"/>
        <v>704374636544.00818</v>
      </c>
      <c r="Z191" s="73">
        <f t="shared" si="163"/>
        <v>14087492730880.176</v>
      </c>
      <c r="AA191" s="73">
        <f t="shared" si="164"/>
        <v>5505.2361377193265</v>
      </c>
      <c r="AB191" s="102">
        <f t="shared" si="220"/>
        <v>34.647486248329159</v>
      </c>
      <c r="AD191" s="74">
        <f t="shared" si="165"/>
        <v>150</v>
      </c>
      <c r="AE191" s="74">
        <f t="shared" si="166"/>
        <v>3.2249999999999996</v>
      </c>
      <c r="AF191" s="74">
        <v>1</v>
      </c>
      <c r="AG191" s="65">
        <f t="shared" si="167"/>
        <v>1.175</v>
      </c>
      <c r="AH191" s="73">
        <f>AH190*AF191</f>
        <v>11854080</v>
      </c>
      <c r="AI191" s="73">
        <f t="shared" si="168"/>
        <v>2089281600</v>
      </c>
      <c r="AJ191" s="73">
        <f t="shared" si="169"/>
        <v>34628173824.000343</v>
      </c>
      <c r="AK191" s="73">
        <f t="shared" si="170"/>
        <v>22162031247360.277</v>
      </c>
      <c r="AL191" s="73">
        <f t="shared" si="171"/>
        <v>5505.2361377193265</v>
      </c>
      <c r="AM191" s="102">
        <f t="shared" si="214"/>
        <v>16.574201306324788</v>
      </c>
      <c r="AO191" s="74">
        <f t="shared" si="172"/>
        <v>120</v>
      </c>
      <c r="AP191" s="74">
        <f t="shared" si="173"/>
        <v>4.55</v>
      </c>
      <c r="AQ191" s="74">
        <v>14</v>
      </c>
      <c r="AR191" s="65">
        <f t="shared" si="174"/>
        <v>1.325</v>
      </c>
      <c r="AS191" s="73">
        <f>AS190*AQ191</f>
        <v>1016064</v>
      </c>
      <c r="AT191" s="73">
        <f t="shared" si="175"/>
        <v>161554176</v>
      </c>
      <c r="AU191" s="73">
        <f t="shared" si="176"/>
        <v>763363328.00000608</v>
      </c>
      <c r="AV191" s="73">
        <f t="shared" si="177"/>
        <v>31267361914880.395</v>
      </c>
      <c r="AW191" s="73">
        <f t="shared" si="178"/>
        <v>5505.2361377193265</v>
      </c>
      <c r="AX191" s="102">
        <f t="shared" si="221"/>
        <v>4.7251228467161761</v>
      </c>
      <c r="AZ191" s="74">
        <f t="shared" si="179"/>
        <v>83</v>
      </c>
      <c r="BA191" s="74">
        <f t="shared" si="180"/>
        <v>6.06</v>
      </c>
      <c r="BB191" s="74">
        <v>1</v>
      </c>
      <c r="BC191" s="65">
        <f t="shared" si="181"/>
        <v>1.51</v>
      </c>
      <c r="BD191" s="73">
        <f>BD190*BB191</f>
        <v>5760</v>
      </c>
      <c r="BE191" s="73">
        <f t="shared" si="182"/>
        <v>721900.8</v>
      </c>
      <c r="BF191" s="73">
        <f t="shared" si="183"/>
        <v>6019640.4547112547</v>
      </c>
      <c r="BG191" s="73">
        <f t="shared" si="184"/>
        <v>41644002902016.523</v>
      </c>
      <c r="BH191" s="73">
        <f t="shared" si="185"/>
        <v>5505.2361377193265</v>
      </c>
      <c r="BI191" s="102">
        <f t="shared" si="218"/>
        <v>8.3385978443454487</v>
      </c>
      <c r="BK191" s="74">
        <f t="shared" si="186"/>
        <v>33</v>
      </c>
      <c r="BL191" s="74">
        <f t="shared" si="187"/>
        <v>7.8199999999999994</v>
      </c>
      <c r="BM191" s="74">
        <v>1</v>
      </c>
      <c r="BN191" s="65">
        <f t="shared" si="188"/>
        <v>1.76</v>
      </c>
      <c r="BO191" s="73">
        <f>BO190*BM191</f>
        <v>5</v>
      </c>
      <c r="BP191" s="73">
        <f t="shared" si="189"/>
        <v>290.39999999999998</v>
      </c>
      <c r="BQ191" s="73">
        <f t="shared" si="190"/>
        <v>7585.8582720712566</v>
      </c>
      <c r="BR191" s="73">
        <f t="shared" si="191"/>
        <v>53738630807552.672</v>
      </c>
      <c r="BS191" s="73">
        <f t="shared" si="192"/>
        <v>5505.2361377193265</v>
      </c>
      <c r="BT191" s="102">
        <f t="shared" si="219"/>
        <v>26.122101487848681</v>
      </c>
      <c r="BV191" s="74">
        <f t="shared" si="193"/>
        <v>-22</v>
      </c>
      <c r="BW191" s="74">
        <f t="shared" si="194"/>
        <v>9.8550000000000004</v>
      </c>
      <c r="BX191" s="74">
        <v>1</v>
      </c>
      <c r="BY191" s="65">
        <f t="shared" si="195"/>
        <v>2.0350000000000001</v>
      </c>
      <c r="BZ191" s="73">
        <f>BZ190*BX191</f>
        <v>1</v>
      </c>
      <c r="CA191" s="73">
        <f t="shared" si="196"/>
        <v>-44.77</v>
      </c>
      <c r="CB191" s="73">
        <f t="shared" si="197"/>
        <v>4.6679333634249867</v>
      </c>
      <c r="CC191" s="73">
        <f t="shared" si="198"/>
        <v>67723044323328.859</v>
      </c>
      <c r="CD191" s="73">
        <f t="shared" si="199"/>
        <v>5505.2361377193265</v>
      </c>
      <c r="CG191" s="74">
        <f t="shared" si="200"/>
        <v>-72</v>
      </c>
      <c r="CH191" s="74">
        <f t="shared" si="201"/>
        <v>12.14</v>
      </c>
      <c r="CI191" s="74">
        <v>1</v>
      </c>
      <c r="CJ191" s="65">
        <f t="shared" si="202"/>
        <v>2.2850000000000001</v>
      </c>
      <c r="CK191" s="73">
        <f>CK190*CI191</f>
        <v>1</v>
      </c>
      <c r="CL191" s="73">
        <f t="shared" si="203"/>
        <v>-164.52</v>
      </c>
      <c r="CM191" s="73">
        <f t="shared" si="204"/>
        <v>5.6154782462878852E-3</v>
      </c>
      <c r="CN191" s="73">
        <f t="shared" si="205"/>
        <v>83425444757505.047</v>
      </c>
      <c r="CO191" s="73">
        <f t="shared" si="206"/>
        <v>5505.2361377193265</v>
      </c>
      <c r="CR191" s="74">
        <f t="shared" si="207"/>
        <v>-135</v>
      </c>
      <c r="CS191" s="74">
        <f t="shared" si="208"/>
        <v>14.74</v>
      </c>
      <c r="CT191" s="74">
        <v>1</v>
      </c>
      <c r="CU191" s="65">
        <f t="shared" si="215"/>
        <v>2.6</v>
      </c>
      <c r="CV191" s="73">
        <f>CV190*CT191</f>
        <v>1</v>
      </c>
      <c r="CW191" s="73">
        <f t="shared" si="209"/>
        <v>-351</v>
      </c>
      <c r="CX191" s="73">
        <f t="shared" si="210"/>
        <v>1.0982155799865624E-6</v>
      </c>
      <c r="CY191" s="73">
        <f t="shared" si="211"/>
        <v>101292508708865.28</v>
      </c>
      <c r="CZ191" s="73">
        <f t="shared" si="212"/>
        <v>5505.2361377193265</v>
      </c>
    </row>
    <row r="192" spans="1:104">
      <c r="A192" s="65">
        <f t="shared" si="148"/>
        <v>157.58648490815111</v>
      </c>
      <c r="B192" s="65">
        <f t="shared" si="149"/>
        <v>6.2</v>
      </c>
      <c r="C192" s="86">
        <f t="shared" si="217"/>
        <v>7.8199999999999994</v>
      </c>
      <c r="D192" s="90"/>
      <c r="E192" s="68">
        <f t="shared" si="150"/>
        <v>157875899765.80237</v>
      </c>
      <c r="F192" s="65">
        <f t="shared" si="213"/>
        <v>37.200000000000024</v>
      </c>
      <c r="G192" s="69">
        <v>186</v>
      </c>
      <c r="H192" s="74">
        <f t="shared" si="151"/>
        <v>186</v>
      </c>
      <c r="I192" s="74">
        <f t="shared" si="152"/>
        <v>1</v>
      </c>
      <c r="J192" s="74">
        <v>1</v>
      </c>
      <c r="K192" s="65">
        <f t="shared" si="153"/>
        <v>1</v>
      </c>
      <c r="L192" s="73">
        <f>L191*J192</f>
        <v>774466560</v>
      </c>
      <c r="M192" s="73">
        <f t="shared" si="154"/>
        <v>144050780160</v>
      </c>
      <c r="N192" s="73">
        <f t="shared" si="155"/>
        <v>1578758997658.0237</v>
      </c>
      <c r="O192" s="73">
        <f t="shared" si="156"/>
        <v>7893794988290.1182</v>
      </c>
      <c r="P192" s="73">
        <f t="shared" si="157"/>
        <v>5704.6307536750701</v>
      </c>
      <c r="Q192" s="102">
        <f t="shared" si="216"/>
        <v>10.959739307933393</v>
      </c>
      <c r="S192" s="74">
        <f t="shared" si="158"/>
        <v>176</v>
      </c>
      <c r="T192" s="74">
        <f t="shared" si="159"/>
        <v>2.0499999999999998</v>
      </c>
      <c r="U192" s="74">
        <v>1</v>
      </c>
      <c r="V192" s="65">
        <f t="shared" si="160"/>
        <v>1.05</v>
      </c>
      <c r="W192" s="73">
        <f>W191*U192</f>
        <v>110638080</v>
      </c>
      <c r="X192" s="73">
        <f t="shared" si="161"/>
        <v>20445917184</v>
      </c>
      <c r="Y192" s="73">
        <f t="shared" si="162"/>
        <v>809113986299.73669</v>
      </c>
      <c r="Z192" s="73">
        <f t="shared" si="163"/>
        <v>16182279725994.742</v>
      </c>
      <c r="AA192" s="73">
        <f t="shared" si="164"/>
        <v>5704.6307536750701</v>
      </c>
      <c r="AB192" s="102">
        <f t="shared" si="220"/>
        <v>39.573376876089021</v>
      </c>
      <c r="AD192" s="74">
        <f t="shared" si="165"/>
        <v>151</v>
      </c>
      <c r="AE192" s="74">
        <f t="shared" si="166"/>
        <v>3.2249999999999996</v>
      </c>
      <c r="AF192" s="74">
        <v>1</v>
      </c>
      <c r="AG192" s="65">
        <f t="shared" si="167"/>
        <v>1.175</v>
      </c>
      <c r="AH192" s="73">
        <f>AH191*AF192</f>
        <v>11854080</v>
      </c>
      <c r="AI192" s="73">
        <f t="shared" si="168"/>
        <v>2103210144</v>
      </c>
      <c r="AJ192" s="73">
        <f t="shared" si="169"/>
        <v>39777326308.180588</v>
      </c>
      <c r="AK192" s="73">
        <f t="shared" si="170"/>
        <v>25457488837235.629</v>
      </c>
      <c r="AL192" s="73">
        <f t="shared" si="171"/>
        <v>5704.6307536750701</v>
      </c>
      <c r="AM192" s="102">
        <f t="shared" si="214"/>
        <v>18.912673287382447</v>
      </c>
      <c r="AO192" s="74">
        <f t="shared" si="172"/>
        <v>121</v>
      </c>
      <c r="AP192" s="74">
        <f t="shared" si="173"/>
        <v>4.55</v>
      </c>
      <c r="AQ192" s="74">
        <v>1</v>
      </c>
      <c r="AR192" s="65">
        <f t="shared" si="174"/>
        <v>1.325</v>
      </c>
      <c r="AS192" s="73">
        <f>AS191*AQ192</f>
        <v>1016064</v>
      </c>
      <c r="AT192" s="73">
        <f t="shared" si="175"/>
        <v>162900460.79999998</v>
      </c>
      <c r="AU192" s="73">
        <f t="shared" si="176"/>
        <v>876874199.13866949</v>
      </c>
      <c r="AV192" s="73">
        <f t="shared" si="177"/>
        <v>35916767196720.039</v>
      </c>
      <c r="AW192" s="73">
        <f t="shared" si="178"/>
        <v>5704.6307536750701</v>
      </c>
      <c r="AX192" s="102">
        <f t="shared" si="221"/>
        <v>5.3828834788579654</v>
      </c>
      <c r="AZ192" s="74">
        <f t="shared" si="179"/>
        <v>84</v>
      </c>
      <c r="BA192" s="74">
        <f t="shared" si="180"/>
        <v>6.06</v>
      </c>
      <c r="BB192" s="74">
        <v>1</v>
      </c>
      <c r="BC192" s="65">
        <f t="shared" si="181"/>
        <v>1.51</v>
      </c>
      <c r="BD192" s="73">
        <f>BD191*BB192</f>
        <v>5760</v>
      </c>
      <c r="BE192" s="73">
        <f t="shared" si="182"/>
        <v>730598.40000000002</v>
      </c>
      <c r="BF192" s="73">
        <f t="shared" si="183"/>
        <v>6914751.0880004223</v>
      </c>
      <c r="BG192" s="73">
        <f t="shared" si="184"/>
        <v>47836397629038.117</v>
      </c>
      <c r="BH192" s="73">
        <f t="shared" si="185"/>
        <v>5704.6307536750701</v>
      </c>
      <c r="BI192" s="102">
        <f t="shared" si="218"/>
        <v>9.4645034645578505</v>
      </c>
      <c r="BK192" s="74">
        <f t="shared" si="186"/>
        <v>34</v>
      </c>
      <c r="BL192" s="74">
        <f t="shared" si="187"/>
        <v>7.8199999999999994</v>
      </c>
      <c r="BM192" s="74">
        <v>1</v>
      </c>
      <c r="BN192" s="65">
        <f t="shared" si="188"/>
        <v>1.76</v>
      </c>
      <c r="BO192" s="73">
        <f>BO191*BM192</f>
        <v>5</v>
      </c>
      <c r="BP192" s="73">
        <f t="shared" si="189"/>
        <v>299.2</v>
      </c>
      <c r="BQ192" s="73">
        <f t="shared" si="190"/>
        <v>8713.8629183689027</v>
      </c>
      <c r="BR192" s="73">
        <f t="shared" si="191"/>
        <v>61729476808428.727</v>
      </c>
      <c r="BS192" s="73">
        <f t="shared" si="192"/>
        <v>5704.6307536750701</v>
      </c>
      <c r="BT192" s="102">
        <f t="shared" si="219"/>
        <v>29.123873390270397</v>
      </c>
      <c r="BV192" s="74">
        <f t="shared" si="193"/>
        <v>-21</v>
      </c>
      <c r="BW192" s="74">
        <f t="shared" si="194"/>
        <v>9.8550000000000004</v>
      </c>
      <c r="BX192" s="74">
        <v>1</v>
      </c>
      <c r="BY192" s="65">
        <f t="shared" si="195"/>
        <v>2.0350000000000001</v>
      </c>
      <c r="BZ192" s="73">
        <f>BZ191*BX192</f>
        <v>1</v>
      </c>
      <c r="CA192" s="73">
        <f t="shared" si="196"/>
        <v>-42.734999999999999</v>
      </c>
      <c r="CB192" s="73">
        <f t="shared" si="197"/>
        <v>5.3620473758020584</v>
      </c>
      <c r="CC192" s="73">
        <f t="shared" si="198"/>
        <v>77793349609599.125</v>
      </c>
      <c r="CD192" s="73">
        <f t="shared" si="199"/>
        <v>5704.6307536750701</v>
      </c>
      <c r="CG192" s="74">
        <f t="shared" si="200"/>
        <v>-71</v>
      </c>
      <c r="CH192" s="74">
        <f t="shared" si="201"/>
        <v>12.14</v>
      </c>
      <c r="CI192" s="74">
        <v>1</v>
      </c>
      <c r="CJ192" s="65">
        <f t="shared" si="202"/>
        <v>2.2850000000000001</v>
      </c>
      <c r="CK192" s="73">
        <f>CK191*CI192</f>
        <v>1</v>
      </c>
      <c r="CL192" s="73">
        <f t="shared" si="203"/>
        <v>-162.23500000000001</v>
      </c>
      <c r="CM192" s="73">
        <f t="shared" si="204"/>
        <v>6.4504906240325302E-3</v>
      </c>
      <c r="CN192" s="73">
        <f t="shared" si="205"/>
        <v>95830671157842.047</v>
      </c>
      <c r="CO192" s="73">
        <f t="shared" si="206"/>
        <v>5704.6307536750701</v>
      </c>
      <c r="CR192" s="74">
        <f t="shared" si="207"/>
        <v>-134</v>
      </c>
      <c r="CS192" s="74">
        <f t="shared" si="208"/>
        <v>14.74</v>
      </c>
      <c r="CT192" s="74">
        <v>1</v>
      </c>
      <c r="CU192" s="65">
        <f t="shared" si="215"/>
        <v>2.6</v>
      </c>
      <c r="CV192" s="73">
        <f>CV191*CT192</f>
        <v>1</v>
      </c>
      <c r="CW192" s="73">
        <f t="shared" si="209"/>
        <v>-348.40000000000003</v>
      </c>
      <c r="CX192" s="73">
        <f t="shared" si="210"/>
        <v>1.2615184301626789E-6</v>
      </c>
      <c r="CY192" s="73">
        <f t="shared" si="211"/>
        <v>116354538127396.34</v>
      </c>
      <c r="CZ192" s="73">
        <f t="shared" si="212"/>
        <v>5704.6307536750701</v>
      </c>
    </row>
    <row r="193" spans="1:104">
      <c r="A193" s="65">
        <f t="shared" si="148"/>
        <v>163.14376029686747</v>
      </c>
      <c r="B193" s="65">
        <f t="shared" si="149"/>
        <v>6.2333333333333334</v>
      </c>
      <c r="C193" s="86">
        <f t="shared" si="217"/>
        <v>7.8199999999999994</v>
      </c>
      <c r="D193" s="90"/>
      <c r="E193" s="68">
        <f t="shared" si="150"/>
        <v>181351786354.65399</v>
      </c>
      <c r="F193" s="65">
        <f t="shared" si="213"/>
        <v>37.40000000000002</v>
      </c>
      <c r="G193" s="69">
        <v>187</v>
      </c>
      <c r="H193" s="74">
        <f t="shared" si="151"/>
        <v>187</v>
      </c>
      <c r="I193" s="74">
        <f t="shared" si="152"/>
        <v>1</v>
      </c>
      <c r="J193" s="74">
        <v>1</v>
      </c>
      <c r="K193" s="65">
        <f t="shared" si="153"/>
        <v>1</v>
      </c>
      <c r="L193" s="73">
        <f>L192*J193</f>
        <v>774466560</v>
      </c>
      <c r="M193" s="73">
        <f t="shared" si="154"/>
        <v>144825246720</v>
      </c>
      <c r="N193" s="73">
        <f t="shared" si="155"/>
        <v>1813517863546.54</v>
      </c>
      <c r="O193" s="73">
        <f t="shared" si="156"/>
        <v>9067589317732.6992</v>
      </c>
      <c r="P193" s="73">
        <f t="shared" si="157"/>
        <v>5911.2422480898313</v>
      </c>
      <c r="Q193" s="102">
        <f t="shared" si="216"/>
        <v>12.522111334999009</v>
      </c>
      <c r="S193" s="74">
        <f t="shared" si="158"/>
        <v>177</v>
      </c>
      <c r="T193" s="74">
        <f t="shared" si="159"/>
        <v>2.0499999999999998</v>
      </c>
      <c r="U193" s="74">
        <v>1</v>
      </c>
      <c r="V193" s="65">
        <f t="shared" si="160"/>
        <v>1.05</v>
      </c>
      <c r="W193" s="73">
        <f>W192*U193</f>
        <v>110638080</v>
      </c>
      <c r="X193" s="73">
        <f t="shared" si="161"/>
        <v>20562087168</v>
      </c>
      <c r="Y193" s="73">
        <f t="shared" si="162"/>
        <v>929427905067.6012</v>
      </c>
      <c r="Z193" s="73">
        <f t="shared" si="163"/>
        <v>18588558101352.031</v>
      </c>
      <c r="AA193" s="73">
        <f t="shared" si="164"/>
        <v>5911.2422480898313</v>
      </c>
      <c r="AB193" s="102">
        <f t="shared" si="220"/>
        <v>45.201048778454492</v>
      </c>
      <c r="AD193" s="74">
        <f t="shared" si="165"/>
        <v>152</v>
      </c>
      <c r="AE193" s="74">
        <f t="shared" si="166"/>
        <v>3.2249999999999996</v>
      </c>
      <c r="AF193" s="74">
        <v>1</v>
      </c>
      <c r="AG193" s="65">
        <f t="shared" si="167"/>
        <v>1.175</v>
      </c>
      <c r="AH193" s="73">
        <f>AH192*AF193</f>
        <v>11854080</v>
      </c>
      <c r="AI193" s="73">
        <f t="shared" si="168"/>
        <v>2117138688</v>
      </c>
      <c r="AJ193" s="73">
        <f t="shared" si="169"/>
        <v>45692149296.387321</v>
      </c>
      <c r="AK193" s="73">
        <f t="shared" si="170"/>
        <v>29242975549687.953</v>
      </c>
      <c r="AL193" s="73">
        <f t="shared" si="171"/>
        <v>5911.2422480898313</v>
      </c>
      <c r="AM193" s="102">
        <f t="shared" si="214"/>
        <v>21.582029347142761</v>
      </c>
      <c r="AO193" s="74">
        <f t="shared" si="172"/>
        <v>122</v>
      </c>
      <c r="AP193" s="74">
        <f t="shared" si="173"/>
        <v>4.55</v>
      </c>
      <c r="AQ193" s="74">
        <v>1</v>
      </c>
      <c r="AR193" s="65">
        <f t="shared" si="174"/>
        <v>1.325</v>
      </c>
      <c r="AS193" s="73">
        <f>AS192*AQ193</f>
        <v>1016064</v>
      </c>
      <c r="AT193" s="73">
        <f t="shared" si="175"/>
        <v>164246745.59999999</v>
      </c>
      <c r="AU193" s="73">
        <f t="shared" si="176"/>
        <v>1007263950.0899317</v>
      </c>
      <c r="AV193" s="73">
        <f t="shared" si="177"/>
        <v>41257531395683.781</v>
      </c>
      <c r="AW193" s="73">
        <f t="shared" si="178"/>
        <v>5911.2422480898313</v>
      </c>
      <c r="AX193" s="102">
        <f t="shared" si="221"/>
        <v>6.1326265333925241</v>
      </c>
      <c r="AZ193" s="74">
        <f t="shared" si="179"/>
        <v>85</v>
      </c>
      <c r="BA193" s="74">
        <f t="shared" si="180"/>
        <v>6.06</v>
      </c>
      <c r="BB193" s="74">
        <v>1</v>
      </c>
      <c r="BC193" s="65">
        <f t="shared" si="181"/>
        <v>1.51</v>
      </c>
      <c r="BD193" s="73">
        <f>BD192*BB193</f>
        <v>5760</v>
      </c>
      <c r="BE193" s="73">
        <f t="shared" si="182"/>
        <v>739296</v>
      </c>
      <c r="BF193" s="73">
        <f t="shared" si="183"/>
        <v>7942963.200000043</v>
      </c>
      <c r="BG193" s="73">
        <f t="shared" si="184"/>
        <v>54949591265460.156</v>
      </c>
      <c r="BH193" s="73">
        <f t="shared" si="185"/>
        <v>5911.2422480898313</v>
      </c>
      <c r="BI193" s="102">
        <f t="shared" si="218"/>
        <v>10.74395533047662</v>
      </c>
      <c r="BK193" s="74">
        <f t="shared" si="186"/>
        <v>35</v>
      </c>
      <c r="BL193" s="74">
        <f t="shared" si="187"/>
        <v>7.8199999999999994</v>
      </c>
      <c r="BM193" s="74">
        <v>1</v>
      </c>
      <c r="BN193" s="65">
        <f t="shared" si="188"/>
        <v>1.76</v>
      </c>
      <c r="BO193" s="73">
        <f>BO192*BM193</f>
        <v>5</v>
      </c>
      <c r="BP193" s="73">
        <f t="shared" si="189"/>
        <v>308</v>
      </c>
      <c r="BQ193" s="73">
        <f t="shared" si="190"/>
        <v>10009.600000000022</v>
      </c>
      <c r="BR193" s="73">
        <f t="shared" si="191"/>
        <v>70908548464669.703</v>
      </c>
      <c r="BS193" s="73">
        <f t="shared" si="192"/>
        <v>5911.2422480898313</v>
      </c>
      <c r="BT193" s="102">
        <f t="shared" si="219"/>
        <v>32.49870129870137</v>
      </c>
      <c r="BV193" s="74">
        <f t="shared" si="193"/>
        <v>-20</v>
      </c>
      <c r="BW193" s="74">
        <f t="shared" si="194"/>
        <v>9.8550000000000004</v>
      </c>
      <c r="BX193" s="74">
        <v>1</v>
      </c>
      <c r="BY193" s="65">
        <f t="shared" si="195"/>
        <v>2.0350000000000001</v>
      </c>
      <c r="BZ193" s="73">
        <f>BZ192*BX193</f>
        <v>1</v>
      </c>
      <c r="CA193" s="73">
        <f t="shared" si="196"/>
        <v>-40.700000000000003</v>
      </c>
      <c r="CB193" s="73">
        <f t="shared" si="197"/>
        <v>6.1593749999999927</v>
      </c>
      <c r="CC193" s="73">
        <f t="shared" si="198"/>
        <v>89361092726255.766</v>
      </c>
      <c r="CD193" s="73">
        <f t="shared" si="199"/>
        <v>5911.2422480898313</v>
      </c>
      <c r="CG193" s="74">
        <f t="shared" si="200"/>
        <v>-70</v>
      </c>
      <c r="CH193" s="74">
        <f t="shared" si="201"/>
        <v>12.14</v>
      </c>
      <c r="CI193" s="74">
        <v>1</v>
      </c>
      <c r="CJ193" s="65">
        <f t="shared" si="202"/>
        <v>2.2850000000000001</v>
      </c>
      <c r="CK193" s="73">
        <f>CK192*CI193</f>
        <v>1</v>
      </c>
      <c r="CL193" s="73">
        <f t="shared" si="203"/>
        <v>-159.95000000000002</v>
      </c>
      <c r="CM193" s="73">
        <f t="shared" si="204"/>
        <v>7.4096679687499657E-3</v>
      </c>
      <c r="CN193" s="73">
        <f t="shared" si="205"/>
        <v>110080534317274.97</v>
      </c>
      <c r="CO193" s="73">
        <f t="shared" si="206"/>
        <v>5911.2422480898313</v>
      </c>
      <c r="CR193" s="74">
        <f t="shared" si="207"/>
        <v>-133</v>
      </c>
      <c r="CS193" s="74">
        <f t="shared" si="208"/>
        <v>14.74</v>
      </c>
      <c r="CT193" s="74">
        <v>1</v>
      </c>
      <c r="CU193" s="65">
        <f t="shared" si="215"/>
        <v>2.6</v>
      </c>
      <c r="CV193" s="73">
        <f>CV192*CT193</f>
        <v>1</v>
      </c>
      <c r="CW193" s="73">
        <f t="shared" si="209"/>
        <v>-345.8</v>
      </c>
      <c r="CX193" s="73">
        <f t="shared" si="210"/>
        <v>1.4491041455263117E-6</v>
      </c>
      <c r="CY193" s="73">
        <f t="shared" si="211"/>
        <v>133656266543380</v>
      </c>
      <c r="CZ193" s="73">
        <f t="shared" si="212"/>
        <v>5911.2422480898313</v>
      </c>
    </row>
    <row r="194" spans="1:104">
      <c r="A194" s="65">
        <f t="shared" si="148"/>
        <v>168.89701257893245</v>
      </c>
      <c r="B194" s="65">
        <f t="shared" si="149"/>
        <v>6.2666666666666666</v>
      </c>
      <c r="C194" s="86">
        <f t="shared" si="217"/>
        <v>7.8199999999999994</v>
      </c>
      <c r="D194" s="90"/>
      <c r="E194" s="68">
        <f t="shared" si="150"/>
        <v>208318498661.36481</v>
      </c>
      <c r="F194" s="65">
        <f t="shared" si="213"/>
        <v>37.600000000000023</v>
      </c>
      <c r="G194" s="69">
        <v>188</v>
      </c>
      <c r="H194" s="74">
        <f t="shared" si="151"/>
        <v>188</v>
      </c>
      <c r="I194" s="74">
        <f t="shared" si="152"/>
        <v>1</v>
      </c>
      <c r="J194" s="74">
        <v>1</v>
      </c>
      <c r="K194" s="65">
        <f t="shared" si="153"/>
        <v>1</v>
      </c>
      <c r="L194" s="73">
        <f>L193*J194</f>
        <v>774466560</v>
      </c>
      <c r="M194" s="73">
        <f t="shared" si="154"/>
        <v>145599713280</v>
      </c>
      <c r="N194" s="73">
        <f t="shared" si="155"/>
        <v>2083184986613.6479</v>
      </c>
      <c r="O194" s="73">
        <f t="shared" si="156"/>
        <v>10415924933068.24</v>
      </c>
      <c r="P194" s="73">
        <f t="shared" si="157"/>
        <v>6125.33165619595</v>
      </c>
      <c r="Q194" s="102">
        <f t="shared" si="216"/>
        <v>14.307617368775411</v>
      </c>
      <c r="S194" s="74">
        <f t="shared" si="158"/>
        <v>178</v>
      </c>
      <c r="T194" s="74">
        <f t="shared" si="159"/>
        <v>2.0499999999999998</v>
      </c>
      <c r="U194" s="74">
        <v>1</v>
      </c>
      <c r="V194" s="65">
        <f t="shared" si="160"/>
        <v>1.05</v>
      </c>
      <c r="W194" s="73">
        <f>W193*U194</f>
        <v>110638080</v>
      </c>
      <c r="X194" s="73">
        <f t="shared" si="161"/>
        <v>20678257152</v>
      </c>
      <c r="Y194" s="73">
        <f t="shared" si="162"/>
        <v>1067632305639.494</v>
      </c>
      <c r="Z194" s="73">
        <f t="shared" si="163"/>
        <v>21352646112789.891</v>
      </c>
      <c r="AA194" s="73">
        <f t="shared" si="164"/>
        <v>6125.33165619595</v>
      </c>
      <c r="AB194" s="102">
        <f t="shared" si="220"/>
        <v>51.630671665974162</v>
      </c>
      <c r="AD194" s="74">
        <f t="shared" si="165"/>
        <v>153</v>
      </c>
      <c r="AE194" s="74">
        <f t="shared" si="166"/>
        <v>3.2249999999999996</v>
      </c>
      <c r="AF194" s="74">
        <v>1</v>
      </c>
      <c r="AG194" s="65">
        <f t="shared" si="167"/>
        <v>1.175</v>
      </c>
      <c r="AH194" s="73">
        <f>AH193*AF194</f>
        <v>11854080</v>
      </c>
      <c r="AI194" s="73">
        <f t="shared" si="168"/>
        <v>2131067232</v>
      </c>
      <c r="AJ194" s="73">
        <f t="shared" si="169"/>
        <v>52486496733.039062</v>
      </c>
      <c r="AK194" s="73">
        <f t="shared" si="170"/>
        <v>33591357909145.074</v>
      </c>
      <c r="AL194" s="73">
        <f t="shared" si="171"/>
        <v>6125.33165619595</v>
      </c>
      <c r="AM194" s="102">
        <f t="shared" si="214"/>
        <v>24.629207349681149</v>
      </c>
      <c r="AO194" s="74">
        <f t="shared" si="172"/>
        <v>123</v>
      </c>
      <c r="AP194" s="74">
        <f t="shared" si="173"/>
        <v>4.55</v>
      </c>
      <c r="AQ194" s="74">
        <v>1</v>
      </c>
      <c r="AR194" s="65">
        <f t="shared" si="174"/>
        <v>1.325</v>
      </c>
      <c r="AS194" s="73">
        <f>AS193*AQ194</f>
        <v>1016064</v>
      </c>
      <c r="AT194" s="73">
        <f t="shared" si="175"/>
        <v>165593030.40000001</v>
      </c>
      <c r="AU194" s="73">
        <f t="shared" si="176"/>
        <v>1157042442.5161202</v>
      </c>
      <c r="AV194" s="73">
        <f t="shared" si="177"/>
        <v>47392458445460.492</v>
      </c>
      <c r="AW194" s="73">
        <f t="shared" si="178"/>
        <v>6125.33165619595</v>
      </c>
      <c r="AX194" s="102">
        <f t="shared" si="221"/>
        <v>6.9872653439653467</v>
      </c>
      <c r="AZ194" s="74">
        <f t="shared" si="179"/>
        <v>86</v>
      </c>
      <c r="BA194" s="74">
        <f t="shared" si="180"/>
        <v>6.06</v>
      </c>
      <c r="BB194" s="74">
        <v>1</v>
      </c>
      <c r="BC194" s="65">
        <f t="shared" si="181"/>
        <v>1.51</v>
      </c>
      <c r="BD194" s="73">
        <f>BD193*BB194</f>
        <v>5760</v>
      </c>
      <c r="BE194" s="73">
        <f t="shared" si="182"/>
        <v>747993.59999999998</v>
      </c>
      <c r="BF194" s="73">
        <f t="shared" si="183"/>
        <v>9124068.761642037</v>
      </c>
      <c r="BG194" s="73">
        <f t="shared" si="184"/>
        <v>63120505094393.531</v>
      </c>
      <c r="BH194" s="73">
        <f t="shared" si="185"/>
        <v>6125.33165619595</v>
      </c>
      <c r="BI194" s="102">
        <f t="shared" si="218"/>
        <v>12.198057258300121</v>
      </c>
      <c r="BK194" s="74">
        <f t="shared" si="186"/>
        <v>36</v>
      </c>
      <c r="BL194" s="74">
        <f t="shared" si="187"/>
        <v>7.8199999999999994</v>
      </c>
      <c r="BM194" s="74">
        <v>1</v>
      </c>
      <c r="BN194" s="65">
        <f t="shared" si="188"/>
        <v>1.76</v>
      </c>
      <c r="BO194" s="73">
        <f>BO193*BM194</f>
        <v>5</v>
      </c>
      <c r="BP194" s="73">
        <f t="shared" si="189"/>
        <v>316.8</v>
      </c>
      <c r="BQ194" s="73">
        <f t="shared" si="190"/>
        <v>11498.011054178347</v>
      </c>
      <c r="BR194" s="73">
        <f t="shared" si="191"/>
        <v>81452532976593.625</v>
      </c>
      <c r="BS194" s="73">
        <f t="shared" si="192"/>
        <v>6125.33165619595</v>
      </c>
      <c r="BT194" s="102">
        <f t="shared" si="219"/>
        <v>36.294226812431653</v>
      </c>
      <c r="BV194" s="74">
        <f t="shared" si="193"/>
        <v>-19</v>
      </c>
      <c r="BW194" s="74">
        <f t="shared" si="194"/>
        <v>9.8550000000000004</v>
      </c>
      <c r="BX194" s="74">
        <v>1</v>
      </c>
      <c r="BY194" s="65">
        <f t="shared" si="195"/>
        <v>2.0350000000000001</v>
      </c>
      <c r="BZ194" s="73">
        <f>BZ193*BX194</f>
        <v>1</v>
      </c>
      <c r="CA194" s="73">
        <f t="shared" si="196"/>
        <v>-38.665000000000006</v>
      </c>
      <c r="CB194" s="73">
        <f t="shared" si="197"/>
        <v>7.0752639303098546</v>
      </c>
      <c r="CC194" s="73">
        <f t="shared" si="198"/>
        <v>102648940215387.52</v>
      </c>
      <c r="CD194" s="73">
        <f t="shared" si="199"/>
        <v>6125.33165619595</v>
      </c>
      <c r="CG194" s="74">
        <f t="shared" si="200"/>
        <v>-69</v>
      </c>
      <c r="CH194" s="74">
        <f t="shared" si="201"/>
        <v>12.14</v>
      </c>
      <c r="CI194" s="74">
        <v>1</v>
      </c>
      <c r="CJ194" s="65">
        <f t="shared" si="202"/>
        <v>2.2850000000000001</v>
      </c>
      <c r="CK194" s="73">
        <f>CK193*CI194</f>
        <v>1</v>
      </c>
      <c r="CL194" s="73">
        <f t="shared" si="203"/>
        <v>-157.66500000000002</v>
      </c>
      <c r="CM194" s="73">
        <f t="shared" si="204"/>
        <v>8.5114734067773083E-3</v>
      </c>
      <c r="CN194" s="73">
        <f t="shared" si="205"/>
        <v>126449328687448.44</v>
      </c>
      <c r="CO194" s="73">
        <f t="shared" si="206"/>
        <v>6125.33165619595</v>
      </c>
      <c r="CR194" s="74">
        <f t="shared" si="207"/>
        <v>-132</v>
      </c>
      <c r="CS194" s="74">
        <f t="shared" si="208"/>
        <v>14.74</v>
      </c>
      <c r="CT194" s="74">
        <v>1</v>
      </c>
      <c r="CU194" s="65">
        <f t="shared" si="215"/>
        <v>2.6</v>
      </c>
      <c r="CV194" s="73">
        <f>CV193*CT194</f>
        <v>1</v>
      </c>
      <c r="CW194" s="73">
        <f t="shared" si="209"/>
        <v>-343.2</v>
      </c>
      <c r="CX194" s="73">
        <f t="shared" si="210"/>
        <v>1.664583548185458E-6</v>
      </c>
      <c r="CY194" s="73">
        <f t="shared" si="211"/>
        <v>153530733513425.84</v>
      </c>
      <c r="CZ194" s="73">
        <f t="shared" si="212"/>
        <v>6125.33165619595</v>
      </c>
    </row>
    <row r="195" spans="1:104">
      <c r="A195" s="65">
        <f t="shared" si="148"/>
        <v>174.85315286456469</v>
      </c>
      <c r="B195" s="65">
        <f t="shared" si="149"/>
        <v>6.3</v>
      </c>
      <c r="C195" s="86">
        <f t="shared" si="217"/>
        <v>7.8199999999999994</v>
      </c>
      <c r="D195" s="90"/>
      <c r="E195" s="68">
        <f t="shared" si="150"/>
        <v>239295116727.76178</v>
      </c>
      <c r="F195" s="65">
        <f t="shared" si="213"/>
        <v>37.800000000000018</v>
      </c>
      <c r="G195" s="69">
        <v>189</v>
      </c>
      <c r="H195" s="74">
        <f t="shared" si="151"/>
        <v>189</v>
      </c>
      <c r="I195" s="74">
        <f t="shared" si="152"/>
        <v>1</v>
      </c>
      <c r="J195" s="74">
        <v>1</v>
      </c>
      <c r="K195" s="65">
        <f t="shared" si="153"/>
        <v>1</v>
      </c>
      <c r="L195" s="73">
        <f>L194*J195</f>
        <v>774466560</v>
      </c>
      <c r="M195" s="73">
        <f t="shared" si="154"/>
        <v>146374179840</v>
      </c>
      <c r="N195" s="73">
        <f t="shared" si="155"/>
        <v>2392951167277.6177</v>
      </c>
      <c r="O195" s="73">
        <f t="shared" si="156"/>
        <v>11964755836388.09</v>
      </c>
      <c r="P195" s="73">
        <f t="shared" si="157"/>
        <v>6347.1694489836982</v>
      </c>
      <c r="Q195" s="102">
        <f t="shared" si="216"/>
        <v>16.348178141071916</v>
      </c>
      <c r="S195" s="74">
        <f t="shared" si="158"/>
        <v>179</v>
      </c>
      <c r="T195" s="74">
        <f t="shared" si="159"/>
        <v>2.0499999999999998</v>
      </c>
      <c r="U195" s="74">
        <v>1</v>
      </c>
      <c r="V195" s="65">
        <f t="shared" si="160"/>
        <v>1.05</v>
      </c>
      <c r="W195" s="73">
        <f>W194*U195</f>
        <v>110638080</v>
      </c>
      <c r="X195" s="73">
        <f t="shared" si="161"/>
        <v>20794427136</v>
      </c>
      <c r="Y195" s="73">
        <f t="shared" si="162"/>
        <v>1226387473229.7786</v>
      </c>
      <c r="Z195" s="73">
        <f t="shared" si="163"/>
        <v>24527749464595.582</v>
      </c>
      <c r="AA195" s="73">
        <f t="shared" si="164"/>
        <v>6347.1694489836982</v>
      </c>
      <c r="AB195" s="102">
        <f t="shared" si="220"/>
        <v>58.976737623447967</v>
      </c>
      <c r="AD195" s="74">
        <f t="shared" si="165"/>
        <v>154</v>
      </c>
      <c r="AE195" s="74">
        <f t="shared" si="166"/>
        <v>3.2249999999999996</v>
      </c>
      <c r="AF195" s="74">
        <v>1</v>
      </c>
      <c r="AG195" s="65">
        <f t="shared" si="167"/>
        <v>1.175</v>
      </c>
      <c r="AH195" s="73">
        <f>AH194*AF195</f>
        <v>11854080</v>
      </c>
      <c r="AI195" s="73">
        <f t="shared" si="168"/>
        <v>2144995776</v>
      </c>
      <c r="AJ195" s="73">
        <f t="shared" si="169"/>
        <v>60291152456.799217</v>
      </c>
      <c r="AK195" s="73">
        <f t="shared" si="170"/>
        <v>38586337572351.578</v>
      </c>
      <c r="AL195" s="73">
        <f t="shared" si="171"/>
        <v>6347.1694489836982</v>
      </c>
      <c r="AM195" s="102">
        <f t="shared" si="214"/>
        <v>28.107818733904686</v>
      </c>
      <c r="AO195" s="74">
        <f t="shared" si="172"/>
        <v>124</v>
      </c>
      <c r="AP195" s="74">
        <f t="shared" si="173"/>
        <v>4.55</v>
      </c>
      <c r="AQ195" s="74">
        <v>1</v>
      </c>
      <c r="AR195" s="65">
        <f t="shared" si="174"/>
        <v>1.325</v>
      </c>
      <c r="AS195" s="73">
        <f>AS194*AQ195</f>
        <v>1016064</v>
      </c>
      <c r="AT195" s="73">
        <f t="shared" si="175"/>
        <v>166939315.19999999</v>
      </c>
      <c r="AU195" s="73">
        <f t="shared" si="176"/>
        <v>1329092750.3800189</v>
      </c>
      <c r="AV195" s="73">
        <f t="shared" si="177"/>
        <v>54439639055565.805</v>
      </c>
      <c r="AW195" s="73">
        <f t="shared" si="178"/>
        <v>6347.1694489836982</v>
      </c>
      <c r="AX195" s="102">
        <f t="shared" si="221"/>
        <v>7.9615323016493305</v>
      </c>
      <c r="AZ195" s="74">
        <f t="shared" si="179"/>
        <v>87</v>
      </c>
      <c r="BA195" s="74">
        <f t="shared" si="180"/>
        <v>6.06</v>
      </c>
      <c r="BB195" s="74">
        <v>1</v>
      </c>
      <c r="BC195" s="65">
        <f t="shared" si="181"/>
        <v>1.51</v>
      </c>
      <c r="BD195" s="73">
        <f>BD194*BB195</f>
        <v>5760</v>
      </c>
      <c r="BE195" s="73">
        <f t="shared" si="182"/>
        <v>756691.2</v>
      </c>
      <c r="BF195" s="73">
        <f t="shared" si="183"/>
        <v>10480802.777378043</v>
      </c>
      <c r="BG195" s="73">
        <f t="shared" si="184"/>
        <v>72506420368511.812</v>
      </c>
      <c r="BH195" s="73">
        <f t="shared" si="185"/>
        <v>6347.1694489836982</v>
      </c>
      <c r="BI195" s="102">
        <f t="shared" si="218"/>
        <v>13.850832119334868</v>
      </c>
      <c r="BK195" s="74">
        <f t="shared" si="186"/>
        <v>37</v>
      </c>
      <c r="BL195" s="74">
        <f t="shared" si="187"/>
        <v>7.8199999999999994</v>
      </c>
      <c r="BM195" s="74">
        <v>1</v>
      </c>
      <c r="BN195" s="65">
        <f t="shared" si="188"/>
        <v>1.76</v>
      </c>
      <c r="BO195" s="73">
        <f>BO194*BM195</f>
        <v>5</v>
      </c>
      <c r="BP195" s="73">
        <f t="shared" si="189"/>
        <v>325.60000000000002</v>
      </c>
      <c r="BQ195" s="73">
        <f t="shared" si="190"/>
        <v>13207.746383672391</v>
      </c>
      <c r="BR195" s="73">
        <f t="shared" si="191"/>
        <v>93564390640554.844</v>
      </c>
      <c r="BS195" s="73">
        <f t="shared" si="192"/>
        <v>6347.1694489836982</v>
      </c>
      <c r="BT195" s="102">
        <f t="shared" si="219"/>
        <v>40.564331645185476</v>
      </c>
      <c r="BV195" s="74">
        <f t="shared" si="193"/>
        <v>-18</v>
      </c>
      <c r="BW195" s="74">
        <f t="shared" si="194"/>
        <v>9.8550000000000004</v>
      </c>
      <c r="BX195" s="74">
        <v>1</v>
      </c>
      <c r="BY195" s="65">
        <f t="shared" si="195"/>
        <v>2.0350000000000001</v>
      </c>
      <c r="BZ195" s="73">
        <f>BZ194*BX195</f>
        <v>1</v>
      </c>
      <c r="CA195" s="73">
        <f t="shared" si="196"/>
        <v>-36.630000000000003</v>
      </c>
      <c r="CB195" s="73">
        <f t="shared" si="197"/>
        <v>8.1273440379167887</v>
      </c>
      <c r="CC195" s="73">
        <f t="shared" si="198"/>
        <v>117912668767604.61</v>
      </c>
      <c r="CD195" s="73">
        <f t="shared" si="199"/>
        <v>6347.1694489836982</v>
      </c>
      <c r="CG195" s="74">
        <f t="shared" si="200"/>
        <v>-68</v>
      </c>
      <c r="CH195" s="74">
        <f t="shared" si="201"/>
        <v>12.14</v>
      </c>
      <c r="CI195" s="74">
        <v>1</v>
      </c>
      <c r="CJ195" s="65">
        <f t="shared" si="202"/>
        <v>2.2850000000000001</v>
      </c>
      <c r="CK195" s="73">
        <f>CK194*CI195</f>
        <v>1</v>
      </c>
      <c r="CL195" s="73">
        <f t="shared" si="203"/>
        <v>-155.38</v>
      </c>
      <c r="CM195" s="73">
        <f t="shared" si="204"/>
        <v>9.7771155009661031E-3</v>
      </c>
      <c r="CN195" s="73">
        <f t="shared" si="205"/>
        <v>145252135853751.41</v>
      </c>
      <c r="CO195" s="73">
        <f t="shared" si="206"/>
        <v>6347.1694489836982</v>
      </c>
      <c r="CR195" s="74">
        <f t="shared" si="207"/>
        <v>-131</v>
      </c>
      <c r="CS195" s="74">
        <f t="shared" si="208"/>
        <v>14.74</v>
      </c>
      <c r="CT195" s="74">
        <v>1</v>
      </c>
      <c r="CU195" s="65">
        <f t="shared" si="215"/>
        <v>2.6</v>
      </c>
      <c r="CV195" s="73">
        <f>CV194*CT195</f>
        <v>1</v>
      </c>
      <c r="CW195" s="73">
        <f t="shared" si="209"/>
        <v>-340.6</v>
      </c>
      <c r="CX195" s="73">
        <f t="shared" si="210"/>
        <v>1.9121043835557635E-6</v>
      </c>
      <c r="CY195" s="73">
        <f t="shared" si="211"/>
        <v>176360501028360.44</v>
      </c>
      <c r="CZ195" s="73">
        <f t="shared" si="212"/>
        <v>6347.1694489836982</v>
      </c>
    </row>
    <row r="196" spans="1:104">
      <c r="A196" s="65">
        <f t="shared" si="148"/>
        <v>181.01933598375831</v>
      </c>
      <c r="B196" s="65">
        <f t="shared" si="149"/>
        <v>6.333333333333333</v>
      </c>
      <c r="C196" s="86">
        <f t="shared" si="217"/>
        <v>7.8199999999999994</v>
      </c>
      <c r="D196" s="90"/>
      <c r="E196" s="68">
        <f t="shared" si="150"/>
        <v>274877906944.00348</v>
      </c>
      <c r="F196" s="65">
        <f t="shared" si="213"/>
        <v>38.000000000000021</v>
      </c>
      <c r="G196" s="69">
        <v>190</v>
      </c>
      <c r="H196" s="74">
        <f t="shared" si="151"/>
        <v>190</v>
      </c>
      <c r="I196" s="74">
        <f t="shared" si="152"/>
        <v>1</v>
      </c>
      <c r="J196" s="74">
        <v>1</v>
      </c>
      <c r="K196" s="65">
        <f t="shared" si="153"/>
        <v>1</v>
      </c>
      <c r="L196" s="73">
        <f>L195*J196</f>
        <v>774466560</v>
      </c>
      <c r="M196" s="73">
        <f t="shared" si="154"/>
        <v>147148646400</v>
      </c>
      <c r="N196" s="73">
        <f t="shared" si="155"/>
        <v>2748779069440.0347</v>
      </c>
      <c r="O196" s="73">
        <f t="shared" si="156"/>
        <v>13743895347200.174</v>
      </c>
      <c r="P196" s="73">
        <f t="shared" si="157"/>
        <v>6577.0358740765523</v>
      </c>
      <c r="Q196" s="102">
        <f t="shared" si="216"/>
        <v>18.680287836069652</v>
      </c>
      <c r="S196" s="74">
        <f t="shared" si="158"/>
        <v>180</v>
      </c>
      <c r="T196" s="74">
        <f t="shared" si="159"/>
        <v>2.0499999999999998</v>
      </c>
      <c r="U196" s="74">
        <v>14</v>
      </c>
      <c r="V196" s="65">
        <f t="shared" si="160"/>
        <v>1.05</v>
      </c>
      <c r="W196" s="73">
        <f>W195*U196</f>
        <v>1548933120</v>
      </c>
      <c r="X196" s="73">
        <f t="shared" si="161"/>
        <v>292748359680</v>
      </c>
      <c r="Y196" s="73">
        <f t="shared" si="162"/>
        <v>1408749273088.0168</v>
      </c>
      <c r="Z196" s="73">
        <f t="shared" si="163"/>
        <v>28174985461760.352</v>
      </c>
      <c r="AA196" s="73">
        <f t="shared" si="164"/>
        <v>6577.0358740765523</v>
      </c>
      <c r="AB196" s="102">
        <f t="shared" si="220"/>
        <v>4.8121508678234957</v>
      </c>
      <c r="AD196" s="74">
        <f t="shared" si="165"/>
        <v>155</v>
      </c>
      <c r="AE196" s="74">
        <f t="shared" si="166"/>
        <v>3.2249999999999996</v>
      </c>
      <c r="AF196" s="74">
        <v>1</v>
      </c>
      <c r="AG196" s="65">
        <f t="shared" si="167"/>
        <v>1.175</v>
      </c>
      <c r="AH196" s="73">
        <f>AH195*AF196</f>
        <v>11854080</v>
      </c>
      <c r="AI196" s="73">
        <f t="shared" si="168"/>
        <v>2158924320</v>
      </c>
      <c r="AJ196" s="73">
        <f t="shared" si="169"/>
        <v>69256347648.000702</v>
      </c>
      <c r="AK196" s="73">
        <f t="shared" si="170"/>
        <v>44324062494720.555</v>
      </c>
      <c r="AL196" s="73">
        <f t="shared" si="171"/>
        <v>6577.0358740765523</v>
      </c>
      <c r="AM196" s="102">
        <f t="shared" si="214"/>
        <v>32.07909930256411</v>
      </c>
      <c r="AO196" s="74">
        <f t="shared" si="172"/>
        <v>125</v>
      </c>
      <c r="AP196" s="74">
        <f t="shared" si="173"/>
        <v>4.55</v>
      </c>
      <c r="AQ196" s="74">
        <v>1</v>
      </c>
      <c r="AR196" s="65">
        <f t="shared" si="174"/>
        <v>1.325</v>
      </c>
      <c r="AS196" s="73">
        <f>AS195*AQ196</f>
        <v>1016064</v>
      </c>
      <c r="AT196" s="73">
        <f t="shared" si="175"/>
        <v>168285600</v>
      </c>
      <c r="AU196" s="73">
        <f t="shared" si="176"/>
        <v>1526726656.0000126</v>
      </c>
      <c r="AV196" s="73">
        <f t="shared" si="177"/>
        <v>62534723829760.789</v>
      </c>
      <c r="AW196" s="73">
        <f t="shared" si="178"/>
        <v>6577.0358740765523</v>
      </c>
      <c r="AX196" s="102">
        <f t="shared" si="221"/>
        <v>9.0722358656950597</v>
      </c>
      <c r="AZ196" s="74">
        <f t="shared" si="179"/>
        <v>88</v>
      </c>
      <c r="BA196" s="74">
        <f t="shared" si="180"/>
        <v>6.06</v>
      </c>
      <c r="BB196" s="74">
        <v>1</v>
      </c>
      <c r="BC196" s="65">
        <f t="shared" si="181"/>
        <v>1.51</v>
      </c>
      <c r="BD196" s="73">
        <f>BD195*BB196</f>
        <v>5760</v>
      </c>
      <c r="BE196" s="73">
        <f t="shared" si="182"/>
        <v>765388.80000000005</v>
      </c>
      <c r="BF196" s="73">
        <f t="shared" si="183"/>
        <v>12039280.909422513</v>
      </c>
      <c r="BG196" s="73">
        <f t="shared" si="184"/>
        <v>83288005804033.047</v>
      </c>
      <c r="BH196" s="73">
        <f t="shared" si="185"/>
        <v>6577.0358740765523</v>
      </c>
      <c r="BI196" s="102">
        <f t="shared" si="218"/>
        <v>15.729627751833464</v>
      </c>
      <c r="BK196" s="74">
        <f t="shared" si="186"/>
        <v>38</v>
      </c>
      <c r="BL196" s="74">
        <f t="shared" si="187"/>
        <v>7.8199999999999994</v>
      </c>
      <c r="BM196" s="74">
        <v>1</v>
      </c>
      <c r="BN196" s="65">
        <f t="shared" si="188"/>
        <v>1.76</v>
      </c>
      <c r="BO196" s="73">
        <f>BO195*BM196</f>
        <v>5</v>
      </c>
      <c r="BP196" s="73">
        <f t="shared" si="189"/>
        <v>334.4</v>
      </c>
      <c r="BQ196" s="73">
        <f t="shared" si="190"/>
        <v>15171.716544142515</v>
      </c>
      <c r="BR196" s="73">
        <f t="shared" si="191"/>
        <v>107477261615105.34</v>
      </c>
      <c r="BS196" s="73">
        <f t="shared" si="192"/>
        <v>6577.0358740765523</v>
      </c>
      <c r="BT196" s="102">
        <f t="shared" si="219"/>
        <v>45.369965742052976</v>
      </c>
      <c r="BV196" s="74">
        <f t="shared" si="193"/>
        <v>-17</v>
      </c>
      <c r="BW196" s="74">
        <f t="shared" si="194"/>
        <v>9.8550000000000004</v>
      </c>
      <c r="BX196" s="74">
        <v>1</v>
      </c>
      <c r="BY196" s="65">
        <f t="shared" si="195"/>
        <v>2.0350000000000001</v>
      </c>
      <c r="BZ196" s="73">
        <f>BZ195*BX196</f>
        <v>1</v>
      </c>
      <c r="CA196" s="73">
        <f t="shared" si="196"/>
        <v>-34.594999999999999</v>
      </c>
      <c r="CB196" s="73">
        <f t="shared" si="197"/>
        <v>9.3358667268499733</v>
      </c>
      <c r="CC196" s="73">
        <f t="shared" si="198"/>
        <v>135446088646657.72</v>
      </c>
      <c r="CD196" s="73">
        <f t="shared" si="199"/>
        <v>6577.0358740765523</v>
      </c>
      <c r="CG196" s="74">
        <f t="shared" si="200"/>
        <v>-67</v>
      </c>
      <c r="CH196" s="74">
        <f t="shared" si="201"/>
        <v>12.14</v>
      </c>
      <c r="CI196" s="74">
        <v>1</v>
      </c>
      <c r="CJ196" s="65">
        <f t="shared" si="202"/>
        <v>2.2850000000000001</v>
      </c>
      <c r="CK196" s="73">
        <f>CK195*CI196</f>
        <v>1</v>
      </c>
      <c r="CL196" s="73">
        <f t="shared" si="203"/>
        <v>-153.095</v>
      </c>
      <c r="CM196" s="73">
        <f t="shared" si="204"/>
        <v>1.1230956492575776E-2</v>
      </c>
      <c r="CN196" s="73">
        <f t="shared" si="205"/>
        <v>166850889515010.09</v>
      </c>
      <c r="CO196" s="73">
        <f t="shared" si="206"/>
        <v>6577.0358740765523</v>
      </c>
      <c r="CR196" s="74">
        <f t="shared" si="207"/>
        <v>-130</v>
      </c>
      <c r="CS196" s="74">
        <f t="shared" si="208"/>
        <v>14.74</v>
      </c>
      <c r="CT196" s="74">
        <v>1</v>
      </c>
      <c r="CU196" s="65">
        <f t="shared" si="215"/>
        <v>2.6</v>
      </c>
      <c r="CV196" s="73">
        <f>CV195*CT196</f>
        <v>1</v>
      </c>
      <c r="CW196" s="73">
        <f t="shared" si="209"/>
        <v>-338</v>
      </c>
      <c r="CX196" s="73">
        <f t="shared" si="210"/>
        <v>2.1964311599731256E-6</v>
      </c>
      <c r="CY196" s="73">
        <f t="shared" si="211"/>
        <v>202585017417730.56</v>
      </c>
      <c r="CZ196" s="73">
        <f t="shared" si="212"/>
        <v>6577.0358740765523</v>
      </c>
    </row>
    <row r="197" spans="1:104">
      <c r="A197" s="65">
        <f t="shared" si="148"/>
        <v>187.40296908104233</v>
      </c>
      <c r="B197" s="65">
        <f t="shared" si="149"/>
        <v>6.3666666666666663</v>
      </c>
      <c r="C197" s="86">
        <f t="shared" si="217"/>
        <v>7.8199999999999994</v>
      </c>
      <c r="D197" s="90"/>
      <c r="E197" s="68">
        <f t="shared" si="150"/>
        <v>315751799531.60492</v>
      </c>
      <c r="F197" s="65">
        <f t="shared" si="213"/>
        <v>38.200000000000017</v>
      </c>
      <c r="G197" s="69">
        <v>191</v>
      </c>
      <c r="H197" s="74">
        <f t="shared" si="151"/>
        <v>191</v>
      </c>
      <c r="I197" s="74">
        <f t="shared" si="152"/>
        <v>1</v>
      </c>
      <c r="J197" s="74">
        <v>1</v>
      </c>
      <c r="K197" s="65">
        <f t="shared" si="153"/>
        <v>1</v>
      </c>
      <c r="L197" s="73">
        <f>L196*J197</f>
        <v>774466560</v>
      </c>
      <c r="M197" s="73">
        <f t="shared" si="154"/>
        <v>147923112960</v>
      </c>
      <c r="N197" s="73">
        <f t="shared" si="155"/>
        <v>3157517995316.0493</v>
      </c>
      <c r="O197" s="73">
        <f t="shared" si="156"/>
        <v>15787589976580.246</v>
      </c>
      <c r="P197" s="73">
        <f t="shared" si="157"/>
        <v>6815.2213089139059</v>
      </c>
      <c r="Q197" s="102">
        <f t="shared" si="216"/>
        <v>21.345670275137302</v>
      </c>
      <c r="S197" s="74">
        <f t="shared" si="158"/>
        <v>181</v>
      </c>
      <c r="T197" s="74">
        <f t="shared" si="159"/>
        <v>2.0499999999999998</v>
      </c>
      <c r="U197" s="74">
        <v>1</v>
      </c>
      <c r="V197" s="65">
        <f t="shared" si="160"/>
        <v>1.05</v>
      </c>
      <c r="W197" s="73">
        <f>W196*U197</f>
        <v>1548933120</v>
      </c>
      <c r="X197" s="73">
        <f t="shared" si="161"/>
        <v>294374739456</v>
      </c>
      <c r="Y197" s="73">
        <f t="shared" si="162"/>
        <v>1618227972599.4739</v>
      </c>
      <c r="Z197" s="73">
        <f t="shared" si="163"/>
        <v>32364559451989.5</v>
      </c>
      <c r="AA197" s="73">
        <f t="shared" si="164"/>
        <v>6815.2213089139059</v>
      </c>
      <c r="AB197" s="102">
        <f t="shared" si="220"/>
        <v>5.4971699527953195</v>
      </c>
      <c r="AD197" s="74">
        <f t="shared" si="165"/>
        <v>156</v>
      </c>
      <c r="AE197" s="74">
        <f t="shared" si="166"/>
        <v>3.2249999999999996</v>
      </c>
      <c r="AF197" s="74">
        <v>1</v>
      </c>
      <c r="AG197" s="65">
        <f t="shared" si="167"/>
        <v>1.175</v>
      </c>
      <c r="AH197" s="73">
        <f>AH196*AF197</f>
        <v>11854080</v>
      </c>
      <c r="AI197" s="73">
        <f t="shared" si="168"/>
        <v>2172852864</v>
      </c>
      <c r="AJ197" s="73">
        <f t="shared" si="169"/>
        <v>79554652616.361206</v>
      </c>
      <c r="AK197" s="73">
        <f t="shared" si="170"/>
        <v>50914977674471.289</v>
      </c>
      <c r="AL197" s="73">
        <f t="shared" si="171"/>
        <v>6815.2213089139059</v>
      </c>
      <c r="AM197" s="102">
        <f t="shared" si="214"/>
        <v>36.612995723009618</v>
      </c>
      <c r="AO197" s="74">
        <f t="shared" si="172"/>
        <v>126</v>
      </c>
      <c r="AP197" s="74">
        <f t="shared" si="173"/>
        <v>4.55</v>
      </c>
      <c r="AQ197" s="74">
        <v>1</v>
      </c>
      <c r="AR197" s="65">
        <f t="shared" si="174"/>
        <v>1.325</v>
      </c>
      <c r="AS197" s="73">
        <f>AS196*AQ197</f>
        <v>1016064</v>
      </c>
      <c r="AT197" s="73">
        <f t="shared" si="175"/>
        <v>169631884.79999998</v>
      </c>
      <c r="AU197" s="73">
        <f t="shared" si="176"/>
        <v>1753748398.277339</v>
      </c>
      <c r="AV197" s="73">
        <f t="shared" si="177"/>
        <v>71833534393440.109</v>
      </c>
      <c r="AW197" s="73">
        <f t="shared" si="178"/>
        <v>6815.2213089139059</v>
      </c>
      <c r="AX197" s="102">
        <f t="shared" si="221"/>
        <v>10.338553983203393</v>
      </c>
      <c r="AZ197" s="74">
        <f t="shared" si="179"/>
        <v>89</v>
      </c>
      <c r="BA197" s="74">
        <f t="shared" si="180"/>
        <v>6.06</v>
      </c>
      <c r="BB197" s="74">
        <v>1</v>
      </c>
      <c r="BC197" s="65">
        <f t="shared" si="181"/>
        <v>1.51</v>
      </c>
      <c r="BD197" s="73">
        <f>BD196*BB197</f>
        <v>5760</v>
      </c>
      <c r="BE197" s="73">
        <f t="shared" si="182"/>
        <v>774086.4</v>
      </c>
      <c r="BF197" s="73">
        <f t="shared" si="183"/>
        <v>13829502.176000852</v>
      </c>
      <c r="BG197" s="73">
        <f t="shared" si="184"/>
        <v>95672795258076.281</v>
      </c>
      <c r="BH197" s="73">
        <f t="shared" si="185"/>
        <v>6815.2213089139059</v>
      </c>
      <c r="BI197" s="102">
        <f t="shared" si="218"/>
        <v>17.865579573547411</v>
      </c>
      <c r="BK197" s="74">
        <f t="shared" si="186"/>
        <v>39</v>
      </c>
      <c r="BL197" s="74">
        <f t="shared" si="187"/>
        <v>7.8199999999999994</v>
      </c>
      <c r="BM197" s="74">
        <v>1</v>
      </c>
      <c r="BN197" s="65">
        <f t="shared" si="188"/>
        <v>1.76</v>
      </c>
      <c r="BO197" s="73">
        <f>BO196*BM197</f>
        <v>5</v>
      </c>
      <c r="BP197" s="73">
        <f t="shared" si="189"/>
        <v>343.2</v>
      </c>
      <c r="BQ197" s="73">
        <f t="shared" si="190"/>
        <v>17427.725836737813</v>
      </c>
      <c r="BR197" s="73">
        <f t="shared" si="191"/>
        <v>123458953616857.52</v>
      </c>
      <c r="BS197" s="73">
        <f t="shared" si="192"/>
        <v>6815.2213089139059</v>
      </c>
      <c r="BT197" s="102">
        <f t="shared" si="219"/>
        <v>50.780086936881737</v>
      </c>
      <c r="BV197" s="74">
        <f t="shared" si="193"/>
        <v>-16</v>
      </c>
      <c r="BW197" s="74">
        <f t="shared" si="194"/>
        <v>9.8550000000000004</v>
      </c>
      <c r="BX197" s="74">
        <v>1</v>
      </c>
      <c r="BY197" s="65">
        <f t="shared" si="195"/>
        <v>2.0350000000000001</v>
      </c>
      <c r="BZ197" s="73">
        <f>BZ196*BX197</f>
        <v>1</v>
      </c>
      <c r="CA197" s="73">
        <f t="shared" si="196"/>
        <v>-32.56</v>
      </c>
      <c r="CB197" s="73">
        <f t="shared" si="197"/>
        <v>10.724094751604119</v>
      </c>
      <c r="CC197" s="73">
        <f t="shared" si="198"/>
        <v>155586699219198.34</v>
      </c>
      <c r="CD197" s="73">
        <f t="shared" si="199"/>
        <v>6815.2213089139059</v>
      </c>
      <c r="CG197" s="74">
        <f t="shared" si="200"/>
        <v>-66</v>
      </c>
      <c r="CH197" s="74">
        <f t="shared" si="201"/>
        <v>12.14</v>
      </c>
      <c r="CI197" s="74">
        <v>1</v>
      </c>
      <c r="CJ197" s="65">
        <f t="shared" si="202"/>
        <v>2.2850000000000001</v>
      </c>
      <c r="CK197" s="73">
        <f>CK196*CI197</f>
        <v>1</v>
      </c>
      <c r="CL197" s="73">
        <f t="shared" si="203"/>
        <v>-150.81</v>
      </c>
      <c r="CM197" s="73">
        <f t="shared" si="204"/>
        <v>1.2900981248065064E-2</v>
      </c>
      <c r="CN197" s="73">
        <f t="shared" si="205"/>
        <v>191661342315684.22</v>
      </c>
      <c r="CO197" s="73">
        <f t="shared" si="206"/>
        <v>6815.2213089139059</v>
      </c>
      <c r="CR197" s="74">
        <f t="shared" si="207"/>
        <v>-129</v>
      </c>
      <c r="CS197" s="74">
        <f t="shared" si="208"/>
        <v>14.74</v>
      </c>
      <c r="CT197" s="74">
        <v>1</v>
      </c>
      <c r="CU197" s="65">
        <f t="shared" si="215"/>
        <v>2.6</v>
      </c>
      <c r="CV197" s="73">
        <f>CV196*CT197</f>
        <v>1</v>
      </c>
      <c r="CW197" s="73">
        <f t="shared" si="209"/>
        <v>-335.40000000000003</v>
      </c>
      <c r="CX197" s="73">
        <f t="shared" si="210"/>
        <v>2.523036860325359E-6</v>
      </c>
      <c r="CY197" s="73">
        <f t="shared" si="211"/>
        <v>232709076254792.81</v>
      </c>
      <c r="CZ197" s="73">
        <f t="shared" si="212"/>
        <v>6815.2213089139059</v>
      </c>
    </row>
    <row r="198" spans="1:104">
      <c r="A198" s="65">
        <f t="shared" si="148"/>
        <v>194.0117205133333</v>
      </c>
      <c r="B198" s="65">
        <f t="shared" si="149"/>
        <v>6.4</v>
      </c>
      <c r="C198" s="86">
        <f t="shared" si="217"/>
        <v>7.8199999999999994</v>
      </c>
      <c r="D198" s="90"/>
      <c r="E198" s="68">
        <f t="shared" si="150"/>
        <v>362703572709.30817</v>
      </c>
      <c r="F198" s="65">
        <f t="shared" si="213"/>
        <v>38.40000000000002</v>
      </c>
      <c r="G198" s="69">
        <v>192</v>
      </c>
      <c r="H198" s="74">
        <f t="shared" si="151"/>
        <v>192</v>
      </c>
      <c r="I198" s="74">
        <f t="shared" si="152"/>
        <v>1</v>
      </c>
      <c r="J198" s="74">
        <v>1</v>
      </c>
      <c r="K198" s="65">
        <f t="shared" si="153"/>
        <v>1</v>
      </c>
      <c r="L198" s="73">
        <f>L197*J198</f>
        <v>774466560</v>
      </c>
      <c r="M198" s="73">
        <f t="shared" si="154"/>
        <v>148697579520</v>
      </c>
      <c r="N198" s="73">
        <f t="shared" si="155"/>
        <v>3627035727093.0815</v>
      </c>
      <c r="O198" s="73">
        <f t="shared" si="156"/>
        <v>18135178635465.41</v>
      </c>
      <c r="P198" s="73">
        <f t="shared" si="157"/>
        <v>7062.0266266853323</v>
      </c>
      <c r="Q198" s="102">
        <f t="shared" si="216"/>
        <v>24.392029371300161</v>
      </c>
      <c r="S198" s="74">
        <f t="shared" si="158"/>
        <v>182</v>
      </c>
      <c r="T198" s="74">
        <f t="shared" si="159"/>
        <v>2.0499999999999998</v>
      </c>
      <c r="U198" s="74">
        <v>1</v>
      </c>
      <c r="V198" s="65">
        <f t="shared" si="160"/>
        <v>1.05</v>
      </c>
      <c r="W198" s="73">
        <f>W197*U198</f>
        <v>1548933120</v>
      </c>
      <c r="X198" s="73">
        <f t="shared" si="161"/>
        <v>296001119232</v>
      </c>
      <c r="Y198" s="73">
        <f t="shared" si="162"/>
        <v>1858855810135.2029</v>
      </c>
      <c r="Z198" s="73">
        <f t="shared" si="163"/>
        <v>37177116202704.086</v>
      </c>
      <c r="AA198" s="73">
        <f t="shared" si="164"/>
        <v>7062.0266266853323</v>
      </c>
      <c r="AB198" s="102">
        <f t="shared" si="220"/>
        <v>6.2798945320144801</v>
      </c>
      <c r="AD198" s="74">
        <f t="shared" si="165"/>
        <v>157</v>
      </c>
      <c r="AE198" s="74">
        <f t="shared" si="166"/>
        <v>3.2249999999999996</v>
      </c>
      <c r="AF198" s="74">
        <v>1</v>
      </c>
      <c r="AG198" s="65">
        <f t="shared" si="167"/>
        <v>1.175</v>
      </c>
      <c r="AH198" s="73">
        <f>AH197*AF198</f>
        <v>11854080</v>
      </c>
      <c r="AI198" s="73">
        <f t="shared" si="168"/>
        <v>2186781408</v>
      </c>
      <c r="AJ198" s="73">
        <f t="shared" si="169"/>
        <v>91384298592.774689</v>
      </c>
      <c r="AK198" s="73">
        <f t="shared" si="170"/>
        <v>58485951099375.937</v>
      </c>
      <c r="AL198" s="73">
        <f t="shared" si="171"/>
        <v>7062.0266266853323</v>
      </c>
      <c r="AM198" s="102">
        <f t="shared" si="214"/>
        <v>41.789407143512122</v>
      </c>
      <c r="AO198" s="74">
        <f t="shared" si="172"/>
        <v>127</v>
      </c>
      <c r="AP198" s="74">
        <f t="shared" si="173"/>
        <v>4.55</v>
      </c>
      <c r="AQ198" s="74">
        <v>1</v>
      </c>
      <c r="AR198" s="65">
        <f t="shared" si="174"/>
        <v>1.325</v>
      </c>
      <c r="AS198" s="73">
        <f>AS197*AQ198</f>
        <v>1016064</v>
      </c>
      <c r="AT198" s="73">
        <f t="shared" si="175"/>
        <v>170978169.59999999</v>
      </c>
      <c r="AU198" s="73">
        <f t="shared" si="176"/>
        <v>2014527900.1798644</v>
      </c>
      <c r="AV198" s="73">
        <f t="shared" si="177"/>
        <v>82515062791367.609</v>
      </c>
      <c r="AW198" s="73">
        <f t="shared" si="178"/>
        <v>7062.0266266853323</v>
      </c>
      <c r="AX198" s="102">
        <f t="shared" si="221"/>
        <v>11.782369087777768</v>
      </c>
      <c r="AZ198" s="74">
        <f t="shared" si="179"/>
        <v>90</v>
      </c>
      <c r="BA198" s="74">
        <f t="shared" si="180"/>
        <v>6.06</v>
      </c>
      <c r="BB198" s="74">
        <v>1</v>
      </c>
      <c r="BC198" s="65">
        <f t="shared" si="181"/>
        <v>1.51</v>
      </c>
      <c r="BD198" s="73">
        <f>BD197*BB198</f>
        <v>5760</v>
      </c>
      <c r="BE198" s="73">
        <f t="shared" si="182"/>
        <v>782784</v>
      </c>
      <c r="BF198" s="73">
        <f t="shared" si="183"/>
        <v>15885926.400000094</v>
      </c>
      <c r="BG198" s="73">
        <f t="shared" si="184"/>
        <v>109899182530920.36</v>
      </c>
      <c r="BH198" s="73">
        <f t="shared" si="185"/>
        <v>7062.0266266853323</v>
      </c>
      <c r="BI198" s="102">
        <f t="shared" si="218"/>
        <v>20.294137846455847</v>
      </c>
      <c r="BK198" s="74">
        <f t="shared" si="186"/>
        <v>40</v>
      </c>
      <c r="BL198" s="74">
        <f t="shared" si="187"/>
        <v>7.8199999999999994</v>
      </c>
      <c r="BM198" s="74">
        <v>10</v>
      </c>
      <c r="BN198" s="65">
        <f t="shared" si="188"/>
        <v>1.76</v>
      </c>
      <c r="BO198" s="73">
        <f>BO197*BM198</f>
        <v>50</v>
      </c>
      <c r="BP198" s="73">
        <f t="shared" si="189"/>
        <v>3520</v>
      </c>
      <c r="BQ198" s="73">
        <f t="shared" si="190"/>
        <v>20019.200000000052</v>
      </c>
      <c r="BR198" s="73">
        <f t="shared" si="191"/>
        <v>141817096929339.47</v>
      </c>
      <c r="BS198" s="73">
        <f t="shared" si="192"/>
        <v>7062.0266266853323</v>
      </c>
      <c r="BT198" s="102">
        <f t="shared" si="219"/>
        <v>5.6872727272727417</v>
      </c>
      <c r="BV198" s="74">
        <f t="shared" si="193"/>
        <v>-15</v>
      </c>
      <c r="BW198" s="74">
        <f t="shared" si="194"/>
        <v>9.8550000000000004</v>
      </c>
      <c r="BX198" s="74">
        <v>1</v>
      </c>
      <c r="BY198" s="65">
        <f t="shared" si="195"/>
        <v>2.0350000000000001</v>
      </c>
      <c r="BZ198" s="73">
        <f>BZ197*BX198</f>
        <v>1</v>
      </c>
      <c r="CA198" s="73">
        <f t="shared" si="196"/>
        <v>-30.525000000000002</v>
      </c>
      <c r="CB198" s="73">
        <f t="shared" si="197"/>
        <v>12.318749999999991</v>
      </c>
      <c r="CC198" s="73">
        <f t="shared" si="198"/>
        <v>178722185452511.59</v>
      </c>
      <c r="CD198" s="73">
        <f t="shared" si="199"/>
        <v>7062.0266266853323</v>
      </c>
      <c r="CG198" s="74">
        <f t="shared" si="200"/>
        <v>-65</v>
      </c>
      <c r="CH198" s="74">
        <f t="shared" si="201"/>
        <v>12.14</v>
      </c>
      <c r="CI198" s="74">
        <v>1</v>
      </c>
      <c r="CJ198" s="65">
        <f t="shared" si="202"/>
        <v>2.2850000000000001</v>
      </c>
      <c r="CK198" s="73">
        <f>CK197*CI198</f>
        <v>1</v>
      </c>
      <c r="CL198" s="73">
        <f t="shared" si="203"/>
        <v>-148.52500000000001</v>
      </c>
      <c r="CM198" s="73">
        <f t="shared" si="204"/>
        <v>1.4819335937499935E-2</v>
      </c>
      <c r="CN198" s="73">
        <f t="shared" si="205"/>
        <v>220161068634550.06</v>
      </c>
      <c r="CO198" s="73">
        <f t="shared" si="206"/>
        <v>7062.0266266853323</v>
      </c>
      <c r="CR198" s="74">
        <f t="shared" si="207"/>
        <v>-128</v>
      </c>
      <c r="CS198" s="74">
        <f t="shared" si="208"/>
        <v>14.74</v>
      </c>
      <c r="CT198" s="74">
        <v>1</v>
      </c>
      <c r="CU198" s="65">
        <f t="shared" si="215"/>
        <v>2.6</v>
      </c>
      <c r="CV198" s="73">
        <f>CV197*CT198</f>
        <v>1</v>
      </c>
      <c r="CW198" s="73">
        <f t="shared" si="209"/>
        <v>-332.8</v>
      </c>
      <c r="CX198" s="73">
        <f t="shared" si="210"/>
        <v>2.8982082910526238E-6</v>
      </c>
      <c r="CY198" s="73">
        <f t="shared" si="211"/>
        <v>267312533086760.09</v>
      </c>
      <c r="CZ198" s="73">
        <f t="shared" si="212"/>
        <v>7062.0266266853323</v>
      </c>
    </row>
    <row r="199" spans="1:104">
      <c r="A199" s="65">
        <f t="shared" ref="A199:A262" si="222">POWER(POWER(2,0.05),G199-40)</f>
        <v>200.85352906157064</v>
      </c>
      <c r="B199" s="65">
        <f t="shared" ref="B199:B262" si="223">G199/30</f>
        <v>6.4333333333333336</v>
      </c>
      <c r="C199" s="86">
        <f t="shared" si="217"/>
        <v>7.8199999999999994</v>
      </c>
      <c r="D199" s="90"/>
      <c r="E199" s="68">
        <f t="shared" ref="E199:E262" si="224">POWER($F$1,G199)</f>
        <v>416636997322.7298</v>
      </c>
      <c r="F199" s="65">
        <f t="shared" si="213"/>
        <v>38.600000000000016</v>
      </c>
      <c r="G199" s="69">
        <v>193</v>
      </c>
      <c r="H199" s="74">
        <f t="shared" ref="H199:H262" si="225">$G199-I$3</f>
        <v>193</v>
      </c>
      <c r="I199" s="74">
        <f t="shared" ref="I199:I262" si="226">J$3</f>
        <v>1</v>
      </c>
      <c r="J199" s="74">
        <v>1</v>
      </c>
      <c r="K199" s="65">
        <f t="shared" ref="K199:K262" si="227">K$3</f>
        <v>1</v>
      </c>
      <c r="L199" s="73">
        <f>L198*J199</f>
        <v>774466560</v>
      </c>
      <c r="M199" s="73">
        <f t="shared" ref="M199:M262" si="228">H199*L199*K199</f>
        <v>149472046080</v>
      </c>
      <c r="N199" s="73">
        <f t="shared" ref="N199:N262" si="229">J$3*10*POWER($F$1,H199)</f>
        <v>4166369973227.2979</v>
      </c>
      <c r="O199" s="73">
        <f t="shared" ref="O199:O262" si="230">J$3*$E199*50</f>
        <v>20831849866136.488</v>
      </c>
      <c r="P199" s="73">
        <f t="shared" ref="P199:P262" si="231">$A199*(30+$B199)</f>
        <v>7317.7635754765579</v>
      </c>
      <c r="Q199" s="102">
        <f t="shared" si="216"/>
        <v>27.873907412743819</v>
      </c>
      <c r="S199" s="74">
        <f t="shared" ref="S199:S262" si="232">$G199-T$3</f>
        <v>183</v>
      </c>
      <c r="T199" s="74">
        <f t="shared" ref="T199:T262" si="233">U$3</f>
        <v>2.0499999999999998</v>
      </c>
      <c r="U199" s="74">
        <v>1</v>
      </c>
      <c r="V199" s="65">
        <f t="shared" ref="V199:V262" si="234">V$3</f>
        <v>1.05</v>
      </c>
      <c r="W199" s="73">
        <f>W198*U199</f>
        <v>1548933120</v>
      </c>
      <c r="X199" s="73">
        <f t="shared" ref="X199:X262" si="235">S199*W199*V199</f>
        <v>297627499008</v>
      </c>
      <c r="Y199" s="73">
        <f t="shared" ref="Y199:Y262" si="236">U$3*10*POWER($F$1,S199)</f>
        <v>2135264611278.989</v>
      </c>
      <c r="Z199" s="73">
        <f t="shared" ref="Z199:Z262" si="237">U$3*$E199*50</f>
        <v>42705292225579.805</v>
      </c>
      <c r="AA199" s="73">
        <f t="shared" ref="AA199:AA262" si="238">$A199*(30+$B199)</f>
        <v>7317.7635754765579</v>
      </c>
      <c r="AB199" s="102">
        <f t="shared" si="220"/>
        <v>7.1742853681057026</v>
      </c>
      <c r="AD199" s="74">
        <f t="shared" ref="AD199:AD262" si="239">$G199-AE$3</f>
        <v>158</v>
      </c>
      <c r="AE199" s="74">
        <f t="shared" ref="AE199:AE262" si="240">AF$3</f>
        <v>3.2249999999999996</v>
      </c>
      <c r="AF199" s="74">
        <v>1</v>
      </c>
      <c r="AG199" s="65">
        <f t="shared" ref="AG199:AG262" si="241">AG$3</f>
        <v>1.175</v>
      </c>
      <c r="AH199" s="73">
        <f>AH198*AF199</f>
        <v>11854080</v>
      </c>
      <c r="AI199" s="73">
        <f t="shared" ref="AI199:AI262" si="242">AD199*AH199*AG199</f>
        <v>2200709952</v>
      </c>
      <c r="AJ199" s="73">
        <f t="shared" ref="AJ199:AJ262" si="243">AF$3*10*POWER($F$1,AD199)</f>
        <v>104972993466.07812</v>
      </c>
      <c r="AK199" s="73">
        <f t="shared" ref="AK199:AK262" si="244">AF$3*$E199*50</f>
        <v>67182715818290.172</v>
      </c>
      <c r="AL199" s="73">
        <f t="shared" ref="AL199:AL262" si="245">$A199*(30+$B199)</f>
        <v>7317.7635754765579</v>
      </c>
      <c r="AM199" s="102">
        <f t="shared" si="214"/>
        <v>47.699604107610327</v>
      </c>
      <c r="AO199" s="74">
        <f t="shared" ref="AO199:AO262" si="246">$G199-AP$3</f>
        <v>128</v>
      </c>
      <c r="AP199" s="74">
        <f t="shared" ref="AP199:AP262" si="247">AQ$3</f>
        <v>4.55</v>
      </c>
      <c r="AQ199" s="74">
        <v>1</v>
      </c>
      <c r="AR199" s="65">
        <f t="shared" ref="AR199:AR262" si="248">AR$3</f>
        <v>1.325</v>
      </c>
      <c r="AS199" s="73">
        <f>AS198*AQ199</f>
        <v>1016064</v>
      </c>
      <c r="AT199" s="73">
        <f t="shared" ref="AT199:AT262" si="249">AO199*AS199*AR199</f>
        <v>172324454.40000001</v>
      </c>
      <c r="AU199" s="73">
        <f t="shared" ref="AU199:AU262" si="250">AQ$3*10*POWER($F$1,AO199)</f>
        <v>2314084885.0322413</v>
      </c>
      <c r="AV199" s="73">
        <f t="shared" ref="AV199:AV262" si="251">AQ$3*$E199*50</f>
        <v>94784916890921.016</v>
      </c>
      <c r="AW199" s="73">
        <f t="shared" ref="AW199:AW262" si="252">$A199*(30+$B199)</f>
        <v>7317.7635754765579</v>
      </c>
      <c r="AX199" s="102">
        <f t="shared" si="221"/>
        <v>13.428650582933408</v>
      </c>
      <c r="AZ199" s="74">
        <f t="shared" ref="AZ199:AZ262" si="253">$G199-BA$3</f>
        <v>91</v>
      </c>
      <c r="BA199" s="74">
        <f t="shared" ref="BA199:BA262" si="254">BB$3</f>
        <v>6.06</v>
      </c>
      <c r="BB199" s="74">
        <v>1</v>
      </c>
      <c r="BC199" s="65">
        <f t="shared" ref="BC199:BC262" si="255">BC$3</f>
        <v>1.51</v>
      </c>
      <c r="BD199" s="73">
        <f>BD198*BB199</f>
        <v>5760</v>
      </c>
      <c r="BE199" s="73">
        <f t="shared" ref="BE199:BE262" si="256">AZ199*BD199*BC199</f>
        <v>791481.6</v>
      </c>
      <c r="BF199" s="73">
        <f t="shared" ref="BF199:BF262" si="257">BB$3*10*POWER($F$1,AZ199)</f>
        <v>18248137.523284078</v>
      </c>
      <c r="BG199" s="73">
        <f t="shared" ref="BG199:BG262" si="258">BB$3*$E199*50</f>
        <v>126241010188787.11</v>
      </c>
      <c r="BH199" s="73">
        <f t="shared" ref="BH199:BH262" si="259">$A199*(30+$B199)</f>
        <v>7317.7635754765579</v>
      </c>
      <c r="BI199" s="102">
        <f t="shared" si="218"/>
        <v>23.055668664039793</v>
      </c>
      <c r="BK199" s="74">
        <f t="shared" ref="BK199:BK262" si="260">$G199-BL$3</f>
        <v>41</v>
      </c>
      <c r="BL199" s="74">
        <f t="shared" ref="BL199:BL262" si="261">BM$3</f>
        <v>7.8199999999999994</v>
      </c>
      <c r="BM199" s="74">
        <v>1</v>
      </c>
      <c r="BN199" s="65">
        <f t="shared" ref="BN199:BN262" si="262">BN$3</f>
        <v>1.76</v>
      </c>
      <c r="BO199" s="73">
        <f>BO198*BM199</f>
        <v>50</v>
      </c>
      <c r="BP199" s="73">
        <f t="shared" ref="BP199:BP262" si="263">BK199*BO199*BN199</f>
        <v>3608</v>
      </c>
      <c r="BQ199" s="73">
        <f t="shared" ref="BQ199:BQ262" si="264">BM$3*10*POWER($F$1,BK199)</f>
        <v>22996.022108356705</v>
      </c>
      <c r="BR199" s="73">
        <f t="shared" ref="BR199:BR262" si="265">BM$3*$E199*50</f>
        <v>162905065953187.34</v>
      </c>
      <c r="BS199" s="73">
        <f t="shared" ref="BS199:BS262" si="266">$A199*(30+$B199)</f>
        <v>7317.7635754765579</v>
      </c>
      <c r="BT199" s="102">
        <f t="shared" si="219"/>
        <v>6.3736203182806834</v>
      </c>
      <c r="BV199" s="74">
        <f t="shared" ref="BV199:BV262" si="267">$G199-BW$3</f>
        <v>-14</v>
      </c>
      <c r="BW199" s="74">
        <f t="shared" ref="BW199:BW262" si="268">BX$3</f>
        <v>9.8550000000000004</v>
      </c>
      <c r="BX199" s="74">
        <v>1</v>
      </c>
      <c r="BY199" s="65">
        <f t="shared" ref="BY199:BY262" si="269">BY$3</f>
        <v>2.0350000000000001</v>
      </c>
      <c r="BZ199" s="73">
        <f>BZ198*BX199</f>
        <v>1</v>
      </c>
      <c r="CA199" s="73">
        <f t="shared" ref="CA199:CA262" si="270">BV199*BZ199*BY199</f>
        <v>-28.490000000000002</v>
      </c>
      <c r="CB199" s="73">
        <f t="shared" ref="CB199:CB262" si="271">BX$3*10*POWER($F$1,BV199)</f>
        <v>14.150527860619716</v>
      </c>
      <c r="CC199" s="73">
        <f t="shared" ref="CC199:CC262" si="272">BX$3*$E199*50</f>
        <v>205297880430775.12</v>
      </c>
      <c r="CD199" s="73">
        <f t="shared" ref="CD199:CD262" si="273">$A199*(30+$B199)</f>
        <v>7317.7635754765579</v>
      </c>
      <c r="CG199" s="74">
        <f t="shared" ref="CG199:CG262" si="274">$G199-CH$3</f>
        <v>-64</v>
      </c>
      <c r="CH199" s="74">
        <f t="shared" ref="CH199:CH262" si="275">CI$3</f>
        <v>12.14</v>
      </c>
      <c r="CI199" s="74">
        <v>1</v>
      </c>
      <c r="CJ199" s="65">
        <f t="shared" ref="CJ199:CJ262" si="276">CJ$3</f>
        <v>2.2850000000000001</v>
      </c>
      <c r="CK199" s="73">
        <f>CK198*CI199</f>
        <v>1</v>
      </c>
      <c r="CL199" s="73">
        <f t="shared" ref="CL199:CL262" si="277">CG199*CK199*CJ199</f>
        <v>-146.24</v>
      </c>
      <c r="CM199" s="73">
        <f t="shared" ref="CM199:CM262" si="278">CI$3*10*POWER($F$1,CG199)</f>
        <v>1.702294681355462E-2</v>
      </c>
      <c r="CN199" s="73">
        <f t="shared" ref="CN199:CN262" si="279">CI$3*$E199*50</f>
        <v>252898657374897.03</v>
      </c>
      <c r="CO199" s="73">
        <f t="shared" ref="CO199:CO262" si="280">$A199*(30+$B199)</f>
        <v>7317.7635754765579</v>
      </c>
      <c r="CR199" s="74">
        <f t="shared" ref="CR199:CR262" si="281">$G199-CS$3</f>
        <v>-127</v>
      </c>
      <c r="CS199" s="74">
        <f t="shared" ref="CS199:CS262" si="282">CT$3</f>
        <v>14.74</v>
      </c>
      <c r="CT199" s="74">
        <v>1</v>
      </c>
      <c r="CU199" s="65">
        <f t="shared" si="215"/>
        <v>2.6</v>
      </c>
      <c r="CV199" s="73">
        <f>CV198*CT199</f>
        <v>1</v>
      </c>
      <c r="CW199" s="73">
        <f t="shared" ref="CW199:CW262" si="283">CR199*CV199*CU199</f>
        <v>-330.2</v>
      </c>
      <c r="CX199" s="73">
        <f t="shared" ref="CX199:CX262" si="284">CT$3*10*POWER($F$1,CR199)</f>
        <v>3.3291670963709173E-6</v>
      </c>
      <c r="CY199" s="73">
        <f t="shared" ref="CY199:CY262" si="285">CT$3*$E199*50</f>
        <v>307061467026851.87</v>
      </c>
      <c r="CZ199" s="73">
        <f t="shared" ref="CZ199:CZ262" si="286">$A199*(30+$B199)</f>
        <v>7317.7635754765579</v>
      </c>
    </row>
    <row r="200" spans="1:104">
      <c r="A200" s="65">
        <f t="shared" si="222"/>
        <v>207.93661346719887</v>
      </c>
      <c r="B200" s="65">
        <f t="shared" si="223"/>
        <v>6.4666666666666668</v>
      </c>
      <c r="C200" s="86">
        <f t="shared" si="217"/>
        <v>7.8199999999999994</v>
      </c>
      <c r="D200" s="90"/>
      <c r="E200" s="68">
        <f t="shared" si="224"/>
        <v>478590233455.52386</v>
      </c>
      <c r="F200" s="65">
        <f t="shared" ref="F200:F263" si="287">LOG(E200,2)</f>
        <v>38.800000000000018</v>
      </c>
      <c r="G200" s="69">
        <v>194</v>
      </c>
      <c r="H200" s="74">
        <f t="shared" si="225"/>
        <v>194</v>
      </c>
      <c r="I200" s="74">
        <f t="shared" si="226"/>
        <v>1</v>
      </c>
      <c r="J200" s="74">
        <v>1</v>
      </c>
      <c r="K200" s="65">
        <f t="shared" si="227"/>
        <v>1</v>
      </c>
      <c r="L200" s="73">
        <f>L199*J200</f>
        <v>774466560</v>
      </c>
      <c r="M200" s="73">
        <f t="shared" si="228"/>
        <v>150246512640</v>
      </c>
      <c r="N200" s="73">
        <f t="shared" si="229"/>
        <v>4785902334555.2383</v>
      </c>
      <c r="O200" s="73">
        <f t="shared" si="230"/>
        <v>23929511672776.191</v>
      </c>
      <c r="P200" s="73">
        <f t="shared" si="231"/>
        <v>7582.7551711038523</v>
      </c>
      <c r="Q200" s="102">
        <f t="shared" si="216"/>
        <v>31.853666687243241</v>
      </c>
      <c r="S200" s="74">
        <f t="shared" si="232"/>
        <v>184</v>
      </c>
      <c r="T200" s="74">
        <f t="shared" si="233"/>
        <v>2.0499999999999998</v>
      </c>
      <c r="U200" s="74">
        <v>1</v>
      </c>
      <c r="V200" s="65">
        <f t="shared" si="234"/>
        <v>1.05</v>
      </c>
      <c r="W200" s="73">
        <f>W199*U200</f>
        <v>1548933120</v>
      </c>
      <c r="X200" s="73">
        <f t="shared" si="235"/>
        <v>299253878784</v>
      </c>
      <c r="Y200" s="73">
        <f t="shared" si="236"/>
        <v>2452774946459.5581</v>
      </c>
      <c r="Z200" s="73">
        <f t="shared" si="237"/>
        <v>49055498929191.195</v>
      </c>
      <c r="AA200" s="73">
        <f t="shared" si="238"/>
        <v>7582.7551711038523</v>
      </c>
      <c r="AB200" s="102">
        <f t="shared" si="220"/>
        <v>8.1963012690971979</v>
      </c>
      <c r="AD200" s="74">
        <f t="shared" si="239"/>
        <v>159</v>
      </c>
      <c r="AE200" s="74">
        <f t="shared" si="240"/>
        <v>3.2249999999999996</v>
      </c>
      <c r="AF200" s="74">
        <v>1</v>
      </c>
      <c r="AG200" s="65">
        <f t="shared" si="241"/>
        <v>1.175</v>
      </c>
      <c r="AH200" s="73">
        <f>AH199*AF200</f>
        <v>11854080</v>
      </c>
      <c r="AI200" s="73">
        <f t="shared" si="242"/>
        <v>2214638496</v>
      </c>
      <c r="AJ200" s="73">
        <f t="shared" si="243"/>
        <v>120582304913.59848</v>
      </c>
      <c r="AK200" s="73">
        <f t="shared" si="244"/>
        <v>77172675144703.203</v>
      </c>
      <c r="AL200" s="73">
        <f t="shared" si="245"/>
        <v>7582.7551711038523</v>
      </c>
      <c r="AM200" s="102">
        <f t="shared" ref="AM200:AM263" si="288">AJ200/AI200</f>
        <v>54.447850126054377</v>
      </c>
      <c r="AO200" s="74">
        <f t="shared" si="246"/>
        <v>129</v>
      </c>
      <c r="AP200" s="74">
        <f t="shared" si="247"/>
        <v>4.55</v>
      </c>
      <c r="AQ200" s="74">
        <v>1</v>
      </c>
      <c r="AR200" s="65">
        <f t="shared" si="248"/>
        <v>1.325</v>
      </c>
      <c r="AS200" s="73">
        <f>AS199*AQ200</f>
        <v>1016064</v>
      </c>
      <c r="AT200" s="73">
        <f t="shared" si="249"/>
        <v>173670739.19999999</v>
      </c>
      <c r="AU200" s="73">
        <f t="shared" si="250"/>
        <v>2658185500.7600389</v>
      </c>
      <c r="AV200" s="73">
        <f t="shared" si="251"/>
        <v>108879278111131.67</v>
      </c>
      <c r="AW200" s="73">
        <f t="shared" si="252"/>
        <v>7582.7551711038523</v>
      </c>
      <c r="AX200" s="102">
        <f t="shared" si="221"/>
        <v>15.305891556659184</v>
      </c>
      <c r="AZ200" s="74">
        <f t="shared" si="253"/>
        <v>92</v>
      </c>
      <c r="BA200" s="74">
        <f t="shared" si="254"/>
        <v>6.06</v>
      </c>
      <c r="BB200" s="74">
        <v>1</v>
      </c>
      <c r="BC200" s="65">
        <f t="shared" si="255"/>
        <v>1.51</v>
      </c>
      <c r="BD200" s="73">
        <f>BD199*BB200</f>
        <v>5760</v>
      </c>
      <c r="BE200" s="73">
        <f t="shared" si="256"/>
        <v>800179.19999999995</v>
      </c>
      <c r="BF200" s="73">
        <f t="shared" si="257"/>
        <v>20961605.554756094</v>
      </c>
      <c r="BG200" s="73">
        <f t="shared" si="258"/>
        <v>145012840737023.72</v>
      </c>
      <c r="BH200" s="73">
        <f t="shared" si="259"/>
        <v>7582.7551711038523</v>
      </c>
      <c r="BI200" s="102">
        <f t="shared" si="218"/>
        <v>26.196139008307259</v>
      </c>
      <c r="BK200" s="74">
        <f t="shared" si="260"/>
        <v>42</v>
      </c>
      <c r="BL200" s="74">
        <f t="shared" si="261"/>
        <v>7.8199999999999994</v>
      </c>
      <c r="BM200" s="74">
        <v>1</v>
      </c>
      <c r="BN200" s="65">
        <f t="shared" si="262"/>
        <v>1.76</v>
      </c>
      <c r="BO200" s="73">
        <f>BO199*BM200</f>
        <v>50</v>
      </c>
      <c r="BP200" s="73">
        <f t="shared" si="263"/>
        <v>3696</v>
      </c>
      <c r="BQ200" s="73">
        <f t="shared" si="264"/>
        <v>26415.492767344796</v>
      </c>
      <c r="BR200" s="73">
        <f t="shared" si="265"/>
        <v>187128781281109.81</v>
      </c>
      <c r="BS200" s="73">
        <f t="shared" si="266"/>
        <v>7582.7551711038523</v>
      </c>
      <c r="BT200" s="102">
        <f t="shared" si="219"/>
        <v>7.1470489089136358</v>
      </c>
      <c r="BV200" s="74">
        <f t="shared" si="267"/>
        <v>-13</v>
      </c>
      <c r="BW200" s="74">
        <f t="shared" si="268"/>
        <v>9.8550000000000004</v>
      </c>
      <c r="BX200" s="74">
        <v>1</v>
      </c>
      <c r="BY200" s="65">
        <f t="shared" si="269"/>
        <v>2.0350000000000001</v>
      </c>
      <c r="BZ200" s="73">
        <f>BZ199*BX200</f>
        <v>1</v>
      </c>
      <c r="CA200" s="73">
        <f t="shared" si="270"/>
        <v>-26.455000000000002</v>
      </c>
      <c r="CB200" s="73">
        <f t="shared" si="271"/>
        <v>16.254688075833577</v>
      </c>
      <c r="CC200" s="73">
        <f t="shared" si="272"/>
        <v>235825337535209.37</v>
      </c>
      <c r="CD200" s="73">
        <f t="shared" si="273"/>
        <v>7582.7551711038523</v>
      </c>
      <c r="CG200" s="74">
        <f t="shared" si="274"/>
        <v>-63</v>
      </c>
      <c r="CH200" s="74">
        <f t="shared" si="275"/>
        <v>12.14</v>
      </c>
      <c r="CI200" s="74">
        <v>1</v>
      </c>
      <c r="CJ200" s="65">
        <f t="shared" si="276"/>
        <v>2.2850000000000001</v>
      </c>
      <c r="CK200" s="73">
        <f>CK199*CI200</f>
        <v>1</v>
      </c>
      <c r="CL200" s="73">
        <f t="shared" si="277"/>
        <v>-143.95500000000001</v>
      </c>
      <c r="CM200" s="73">
        <f t="shared" si="278"/>
        <v>1.9554231001932213E-2</v>
      </c>
      <c r="CN200" s="73">
        <f t="shared" si="279"/>
        <v>290504271707503</v>
      </c>
      <c r="CO200" s="73">
        <f t="shared" si="280"/>
        <v>7582.7551711038523</v>
      </c>
      <c r="CR200" s="74">
        <f t="shared" si="281"/>
        <v>-126</v>
      </c>
      <c r="CS200" s="74">
        <f t="shared" si="282"/>
        <v>14.74</v>
      </c>
      <c r="CT200" s="74">
        <v>1</v>
      </c>
      <c r="CU200" s="65">
        <f t="shared" ref="CU200:CU263" si="289">CU199</f>
        <v>2.6</v>
      </c>
      <c r="CV200" s="73">
        <f>CV199*CT200</f>
        <v>1</v>
      </c>
      <c r="CW200" s="73">
        <f t="shared" si="283"/>
        <v>-327.60000000000002</v>
      </c>
      <c r="CX200" s="73">
        <f t="shared" si="284"/>
        <v>3.8242087671115287E-6</v>
      </c>
      <c r="CY200" s="73">
        <f t="shared" si="285"/>
        <v>352721002056721.12</v>
      </c>
      <c r="CZ200" s="73">
        <f t="shared" si="286"/>
        <v>7582.7551711038523</v>
      </c>
    </row>
    <row r="201" spans="1:104">
      <c r="A201" s="65">
        <f t="shared" si="222"/>
        <v>215.26948230495358</v>
      </c>
      <c r="B201" s="65">
        <f t="shared" si="223"/>
        <v>6.5</v>
      </c>
      <c r="C201" s="86">
        <f t="shared" si="217"/>
        <v>7.8199999999999994</v>
      </c>
      <c r="D201" s="90"/>
      <c r="E201" s="68">
        <f t="shared" si="224"/>
        <v>549755813888.0072</v>
      </c>
      <c r="F201" s="65">
        <f t="shared" si="287"/>
        <v>39.000000000000021</v>
      </c>
      <c r="G201" s="69">
        <v>195</v>
      </c>
      <c r="H201" s="74">
        <f t="shared" si="225"/>
        <v>195</v>
      </c>
      <c r="I201" s="74">
        <f t="shared" si="226"/>
        <v>1</v>
      </c>
      <c r="J201" s="74">
        <v>1</v>
      </c>
      <c r="K201" s="65">
        <f t="shared" si="227"/>
        <v>1</v>
      </c>
      <c r="L201" s="73">
        <f>L200*J201</f>
        <v>774466560</v>
      </c>
      <c r="M201" s="73">
        <f t="shared" si="228"/>
        <v>151020979200</v>
      </c>
      <c r="N201" s="73">
        <f t="shared" si="229"/>
        <v>5497558138880.0723</v>
      </c>
      <c r="O201" s="73">
        <f t="shared" si="230"/>
        <v>27487790694400.359</v>
      </c>
      <c r="P201" s="73">
        <f t="shared" si="231"/>
        <v>7857.3361041308062</v>
      </c>
      <c r="Q201" s="102">
        <f t="shared" si="216"/>
        <v>36.402612193366522</v>
      </c>
      <c r="S201" s="74">
        <f t="shared" si="232"/>
        <v>185</v>
      </c>
      <c r="T201" s="74">
        <f t="shared" si="233"/>
        <v>2.0499999999999998</v>
      </c>
      <c r="U201" s="74">
        <v>1</v>
      </c>
      <c r="V201" s="65">
        <f t="shared" si="234"/>
        <v>1.05</v>
      </c>
      <c r="W201" s="73">
        <f>W200*U201</f>
        <v>1548933120</v>
      </c>
      <c r="X201" s="73">
        <f t="shared" si="235"/>
        <v>300880258560</v>
      </c>
      <c r="Y201" s="73">
        <f t="shared" si="236"/>
        <v>2817498546176.0356</v>
      </c>
      <c r="Z201" s="73">
        <f t="shared" si="237"/>
        <v>56349970923520.727</v>
      </c>
      <c r="AA201" s="73">
        <f t="shared" si="238"/>
        <v>7857.3361041308062</v>
      </c>
      <c r="AB201" s="102">
        <f t="shared" si="220"/>
        <v>9.3641854725214042</v>
      </c>
      <c r="AD201" s="74">
        <f t="shared" si="239"/>
        <v>160</v>
      </c>
      <c r="AE201" s="74">
        <f t="shared" si="240"/>
        <v>3.2249999999999996</v>
      </c>
      <c r="AF201" s="74">
        <v>14</v>
      </c>
      <c r="AG201" s="65">
        <f t="shared" si="241"/>
        <v>1.175</v>
      </c>
      <c r="AH201" s="73">
        <f>AH200*AF201</f>
        <v>165957120</v>
      </c>
      <c r="AI201" s="73">
        <f t="shared" si="242"/>
        <v>31199938560</v>
      </c>
      <c r="AJ201" s="73">
        <f t="shared" si="243"/>
        <v>138512695296.00146</v>
      </c>
      <c r="AK201" s="73">
        <f t="shared" si="244"/>
        <v>88648124989441.156</v>
      </c>
      <c r="AL201" s="73">
        <f t="shared" si="245"/>
        <v>7857.3361041308062</v>
      </c>
      <c r="AM201" s="102">
        <f t="shared" si="288"/>
        <v>4.4395182070512851</v>
      </c>
      <c r="AO201" s="74">
        <f t="shared" si="246"/>
        <v>130</v>
      </c>
      <c r="AP201" s="74">
        <f t="shared" si="247"/>
        <v>4.55</v>
      </c>
      <c r="AQ201" s="74">
        <v>1</v>
      </c>
      <c r="AR201" s="65">
        <f t="shared" si="248"/>
        <v>1.325</v>
      </c>
      <c r="AS201" s="73">
        <f>AS200*AQ201</f>
        <v>1016064</v>
      </c>
      <c r="AT201" s="73">
        <f t="shared" si="249"/>
        <v>175017024</v>
      </c>
      <c r="AU201" s="73">
        <f t="shared" si="250"/>
        <v>3053453312.0000262</v>
      </c>
      <c r="AV201" s="73">
        <f t="shared" si="251"/>
        <v>125069447659521.62</v>
      </c>
      <c r="AW201" s="73">
        <f t="shared" si="252"/>
        <v>7857.3361041308062</v>
      </c>
      <c r="AX201" s="102">
        <f t="shared" si="221"/>
        <v>17.446607434028966</v>
      </c>
      <c r="AZ201" s="74">
        <f t="shared" si="253"/>
        <v>93</v>
      </c>
      <c r="BA201" s="74">
        <f t="shared" si="254"/>
        <v>6.06</v>
      </c>
      <c r="BB201" s="74">
        <v>1</v>
      </c>
      <c r="BC201" s="65">
        <f t="shared" si="255"/>
        <v>1.51</v>
      </c>
      <c r="BD201" s="73">
        <f>BD200*BB201</f>
        <v>5760</v>
      </c>
      <c r="BE201" s="73">
        <f t="shared" si="256"/>
        <v>808876.8</v>
      </c>
      <c r="BF201" s="73">
        <f t="shared" si="257"/>
        <v>24078561.818845037</v>
      </c>
      <c r="BG201" s="73">
        <f t="shared" si="258"/>
        <v>166576011608066.16</v>
      </c>
      <c r="BH201" s="73">
        <f t="shared" si="259"/>
        <v>7857.3361041308062</v>
      </c>
      <c r="BI201" s="102">
        <f t="shared" si="218"/>
        <v>29.767897680889149</v>
      </c>
      <c r="BK201" s="74">
        <f t="shared" si="260"/>
        <v>43</v>
      </c>
      <c r="BL201" s="74">
        <f t="shared" si="261"/>
        <v>7.8199999999999994</v>
      </c>
      <c r="BM201" s="74">
        <v>1</v>
      </c>
      <c r="BN201" s="65">
        <f t="shared" si="262"/>
        <v>1.76</v>
      </c>
      <c r="BO201" s="73">
        <f>BO200*BM201</f>
        <v>50</v>
      </c>
      <c r="BP201" s="73">
        <f t="shared" si="263"/>
        <v>3784</v>
      </c>
      <c r="BQ201" s="73">
        <f t="shared" si="264"/>
        <v>30343.433088285045</v>
      </c>
      <c r="BR201" s="73">
        <f t="shared" si="265"/>
        <v>214954523230210.78</v>
      </c>
      <c r="BS201" s="73">
        <f t="shared" si="266"/>
        <v>7857.3361041308062</v>
      </c>
      <c r="BT201" s="102">
        <f t="shared" si="219"/>
        <v>8.0188776660372731</v>
      </c>
      <c r="BV201" s="74">
        <f t="shared" si="267"/>
        <v>-12</v>
      </c>
      <c r="BW201" s="74">
        <f t="shared" si="268"/>
        <v>9.8550000000000004</v>
      </c>
      <c r="BX201" s="74">
        <v>1</v>
      </c>
      <c r="BY201" s="65">
        <f t="shared" si="269"/>
        <v>2.0350000000000001</v>
      </c>
      <c r="BZ201" s="73">
        <f>BZ200*BX201</f>
        <v>1</v>
      </c>
      <c r="CA201" s="73">
        <f t="shared" si="270"/>
        <v>-24.42</v>
      </c>
      <c r="CB201" s="73">
        <f t="shared" si="271"/>
        <v>18.671733453699954</v>
      </c>
      <c r="CC201" s="73">
        <f t="shared" si="272"/>
        <v>270892177293315.56</v>
      </c>
      <c r="CD201" s="73">
        <f t="shared" si="273"/>
        <v>7857.3361041308062</v>
      </c>
      <c r="CG201" s="74">
        <f t="shared" si="274"/>
        <v>-62</v>
      </c>
      <c r="CH201" s="74">
        <f t="shared" si="275"/>
        <v>12.14</v>
      </c>
      <c r="CI201" s="74">
        <v>1</v>
      </c>
      <c r="CJ201" s="65">
        <f t="shared" si="276"/>
        <v>2.2850000000000001</v>
      </c>
      <c r="CK201" s="73">
        <f>CK200*CI201</f>
        <v>1</v>
      </c>
      <c r="CL201" s="73">
        <f t="shared" si="277"/>
        <v>-141.67000000000002</v>
      </c>
      <c r="CM201" s="73">
        <f t="shared" si="278"/>
        <v>2.2461912985151562E-2</v>
      </c>
      <c r="CN201" s="73">
        <f t="shared" si="279"/>
        <v>333701779030020.44</v>
      </c>
      <c r="CO201" s="73">
        <f t="shared" si="280"/>
        <v>7857.3361041308062</v>
      </c>
      <c r="CR201" s="74">
        <f t="shared" si="281"/>
        <v>-125</v>
      </c>
      <c r="CS201" s="74">
        <f t="shared" si="282"/>
        <v>14.74</v>
      </c>
      <c r="CT201" s="74">
        <v>1</v>
      </c>
      <c r="CU201" s="65">
        <f t="shared" si="289"/>
        <v>2.6</v>
      </c>
      <c r="CV201" s="73">
        <f>CV200*CT201</f>
        <v>1</v>
      </c>
      <c r="CW201" s="73">
        <f t="shared" si="283"/>
        <v>-325</v>
      </c>
      <c r="CX201" s="73">
        <f t="shared" si="284"/>
        <v>4.3928623199462528E-6</v>
      </c>
      <c r="CY201" s="73">
        <f t="shared" si="285"/>
        <v>405170034835461.31</v>
      </c>
      <c r="CZ201" s="73">
        <f t="shared" si="286"/>
        <v>7857.3361041308062</v>
      </c>
    </row>
    <row r="202" spans="1:104">
      <c r="A202" s="65">
        <f t="shared" si="222"/>
        <v>222.86094420381053</v>
      </c>
      <c r="B202" s="65">
        <f t="shared" si="223"/>
        <v>6.5333333333333332</v>
      </c>
      <c r="C202" s="86">
        <f t="shared" si="217"/>
        <v>7.8199999999999994</v>
      </c>
      <c r="D202" s="90"/>
      <c r="E202" s="68">
        <f t="shared" si="224"/>
        <v>631503599063.21008</v>
      </c>
      <c r="F202" s="65">
        <f t="shared" si="287"/>
        <v>39.200000000000024</v>
      </c>
      <c r="G202" s="69">
        <v>196</v>
      </c>
      <c r="H202" s="74">
        <f t="shared" si="225"/>
        <v>196</v>
      </c>
      <c r="I202" s="74">
        <f t="shared" si="226"/>
        <v>1</v>
      </c>
      <c r="J202" s="74">
        <v>1</v>
      </c>
      <c r="K202" s="65">
        <f t="shared" si="227"/>
        <v>1</v>
      </c>
      <c r="L202" s="73">
        <f>L201*J202</f>
        <v>774466560</v>
      </c>
      <c r="M202" s="73">
        <f t="shared" si="228"/>
        <v>151795445760</v>
      </c>
      <c r="N202" s="73">
        <f t="shared" si="229"/>
        <v>6315035990632.1006</v>
      </c>
      <c r="O202" s="73">
        <f t="shared" si="230"/>
        <v>31575179953160.504</v>
      </c>
      <c r="P202" s="73">
        <f t="shared" si="231"/>
        <v>8141.8531615792108</v>
      </c>
      <c r="Q202" s="102">
        <f t="shared" si="216"/>
        <v>41.602275740318632</v>
      </c>
      <c r="S202" s="74">
        <f t="shared" si="232"/>
        <v>186</v>
      </c>
      <c r="T202" s="74">
        <f t="shared" si="233"/>
        <v>2.0499999999999998</v>
      </c>
      <c r="U202" s="74">
        <v>1</v>
      </c>
      <c r="V202" s="65">
        <f t="shared" si="234"/>
        <v>1.05</v>
      </c>
      <c r="W202" s="73">
        <f>W201*U202</f>
        <v>1548933120</v>
      </c>
      <c r="X202" s="73">
        <f t="shared" si="235"/>
        <v>302506638336</v>
      </c>
      <c r="Y202" s="73">
        <f t="shared" si="236"/>
        <v>3236455945198.9487</v>
      </c>
      <c r="Z202" s="73">
        <f t="shared" si="237"/>
        <v>64729118903979.031</v>
      </c>
      <c r="AA202" s="73">
        <f t="shared" si="238"/>
        <v>8141.8531615792108</v>
      </c>
      <c r="AB202" s="102">
        <f t="shared" si="220"/>
        <v>10.698793133934979</v>
      </c>
      <c r="AD202" s="74">
        <f t="shared" si="239"/>
        <v>161</v>
      </c>
      <c r="AE202" s="74">
        <f t="shared" si="240"/>
        <v>3.2249999999999996</v>
      </c>
      <c r="AF202" s="74">
        <v>1</v>
      </c>
      <c r="AG202" s="65">
        <f t="shared" si="241"/>
        <v>1.175</v>
      </c>
      <c r="AH202" s="73">
        <f>AH201*AF202</f>
        <v>165957120</v>
      </c>
      <c r="AI202" s="73">
        <f t="shared" si="242"/>
        <v>31394938176</v>
      </c>
      <c r="AJ202" s="73">
        <f t="shared" si="243"/>
        <v>159109305232.72247</v>
      </c>
      <c r="AK202" s="73">
        <f t="shared" si="244"/>
        <v>101829955348942.61</v>
      </c>
      <c r="AL202" s="73">
        <f t="shared" si="245"/>
        <v>8141.8531615792108</v>
      </c>
      <c r="AM202" s="102">
        <f t="shared" si="288"/>
        <v>5.0679923094849189</v>
      </c>
      <c r="AO202" s="74">
        <f t="shared" si="246"/>
        <v>131</v>
      </c>
      <c r="AP202" s="74">
        <f t="shared" si="247"/>
        <v>4.55</v>
      </c>
      <c r="AQ202" s="74">
        <v>1</v>
      </c>
      <c r="AR202" s="65">
        <f t="shared" si="248"/>
        <v>1.325</v>
      </c>
      <c r="AS202" s="73">
        <f>AS201*AQ202</f>
        <v>1016064</v>
      </c>
      <c r="AT202" s="73">
        <f t="shared" si="249"/>
        <v>176363308.79999998</v>
      </c>
      <c r="AU202" s="73">
        <f t="shared" si="250"/>
        <v>3507496796.5546789</v>
      </c>
      <c r="AV202" s="73">
        <f t="shared" si="251"/>
        <v>143667068786880.31</v>
      </c>
      <c r="AW202" s="73">
        <f t="shared" si="252"/>
        <v>8141.8531615792108</v>
      </c>
      <c r="AX202" s="102">
        <f t="shared" si="221"/>
        <v>19.887905372269127</v>
      </c>
      <c r="AZ202" s="74">
        <f t="shared" si="253"/>
        <v>94</v>
      </c>
      <c r="BA202" s="74">
        <f t="shared" si="254"/>
        <v>6.06</v>
      </c>
      <c r="BB202" s="74">
        <v>1</v>
      </c>
      <c r="BC202" s="65">
        <f t="shared" si="255"/>
        <v>1.51</v>
      </c>
      <c r="BD202" s="73">
        <f>BD201*BB202</f>
        <v>5760</v>
      </c>
      <c r="BE202" s="73">
        <f t="shared" si="256"/>
        <v>817574.40000000002</v>
      </c>
      <c r="BF202" s="73">
        <f t="shared" si="257"/>
        <v>27659004.352001704</v>
      </c>
      <c r="BG202" s="73">
        <f t="shared" si="258"/>
        <v>191345590516152.62</v>
      </c>
      <c r="BH202" s="73">
        <f t="shared" si="259"/>
        <v>8141.8531615792108</v>
      </c>
      <c r="BI202" s="102">
        <f t="shared" si="218"/>
        <v>33.830565575440843</v>
      </c>
      <c r="BK202" s="74">
        <f t="shared" si="260"/>
        <v>44</v>
      </c>
      <c r="BL202" s="74">
        <f t="shared" si="261"/>
        <v>7.8199999999999994</v>
      </c>
      <c r="BM202" s="74">
        <v>1</v>
      </c>
      <c r="BN202" s="65">
        <f t="shared" si="262"/>
        <v>1.76</v>
      </c>
      <c r="BO202" s="73">
        <f>BO201*BM202</f>
        <v>50</v>
      </c>
      <c r="BP202" s="73">
        <f t="shared" si="263"/>
        <v>3872</v>
      </c>
      <c r="BQ202" s="73">
        <f t="shared" si="264"/>
        <v>34855.451673475633</v>
      </c>
      <c r="BR202" s="73">
        <f t="shared" si="265"/>
        <v>246917907233715.12</v>
      </c>
      <c r="BS202" s="73">
        <f t="shared" si="266"/>
        <v>8141.8531615792108</v>
      </c>
      <c r="BT202" s="102">
        <f t="shared" si="219"/>
        <v>9.0019245024472188</v>
      </c>
      <c r="BV202" s="74">
        <f t="shared" si="267"/>
        <v>-11</v>
      </c>
      <c r="BW202" s="74">
        <f t="shared" si="268"/>
        <v>9.8550000000000004</v>
      </c>
      <c r="BX202" s="74">
        <v>1</v>
      </c>
      <c r="BY202" s="65">
        <f t="shared" si="269"/>
        <v>2.0350000000000001</v>
      </c>
      <c r="BZ202" s="73">
        <f>BZ201*BX202</f>
        <v>1</v>
      </c>
      <c r="CA202" s="73">
        <f t="shared" si="270"/>
        <v>-22.385000000000002</v>
      </c>
      <c r="CB202" s="73">
        <f t="shared" si="271"/>
        <v>21.448189503208248</v>
      </c>
      <c r="CC202" s="73">
        <f t="shared" si="272"/>
        <v>311173398438396.75</v>
      </c>
      <c r="CD202" s="73">
        <f t="shared" si="273"/>
        <v>8141.8531615792108</v>
      </c>
      <c r="CG202" s="74">
        <f t="shared" si="274"/>
        <v>-61</v>
      </c>
      <c r="CH202" s="74">
        <f t="shared" si="275"/>
        <v>12.14</v>
      </c>
      <c r="CI202" s="74">
        <v>1</v>
      </c>
      <c r="CJ202" s="65">
        <f t="shared" si="276"/>
        <v>2.2850000000000001</v>
      </c>
      <c r="CK202" s="73">
        <f>CK201*CI202</f>
        <v>1</v>
      </c>
      <c r="CL202" s="73">
        <f t="shared" si="277"/>
        <v>-139.38500000000002</v>
      </c>
      <c r="CM202" s="73">
        <f t="shared" si="278"/>
        <v>2.5801962496130142E-2</v>
      </c>
      <c r="CN202" s="73">
        <f t="shared" si="279"/>
        <v>383322684631368.56</v>
      </c>
      <c r="CO202" s="73">
        <f t="shared" si="280"/>
        <v>8141.8531615792108</v>
      </c>
      <c r="CR202" s="74">
        <f t="shared" si="281"/>
        <v>-124</v>
      </c>
      <c r="CS202" s="74">
        <f t="shared" si="282"/>
        <v>14.74</v>
      </c>
      <c r="CT202" s="74">
        <v>1</v>
      </c>
      <c r="CU202" s="65">
        <f t="shared" si="289"/>
        <v>2.6</v>
      </c>
      <c r="CV202" s="73">
        <f>CV201*CT202</f>
        <v>1</v>
      </c>
      <c r="CW202" s="73">
        <f t="shared" si="283"/>
        <v>-322.40000000000003</v>
      </c>
      <c r="CX202" s="73">
        <f t="shared" si="284"/>
        <v>5.0460737206507197E-6</v>
      </c>
      <c r="CY202" s="73">
        <f t="shared" si="285"/>
        <v>465418152509585.81</v>
      </c>
      <c r="CZ202" s="73">
        <f t="shared" si="286"/>
        <v>8141.8531615792108</v>
      </c>
    </row>
    <row r="203" spans="1:104">
      <c r="A203" s="65">
        <f t="shared" si="222"/>
        <v>230.7201184283754</v>
      </c>
      <c r="B203" s="65">
        <f t="shared" si="223"/>
        <v>6.5666666666666664</v>
      </c>
      <c r="C203" s="86">
        <f t="shared" si="217"/>
        <v>7.8199999999999994</v>
      </c>
      <c r="D203" s="90"/>
      <c r="E203" s="68">
        <f t="shared" si="224"/>
        <v>725407145418.61646</v>
      </c>
      <c r="F203" s="65">
        <f t="shared" si="287"/>
        <v>39.40000000000002</v>
      </c>
      <c r="G203" s="69">
        <v>197</v>
      </c>
      <c r="H203" s="74">
        <f t="shared" si="225"/>
        <v>197</v>
      </c>
      <c r="I203" s="74">
        <f t="shared" si="226"/>
        <v>1</v>
      </c>
      <c r="J203" s="74">
        <v>1</v>
      </c>
      <c r="K203" s="65">
        <f t="shared" si="227"/>
        <v>1</v>
      </c>
      <c r="L203" s="73">
        <f>L202*J203</f>
        <v>774466560</v>
      </c>
      <c r="M203" s="73">
        <f t="shared" si="228"/>
        <v>152569912320</v>
      </c>
      <c r="N203" s="73">
        <f t="shared" si="229"/>
        <v>7254071454186.1641</v>
      </c>
      <c r="O203" s="73">
        <f t="shared" si="230"/>
        <v>36270357270930.82</v>
      </c>
      <c r="P203" s="73">
        <f t="shared" si="231"/>
        <v>8436.6656638642598</v>
      </c>
      <c r="Q203" s="102">
        <f t="shared" si="216"/>
        <v>47.545884662838901</v>
      </c>
      <c r="S203" s="74">
        <f t="shared" si="232"/>
        <v>187</v>
      </c>
      <c r="T203" s="74">
        <f t="shared" si="233"/>
        <v>2.0499999999999998</v>
      </c>
      <c r="U203" s="74">
        <v>1</v>
      </c>
      <c r="V203" s="65">
        <f t="shared" si="234"/>
        <v>1.05</v>
      </c>
      <c r="W203" s="73">
        <f>W202*U203</f>
        <v>1548933120</v>
      </c>
      <c r="X203" s="73">
        <f t="shared" si="235"/>
        <v>304133018112</v>
      </c>
      <c r="Y203" s="73">
        <f t="shared" si="236"/>
        <v>3717711620270.4067</v>
      </c>
      <c r="Z203" s="73">
        <f t="shared" si="237"/>
        <v>74354232405408.172</v>
      </c>
      <c r="AA203" s="73">
        <f t="shared" si="238"/>
        <v>8436.6656638642598</v>
      </c>
      <c r="AB203" s="102">
        <f t="shared" si="220"/>
        <v>12.223965827022841</v>
      </c>
      <c r="AD203" s="74">
        <f t="shared" si="239"/>
        <v>162</v>
      </c>
      <c r="AE203" s="74">
        <f t="shared" si="240"/>
        <v>3.2249999999999996</v>
      </c>
      <c r="AF203" s="74">
        <v>1</v>
      </c>
      <c r="AG203" s="65">
        <f t="shared" si="241"/>
        <v>1.175</v>
      </c>
      <c r="AH203" s="73">
        <f>AH202*AF203</f>
        <v>165957120</v>
      </c>
      <c r="AI203" s="73">
        <f t="shared" si="242"/>
        <v>31589937792</v>
      </c>
      <c r="AJ203" s="73">
        <f t="shared" si="243"/>
        <v>182768597185.54944</v>
      </c>
      <c r="AK203" s="73">
        <f t="shared" si="244"/>
        <v>116971902198751.87</v>
      </c>
      <c r="AL203" s="73">
        <f t="shared" si="245"/>
        <v>8436.6656638642598</v>
      </c>
      <c r="AM203" s="102">
        <f t="shared" si="288"/>
        <v>5.7856586609624383</v>
      </c>
      <c r="AO203" s="74">
        <f t="shared" si="246"/>
        <v>132</v>
      </c>
      <c r="AP203" s="74">
        <f t="shared" si="247"/>
        <v>4.55</v>
      </c>
      <c r="AQ203" s="74">
        <v>1</v>
      </c>
      <c r="AR203" s="65">
        <f t="shared" si="248"/>
        <v>1.325</v>
      </c>
      <c r="AS203" s="73">
        <f>AS202*AQ203</f>
        <v>1016064</v>
      </c>
      <c r="AT203" s="73">
        <f t="shared" si="249"/>
        <v>177709593.59999999</v>
      </c>
      <c r="AU203" s="73">
        <f t="shared" si="250"/>
        <v>4029055800.3597302</v>
      </c>
      <c r="AV203" s="73">
        <f t="shared" si="251"/>
        <v>165030125582735.22</v>
      </c>
      <c r="AW203" s="73">
        <f t="shared" si="252"/>
        <v>8436.6656638642598</v>
      </c>
      <c r="AX203" s="102">
        <f t="shared" si="221"/>
        <v>22.672134456784502</v>
      </c>
      <c r="AZ203" s="74">
        <f t="shared" si="253"/>
        <v>95</v>
      </c>
      <c r="BA203" s="74">
        <f t="shared" si="254"/>
        <v>6.06</v>
      </c>
      <c r="BB203" s="74">
        <v>1</v>
      </c>
      <c r="BC203" s="65">
        <f t="shared" si="255"/>
        <v>1.51</v>
      </c>
      <c r="BD203" s="73">
        <f>BD202*BB203</f>
        <v>5760</v>
      </c>
      <c r="BE203" s="73">
        <f t="shared" si="256"/>
        <v>826272</v>
      </c>
      <c r="BF203" s="73">
        <f t="shared" si="257"/>
        <v>31771852.800000202</v>
      </c>
      <c r="BG203" s="73">
        <f t="shared" si="258"/>
        <v>219798365061840.78</v>
      </c>
      <c r="BH203" s="73">
        <f t="shared" si="259"/>
        <v>8436.6656638642598</v>
      </c>
      <c r="BI203" s="102">
        <f t="shared" si="218"/>
        <v>38.452050656442673</v>
      </c>
      <c r="BK203" s="74">
        <f t="shared" si="260"/>
        <v>45</v>
      </c>
      <c r="BL203" s="74">
        <f t="shared" si="261"/>
        <v>7.8199999999999994</v>
      </c>
      <c r="BM203" s="74">
        <v>1</v>
      </c>
      <c r="BN203" s="65">
        <f t="shared" si="262"/>
        <v>1.76</v>
      </c>
      <c r="BO203" s="73">
        <f>BO202*BM203</f>
        <v>50</v>
      </c>
      <c r="BP203" s="73">
        <f t="shared" si="263"/>
        <v>3960</v>
      </c>
      <c r="BQ203" s="73">
        <f t="shared" si="264"/>
        <v>40038.400000000111</v>
      </c>
      <c r="BR203" s="73">
        <f t="shared" si="265"/>
        <v>283634193858679</v>
      </c>
      <c r="BS203" s="73">
        <f t="shared" si="266"/>
        <v>8436.6656638642598</v>
      </c>
      <c r="BT203" s="102">
        <f t="shared" si="219"/>
        <v>10.110707070707099</v>
      </c>
      <c r="BV203" s="74">
        <f t="shared" si="267"/>
        <v>-10</v>
      </c>
      <c r="BW203" s="74">
        <f t="shared" si="268"/>
        <v>9.8550000000000004</v>
      </c>
      <c r="BX203" s="74">
        <v>1</v>
      </c>
      <c r="BY203" s="65">
        <f t="shared" si="269"/>
        <v>2.0350000000000001</v>
      </c>
      <c r="BZ203" s="73">
        <f>BZ202*BX203</f>
        <v>1</v>
      </c>
      <c r="CA203" s="73">
        <f t="shared" si="270"/>
        <v>-20.350000000000001</v>
      </c>
      <c r="CB203" s="73">
        <f t="shared" si="271"/>
        <v>24.637499999999985</v>
      </c>
      <c r="CC203" s="73">
        <f t="shared" si="272"/>
        <v>357444370905023.31</v>
      </c>
      <c r="CD203" s="73">
        <f t="shared" si="273"/>
        <v>8436.6656638642598</v>
      </c>
      <c r="CG203" s="74">
        <f t="shared" si="274"/>
        <v>-60</v>
      </c>
      <c r="CH203" s="74">
        <f t="shared" si="275"/>
        <v>12.14</v>
      </c>
      <c r="CI203" s="74">
        <v>1</v>
      </c>
      <c r="CJ203" s="65">
        <f t="shared" si="276"/>
        <v>2.2850000000000001</v>
      </c>
      <c r="CK203" s="73">
        <f>CK202*CI203</f>
        <v>1</v>
      </c>
      <c r="CL203" s="73">
        <f t="shared" si="277"/>
        <v>-137.10000000000002</v>
      </c>
      <c r="CM203" s="73">
        <f t="shared" si="278"/>
        <v>2.9638671874999883E-2</v>
      </c>
      <c r="CN203" s="73">
        <f t="shared" si="279"/>
        <v>440322137269100.19</v>
      </c>
      <c r="CO203" s="73">
        <f t="shared" si="280"/>
        <v>8436.6656638642598</v>
      </c>
      <c r="CR203" s="74">
        <f t="shared" si="281"/>
        <v>-123</v>
      </c>
      <c r="CS203" s="74">
        <f t="shared" si="282"/>
        <v>14.74</v>
      </c>
      <c r="CT203" s="74">
        <v>1</v>
      </c>
      <c r="CU203" s="65">
        <f t="shared" si="289"/>
        <v>2.6</v>
      </c>
      <c r="CV203" s="73">
        <f>CV202*CT203</f>
        <v>1</v>
      </c>
      <c r="CW203" s="73">
        <f t="shared" si="283"/>
        <v>-319.8</v>
      </c>
      <c r="CX203" s="73">
        <f t="shared" si="284"/>
        <v>5.7964165821052501E-6</v>
      </c>
      <c r="CY203" s="73">
        <f t="shared" si="285"/>
        <v>534625066173520.31</v>
      </c>
      <c r="CZ203" s="73">
        <f t="shared" si="286"/>
        <v>8436.6656638642598</v>
      </c>
    </row>
    <row r="204" spans="1:104">
      <c r="A204" s="65">
        <f t="shared" si="222"/>
        <v>238.85644583342568</v>
      </c>
      <c r="B204" s="65">
        <f t="shared" si="223"/>
        <v>6.6</v>
      </c>
      <c r="C204" s="86">
        <f t="shared" si="217"/>
        <v>7.8199999999999994</v>
      </c>
      <c r="D204" s="90"/>
      <c r="E204" s="68">
        <f t="shared" si="224"/>
        <v>833273994645.45984</v>
      </c>
      <c r="F204" s="65">
        <f t="shared" si="287"/>
        <v>39.600000000000023</v>
      </c>
      <c r="G204" s="69">
        <v>198</v>
      </c>
      <c r="H204" s="74">
        <f t="shared" si="225"/>
        <v>198</v>
      </c>
      <c r="I204" s="74">
        <f t="shared" si="226"/>
        <v>1</v>
      </c>
      <c r="J204" s="74">
        <v>1</v>
      </c>
      <c r="K204" s="65">
        <f t="shared" si="227"/>
        <v>1</v>
      </c>
      <c r="L204" s="73">
        <f>L203*J204</f>
        <v>774466560</v>
      </c>
      <c r="M204" s="73">
        <f t="shared" si="228"/>
        <v>153344378880</v>
      </c>
      <c r="N204" s="73">
        <f t="shared" si="229"/>
        <v>8332739946454.5986</v>
      </c>
      <c r="O204" s="73">
        <f t="shared" si="230"/>
        <v>41663699732272.992</v>
      </c>
      <c r="P204" s="73">
        <f t="shared" si="231"/>
        <v>8742.1459175033797</v>
      </c>
      <c r="Q204" s="102">
        <f t="shared" si="216"/>
        <v>54.340041723833934</v>
      </c>
      <c r="S204" s="74">
        <f t="shared" si="232"/>
        <v>188</v>
      </c>
      <c r="T204" s="74">
        <f t="shared" si="233"/>
        <v>2.0499999999999998</v>
      </c>
      <c r="U204" s="74">
        <v>1</v>
      </c>
      <c r="V204" s="65">
        <f t="shared" si="234"/>
        <v>1.05</v>
      </c>
      <c r="W204" s="73">
        <f>W203*U204</f>
        <v>1548933120</v>
      </c>
      <c r="X204" s="73">
        <f t="shared" si="235"/>
        <v>305759397888</v>
      </c>
      <c r="Y204" s="73">
        <f t="shared" si="236"/>
        <v>4270529222557.9785</v>
      </c>
      <c r="Z204" s="73">
        <f t="shared" si="237"/>
        <v>85410584451159.625</v>
      </c>
      <c r="AA204" s="73">
        <f t="shared" si="238"/>
        <v>8742.1459175033797</v>
      </c>
      <c r="AB204" s="102">
        <f t="shared" si="220"/>
        <v>13.966959812375999</v>
      </c>
      <c r="AD204" s="74">
        <f t="shared" si="239"/>
        <v>163</v>
      </c>
      <c r="AE204" s="74">
        <f t="shared" si="240"/>
        <v>3.2249999999999996</v>
      </c>
      <c r="AF204" s="74">
        <v>1</v>
      </c>
      <c r="AG204" s="65">
        <f t="shared" si="241"/>
        <v>1.175</v>
      </c>
      <c r="AH204" s="73">
        <f>AH203*AF204</f>
        <v>165957120</v>
      </c>
      <c r="AI204" s="73">
        <f t="shared" si="242"/>
        <v>31784937408</v>
      </c>
      <c r="AJ204" s="73">
        <f t="shared" si="243"/>
        <v>209945986932.1564</v>
      </c>
      <c r="AK204" s="73">
        <f t="shared" si="244"/>
        <v>134365431636580.39</v>
      </c>
      <c r="AL204" s="73">
        <f t="shared" si="245"/>
        <v>8742.1459175033797</v>
      </c>
      <c r="AM204" s="102">
        <f t="shared" si="288"/>
        <v>6.6052037239285166</v>
      </c>
      <c r="AO204" s="74">
        <f t="shared" si="246"/>
        <v>133</v>
      </c>
      <c r="AP204" s="74">
        <f t="shared" si="247"/>
        <v>4.55</v>
      </c>
      <c r="AQ204" s="74">
        <v>1</v>
      </c>
      <c r="AR204" s="65">
        <f t="shared" si="248"/>
        <v>1.325</v>
      </c>
      <c r="AS204" s="73">
        <f>AS203*AQ204</f>
        <v>1016064</v>
      </c>
      <c r="AT204" s="73">
        <f t="shared" si="249"/>
        <v>179055878.40000001</v>
      </c>
      <c r="AU204" s="73">
        <f t="shared" si="250"/>
        <v>4628169770.0644846</v>
      </c>
      <c r="AV204" s="73">
        <f t="shared" si="251"/>
        <v>189569833781842.12</v>
      </c>
      <c r="AW204" s="73">
        <f t="shared" si="252"/>
        <v>8742.1459175033797</v>
      </c>
      <c r="AX204" s="102">
        <f t="shared" si="221"/>
        <v>25.847628189706416</v>
      </c>
      <c r="AZ204" s="74">
        <f t="shared" si="253"/>
        <v>96</v>
      </c>
      <c r="BA204" s="74">
        <f t="shared" si="254"/>
        <v>6.06</v>
      </c>
      <c r="BB204" s="74">
        <v>1</v>
      </c>
      <c r="BC204" s="65">
        <f t="shared" si="255"/>
        <v>1.51</v>
      </c>
      <c r="BD204" s="73">
        <f>BD203*BB204</f>
        <v>5760</v>
      </c>
      <c r="BE204" s="73">
        <f t="shared" si="256"/>
        <v>834969.59999999998</v>
      </c>
      <c r="BF204" s="73">
        <f t="shared" si="257"/>
        <v>36496275.04656817</v>
      </c>
      <c r="BG204" s="73">
        <f t="shared" si="258"/>
        <v>252482020377574.31</v>
      </c>
      <c r="BH204" s="73">
        <f t="shared" si="259"/>
        <v>8742.1459175033797</v>
      </c>
      <c r="BI204" s="102">
        <f t="shared" si="218"/>
        <v>43.709705175575458</v>
      </c>
      <c r="BK204" s="74">
        <f t="shared" si="260"/>
        <v>46</v>
      </c>
      <c r="BL204" s="74">
        <f t="shared" si="261"/>
        <v>7.8199999999999994</v>
      </c>
      <c r="BM204" s="74">
        <v>1</v>
      </c>
      <c r="BN204" s="65">
        <f t="shared" si="262"/>
        <v>1.76</v>
      </c>
      <c r="BO204" s="73">
        <f>BO203*BM204</f>
        <v>50</v>
      </c>
      <c r="BP204" s="73">
        <f t="shared" si="263"/>
        <v>4048</v>
      </c>
      <c r="BQ204" s="73">
        <f t="shared" si="264"/>
        <v>45992.044216713417</v>
      </c>
      <c r="BR204" s="73">
        <f t="shared" si="265"/>
        <v>325810131906374.75</v>
      </c>
      <c r="BS204" s="73">
        <f t="shared" si="266"/>
        <v>8742.1459175033797</v>
      </c>
      <c r="BT204" s="102">
        <f t="shared" si="219"/>
        <v>11.361671002152525</v>
      </c>
      <c r="BV204" s="74">
        <f t="shared" si="267"/>
        <v>-9</v>
      </c>
      <c r="BW204" s="74">
        <f t="shared" si="268"/>
        <v>9.8550000000000004</v>
      </c>
      <c r="BX204" s="74">
        <v>1</v>
      </c>
      <c r="BY204" s="65">
        <f t="shared" si="269"/>
        <v>2.0350000000000001</v>
      </c>
      <c r="BZ204" s="73">
        <f>BZ203*BX204</f>
        <v>1</v>
      </c>
      <c r="CA204" s="73">
        <f t="shared" si="270"/>
        <v>-18.315000000000001</v>
      </c>
      <c r="CB204" s="73">
        <f t="shared" si="271"/>
        <v>28.301055721239432</v>
      </c>
      <c r="CC204" s="73">
        <f t="shared" si="272"/>
        <v>410595760861550.31</v>
      </c>
      <c r="CD204" s="73">
        <f t="shared" si="273"/>
        <v>8742.1459175033797</v>
      </c>
      <c r="CG204" s="74">
        <f t="shared" si="274"/>
        <v>-59</v>
      </c>
      <c r="CH204" s="74">
        <f t="shared" si="275"/>
        <v>12.14</v>
      </c>
      <c r="CI204" s="74">
        <v>1</v>
      </c>
      <c r="CJ204" s="65">
        <f t="shared" si="276"/>
        <v>2.2850000000000001</v>
      </c>
      <c r="CK204" s="73">
        <f>CK203*CI204</f>
        <v>1</v>
      </c>
      <c r="CL204" s="73">
        <f t="shared" si="277"/>
        <v>-134.815</v>
      </c>
      <c r="CM204" s="73">
        <f t="shared" si="278"/>
        <v>3.4045893627109261E-2</v>
      </c>
      <c r="CN204" s="73">
        <f t="shared" si="279"/>
        <v>505797314749794.12</v>
      </c>
      <c r="CO204" s="73">
        <f t="shared" si="280"/>
        <v>8742.1459175033797</v>
      </c>
      <c r="CR204" s="74">
        <f t="shared" si="281"/>
        <v>-122</v>
      </c>
      <c r="CS204" s="74">
        <f t="shared" si="282"/>
        <v>14.74</v>
      </c>
      <c r="CT204" s="74">
        <v>1</v>
      </c>
      <c r="CU204" s="65">
        <f t="shared" si="289"/>
        <v>2.6</v>
      </c>
      <c r="CV204" s="73">
        <f>CV203*CT204</f>
        <v>1</v>
      </c>
      <c r="CW204" s="73">
        <f t="shared" si="283"/>
        <v>-317.2</v>
      </c>
      <c r="CX204" s="73">
        <f t="shared" si="284"/>
        <v>6.658334192741838E-6</v>
      </c>
      <c r="CY204" s="73">
        <f t="shared" si="285"/>
        <v>614122934053703.87</v>
      </c>
      <c r="CZ204" s="73">
        <f t="shared" si="286"/>
        <v>8742.1459175033797</v>
      </c>
    </row>
    <row r="205" spans="1:104">
      <c r="A205" s="65">
        <f t="shared" si="222"/>
        <v>247.27970020476363</v>
      </c>
      <c r="B205" s="65">
        <f t="shared" si="223"/>
        <v>6.6333333333333337</v>
      </c>
      <c r="C205" s="86">
        <f t="shared" si="217"/>
        <v>7.8199999999999994</v>
      </c>
      <c r="D205" s="90"/>
      <c r="E205" s="68">
        <f t="shared" si="224"/>
        <v>957180466911.04785</v>
      </c>
      <c r="F205" s="65">
        <f t="shared" si="287"/>
        <v>39.800000000000018</v>
      </c>
      <c r="G205" s="69">
        <v>199</v>
      </c>
      <c r="H205" s="74">
        <f t="shared" si="225"/>
        <v>199</v>
      </c>
      <c r="I205" s="74">
        <f t="shared" si="226"/>
        <v>1</v>
      </c>
      <c r="J205" s="74">
        <v>1</v>
      </c>
      <c r="K205" s="65">
        <f t="shared" si="227"/>
        <v>1</v>
      </c>
      <c r="L205" s="73">
        <f>L204*J205</f>
        <v>774466560</v>
      </c>
      <c r="M205" s="73">
        <f t="shared" si="228"/>
        <v>154118845440</v>
      </c>
      <c r="N205" s="73">
        <f t="shared" si="229"/>
        <v>9571804669110.4785</v>
      </c>
      <c r="O205" s="73">
        <f t="shared" si="230"/>
        <v>47859023345552.391</v>
      </c>
      <c r="P205" s="73">
        <f t="shared" si="231"/>
        <v>9058.6796841678406</v>
      </c>
      <c r="Q205" s="102">
        <f t="shared" si="216"/>
        <v>62.106646606283313</v>
      </c>
      <c r="S205" s="74">
        <f t="shared" si="232"/>
        <v>189</v>
      </c>
      <c r="T205" s="74">
        <f t="shared" si="233"/>
        <v>2.0499999999999998</v>
      </c>
      <c r="U205" s="74">
        <v>1</v>
      </c>
      <c r="V205" s="65">
        <f t="shared" si="234"/>
        <v>1.05</v>
      </c>
      <c r="W205" s="73">
        <f>W204*U205</f>
        <v>1548933120</v>
      </c>
      <c r="X205" s="73">
        <f t="shared" si="235"/>
        <v>307385777664</v>
      </c>
      <c r="Y205" s="73">
        <f t="shared" si="236"/>
        <v>4905549892919.1162</v>
      </c>
      <c r="Z205" s="73">
        <f t="shared" si="237"/>
        <v>98110997858382.391</v>
      </c>
      <c r="AA205" s="73">
        <f t="shared" si="238"/>
        <v>9058.6796841678406</v>
      </c>
      <c r="AB205" s="102">
        <f t="shared" si="220"/>
        <v>15.958935804379728</v>
      </c>
      <c r="AD205" s="74">
        <f t="shared" si="239"/>
        <v>164</v>
      </c>
      <c r="AE205" s="74">
        <f t="shared" si="240"/>
        <v>3.2249999999999996</v>
      </c>
      <c r="AF205" s="74">
        <v>1</v>
      </c>
      <c r="AG205" s="65">
        <f t="shared" si="241"/>
        <v>1.175</v>
      </c>
      <c r="AH205" s="73">
        <f>AH204*AF205</f>
        <v>165957120</v>
      </c>
      <c r="AI205" s="73">
        <f t="shared" si="242"/>
        <v>31979937024</v>
      </c>
      <c r="AJ205" s="73">
        <f t="shared" si="243"/>
        <v>241164609827.19705</v>
      </c>
      <c r="AK205" s="73">
        <f t="shared" si="244"/>
        <v>154345350289406.44</v>
      </c>
      <c r="AL205" s="73">
        <f t="shared" si="245"/>
        <v>9058.6796841678406</v>
      </c>
      <c r="AM205" s="102">
        <f t="shared" si="288"/>
        <v>7.5411220993402868</v>
      </c>
      <c r="AO205" s="74">
        <f t="shared" si="246"/>
        <v>134</v>
      </c>
      <c r="AP205" s="74">
        <f t="shared" si="247"/>
        <v>4.55</v>
      </c>
      <c r="AQ205" s="74">
        <v>1</v>
      </c>
      <c r="AR205" s="65">
        <f t="shared" si="248"/>
        <v>1.325</v>
      </c>
      <c r="AS205" s="73">
        <f>AS204*AQ205</f>
        <v>1016064</v>
      </c>
      <c r="AT205" s="73">
        <f t="shared" si="249"/>
        <v>180402163.19999999</v>
      </c>
      <c r="AU205" s="73">
        <f t="shared" si="250"/>
        <v>5316371001.5200796</v>
      </c>
      <c r="AV205" s="73">
        <f t="shared" si="251"/>
        <v>217758556222263.37</v>
      </c>
      <c r="AW205" s="73">
        <f t="shared" si="252"/>
        <v>9058.6796841678406</v>
      </c>
      <c r="AX205" s="102">
        <f t="shared" si="221"/>
        <v>29.469552400134855</v>
      </c>
      <c r="AZ205" s="74">
        <f t="shared" si="253"/>
        <v>97</v>
      </c>
      <c r="BA205" s="74">
        <f t="shared" si="254"/>
        <v>6.06</v>
      </c>
      <c r="BB205" s="74">
        <v>1</v>
      </c>
      <c r="BC205" s="65">
        <f t="shared" si="255"/>
        <v>1.51</v>
      </c>
      <c r="BD205" s="73">
        <f>BD204*BB205</f>
        <v>5760</v>
      </c>
      <c r="BE205" s="73">
        <f t="shared" si="256"/>
        <v>843667.2</v>
      </c>
      <c r="BF205" s="73">
        <f t="shared" si="257"/>
        <v>41923211.10951221</v>
      </c>
      <c r="BG205" s="73">
        <f t="shared" si="258"/>
        <v>290025681474047.44</v>
      </c>
      <c r="BH205" s="73">
        <f t="shared" si="259"/>
        <v>9058.6796841678406</v>
      </c>
      <c r="BI205" s="102">
        <f t="shared" si="218"/>
        <v>49.691645129160186</v>
      </c>
      <c r="BK205" s="74">
        <f t="shared" si="260"/>
        <v>47</v>
      </c>
      <c r="BL205" s="74">
        <f t="shared" si="261"/>
        <v>7.8199999999999994</v>
      </c>
      <c r="BM205" s="74">
        <v>1</v>
      </c>
      <c r="BN205" s="65">
        <f t="shared" si="262"/>
        <v>1.76</v>
      </c>
      <c r="BO205" s="73">
        <f>BO204*BM205</f>
        <v>50</v>
      </c>
      <c r="BP205" s="73">
        <f t="shared" si="263"/>
        <v>4136</v>
      </c>
      <c r="BQ205" s="73">
        <f t="shared" si="264"/>
        <v>52830.9855346896</v>
      </c>
      <c r="BR205" s="73">
        <f t="shared" si="265"/>
        <v>374257562562219.69</v>
      </c>
      <c r="BS205" s="73">
        <f t="shared" si="266"/>
        <v>9058.6796841678406</v>
      </c>
      <c r="BT205" s="102">
        <f t="shared" si="219"/>
        <v>12.773449113803094</v>
      </c>
      <c r="BV205" s="74">
        <f t="shared" si="267"/>
        <v>-8</v>
      </c>
      <c r="BW205" s="74">
        <f t="shared" si="268"/>
        <v>9.8550000000000004</v>
      </c>
      <c r="BX205" s="74">
        <v>1</v>
      </c>
      <c r="BY205" s="65">
        <f t="shared" si="269"/>
        <v>2.0350000000000001</v>
      </c>
      <c r="BZ205" s="73">
        <f>BZ204*BX205</f>
        <v>1</v>
      </c>
      <c r="CA205" s="73">
        <f t="shared" si="270"/>
        <v>-16.28</v>
      </c>
      <c r="CB205" s="73">
        <f t="shared" si="271"/>
        <v>32.509376151667169</v>
      </c>
      <c r="CC205" s="73">
        <f t="shared" si="272"/>
        <v>471650675070418.87</v>
      </c>
      <c r="CD205" s="73">
        <f t="shared" si="273"/>
        <v>9058.6796841678406</v>
      </c>
      <c r="CG205" s="74">
        <f t="shared" si="274"/>
        <v>-58</v>
      </c>
      <c r="CH205" s="74">
        <f t="shared" si="275"/>
        <v>12.14</v>
      </c>
      <c r="CI205" s="74">
        <v>1</v>
      </c>
      <c r="CJ205" s="65">
        <f t="shared" si="276"/>
        <v>2.2850000000000001</v>
      </c>
      <c r="CK205" s="73">
        <f>CK204*CI205</f>
        <v>1</v>
      </c>
      <c r="CL205" s="73">
        <f t="shared" si="277"/>
        <v>-132.53</v>
      </c>
      <c r="CM205" s="73">
        <f t="shared" si="278"/>
        <v>3.9108462003864447E-2</v>
      </c>
      <c r="CN205" s="73">
        <f t="shared" si="279"/>
        <v>581008543415006</v>
      </c>
      <c r="CO205" s="73">
        <f t="shared" si="280"/>
        <v>9058.6796841678406</v>
      </c>
      <c r="CR205" s="74">
        <f t="shared" si="281"/>
        <v>-121</v>
      </c>
      <c r="CS205" s="74">
        <f t="shared" si="282"/>
        <v>14.74</v>
      </c>
      <c r="CT205" s="74">
        <v>1</v>
      </c>
      <c r="CU205" s="65">
        <f t="shared" si="289"/>
        <v>2.6</v>
      </c>
      <c r="CV205" s="73">
        <f>CV204*CT205</f>
        <v>1</v>
      </c>
      <c r="CW205" s="73">
        <f t="shared" si="283"/>
        <v>-314.60000000000002</v>
      </c>
      <c r="CX205" s="73">
        <f t="shared" si="284"/>
        <v>7.6484175342230574E-6</v>
      </c>
      <c r="CY205" s="73">
        <f t="shared" si="285"/>
        <v>705442004113442.25</v>
      </c>
      <c r="CZ205" s="73">
        <f t="shared" si="286"/>
        <v>9058.6796841678406</v>
      </c>
    </row>
    <row r="206" spans="1:104">
      <c r="A206" s="65">
        <f t="shared" si="222"/>
        <v>256.0000000000033</v>
      </c>
      <c r="B206" s="65">
        <f t="shared" si="223"/>
        <v>6.666666666666667</v>
      </c>
      <c r="C206" s="86">
        <f t="shared" si="217"/>
        <v>7.8199999999999994</v>
      </c>
      <c r="D206" s="90"/>
      <c r="E206" s="68">
        <f t="shared" si="224"/>
        <v>1099511627776.0146</v>
      </c>
      <c r="F206" s="65">
        <f t="shared" si="287"/>
        <v>40.000000000000021</v>
      </c>
      <c r="G206" s="69">
        <v>200</v>
      </c>
      <c r="H206" s="74">
        <f t="shared" si="225"/>
        <v>200</v>
      </c>
      <c r="I206" s="74">
        <f t="shared" si="226"/>
        <v>1</v>
      </c>
      <c r="J206" s="74">
        <v>15</v>
      </c>
      <c r="K206" s="65">
        <f t="shared" si="227"/>
        <v>1</v>
      </c>
      <c r="L206" s="73">
        <f>L205*J206</f>
        <v>11616998400</v>
      </c>
      <c r="M206" s="73">
        <f t="shared" si="228"/>
        <v>2323399680000</v>
      </c>
      <c r="N206" s="73">
        <f t="shared" si="229"/>
        <v>10995116277760.146</v>
      </c>
      <c r="O206" s="73">
        <f t="shared" si="230"/>
        <v>54975581388800.734</v>
      </c>
      <c r="P206" s="73">
        <f t="shared" si="231"/>
        <v>9386.6666666667861</v>
      </c>
      <c r="Q206" s="102">
        <f t="shared" si="216"/>
        <v>4.7323395851376491</v>
      </c>
      <c r="S206" s="74">
        <f t="shared" si="232"/>
        <v>190</v>
      </c>
      <c r="T206" s="74">
        <f t="shared" si="233"/>
        <v>2.0499999999999998</v>
      </c>
      <c r="U206" s="74">
        <v>1</v>
      </c>
      <c r="V206" s="65">
        <f t="shared" si="234"/>
        <v>1.05</v>
      </c>
      <c r="W206" s="73">
        <f>W205*U206</f>
        <v>1548933120</v>
      </c>
      <c r="X206" s="73">
        <f t="shared" si="235"/>
        <v>309012157440</v>
      </c>
      <c r="Y206" s="73">
        <f t="shared" si="236"/>
        <v>5634997092352.0713</v>
      </c>
      <c r="Z206" s="73">
        <f t="shared" si="237"/>
        <v>112699941847041.5</v>
      </c>
      <c r="AA206" s="73">
        <f t="shared" si="238"/>
        <v>9386.6666666667861</v>
      </c>
      <c r="AB206" s="102">
        <f t="shared" si="220"/>
        <v>18.235519078067995</v>
      </c>
      <c r="AD206" s="74">
        <f t="shared" si="239"/>
        <v>165</v>
      </c>
      <c r="AE206" s="74">
        <f t="shared" si="240"/>
        <v>3.2249999999999996</v>
      </c>
      <c r="AF206" s="74">
        <v>1</v>
      </c>
      <c r="AG206" s="65">
        <f t="shared" si="241"/>
        <v>1.175</v>
      </c>
      <c r="AH206" s="73">
        <f>AH205*AF206</f>
        <v>165957120</v>
      </c>
      <c r="AI206" s="73">
        <f t="shared" si="242"/>
        <v>32174936640</v>
      </c>
      <c r="AJ206" s="73">
        <f t="shared" si="243"/>
        <v>277025390592.00299</v>
      </c>
      <c r="AK206" s="73">
        <f t="shared" si="244"/>
        <v>177296249978882.34</v>
      </c>
      <c r="AL206" s="73">
        <f t="shared" si="245"/>
        <v>9386.6666666667861</v>
      </c>
      <c r="AM206" s="102">
        <f t="shared" si="288"/>
        <v>8.6099747045843138</v>
      </c>
      <c r="AO206" s="74">
        <f t="shared" si="246"/>
        <v>135</v>
      </c>
      <c r="AP206" s="74">
        <f t="shared" si="247"/>
        <v>4.55</v>
      </c>
      <c r="AQ206" s="74">
        <v>1</v>
      </c>
      <c r="AR206" s="65">
        <f t="shared" si="248"/>
        <v>1.325</v>
      </c>
      <c r="AS206" s="73">
        <f>AS205*AQ206</f>
        <v>1016064</v>
      </c>
      <c r="AT206" s="73">
        <f t="shared" si="249"/>
        <v>181748448</v>
      </c>
      <c r="AU206" s="73">
        <f t="shared" si="250"/>
        <v>6106906624.0000553</v>
      </c>
      <c r="AV206" s="73">
        <f t="shared" si="251"/>
        <v>250138895319043.31</v>
      </c>
      <c r="AW206" s="73">
        <f t="shared" si="252"/>
        <v>9386.6666666667861</v>
      </c>
      <c r="AX206" s="102">
        <f t="shared" si="221"/>
        <v>33.600873576648397</v>
      </c>
      <c r="AZ206" s="74">
        <f t="shared" si="253"/>
        <v>98</v>
      </c>
      <c r="BA206" s="74">
        <f t="shared" si="254"/>
        <v>6.06</v>
      </c>
      <c r="BB206" s="74">
        <v>1</v>
      </c>
      <c r="BC206" s="65">
        <f t="shared" si="255"/>
        <v>1.51</v>
      </c>
      <c r="BD206" s="73">
        <f>BD205*BB206</f>
        <v>5760</v>
      </c>
      <c r="BE206" s="73">
        <f t="shared" si="256"/>
        <v>852364.80000000005</v>
      </c>
      <c r="BF206" s="73">
        <f t="shared" si="257"/>
        <v>48157123.63769009</v>
      </c>
      <c r="BG206" s="73">
        <f t="shared" si="258"/>
        <v>333152023216132.44</v>
      </c>
      <c r="BH206" s="73">
        <f t="shared" si="259"/>
        <v>9386.6666666667861</v>
      </c>
      <c r="BI206" s="102">
        <f t="shared" si="218"/>
        <v>56.498254782095749</v>
      </c>
      <c r="BK206" s="74">
        <f t="shared" si="260"/>
        <v>48</v>
      </c>
      <c r="BL206" s="74">
        <f t="shared" si="261"/>
        <v>7.8199999999999994</v>
      </c>
      <c r="BM206" s="74">
        <v>1</v>
      </c>
      <c r="BN206" s="65">
        <f t="shared" si="262"/>
        <v>1.76</v>
      </c>
      <c r="BO206" s="73">
        <f>BO205*BM206</f>
        <v>50</v>
      </c>
      <c r="BP206" s="73">
        <f t="shared" si="263"/>
        <v>4224</v>
      </c>
      <c r="BQ206" s="73">
        <f t="shared" si="264"/>
        <v>60686.866176570104</v>
      </c>
      <c r="BR206" s="73">
        <f t="shared" si="265"/>
        <v>429909046460421.69</v>
      </c>
      <c r="BS206" s="73">
        <f t="shared" si="266"/>
        <v>9386.6666666667861</v>
      </c>
      <c r="BT206" s="102">
        <f t="shared" ref="BT206:BT213" si="290">BQ206/BP206</f>
        <v>14.367155818316785</v>
      </c>
      <c r="BV206" s="74">
        <f t="shared" si="267"/>
        <v>-7</v>
      </c>
      <c r="BW206" s="74">
        <f t="shared" si="268"/>
        <v>9.8550000000000004</v>
      </c>
      <c r="BX206" s="74">
        <v>1</v>
      </c>
      <c r="BY206" s="65">
        <f t="shared" si="269"/>
        <v>2.0350000000000001</v>
      </c>
      <c r="BZ206" s="73">
        <f>BZ205*BX206</f>
        <v>1</v>
      </c>
      <c r="CA206" s="73">
        <f t="shared" si="270"/>
        <v>-14.245000000000001</v>
      </c>
      <c r="CB206" s="73">
        <f t="shared" si="271"/>
        <v>37.343466907399922</v>
      </c>
      <c r="CC206" s="73">
        <f t="shared" si="272"/>
        <v>541784354586631.25</v>
      </c>
      <c r="CD206" s="73">
        <f t="shared" si="273"/>
        <v>9386.6666666667861</v>
      </c>
      <c r="CG206" s="74">
        <f t="shared" si="274"/>
        <v>-57</v>
      </c>
      <c r="CH206" s="74">
        <f t="shared" si="275"/>
        <v>12.14</v>
      </c>
      <c r="CI206" s="74">
        <v>1</v>
      </c>
      <c r="CJ206" s="65">
        <f t="shared" si="276"/>
        <v>2.2850000000000001</v>
      </c>
      <c r="CK206" s="73">
        <f>CK205*CI206</f>
        <v>1</v>
      </c>
      <c r="CL206" s="73">
        <f t="shared" si="277"/>
        <v>-130.245</v>
      </c>
      <c r="CM206" s="73">
        <f t="shared" si="278"/>
        <v>4.4923825970303123E-2</v>
      </c>
      <c r="CN206" s="73">
        <f t="shared" si="279"/>
        <v>667403558060040.87</v>
      </c>
      <c r="CO206" s="73">
        <f t="shared" si="280"/>
        <v>9386.6666666667861</v>
      </c>
      <c r="CR206" s="74">
        <f t="shared" si="281"/>
        <v>-120</v>
      </c>
      <c r="CS206" s="74">
        <f t="shared" si="282"/>
        <v>14.74</v>
      </c>
      <c r="CT206" s="74">
        <v>1</v>
      </c>
      <c r="CU206" s="65">
        <f t="shared" si="289"/>
        <v>2.6</v>
      </c>
      <c r="CV206" s="73">
        <f>CV205*CT206</f>
        <v>1</v>
      </c>
      <c r="CW206" s="73">
        <f t="shared" si="283"/>
        <v>-312</v>
      </c>
      <c r="CX206" s="73">
        <f t="shared" si="284"/>
        <v>8.785724639892509E-6</v>
      </c>
      <c r="CY206" s="73">
        <f t="shared" si="285"/>
        <v>810340069670922.87</v>
      </c>
      <c r="CZ206" s="73">
        <f t="shared" si="286"/>
        <v>9386.6666666667861</v>
      </c>
    </row>
    <row r="207" spans="1:104">
      <c r="A207" s="65">
        <f t="shared" si="222"/>
        <v>265.02782050339601</v>
      </c>
      <c r="B207" s="65">
        <f t="shared" si="223"/>
        <v>6.7</v>
      </c>
      <c r="C207" s="86">
        <f t="shared" si="217"/>
        <v>7.8199999999999994</v>
      </c>
      <c r="D207" s="90"/>
      <c r="E207" s="68">
        <f t="shared" si="224"/>
        <v>1263007198126.4204</v>
      </c>
      <c r="F207" s="65">
        <f t="shared" si="287"/>
        <v>40.200000000000017</v>
      </c>
      <c r="G207" s="69">
        <v>201</v>
      </c>
      <c r="H207" s="74">
        <f t="shared" si="225"/>
        <v>201</v>
      </c>
      <c r="I207" s="74">
        <f t="shared" si="226"/>
        <v>1</v>
      </c>
      <c r="J207" s="74">
        <v>1</v>
      </c>
      <c r="K207" s="65">
        <f t="shared" si="227"/>
        <v>1</v>
      </c>
      <c r="L207" s="73">
        <f>L206*J207</f>
        <v>11616998400</v>
      </c>
      <c r="M207" s="73">
        <f t="shared" si="228"/>
        <v>2335016678400</v>
      </c>
      <c r="N207" s="73">
        <f t="shared" si="229"/>
        <v>12630071981264.203</v>
      </c>
      <c r="O207" s="73">
        <f t="shared" si="230"/>
        <v>63150359906321.023</v>
      </c>
      <c r="P207" s="73">
        <f t="shared" si="231"/>
        <v>9726.5210124746336</v>
      </c>
      <c r="Q207" s="102">
        <f t="shared" si="216"/>
        <v>5.4089857678954916</v>
      </c>
      <c r="S207" s="74">
        <f t="shared" si="232"/>
        <v>191</v>
      </c>
      <c r="T207" s="74">
        <f t="shared" si="233"/>
        <v>2.0499999999999998</v>
      </c>
      <c r="U207" s="74">
        <v>1</v>
      </c>
      <c r="V207" s="65">
        <f t="shared" si="234"/>
        <v>1.05</v>
      </c>
      <c r="W207" s="73">
        <f>W206*U207</f>
        <v>1548933120</v>
      </c>
      <c r="X207" s="73">
        <f t="shared" si="235"/>
        <v>310638537216</v>
      </c>
      <c r="Y207" s="73">
        <f t="shared" si="236"/>
        <v>6472911890397.9004</v>
      </c>
      <c r="Z207" s="73">
        <f t="shared" si="237"/>
        <v>129458237807958.08</v>
      </c>
      <c r="AA207" s="73">
        <f t="shared" si="238"/>
        <v>9726.5210124746336</v>
      </c>
      <c r="AB207" s="102">
        <f t="shared" si="220"/>
        <v>20.837440030491173</v>
      </c>
      <c r="AD207" s="74">
        <f t="shared" si="239"/>
        <v>166</v>
      </c>
      <c r="AE207" s="74">
        <f t="shared" si="240"/>
        <v>3.2249999999999996</v>
      </c>
      <c r="AF207" s="74">
        <v>1</v>
      </c>
      <c r="AG207" s="65">
        <f t="shared" si="241"/>
        <v>1.175</v>
      </c>
      <c r="AH207" s="73">
        <f>AH206*AF207</f>
        <v>165957120</v>
      </c>
      <c r="AI207" s="73">
        <f t="shared" si="242"/>
        <v>32369936256</v>
      </c>
      <c r="AJ207" s="73">
        <f t="shared" si="243"/>
        <v>318218610465.44501</v>
      </c>
      <c r="AK207" s="73">
        <f t="shared" si="244"/>
        <v>203659910697885.28</v>
      </c>
      <c r="AL207" s="73">
        <f t="shared" si="245"/>
        <v>9726.5210124746336</v>
      </c>
      <c r="AM207" s="102">
        <f t="shared" si="288"/>
        <v>9.8306838774346019</v>
      </c>
      <c r="AO207" s="74">
        <f t="shared" si="246"/>
        <v>136</v>
      </c>
      <c r="AP207" s="74">
        <f t="shared" si="247"/>
        <v>4.55</v>
      </c>
      <c r="AQ207" s="74">
        <v>1</v>
      </c>
      <c r="AR207" s="65">
        <f t="shared" si="248"/>
        <v>1.325</v>
      </c>
      <c r="AS207" s="73">
        <f>AS206*AQ207</f>
        <v>1016064</v>
      </c>
      <c r="AT207" s="73">
        <f t="shared" si="249"/>
        <v>183094732.79999998</v>
      </c>
      <c r="AU207" s="73">
        <f t="shared" si="250"/>
        <v>7014993593.1093607</v>
      </c>
      <c r="AV207" s="73">
        <f t="shared" si="251"/>
        <v>287334137573760.62</v>
      </c>
      <c r="AW207" s="73">
        <f t="shared" si="252"/>
        <v>9726.5210124746336</v>
      </c>
      <c r="AX207" s="102">
        <f t="shared" si="221"/>
        <v>38.313464761283193</v>
      </c>
      <c r="AZ207" s="74">
        <f t="shared" si="253"/>
        <v>99</v>
      </c>
      <c r="BA207" s="74">
        <f t="shared" si="254"/>
        <v>6.06</v>
      </c>
      <c r="BB207" s="74">
        <v>1</v>
      </c>
      <c r="BC207" s="65">
        <f t="shared" si="255"/>
        <v>1.51</v>
      </c>
      <c r="BD207" s="73">
        <f>BD206*BB207</f>
        <v>5760</v>
      </c>
      <c r="BE207" s="73">
        <f t="shared" si="256"/>
        <v>861062.4</v>
      </c>
      <c r="BF207" s="73">
        <f t="shared" si="257"/>
        <v>55318008.704003446</v>
      </c>
      <c r="BG207" s="73">
        <f t="shared" si="258"/>
        <v>382691181032305.37</v>
      </c>
      <c r="BH207" s="73">
        <f t="shared" si="259"/>
        <v>9726.5210124746336</v>
      </c>
      <c r="BI207" s="102">
        <f t="shared" si="218"/>
        <v>64.243902304877608</v>
      </c>
      <c r="BK207" s="74">
        <f t="shared" si="260"/>
        <v>49</v>
      </c>
      <c r="BL207" s="74">
        <f t="shared" si="261"/>
        <v>7.8199999999999994</v>
      </c>
      <c r="BM207" s="74">
        <v>1</v>
      </c>
      <c r="BN207" s="65">
        <f t="shared" si="262"/>
        <v>1.76</v>
      </c>
      <c r="BO207" s="73">
        <f>BO206*BM207</f>
        <v>50</v>
      </c>
      <c r="BP207" s="73">
        <f t="shared" si="263"/>
        <v>4312</v>
      </c>
      <c r="BQ207" s="73">
        <f t="shared" si="264"/>
        <v>69710.903346951294</v>
      </c>
      <c r="BR207" s="73">
        <f t="shared" si="265"/>
        <v>493835814467430.37</v>
      </c>
      <c r="BS207" s="73">
        <f t="shared" si="266"/>
        <v>9726.5210124746336</v>
      </c>
      <c r="BT207" s="102">
        <f t="shared" si="290"/>
        <v>16.166721555415421</v>
      </c>
      <c r="BV207" s="74">
        <f t="shared" si="267"/>
        <v>-6</v>
      </c>
      <c r="BW207" s="74">
        <f t="shared" si="268"/>
        <v>9.8550000000000004</v>
      </c>
      <c r="BX207" s="74">
        <v>1</v>
      </c>
      <c r="BY207" s="65">
        <f t="shared" si="269"/>
        <v>2.0350000000000001</v>
      </c>
      <c r="BZ207" s="73">
        <f>BZ206*BX207</f>
        <v>1</v>
      </c>
      <c r="CA207" s="73">
        <f t="shared" si="270"/>
        <v>-12.21</v>
      </c>
      <c r="CB207" s="73">
        <f t="shared" si="271"/>
        <v>42.89637900641651</v>
      </c>
      <c r="CC207" s="73">
        <f t="shared" si="272"/>
        <v>622346796876793.62</v>
      </c>
      <c r="CD207" s="73">
        <f t="shared" si="273"/>
        <v>9726.5210124746336</v>
      </c>
      <c r="CG207" s="74">
        <f t="shared" si="274"/>
        <v>-56</v>
      </c>
      <c r="CH207" s="74">
        <f t="shared" si="275"/>
        <v>12.14</v>
      </c>
      <c r="CI207" s="74">
        <v>1</v>
      </c>
      <c r="CJ207" s="65">
        <f t="shared" si="276"/>
        <v>2.2850000000000001</v>
      </c>
      <c r="CK207" s="73">
        <f>CK206*CI207</f>
        <v>1</v>
      </c>
      <c r="CL207" s="73">
        <f t="shared" si="277"/>
        <v>-127.96000000000001</v>
      </c>
      <c r="CM207" s="73">
        <f t="shared" si="278"/>
        <v>5.1603924992260297E-2</v>
      </c>
      <c r="CN207" s="73">
        <f t="shared" si="279"/>
        <v>766645369262737.25</v>
      </c>
      <c r="CO207" s="73">
        <f t="shared" si="280"/>
        <v>9726.5210124746336</v>
      </c>
      <c r="CR207" s="74">
        <f t="shared" si="281"/>
        <v>-119</v>
      </c>
      <c r="CS207" s="74">
        <f t="shared" si="282"/>
        <v>14.74</v>
      </c>
      <c r="CT207" s="74">
        <v>1</v>
      </c>
      <c r="CU207" s="65">
        <f t="shared" si="289"/>
        <v>2.6</v>
      </c>
      <c r="CV207" s="73">
        <f>CV206*CT207</f>
        <v>1</v>
      </c>
      <c r="CW207" s="73">
        <f t="shared" si="283"/>
        <v>-309.40000000000003</v>
      </c>
      <c r="CX207" s="73">
        <f t="shared" si="284"/>
        <v>1.0092147441301439E-5</v>
      </c>
      <c r="CY207" s="73">
        <f t="shared" si="285"/>
        <v>930836305019171.87</v>
      </c>
      <c r="CZ207" s="73">
        <f t="shared" si="286"/>
        <v>9726.5210124746336</v>
      </c>
    </row>
    <row r="208" spans="1:104">
      <c r="A208" s="65">
        <f t="shared" si="222"/>
        <v>274.37400640929462</v>
      </c>
      <c r="B208" s="65">
        <f t="shared" si="223"/>
        <v>6.7333333333333334</v>
      </c>
      <c r="C208" s="86">
        <f t="shared" si="217"/>
        <v>7.8199999999999994</v>
      </c>
      <c r="D208" s="90"/>
      <c r="E208" s="68">
        <f t="shared" si="224"/>
        <v>1450814290837.2336</v>
      </c>
      <c r="F208" s="65">
        <f t="shared" si="287"/>
        <v>40.40000000000002</v>
      </c>
      <c r="G208" s="69">
        <v>202</v>
      </c>
      <c r="H208" s="74">
        <f t="shared" si="225"/>
        <v>202</v>
      </c>
      <c r="I208" s="74">
        <f t="shared" si="226"/>
        <v>1</v>
      </c>
      <c r="J208" s="74">
        <v>1</v>
      </c>
      <c r="K208" s="65">
        <f t="shared" si="227"/>
        <v>1</v>
      </c>
      <c r="L208" s="73">
        <f>L207*J208</f>
        <v>11616998400</v>
      </c>
      <c r="M208" s="73">
        <f t="shared" si="228"/>
        <v>2346633676800</v>
      </c>
      <c r="N208" s="73">
        <f t="shared" si="229"/>
        <v>14508142908372.336</v>
      </c>
      <c r="O208" s="73">
        <f t="shared" si="230"/>
        <v>72540714541861.687</v>
      </c>
      <c r="P208" s="73">
        <f t="shared" si="231"/>
        <v>10078.671835434756</v>
      </c>
      <c r="Q208" s="102">
        <f t="shared" si="216"/>
        <v>6.1825341772800453</v>
      </c>
      <c r="S208" s="74">
        <f t="shared" si="232"/>
        <v>192</v>
      </c>
      <c r="T208" s="74">
        <f t="shared" si="233"/>
        <v>2.0499999999999998</v>
      </c>
      <c r="U208" s="74">
        <v>1</v>
      </c>
      <c r="V208" s="65">
        <f t="shared" si="234"/>
        <v>1.05</v>
      </c>
      <c r="W208" s="73">
        <f>W207*U208</f>
        <v>1548933120</v>
      </c>
      <c r="X208" s="73">
        <f t="shared" si="235"/>
        <v>312264916992</v>
      </c>
      <c r="Y208" s="73">
        <f t="shared" si="236"/>
        <v>7435423240540.8174</v>
      </c>
      <c r="Z208" s="73">
        <f t="shared" si="237"/>
        <v>148708464810816.44</v>
      </c>
      <c r="AA208" s="73">
        <f t="shared" si="238"/>
        <v>10078.671835434756</v>
      </c>
      <c r="AB208" s="102">
        <f t="shared" si="220"/>
        <v>23.811266767221589</v>
      </c>
      <c r="AD208" s="74">
        <f t="shared" si="239"/>
        <v>167</v>
      </c>
      <c r="AE208" s="74">
        <f t="shared" si="240"/>
        <v>3.2249999999999996</v>
      </c>
      <c r="AF208" s="74">
        <v>1</v>
      </c>
      <c r="AG208" s="65">
        <f t="shared" si="241"/>
        <v>1.175</v>
      </c>
      <c r="AH208" s="73">
        <f>AH207*AF208</f>
        <v>165957120</v>
      </c>
      <c r="AI208" s="73">
        <f t="shared" si="242"/>
        <v>32564935872</v>
      </c>
      <c r="AJ208" s="73">
        <f t="shared" si="243"/>
        <v>365537194371.099</v>
      </c>
      <c r="AK208" s="73">
        <f t="shared" si="244"/>
        <v>233943804397503.91</v>
      </c>
      <c r="AL208" s="73">
        <f t="shared" si="245"/>
        <v>10078.671835434756</v>
      </c>
      <c r="AM208" s="102">
        <f t="shared" si="288"/>
        <v>11.224870695519943</v>
      </c>
      <c r="AO208" s="74">
        <f t="shared" si="246"/>
        <v>137</v>
      </c>
      <c r="AP208" s="74">
        <f t="shared" si="247"/>
        <v>4.55</v>
      </c>
      <c r="AQ208" s="74">
        <v>1</v>
      </c>
      <c r="AR208" s="65">
        <f t="shared" si="248"/>
        <v>1.325</v>
      </c>
      <c r="AS208" s="73">
        <f>AS207*AQ208</f>
        <v>1016064</v>
      </c>
      <c r="AT208" s="73">
        <f t="shared" si="249"/>
        <v>184441017.59999999</v>
      </c>
      <c r="AU208" s="73">
        <f t="shared" si="250"/>
        <v>8058111600.7194633</v>
      </c>
      <c r="AV208" s="73">
        <f t="shared" si="251"/>
        <v>330060251165470.62</v>
      </c>
      <c r="AW208" s="73">
        <f t="shared" si="252"/>
        <v>10078.671835434756</v>
      </c>
      <c r="AX208" s="102">
        <f t="shared" si="221"/>
        <v>43.689368588256279</v>
      </c>
      <c r="AZ208" s="74">
        <f t="shared" si="253"/>
        <v>100</v>
      </c>
      <c r="BA208" s="74">
        <f t="shared" si="254"/>
        <v>6.06</v>
      </c>
      <c r="BB208" s="74">
        <v>14</v>
      </c>
      <c r="BC208" s="65">
        <f t="shared" si="255"/>
        <v>1.51</v>
      </c>
      <c r="BD208" s="73">
        <f>BD207*BB208</f>
        <v>80640</v>
      </c>
      <c r="BE208" s="73">
        <f t="shared" si="256"/>
        <v>12176640</v>
      </c>
      <c r="BF208" s="73">
        <f t="shared" si="257"/>
        <v>63543705.600000419</v>
      </c>
      <c r="BG208" s="73">
        <f t="shared" si="258"/>
        <v>439596730123681.81</v>
      </c>
      <c r="BH208" s="73">
        <f t="shared" si="259"/>
        <v>10078.671835434756</v>
      </c>
      <c r="BI208" s="102">
        <f t="shared" si="218"/>
        <v>5.2184925890886502</v>
      </c>
      <c r="BK208" s="74">
        <f t="shared" si="260"/>
        <v>50</v>
      </c>
      <c r="BL208" s="74">
        <f t="shared" si="261"/>
        <v>7.8199999999999994</v>
      </c>
      <c r="BM208" s="74">
        <v>1</v>
      </c>
      <c r="BN208" s="65">
        <f t="shared" si="262"/>
        <v>1.76</v>
      </c>
      <c r="BO208" s="73">
        <f>BO207*BM208</f>
        <v>50</v>
      </c>
      <c r="BP208" s="73">
        <f t="shared" si="263"/>
        <v>4400</v>
      </c>
      <c r="BQ208" s="73">
        <f t="shared" si="264"/>
        <v>80076.80000000025</v>
      </c>
      <c r="BR208" s="73">
        <f t="shared" si="265"/>
        <v>567268387717358.25</v>
      </c>
      <c r="BS208" s="73">
        <f t="shared" si="266"/>
        <v>10078.671835434756</v>
      </c>
      <c r="BT208" s="102">
        <f t="shared" si="290"/>
        <v>18.199272727272785</v>
      </c>
      <c r="BV208" s="74">
        <f t="shared" si="267"/>
        <v>-5</v>
      </c>
      <c r="BW208" s="74">
        <f t="shared" si="268"/>
        <v>9.8550000000000004</v>
      </c>
      <c r="BX208" s="74">
        <v>1</v>
      </c>
      <c r="BY208" s="65">
        <f t="shared" si="269"/>
        <v>2.0350000000000001</v>
      </c>
      <c r="BZ208" s="73">
        <f>BZ207*BX208</f>
        <v>1</v>
      </c>
      <c r="CA208" s="73">
        <f t="shared" si="270"/>
        <v>-10.175000000000001</v>
      </c>
      <c r="CB208" s="73">
        <f t="shared" si="271"/>
        <v>49.274999999999991</v>
      </c>
      <c r="CC208" s="73">
        <f t="shared" si="272"/>
        <v>714888741810046.87</v>
      </c>
      <c r="CD208" s="73">
        <f t="shared" si="273"/>
        <v>10078.671835434756</v>
      </c>
      <c r="CG208" s="74">
        <f t="shared" si="274"/>
        <v>-55</v>
      </c>
      <c r="CH208" s="74">
        <f t="shared" si="275"/>
        <v>12.14</v>
      </c>
      <c r="CI208" s="74">
        <v>1</v>
      </c>
      <c r="CJ208" s="65">
        <f t="shared" si="276"/>
        <v>2.2850000000000001</v>
      </c>
      <c r="CK208" s="73">
        <f>CK207*CI208</f>
        <v>1</v>
      </c>
      <c r="CL208" s="73">
        <f t="shared" si="277"/>
        <v>-125.67500000000001</v>
      </c>
      <c r="CM208" s="73">
        <f t="shared" si="278"/>
        <v>5.9277343749999781E-2</v>
      </c>
      <c r="CN208" s="73">
        <f t="shared" si="279"/>
        <v>880644274538200.75</v>
      </c>
      <c r="CO208" s="73">
        <f t="shared" si="280"/>
        <v>10078.671835434756</v>
      </c>
      <c r="CR208" s="74">
        <f t="shared" si="281"/>
        <v>-118</v>
      </c>
      <c r="CS208" s="74">
        <f t="shared" si="282"/>
        <v>14.74</v>
      </c>
      <c r="CT208" s="74">
        <v>1</v>
      </c>
      <c r="CU208" s="65">
        <f t="shared" si="289"/>
        <v>2.6</v>
      </c>
      <c r="CV208" s="73">
        <f>CV207*CT208</f>
        <v>1</v>
      </c>
      <c r="CW208" s="73">
        <f t="shared" si="283"/>
        <v>-306.8</v>
      </c>
      <c r="CX208" s="73">
        <f t="shared" si="284"/>
        <v>1.1592833164210505E-5</v>
      </c>
      <c r="CY208" s="73">
        <f t="shared" si="285"/>
        <v>1069250132347041.2</v>
      </c>
      <c r="CZ208" s="73">
        <f t="shared" si="286"/>
        <v>10078.671835434756</v>
      </c>
    </row>
    <row r="209" spans="1:104">
      <c r="A209" s="65">
        <f t="shared" si="222"/>
        <v>284.04978484937203</v>
      </c>
      <c r="B209" s="65">
        <f t="shared" si="223"/>
        <v>6.7666666666666666</v>
      </c>
      <c r="C209" s="86">
        <f t="shared" si="217"/>
        <v>7.8199999999999994</v>
      </c>
      <c r="D209" s="90"/>
      <c r="E209" s="68">
        <f t="shared" si="224"/>
        <v>1666547989290.9199</v>
      </c>
      <c r="F209" s="65">
        <f t="shared" si="287"/>
        <v>40.600000000000023</v>
      </c>
      <c r="G209" s="69">
        <v>203</v>
      </c>
      <c r="H209" s="74">
        <f t="shared" si="225"/>
        <v>203</v>
      </c>
      <c r="I209" s="74">
        <f t="shared" si="226"/>
        <v>1</v>
      </c>
      <c r="J209" s="74">
        <v>1</v>
      </c>
      <c r="K209" s="65">
        <f t="shared" si="227"/>
        <v>1</v>
      </c>
      <c r="L209" s="73">
        <f>L208*J209</f>
        <v>11616998400</v>
      </c>
      <c r="M209" s="73">
        <f t="shared" si="228"/>
        <v>2358250675200</v>
      </c>
      <c r="N209" s="73">
        <f t="shared" si="229"/>
        <v>16665479892909.199</v>
      </c>
      <c r="O209" s="73">
        <f t="shared" si="230"/>
        <v>83327399464546</v>
      </c>
      <c r="P209" s="73">
        <f t="shared" si="231"/>
        <v>10443.563756295245</v>
      </c>
      <c r="Q209" s="102">
        <f t="shared" ref="Q209:Q272" si="291">N209/M209</f>
        <v>7.0668822734444134</v>
      </c>
      <c r="S209" s="74">
        <f t="shared" si="232"/>
        <v>193</v>
      </c>
      <c r="T209" s="74">
        <f t="shared" si="233"/>
        <v>2.0499999999999998</v>
      </c>
      <c r="U209" s="74">
        <v>1</v>
      </c>
      <c r="V209" s="65">
        <f t="shared" si="234"/>
        <v>1.05</v>
      </c>
      <c r="W209" s="73">
        <f>W208*U209</f>
        <v>1548933120</v>
      </c>
      <c r="X209" s="73">
        <f t="shared" si="235"/>
        <v>313891296768</v>
      </c>
      <c r="Y209" s="73">
        <f t="shared" si="236"/>
        <v>8541058445115.9609</v>
      </c>
      <c r="Z209" s="73">
        <f t="shared" si="237"/>
        <v>170821168902319.28</v>
      </c>
      <c r="AA209" s="73">
        <f t="shared" si="238"/>
        <v>10443.563756295245</v>
      </c>
      <c r="AB209" s="102">
        <f t="shared" si="220"/>
        <v>27.210242950535633</v>
      </c>
      <c r="AD209" s="74">
        <f t="shared" si="239"/>
        <v>168</v>
      </c>
      <c r="AE209" s="74">
        <f t="shared" si="240"/>
        <v>3.2249999999999996</v>
      </c>
      <c r="AF209" s="74">
        <v>1</v>
      </c>
      <c r="AG209" s="65">
        <f t="shared" si="241"/>
        <v>1.175</v>
      </c>
      <c r="AH209" s="73">
        <f>AH208*AF209</f>
        <v>165957120</v>
      </c>
      <c r="AI209" s="73">
        <f t="shared" si="242"/>
        <v>32759935488</v>
      </c>
      <c r="AJ209" s="73">
        <f t="shared" si="243"/>
        <v>419891973864.31287</v>
      </c>
      <c r="AK209" s="73">
        <f t="shared" si="244"/>
        <v>268730863273160.78</v>
      </c>
      <c r="AL209" s="73">
        <f t="shared" si="245"/>
        <v>10443.563756295245</v>
      </c>
      <c r="AM209" s="102">
        <f t="shared" si="288"/>
        <v>12.817240559527956</v>
      </c>
      <c r="AO209" s="74">
        <f t="shared" si="246"/>
        <v>138</v>
      </c>
      <c r="AP209" s="74">
        <f t="shared" si="247"/>
        <v>4.55</v>
      </c>
      <c r="AQ209" s="74">
        <v>1</v>
      </c>
      <c r="AR209" s="65">
        <f t="shared" si="248"/>
        <v>1.325</v>
      </c>
      <c r="AS209" s="73">
        <f>AS208*AQ209</f>
        <v>1016064</v>
      </c>
      <c r="AT209" s="73">
        <f t="shared" si="249"/>
        <v>185787302.40000001</v>
      </c>
      <c r="AU209" s="73">
        <f t="shared" si="250"/>
        <v>9256339540.128973</v>
      </c>
      <c r="AV209" s="73">
        <f t="shared" si="251"/>
        <v>379139667563684.25</v>
      </c>
      <c r="AW209" s="73">
        <f t="shared" si="252"/>
        <v>10443.563756295245</v>
      </c>
      <c r="AX209" s="102">
        <f t="shared" si="221"/>
        <v>49.82223984392688</v>
      </c>
      <c r="AZ209" s="74">
        <f t="shared" si="253"/>
        <v>101</v>
      </c>
      <c r="BA209" s="74">
        <f t="shared" si="254"/>
        <v>6.06</v>
      </c>
      <c r="BB209" s="74">
        <v>1</v>
      </c>
      <c r="BC209" s="65">
        <f t="shared" si="255"/>
        <v>1.51</v>
      </c>
      <c r="BD209" s="73">
        <f>BD208*BB209</f>
        <v>80640</v>
      </c>
      <c r="BE209" s="73">
        <f t="shared" si="256"/>
        <v>12298406.4</v>
      </c>
      <c r="BF209" s="73">
        <f t="shared" si="257"/>
        <v>72992550.093136355</v>
      </c>
      <c r="BG209" s="73">
        <f t="shared" si="258"/>
        <v>504964040755148.75</v>
      </c>
      <c r="BH209" s="73">
        <f t="shared" si="259"/>
        <v>10443.563756295245</v>
      </c>
      <c r="BI209" s="102">
        <f t="shared" si="218"/>
        <v>5.9351226263864847</v>
      </c>
      <c r="BK209" s="74">
        <f t="shared" si="260"/>
        <v>51</v>
      </c>
      <c r="BL209" s="74">
        <f t="shared" si="261"/>
        <v>7.8199999999999994</v>
      </c>
      <c r="BM209" s="74">
        <v>1</v>
      </c>
      <c r="BN209" s="65">
        <f t="shared" si="262"/>
        <v>1.76</v>
      </c>
      <c r="BO209" s="73">
        <f>BO208*BM209</f>
        <v>50</v>
      </c>
      <c r="BP209" s="73">
        <f t="shared" si="263"/>
        <v>4488</v>
      </c>
      <c r="BQ209" s="73">
        <f t="shared" si="264"/>
        <v>91984.088433426863</v>
      </c>
      <c r="BR209" s="73">
        <f t="shared" si="265"/>
        <v>651620263812749.62</v>
      </c>
      <c r="BS209" s="73">
        <f t="shared" si="266"/>
        <v>10443.563756295245</v>
      </c>
      <c r="BT209" s="102">
        <f t="shared" si="290"/>
        <v>20.49556337643201</v>
      </c>
      <c r="BV209" s="74">
        <f t="shared" si="267"/>
        <v>-4</v>
      </c>
      <c r="BW209" s="74">
        <f t="shared" si="268"/>
        <v>9.8550000000000004</v>
      </c>
      <c r="BX209" s="74">
        <v>1</v>
      </c>
      <c r="BY209" s="65">
        <f t="shared" si="269"/>
        <v>2.0350000000000001</v>
      </c>
      <c r="BZ209" s="73">
        <f>BZ208*BX209</f>
        <v>1</v>
      </c>
      <c r="CA209" s="73">
        <f t="shared" si="270"/>
        <v>-8.14</v>
      </c>
      <c r="CB209" s="73">
        <f t="shared" si="271"/>
        <v>56.602111442478886</v>
      </c>
      <c r="CC209" s="73">
        <f t="shared" si="272"/>
        <v>821191521723100.75</v>
      </c>
      <c r="CD209" s="73">
        <f t="shared" si="273"/>
        <v>10443.563756295245</v>
      </c>
      <c r="CG209" s="74">
        <f t="shared" si="274"/>
        <v>-54</v>
      </c>
      <c r="CH209" s="74">
        <f t="shared" si="275"/>
        <v>12.14</v>
      </c>
      <c r="CI209" s="74">
        <v>1</v>
      </c>
      <c r="CJ209" s="65">
        <f t="shared" si="276"/>
        <v>2.2850000000000001</v>
      </c>
      <c r="CK209" s="73">
        <f>CK208*CI209</f>
        <v>1</v>
      </c>
      <c r="CL209" s="73">
        <f t="shared" si="277"/>
        <v>-123.39000000000001</v>
      </c>
      <c r="CM209" s="73">
        <f t="shared" si="278"/>
        <v>6.809178725421855E-2</v>
      </c>
      <c r="CN209" s="73">
        <f t="shared" si="279"/>
        <v>1011594629499588.5</v>
      </c>
      <c r="CO209" s="73">
        <f t="shared" si="280"/>
        <v>10443.563756295245</v>
      </c>
      <c r="CR209" s="74">
        <f t="shared" si="281"/>
        <v>-117</v>
      </c>
      <c r="CS209" s="74">
        <f t="shared" si="282"/>
        <v>14.74</v>
      </c>
      <c r="CT209" s="74">
        <v>1</v>
      </c>
      <c r="CU209" s="65">
        <f t="shared" si="289"/>
        <v>2.6</v>
      </c>
      <c r="CV209" s="73">
        <f>CV208*CT209</f>
        <v>1</v>
      </c>
      <c r="CW209" s="73">
        <f t="shared" si="283"/>
        <v>-304.2</v>
      </c>
      <c r="CX209" s="73">
        <f t="shared" si="284"/>
        <v>1.3316668385483681E-5</v>
      </c>
      <c r="CY209" s="73">
        <f t="shared" si="285"/>
        <v>1228245868107408</v>
      </c>
      <c r="CZ209" s="73">
        <f t="shared" si="286"/>
        <v>10443.563756295245</v>
      </c>
    </row>
    <row r="210" spans="1:104">
      <c r="A210" s="65">
        <f t="shared" si="222"/>
        <v>294.06677887924479</v>
      </c>
      <c r="B210" s="65">
        <f t="shared" si="223"/>
        <v>6.8</v>
      </c>
      <c r="C210" s="86">
        <f t="shared" si="217"/>
        <v>7.8199999999999994</v>
      </c>
      <c r="D210" s="90"/>
      <c r="E210" s="68">
        <f t="shared" si="224"/>
        <v>1914360933822.0964</v>
      </c>
      <c r="F210" s="65">
        <f t="shared" si="287"/>
        <v>40.800000000000018</v>
      </c>
      <c r="G210" s="69">
        <v>204</v>
      </c>
      <c r="H210" s="74">
        <f t="shared" si="225"/>
        <v>204</v>
      </c>
      <c r="I210" s="74">
        <f t="shared" si="226"/>
        <v>1</v>
      </c>
      <c r="J210" s="74">
        <v>1</v>
      </c>
      <c r="K210" s="65">
        <f t="shared" si="227"/>
        <v>1</v>
      </c>
      <c r="L210" s="73">
        <f>L209*J210</f>
        <v>11616998400</v>
      </c>
      <c r="M210" s="73">
        <f t="shared" si="228"/>
        <v>2369867673600</v>
      </c>
      <c r="N210" s="73">
        <f t="shared" si="229"/>
        <v>19143609338220.965</v>
      </c>
      <c r="O210" s="73">
        <f t="shared" si="230"/>
        <v>95718046691104.828</v>
      </c>
      <c r="P210" s="73">
        <f t="shared" si="231"/>
        <v>10821.657462756208</v>
      </c>
      <c r="Q210" s="102">
        <f t="shared" si="291"/>
        <v>8.0779233167649576</v>
      </c>
      <c r="S210" s="74">
        <f t="shared" si="232"/>
        <v>194</v>
      </c>
      <c r="T210" s="74">
        <f t="shared" si="233"/>
        <v>2.0499999999999998</v>
      </c>
      <c r="U210" s="74">
        <v>1</v>
      </c>
      <c r="V210" s="65">
        <f t="shared" si="234"/>
        <v>1.05</v>
      </c>
      <c r="W210" s="73">
        <f>W209*U210</f>
        <v>1548933120</v>
      </c>
      <c r="X210" s="73">
        <f t="shared" si="235"/>
        <v>315517676544</v>
      </c>
      <c r="Y210" s="73">
        <f t="shared" si="236"/>
        <v>9811099785838.2383</v>
      </c>
      <c r="Z210" s="73">
        <f t="shared" si="237"/>
        <v>196221995716764.87</v>
      </c>
      <c r="AA210" s="73">
        <f t="shared" si="238"/>
        <v>10821.657462756208</v>
      </c>
      <c r="AB210" s="102">
        <f t="shared" si="220"/>
        <v>31.095246051832685</v>
      </c>
      <c r="AD210" s="74">
        <f t="shared" si="239"/>
        <v>169</v>
      </c>
      <c r="AE210" s="74">
        <f t="shared" si="240"/>
        <v>3.2249999999999996</v>
      </c>
      <c r="AF210" s="74">
        <v>1</v>
      </c>
      <c r="AG210" s="65">
        <f t="shared" si="241"/>
        <v>1.175</v>
      </c>
      <c r="AH210" s="73">
        <f>AH209*AF210</f>
        <v>165957120</v>
      </c>
      <c r="AI210" s="73">
        <f t="shared" si="242"/>
        <v>32954935104</v>
      </c>
      <c r="AJ210" s="73">
        <f t="shared" si="243"/>
        <v>482329219654.39429</v>
      </c>
      <c r="AK210" s="73">
        <f t="shared" si="244"/>
        <v>308690700578813.06</v>
      </c>
      <c r="AL210" s="73">
        <f t="shared" si="245"/>
        <v>10821.657462756208</v>
      </c>
      <c r="AM210" s="102">
        <f t="shared" si="288"/>
        <v>14.636023956116066</v>
      </c>
      <c r="AO210" s="74">
        <f t="shared" si="246"/>
        <v>139</v>
      </c>
      <c r="AP210" s="74">
        <f t="shared" si="247"/>
        <v>4.55</v>
      </c>
      <c r="AQ210" s="74">
        <v>1</v>
      </c>
      <c r="AR210" s="65">
        <f t="shared" si="248"/>
        <v>1.325</v>
      </c>
      <c r="AS210" s="73">
        <f>AS209*AQ210</f>
        <v>1016064</v>
      </c>
      <c r="AT210" s="73">
        <f t="shared" si="249"/>
        <v>187133587.19999999</v>
      </c>
      <c r="AU210" s="73">
        <f t="shared" si="250"/>
        <v>10632742003.040163</v>
      </c>
      <c r="AV210" s="73">
        <f t="shared" si="251"/>
        <v>435517112444526.87</v>
      </c>
      <c r="AW210" s="73">
        <f t="shared" si="252"/>
        <v>10821.657462756208</v>
      </c>
      <c r="AX210" s="102">
        <f t="shared" si="221"/>
        <v>56.818993116806794</v>
      </c>
      <c r="AZ210" s="74">
        <f t="shared" si="253"/>
        <v>102</v>
      </c>
      <c r="BA210" s="74">
        <f t="shared" si="254"/>
        <v>6.06</v>
      </c>
      <c r="BB210" s="74">
        <v>1</v>
      </c>
      <c r="BC210" s="65">
        <f t="shared" si="255"/>
        <v>1.51</v>
      </c>
      <c r="BD210" s="73">
        <f>BD209*BB210</f>
        <v>80640</v>
      </c>
      <c r="BE210" s="73">
        <f t="shared" si="256"/>
        <v>12420172.800000001</v>
      </c>
      <c r="BF210" s="73">
        <f t="shared" si="257"/>
        <v>83846422.21902442</v>
      </c>
      <c r="BG210" s="73">
        <f t="shared" si="258"/>
        <v>580051362948095.25</v>
      </c>
      <c r="BH210" s="73">
        <f t="shared" si="259"/>
        <v>10821.657462756208</v>
      </c>
      <c r="BI210" s="102">
        <f t="shared" si="218"/>
        <v>6.7508257388354869</v>
      </c>
      <c r="BK210" s="74">
        <f t="shared" si="260"/>
        <v>52</v>
      </c>
      <c r="BL210" s="74">
        <f t="shared" si="261"/>
        <v>7.8199999999999994</v>
      </c>
      <c r="BM210" s="74">
        <v>1</v>
      </c>
      <c r="BN210" s="65">
        <f t="shared" si="262"/>
        <v>1.76</v>
      </c>
      <c r="BO210" s="73">
        <f>BO209*BM210</f>
        <v>50</v>
      </c>
      <c r="BP210" s="73">
        <f t="shared" si="263"/>
        <v>4576</v>
      </c>
      <c r="BQ210" s="73">
        <f t="shared" si="264"/>
        <v>105661.97106937926</v>
      </c>
      <c r="BR210" s="73">
        <f t="shared" si="265"/>
        <v>748515125124439.62</v>
      </c>
      <c r="BS210" s="73">
        <f t="shared" si="266"/>
        <v>10821.657462756208</v>
      </c>
      <c r="BT210" s="102">
        <f t="shared" si="290"/>
        <v>23.090465705720991</v>
      </c>
      <c r="BV210" s="74">
        <f t="shared" si="267"/>
        <v>-3</v>
      </c>
      <c r="BW210" s="74">
        <f t="shared" si="268"/>
        <v>9.8550000000000004</v>
      </c>
      <c r="BX210" s="74">
        <v>1</v>
      </c>
      <c r="BY210" s="65">
        <f t="shared" si="269"/>
        <v>2.0350000000000001</v>
      </c>
      <c r="BZ210" s="73">
        <f>BZ209*BX210</f>
        <v>1</v>
      </c>
      <c r="CA210" s="73">
        <f t="shared" si="270"/>
        <v>-6.1050000000000004</v>
      </c>
      <c r="CB210" s="73">
        <f t="shared" si="271"/>
        <v>65.018752303334352</v>
      </c>
      <c r="CC210" s="73">
        <f t="shared" si="272"/>
        <v>943301350140838.12</v>
      </c>
      <c r="CD210" s="73">
        <f t="shared" si="273"/>
        <v>10821.657462756208</v>
      </c>
      <c r="CG210" s="74">
        <f t="shared" si="274"/>
        <v>-53</v>
      </c>
      <c r="CH210" s="74">
        <f t="shared" si="275"/>
        <v>12.14</v>
      </c>
      <c r="CI210" s="74">
        <v>1</v>
      </c>
      <c r="CJ210" s="65">
        <f t="shared" si="276"/>
        <v>2.2850000000000001</v>
      </c>
      <c r="CK210" s="73">
        <f>CK209*CI210</f>
        <v>1</v>
      </c>
      <c r="CL210" s="73">
        <f t="shared" si="277"/>
        <v>-121.105</v>
      </c>
      <c r="CM210" s="73">
        <f t="shared" si="278"/>
        <v>7.8216924007728922E-2</v>
      </c>
      <c r="CN210" s="73">
        <f t="shared" si="279"/>
        <v>1162017086830012.5</v>
      </c>
      <c r="CO210" s="73">
        <f t="shared" si="280"/>
        <v>10821.657462756208</v>
      </c>
      <c r="CR210" s="74">
        <f t="shared" si="281"/>
        <v>-116</v>
      </c>
      <c r="CS210" s="74">
        <f t="shared" si="282"/>
        <v>14.74</v>
      </c>
      <c r="CT210" s="74">
        <v>1</v>
      </c>
      <c r="CU210" s="65">
        <f t="shared" si="289"/>
        <v>2.6</v>
      </c>
      <c r="CV210" s="73">
        <f>CV209*CT210</f>
        <v>1</v>
      </c>
      <c r="CW210" s="73">
        <f t="shared" si="283"/>
        <v>-301.60000000000002</v>
      </c>
      <c r="CX210" s="73">
        <f t="shared" si="284"/>
        <v>1.5296835068446125E-5</v>
      </c>
      <c r="CY210" s="73">
        <f t="shared" si="285"/>
        <v>1410884008226885.2</v>
      </c>
      <c r="CZ210" s="73">
        <f t="shared" si="286"/>
        <v>10821.657462756208</v>
      </c>
    </row>
    <row r="211" spans="1:104">
      <c r="A211" s="65">
        <f t="shared" si="222"/>
        <v>304.43702144070056</v>
      </c>
      <c r="B211" s="65">
        <f t="shared" si="223"/>
        <v>6.833333333333333</v>
      </c>
      <c r="C211" s="86">
        <f t="shared" si="217"/>
        <v>7.8199999999999994</v>
      </c>
      <c r="D211" s="90"/>
      <c r="E211" s="68">
        <f t="shared" si="224"/>
        <v>2199023255552.0303</v>
      </c>
      <c r="F211" s="65">
        <f t="shared" si="287"/>
        <v>41.000000000000021</v>
      </c>
      <c r="G211" s="69">
        <v>205</v>
      </c>
      <c r="H211" s="74">
        <f t="shared" si="225"/>
        <v>205</v>
      </c>
      <c r="I211" s="74">
        <f t="shared" si="226"/>
        <v>1</v>
      </c>
      <c r="J211" s="74">
        <v>1</v>
      </c>
      <c r="K211" s="65">
        <f t="shared" si="227"/>
        <v>1</v>
      </c>
      <c r="L211" s="73">
        <f>L210*J211</f>
        <v>11616998400</v>
      </c>
      <c r="M211" s="73">
        <f t="shared" si="228"/>
        <v>2381484672000</v>
      </c>
      <c r="N211" s="73">
        <f t="shared" si="229"/>
        <v>21990232555520.305</v>
      </c>
      <c r="O211" s="73">
        <f t="shared" si="230"/>
        <v>109951162777601.52</v>
      </c>
      <c r="P211" s="73">
        <f t="shared" si="231"/>
        <v>11213.430289732471</v>
      </c>
      <c r="Q211" s="102">
        <f t="shared" si="291"/>
        <v>9.2338333368539534</v>
      </c>
      <c r="S211" s="74">
        <f t="shared" si="232"/>
        <v>195</v>
      </c>
      <c r="T211" s="74">
        <f t="shared" si="233"/>
        <v>2.0499999999999998</v>
      </c>
      <c r="U211" s="74">
        <v>1</v>
      </c>
      <c r="V211" s="65">
        <f t="shared" si="234"/>
        <v>1.05</v>
      </c>
      <c r="W211" s="73">
        <f>W210*U211</f>
        <v>1548933120</v>
      </c>
      <c r="X211" s="73">
        <f t="shared" si="235"/>
        <v>317144056320</v>
      </c>
      <c r="Y211" s="73">
        <f t="shared" si="236"/>
        <v>11269994184704.148</v>
      </c>
      <c r="Z211" s="73">
        <f t="shared" si="237"/>
        <v>225399883694083.09</v>
      </c>
      <c r="AA211" s="73">
        <f t="shared" si="238"/>
        <v>11213.430289732471</v>
      </c>
      <c r="AB211" s="102">
        <f t="shared" si="220"/>
        <v>35.535883331619701</v>
      </c>
      <c r="AD211" s="74">
        <f t="shared" si="239"/>
        <v>170</v>
      </c>
      <c r="AE211" s="74">
        <f t="shared" si="240"/>
        <v>3.2249999999999996</v>
      </c>
      <c r="AF211" s="74">
        <v>1</v>
      </c>
      <c r="AG211" s="65">
        <f t="shared" si="241"/>
        <v>1.175</v>
      </c>
      <c r="AH211" s="73">
        <f>AH210*AF211</f>
        <v>165957120</v>
      </c>
      <c r="AI211" s="73">
        <f t="shared" si="242"/>
        <v>33149934720</v>
      </c>
      <c r="AJ211" s="73">
        <f t="shared" si="243"/>
        <v>554050781184.00623</v>
      </c>
      <c r="AK211" s="73">
        <f t="shared" si="244"/>
        <v>354592499957764.87</v>
      </c>
      <c r="AL211" s="73">
        <f t="shared" si="245"/>
        <v>11213.430289732471</v>
      </c>
      <c r="AM211" s="102">
        <f t="shared" si="288"/>
        <v>16.713480308898969</v>
      </c>
      <c r="AO211" s="74">
        <f t="shared" si="246"/>
        <v>140</v>
      </c>
      <c r="AP211" s="74">
        <f t="shared" si="247"/>
        <v>4.55</v>
      </c>
      <c r="AQ211" s="74">
        <v>14</v>
      </c>
      <c r="AR211" s="65">
        <f t="shared" si="248"/>
        <v>1.325</v>
      </c>
      <c r="AS211" s="73">
        <f>AS210*AQ211</f>
        <v>14224896</v>
      </c>
      <c r="AT211" s="73">
        <f t="shared" si="249"/>
        <v>2638718208</v>
      </c>
      <c r="AU211" s="73">
        <f t="shared" si="250"/>
        <v>12213813248.000114</v>
      </c>
      <c r="AV211" s="73">
        <f t="shared" si="251"/>
        <v>500277790638086.94</v>
      </c>
      <c r="AW211" s="73">
        <f t="shared" si="252"/>
        <v>11213.430289732471</v>
      </c>
      <c r="AX211" s="102">
        <f t="shared" si="221"/>
        <v>4.6286917682117705</v>
      </c>
      <c r="AZ211" s="74">
        <f t="shared" si="253"/>
        <v>103</v>
      </c>
      <c r="BA211" s="74">
        <f t="shared" si="254"/>
        <v>6.06</v>
      </c>
      <c r="BB211" s="74">
        <v>1</v>
      </c>
      <c r="BC211" s="65">
        <f t="shared" si="255"/>
        <v>1.51</v>
      </c>
      <c r="BD211" s="73">
        <f>BD210*BB211</f>
        <v>80640</v>
      </c>
      <c r="BE211" s="73">
        <f t="shared" si="256"/>
        <v>12541939.199999999</v>
      </c>
      <c r="BF211" s="73">
        <f t="shared" si="257"/>
        <v>96314247.275380224</v>
      </c>
      <c r="BG211" s="73">
        <f t="shared" si="258"/>
        <v>666304046432265.12</v>
      </c>
      <c r="BH211" s="73">
        <f t="shared" si="259"/>
        <v>11213.430289732471</v>
      </c>
      <c r="BI211" s="102">
        <f t="shared" si="218"/>
        <v>7.6793744364013685</v>
      </c>
      <c r="BK211" s="74">
        <f t="shared" si="260"/>
        <v>53</v>
      </c>
      <c r="BL211" s="74">
        <f t="shared" si="261"/>
        <v>7.8199999999999994</v>
      </c>
      <c r="BM211" s="74">
        <v>1</v>
      </c>
      <c r="BN211" s="65">
        <f t="shared" si="262"/>
        <v>1.76</v>
      </c>
      <c r="BO211" s="73">
        <f>BO210*BM211</f>
        <v>50</v>
      </c>
      <c r="BP211" s="73">
        <f t="shared" si="263"/>
        <v>4664</v>
      </c>
      <c r="BQ211" s="73">
        <f t="shared" si="264"/>
        <v>121373.73235314025</v>
      </c>
      <c r="BR211" s="73">
        <f t="shared" si="265"/>
        <v>859818092920843.75</v>
      </c>
      <c r="BS211" s="73">
        <f t="shared" si="266"/>
        <v>11213.430289732471</v>
      </c>
      <c r="BT211" s="102">
        <f t="shared" si="290"/>
        <v>26.023527519970038</v>
      </c>
      <c r="BV211" s="74">
        <f t="shared" si="267"/>
        <v>-2</v>
      </c>
      <c r="BW211" s="74">
        <f t="shared" si="268"/>
        <v>9.8550000000000004</v>
      </c>
      <c r="BX211" s="74">
        <v>1</v>
      </c>
      <c r="BY211" s="65">
        <f t="shared" si="269"/>
        <v>2.0350000000000001</v>
      </c>
      <c r="BZ211" s="73">
        <f>BZ210*BX211</f>
        <v>1</v>
      </c>
      <c r="CA211" s="73">
        <f t="shared" si="270"/>
        <v>-4.07</v>
      </c>
      <c r="CB211" s="73">
        <f t="shared" si="271"/>
        <v>74.686933814799872</v>
      </c>
      <c r="CC211" s="73">
        <f t="shared" si="272"/>
        <v>1083568709173262.9</v>
      </c>
      <c r="CD211" s="73">
        <f t="shared" si="273"/>
        <v>11213.430289732471</v>
      </c>
      <c r="CG211" s="74">
        <f t="shared" si="274"/>
        <v>-52</v>
      </c>
      <c r="CH211" s="74">
        <f t="shared" si="275"/>
        <v>12.14</v>
      </c>
      <c r="CI211" s="74">
        <v>1</v>
      </c>
      <c r="CJ211" s="65">
        <f t="shared" si="276"/>
        <v>2.2850000000000001</v>
      </c>
      <c r="CK211" s="73">
        <f>CK210*CI211</f>
        <v>1</v>
      </c>
      <c r="CL211" s="73">
        <f t="shared" si="277"/>
        <v>-118.82000000000001</v>
      </c>
      <c r="CM211" s="73">
        <f t="shared" si="278"/>
        <v>8.9847651940606302E-2</v>
      </c>
      <c r="CN211" s="73">
        <f t="shared" si="279"/>
        <v>1334807116120082.5</v>
      </c>
      <c r="CO211" s="73">
        <f t="shared" si="280"/>
        <v>11213.430289732471</v>
      </c>
      <c r="CR211" s="74">
        <f t="shared" si="281"/>
        <v>-115</v>
      </c>
      <c r="CS211" s="74">
        <f t="shared" si="282"/>
        <v>14.74</v>
      </c>
      <c r="CT211" s="74">
        <v>1</v>
      </c>
      <c r="CU211" s="65">
        <f t="shared" si="289"/>
        <v>2.6</v>
      </c>
      <c r="CV211" s="73">
        <f>CV210*CT211</f>
        <v>1</v>
      </c>
      <c r="CW211" s="73">
        <f t="shared" si="283"/>
        <v>-299</v>
      </c>
      <c r="CX211" s="73">
        <f t="shared" si="284"/>
        <v>1.7571449279785021E-5</v>
      </c>
      <c r="CY211" s="73">
        <f t="shared" si="285"/>
        <v>1620680139341846.2</v>
      </c>
      <c r="CZ211" s="73">
        <f t="shared" si="286"/>
        <v>11213.430289732471</v>
      </c>
    </row>
    <row r="212" spans="1:104">
      <c r="A212" s="65">
        <f t="shared" si="222"/>
        <v>315.17296981630273</v>
      </c>
      <c r="B212" s="65">
        <f t="shared" si="223"/>
        <v>6.8666666666666663</v>
      </c>
      <c r="C212" s="86">
        <f t="shared" si="217"/>
        <v>7.8199999999999994</v>
      </c>
      <c r="D212" s="90"/>
      <c r="E212" s="68">
        <f t="shared" si="224"/>
        <v>2526014396252.8413</v>
      </c>
      <c r="F212" s="65">
        <f t="shared" si="287"/>
        <v>41.200000000000024</v>
      </c>
      <c r="G212" s="69">
        <v>206</v>
      </c>
      <c r="H212" s="74">
        <f t="shared" si="225"/>
        <v>206</v>
      </c>
      <c r="I212" s="74">
        <f t="shared" si="226"/>
        <v>1</v>
      </c>
      <c r="J212" s="74">
        <v>1</v>
      </c>
      <c r="K212" s="65">
        <f t="shared" si="227"/>
        <v>1</v>
      </c>
      <c r="L212" s="73">
        <f>L211*J212</f>
        <v>11616998400</v>
      </c>
      <c r="M212" s="73">
        <f t="shared" si="228"/>
        <v>2393101670400</v>
      </c>
      <c r="N212" s="73">
        <f t="shared" si="229"/>
        <v>25260143962528.414</v>
      </c>
      <c r="O212" s="73">
        <f t="shared" si="230"/>
        <v>126300719812642.06</v>
      </c>
      <c r="P212" s="73">
        <f t="shared" si="231"/>
        <v>11619.376820561027</v>
      </c>
      <c r="Q212" s="102">
        <f t="shared" si="291"/>
        <v>10.555399411135864</v>
      </c>
      <c r="S212" s="74">
        <f t="shared" si="232"/>
        <v>196</v>
      </c>
      <c r="T212" s="74">
        <f t="shared" si="233"/>
        <v>2.0499999999999998</v>
      </c>
      <c r="U212" s="74">
        <v>1</v>
      </c>
      <c r="V212" s="65">
        <f t="shared" si="234"/>
        <v>1.05</v>
      </c>
      <c r="W212" s="73">
        <f>W211*U212</f>
        <v>1548933120</v>
      </c>
      <c r="X212" s="73">
        <f t="shared" si="235"/>
        <v>318770436096</v>
      </c>
      <c r="Y212" s="73">
        <f t="shared" si="236"/>
        <v>12945823780795.807</v>
      </c>
      <c r="Z212" s="73">
        <f t="shared" si="237"/>
        <v>258916475615916.22</v>
      </c>
      <c r="AA212" s="73">
        <f t="shared" si="238"/>
        <v>11619.376820561027</v>
      </c>
      <c r="AB212" s="102">
        <f t="shared" si="220"/>
        <v>40.61174536554914</v>
      </c>
      <c r="AD212" s="74">
        <f t="shared" si="239"/>
        <v>171</v>
      </c>
      <c r="AE212" s="74">
        <f t="shared" si="240"/>
        <v>3.2249999999999996</v>
      </c>
      <c r="AF212" s="74">
        <v>1</v>
      </c>
      <c r="AG212" s="65">
        <f t="shared" si="241"/>
        <v>1.175</v>
      </c>
      <c r="AH212" s="73">
        <f>AH211*AF212</f>
        <v>165957120</v>
      </c>
      <c r="AI212" s="73">
        <f t="shared" si="242"/>
        <v>33344934336</v>
      </c>
      <c r="AJ212" s="73">
        <f t="shared" si="243"/>
        <v>636437220930.89026</v>
      </c>
      <c r="AK212" s="73">
        <f t="shared" si="244"/>
        <v>407319821395770.62</v>
      </c>
      <c r="AL212" s="73">
        <f t="shared" si="245"/>
        <v>11619.376820561027</v>
      </c>
      <c r="AM212" s="102">
        <f t="shared" si="288"/>
        <v>19.086473960867188</v>
      </c>
      <c r="AO212" s="74">
        <f t="shared" si="246"/>
        <v>141</v>
      </c>
      <c r="AP212" s="74">
        <f t="shared" si="247"/>
        <v>4.55</v>
      </c>
      <c r="AQ212" s="74">
        <v>1</v>
      </c>
      <c r="AR212" s="65">
        <f t="shared" si="248"/>
        <v>1.325</v>
      </c>
      <c r="AS212" s="73">
        <f>AS211*AQ212</f>
        <v>14224896</v>
      </c>
      <c r="AT212" s="73">
        <f t="shared" si="249"/>
        <v>2657566195.1999998</v>
      </c>
      <c r="AU212" s="73">
        <f t="shared" si="250"/>
        <v>14029987186.218725</v>
      </c>
      <c r="AV212" s="73">
        <f t="shared" si="251"/>
        <v>574668275147521.37</v>
      </c>
      <c r="AW212" s="73">
        <f t="shared" si="252"/>
        <v>11619.376820561027</v>
      </c>
      <c r="AX212" s="102">
        <f t="shared" si="221"/>
        <v>5.2792616084442905</v>
      </c>
      <c r="AZ212" s="74">
        <f t="shared" si="253"/>
        <v>104</v>
      </c>
      <c r="BA212" s="74">
        <f t="shared" si="254"/>
        <v>6.06</v>
      </c>
      <c r="BB212" s="74">
        <v>1</v>
      </c>
      <c r="BC212" s="65">
        <f t="shared" si="255"/>
        <v>1.51</v>
      </c>
      <c r="BD212" s="73">
        <f>BD211*BB212</f>
        <v>80640</v>
      </c>
      <c r="BE212" s="73">
        <f t="shared" si="256"/>
        <v>12663705.6</v>
      </c>
      <c r="BF212" s="73">
        <f t="shared" si="257"/>
        <v>110636017.40800692</v>
      </c>
      <c r="BG212" s="73">
        <f t="shared" si="258"/>
        <v>765382362064610.87</v>
      </c>
      <c r="BH212" s="73">
        <f t="shared" si="259"/>
        <v>11619.376820561027</v>
      </c>
      <c r="BI212" s="102">
        <f t="shared" si="218"/>
        <v>8.7364647365149519</v>
      </c>
      <c r="BK212" s="74">
        <f t="shared" si="260"/>
        <v>54</v>
      </c>
      <c r="BL212" s="74">
        <f t="shared" si="261"/>
        <v>7.8199999999999994</v>
      </c>
      <c r="BM212" s="74">
        <v>1</v>
      </c>
      <c r="BN212" s="65">
        <f t="shared" si="262"/>
        <v>1.76</v>
      </c>
      <c r="BO212" s="73">
        <f>BO211*BM212</f>
        <v>50</v>
      </c>
      <c r="BP212" s="73">
        <f t="shared" si="263"/>
        <v>4752</v>
      </c>
      <c r="BQ212" s="73">
        <f t="shared" si="264"/>
        <v>139421.80669390262</v>
      </c>
      <c r="BR212" s="73">
        <f t="shared" si="265"/>
        <v>987671628934861</v>
      </c>
      <c r="BS212" s="73">
        <f t="shared" si="266"/>
        <v>11619.376820561027</v>
      </c>
      <c r="BT212" s="102">
        <f t="shared" si="290"/>
        <v>29.339605785753918</v>
      </c>
      <c r="BV212" s="74">
        <f t="shared" si="267"/>
        <v>-1</v>
      </c>
      <c r="BW212" s="74">
        <f t="shared" si="268"/>
        <v>9.8550000000000004</v>
      </c>
      <c r="BX212" s="74">
        <v>1</v>
      </c>
      <c r="BY212" s="65">
        <f t="shared" si="269"/>
        <v>2.0350000000000001</v>
      </c>
      <c r="BZ212" s="73">
        <f>BZ211*BX212</f>
        <v>1</v>
      </c>
      <c r="CA212" s="73">
        <f t="shared" si="270"/>
        <v>-2.0350000000000001</v>
      </c>
      <c r="CB212" s="73">
        <f t="shared" si="271"/>
        <v>85.792758012833048</v>
      </c>
      <c r="CC212" s="73">
        <f t="shared" si="272"/>
        <v>1244693593753587.7</v>
      </c>
      <c r="CD212" s="73">
        <f t="shared" si="273"/>
        <v>11619.376820561027</v>
      </c>
      <c r="CG212" s="74">
        <f t="shared" si="274"/>
        <v>-51</v>
      </c>
      <c r="CH212" s="74">
        <f t="shared" si="275"/>
        <v>12.14</v>
      </c>
      <c r="CI212" s="74">
        <v>1</v>
      </c>
      <c r="CJ212" s="65">
        <f t="shared" si="276"/>
        <v>2.2850000000000001</v>
      </c>
      <c r="CK212" s="73">
        <f>CK211*CI212</f>
        <v>1</v>
      </c>
      <c r="CL212" s="73">
        <f t="shared" si="277"/>
        <v>-116.53500000000001</v>
      </c>
      <c r="CM212" s="73">
        <f t="shared" si="278"/>
        <v>0.10320784998452062</v>
      </c>
      <c r="CN212" s="73">
        <f t="shared" si="279"/>
        <v>1533290738525474.7</v>
      </c>
      <c r="CO212" s="73">
        <f t="shared" si="280"/>
        <v>11619.376820561027</v>
      </c>
      <c r="CR212" s="74">
        <f t="shared" si="281"/>
        <v>-114</v>
      </c>
      <c r="CS212" s="74">
        <f t="shared" si="282"/>
        <v>14.74</v>
      </c>
      <c r="CT212" s="74">
        <v>1</v>
      </c>
      <c r="CU212" s="65">
        <f t="shared" si="289"/>
        <v>2.6</v>
      </c>
      <c r="CV212" s="73">
        <f>CV211*CT212</f>
        <v>1</v>
      </c>
      <c r="CW212" s="73">
        <f t="shared" si="283"/>
        <v>-296.40000000000003</v>
      </c>
      <c r="CX212" s="73">
        <f t="shared" si="284"/>
        <v>2.0184294882602889E-5</v>
      </c>
      <c r="CY212" s="73">
        <f t="shared" si="285"/>
        <v>1861672610038344.2</v>
      </c>
      <c r="CZ212" s="73">
        <f t="shared" si="286"/>
        <v>11619.376820561027</v>
      </c>
    </row>
    <row r="213" spans="1:104">
      <c r="A213" s="65">
        <f t="shared" si="222"/>
        <v>326.28752059373545</v>
      </c>
      <c r="B213" s="65">
        <f t="shared" si="223"/>
        <v>6.9</v>
      </c>
      <c r="C213" s="86">
        <f t="shared" si="217"/>
        <v>9.8550000000000004</v>
      </c>
      <c r="D213" s="89">
        <f>1+G213/200</f>
        <v>2.0350000000000001</v>
      </c>
      <c r="E213" s="68">
        <f t="shared" si="224"/>
        <v>2901628581674.4678</v>
      </c>
      <c r="F213" s="65">
        <f t="shared" si="287"/>
        <v>41.40000000000002</v>
      </c>
      <c r="G213" s="69">
        <v>207</v>
      </c>
      <c r="H213" s="74">
        <f t="shared" si="225"/>
        <v>207</v>
      </c>
      <c r="I213" s="74">
        <f t="shared" si="226"/>
        <v>1</v>
      </c>
      <c r="J213" s="74">
        <v>1</v>
      </c>
      <c r="K213" s="65">
        <f t="shared" si="227"/>
        <v>1</v>
      </c>
      <c r="L213" s="73">
        <f>L212*J213</f>
        <v>11616998400</v>
      </c>
      <c r="M213" s="73">
        <f t="shared" si="228"/>
        <v>2404718668800</v>
      </c>
      <c r="N213" s="73">
        <f t="shared" si="229"/>
        <v>29016285816744.68</v>
      </c>
      <c r="O213" s="73">
        <f t="shared" si="230"/>
        <v>145081429083723.37</v>
      </c>
      <c r="P213" s="73">
        <f t="shared" si="231"/>
        <v>12040.009509908838</v>
      </c>
      <c r="Q213" s="102">
        <f t="shared" si="291"/>
        <v>12.066395205899223</v>
      </c>
      <c r="S213" s="74">
        <f t="shared" si="232"/>
        <v>197</v>
      </c>
      <c r="T213" s="74">
        <f t="shared" si="233"/>
        <v>2.0499999999999998</v>
      </c>
      <c r="U213" s="74">
        <v>1</v>
      </c>
      <c r="V213" s="65">
        <f t="shared" si="234"/>
        <v>1.05</v>
      </c>
      <c r="W213" s="73">
        <f>W212*U213</f>
        <v>1548933120</v>
      </c>
      <c r="X213" s="73">
        <f t="shared" si="235"/>
        <v>320396815872</v>
      </c>
      <c r="Y213" s="73">
        <f t="shared" si="236"/>
        <v>14870846481081.637</v>
      </c>
      <c r="Z213" s="73">
        <f t="shared" si="237"/>
        <v>297416929621632.94</v>
      </c>
      <c r="AA213" s="73">
        <f t="shared" si="238"/>
        <v>12040.009509908838</v>
      </c>
      <c r="AB213" s="102">
        <f t="shared" si="220"/>
        <v>46.413839789914171</v>
      </c>
      <c r="AD213" s="74">
        <f t="shared" si="239"/>
        <v>172</v>
      </c>
      <c r="AE213" s="74">
        <f t="shared" si="240"/>
        <v>3.2249999999999996</v>
      </c>
      <c r="AF213" s="74">
        <v>1</v>
      </c>
      <c r="AG213" s="65">
        <f t="shared" si="241"/>
        <v>1.175</v>
      </c>
      <c r="AH213" s="73">
        <f>AH212*AF213</f>
        <v>165957120</v>
      </c>
      <c r="AI213" s="73">
        <f t="shared" si="242"/>
        <v>33539933952</v>
      </c>
      <c r="AJ213" s="73">
        <f t="shared" si="243"/>
        <v>731074388742.19824</v>
      </c>
      <c r="AK213" s="73">
        <f t="shared" si="244"/>
        <v>467887608795007.94</v>
      </c>
      <c r="AL213" s="73">
        <f t="shared" si="245"/>
        <v>12040.009509908838</v>
      </c>
      <c r="AM213" s="102">
        <f t="shared" si="288"/>
        <v>21.797132629672454</v>
      </c>
      <c r="AO213" s="74">
        <f t="shared" si="246"/>
        <v>142</v>
      </c>
      <c r="AP213" s="74">
        <f t="shared" si="247"/>
        <v>4.55</v>
      </c>
      <c r="AQ213" s="74">
        <v>1</v>
      </c>
      <c r="AR213" s="65">
        <f t="shared" si="248"/>
        <v>1.325</v>
      </c>
      <c r="AS213" s="73">
        <f>AS212*AQ213</f>
        <v>14224896</v>
      </c>
      <c r="AT213" s="73">
        <f t="shared" si="249"/>
        <v>2676414182.4000001</v>
      </c>
      <c r="AU213" s="73">
        <f t="shared" si="250"/>
        <v>16116223201.438929</v>
      </c>
      <c r="AV213" s="73">
        <f t="shared" si="251"/>
        <v>660120502330941.37</v>
      </c>
      <c r="AW213" s="73">
        <f t="shared" si="252"/>
        <v>12040.009509908838</v>
      </c>
      <c r="AX213" s="102">
        <f t="shared" si="221"/>
        <v>6.0215729341962883</v>
      </c>
      <c r="AZ213" s="74">
        <f t="shared" si="253"/>
        <v>105</v>
      </c>
      <c r="BA213" s="74">
        <f t="shared" si="254"/>
        <v>6.06</v>
      </c>
      <c r="BB213" s="74">
        <v>1</v>
      </c>
      <c r="BC213" s="65">
        <f t="shared" si="255"/>
        <v>1.51</v>
      </c>
      <c r="BD213" s="73">
        <f>BD212*BB213</f>
        <v>80640</v>
      </c>
      <c r="BE213" s="73">
        <f t="shared" si="256"/>
        <v>12785472</v>
      </c>
      <c r="BF213" s="73">
        <f t="shared" si="257"/>
        <v>127087411.2000009</v>
      </c>
      <c r="BG213" s="73">
        <f t="shared" si="258"/>
        <v>879193460247363.62</v>
      </c>
      <c r="BH213" s="73">
        <f t="shared" si="259"/>
        <v>12040.009509908838</v>
      </c>
      <c r="BI213" s="102">
        <f t="shared" si="218"/>
        <v>9.9399858839783857</v>
      </c>
      <c r="BK213" s="74">
        <f t="shared" si="260"/>
        <v>55</v>
      </c>
      <c r="BL213" s="74">
        <f t="shared" si="261"/>
        <v>7.8199999999999994</v>
      </c>
      <c r="BM213" s="74">
        <v>1</v>
      </c>
      <c r="BN213" s="65">
        <f t="shared" si="262"/>
        <v>1.76</v>
      </c>
      <c r="BO213" s="73">
        <f>BO212*BM213</f>
        <v>50</v>
      </c>
      <c r="BP213" s="73">
        <f t="shared" si="263"/>
        <v>4840</v>
      </c>
      <c r="BQ213" s="73">
        <f t="shared" si="264"/>
        <v>160153.60000000059</v>
      </c>
      <c r="BR213" s="73">
        <f t="shared" si="265"/>
        <v>1134536775434716.7</v>
      </c>
      <c r="BS213" s="73">
        <f t="shared" si="266"/>
        <v>12040.009509908838</v>
      </c>
      <c r="BT213" s="102">
        <f t="shared" si="290"/>
        <v>33.089586776859626</v>
      </c>
      <c r="BV213" s="74">
        <f t="shared" si="267"/>
        <v>0</v>
      </c>
      <c r="BW213" s="74">
        <f t="shared" si="268"/>
        <v>9.8550000000000004</v>
      </c>
      <c r="BX213" s="74">
        <v>1</v>
      </c>
      <c r="BY213" s="65">
        <f t="shared" si="269"/>
        <v>2.0350000000000001</v>
      </c>
      <c r="BZ213" s="73">
        <f>BZ212*BX213</f>
        <v>1</v>
      </c>
      <c r="CA213" s="73">
        <f t="shared" si="270"/>
        <v>0</v>
      </c>
      <c r="CB213" s="73">
        <f t="shared" si="271"/>
        <v>98.550000000000011</v>
      </c>
      <c r="CC213" s="73">
        <f t="shared" si="272"/>
        <v>1429777483620094.2</v>
      </c>
      <c r="CD213" s="73">
        <f t="shared" si="273"/>
        <v>12040.009509908838</v>
      </c>
      <c r="CG213" s="74">
        <f t="shared" si="274"/>
        <v>-50</v>
      </c>
      <c r="CH213" s="74">
        <f t="shared" si="275"/>
        <v>12.14</v>
      </c>
      <c r="CI213" s="74">
        <v>1</v>
      </c>
      <c r="CJ213" s="65">
        <f t="shared" si="276"/>
        <v>2.2850000000000001</v>
      </c>
      <c r="CK213" s="73">
        <f>CK212*CI213</f>
        <v>1</v>
      </c>
      <c r="CL213" s="73">
        <f t="shared" si="277"/>
        <v>-114.25</v>
      </c>
      <c r="CM213" s="73">
        <f t="shared" si="278"/>
        <v>0.11855468749999962</v>
      </c>
      <c r="CN213" s="73">
        <f t="shared" si="279"/>
        <v>1761288549076402</v>
      </c>
      <c r="CO213" s="73">
        <f t="shared" si="280"/>
        <v>12040.009509908838</v>
      </c>
      <c r="CR213" s="74">
        <f t="shared" si="281"/>
        <v>-113</v>
      </c>
      <c r="CS213" s="74">
        <f t="shared" si="282"/>
        <v>14.74</v>
      </c>
      <c r="CT213" s="74">
        <v>1</v>
      </c>
      <c r="CU213" s="65">
        <f t="shared" si="289"/>
        <v>2.6</v>
      </c>
      <c r="CV213" s="73">
        <f>CV212*CT213</f>
        <v>1</v>
      </c>
      <c r="CW213" s="73">
        <f t="shared" si="283"/>
        <v>-293.8</v>
      </c>
      <c r="CX213" s="73">
        <f t="shared" si="284"/>
        <v>2.3185666328421014E-5</v>
      </c>
      <c r="CY213" s="73">
        <f t="shared" si="285"/>
        <v>2138500264694082.7</v>
      </c>
      <c r="CZ213" s="73">
        <f t="shared" si="286"/>
        <v>12040.009509908838</v>
      </c>
    </row>
    <row r="214" spans="1:104">
      <c r="A214" s="65">
        <f t="shared" si="222"/>
        <v>337.79402515786541</v>
      </c>
      <c r="B214" s="65">
        <f t="shared" si="223"/>
        <v>6.9333333333333336</v>
      </c>
      <c r="C214" s="86">
        <f t="shared" ref="C214:C277" si="292">IF(D214&gt;0,C213+D214,C213)</f>
        <v>9.8550000000000004</v>
      </c>
      <c r="D214" s="90"/>
      <c r="E214" s="68">
        <f t="shared" si="224"/>
        <v>3333095978581.8413</v>
      </c>
      <c r="F214" s="65">
        <f t="shared" si="287"/>
        <v>41.600000000000023</v>
      </c>
      <c r="G214" s="69">
        <v>208</v>
      </c>
      <c r="H214" s="74">
        <f t="shared" si="225"/>
        <v>208</v>
      </c>
      <c r="I214" s="74">
        <f t="shared" si="226"/>
        <v>1</v>
      </c>
      <c r="J214" s="74">
        <v>1</v>
      </c>
      <c r="K214" s="65">
        <f t="shared" si="227"/>
        <v>1</v>
      </c>
      <c r="L214" s="73">
        <f>L213*J214</f>
        <v>11616998400</v>
      </c>
      <c r="M214" s="73">
        <f t="shared" si="228"/>
        <v>2416335667200</v>
      </c>
      <c r="N214" s="73">
        <f t="shared" si="229"/>
        <v>33330959785818.414</v>
      </c>
      <c r="O214" s="73">
        <f t="shared" si="230"/>
        <v>166654798929092.06</v>
      </c>
      <c r="P214" s="73">
        <f t="shared" si="231"/>
        <v>12475.85932916383</v>
      </c>
      <c r="Q214" s="102">
        <f t="shared" si="291"/>
        <v>13.794010591434775</v>
      </c>
      <c r="S214" s="74">
        <f t="shared" si="232"/>
        <v>198</v>
      </c>
      <c r="T214" s="74">
        <f t="shared" si="233"/>
        <v>2.0499999999999998</v>
      </c>
      <c r="U214" s="74">
        <v>1</v>
      </c>
      <c r="V214" s="65">
        <f t="shared" si="234"/>
        <v>1.05</v>
      </c>
      <c r="W214" s="73">
        <f>W213*U214</f>
        <v>1548933120</v>
      </c>
      <c r="X214" s="73">
        <f t="shared" si="235"/>
        <v>322023195648</v>
      </c>
      <c r="Y214" s="73">
        <f t="shared" si="236"/>
        <v>17082116890231.926</v>
      </c>
      <c r="Z214" s="73">
        <f t="shared" si="237"/>
        <v>341642337804638.75</v>
      </c>
      <c r="AA214" s="73">
        <f t="shared" si="238"/>
        <v>12475.85932916383</v>
      </c>
      <c r="AB214" s="102">
        <f t="shared" si="220"/>
        <v>53.046231206599785</v>
      </c>
      <c r="AD214" s="74">
        <f t="shared" si="239"/>
        <v>173</v>
      </c>
      <c r="AE214" s="74">
        <f t="shared" si="240"/>
        <v>3.2249999999999996</v>
      </c>
      <c r="AF214" s="74">
        <v>1</v>
      </c>
      <c r="AG214" s="65">
        <f t="shared" si="241"/>
        <v>1.175</v>
      </c>
      <c r="AH214" s="73">
        <f>AH213*AF214</f>
        <v>165957120</v>
      </c>
      <c r="AI214" s="73">
        <f t="shared" si="242"/>
        <v>33734933568</v>
      </c>
      <c r="AJ214" s="73">
        <f t="shared" si="243"/>
        <v>839783947728.62598</v>
      </c>
      <c r="AK214" s="73">
        <f t="shared" si="244"/>
        <v>537461726546321.87</v>
      </c>
      <c r="AL214" s="73">
        <f t="shared" si="245"/>
        <v>12475.85932916383</v>
      </c>
      <c r="AM214" s="102">
        <f t="shared" si="288"/>
        <v>24.893600161857773</v>
      </c>
      <c r="AO214" s="74">
        <f t="shared" si="246"/>
        <v>143</v>
      </c>
      <c r="AP214" s="74">
        <f t="shared" si="247"/>
        <v>4.55</v>
      </c>
      <c r="AQ214" s="74">
        <v>1</v>
      </c>
      <c r="AR214" s="65">
        <f t="shared" si="248"/>
        <v>1.325</v>
      </c>
      <c r="AS214" s="73">
        <f>AS213*AQ214</f>
        <v>14224896</v>
      </c>
      <c r="AT214" s="73">
        <f t="shared" si="249"/>
        <v>2695262169.5999999</v>
      </c>
      <c r="AU214" s="73">
        <f t="shared" si="250"/>
        <v>18512679080.25795</v>
      </c>
      <c r="AV214" s="73">
        <f t="shared" si="251"/>
        <v>758279335127368.87</v>
      </c>
      <c r="AW214" s="73">
        <f t="shared" si="252"/>
        <v>12475.85932916383</v>
      </c>
      <c r="AX214" s="102">
        <f t="shared" si="221"/>
        <v>6.8686004979639481</v>
      </c>
      <c r="AZ214" s="74">
        <f t="shared" si="253"/>
        <v>106</v>
      </c>
      <c r="BA214" s="74">
        <f t="shared" si="254"/>
        <v>6.06</v>
      </c>
      <c r="BB214" s="74">
        <v>1</v>
      </c>
      <c r="BC214" s="65">
        <f t="shared" si="255"/>
        <v>1.51</v>
      </c>
      <c r="BD214" s="73">
        <f>BD213*BB214</f>
        <v>80640</v>
      </c>
      <c r="BE214" s="73">
        <f t="shared" si="256"/>
        <v>12907238.4</v>
      </c>
      <c r="BF214" s="73">
        <f t="shared" si="257"/>
        <v>145985100.18627277</v>
      </c>
      <c r="BG214" s="73">
        <f t="shared" si="258"/>
        <v>1009928081510297.9</v>
      </c>
      <c r="BH214" s="73">
        <f t="shared" si="259"/>
        <v>12475.85932916383</v>
      </c>
      <c r="BI214" s="102">
        <f t="shared" si="218"/>
        <v>11.310328023868589</v>
      </c>
      <c r="BK214" s="74">
        <f t="shared" si="260"/>
        <v>56</v>
      </c>
      <c r="BL214" s="74">
        <f t="shared" si="261"/>
        <v>7.8199999999999994</v>
      </c>
      <c r="BM214" s="74">
        <v>1</v>
      </c>
      <c r="BN214" s="65">
        <f t="shared" si="262"/>
        <v>1.76</v>
      </c>
      <c r="BO214" s="73">
        <f>BO213*BM214</f>
        <v>50</v>
      </c>
      <c r="BP214" s="73">
        <f t="shared" si="263"/>
        <v>4928</v>
      </c>
      <c r="BQ214" s="73">
        <f t="shared" si="264"/>
        <v>183968.17686685381</v>
      </c>
      <c r="BR214" s="73">
        <f t="shared" si="265"/>
        <v>1303240527625499.7</v>
      </c>
      <c r="BS214" s="73">
        <f t="shared" si="266"/>
        <v>12475.85932916383</v>
      </c>
      <c r="BT214" s="102">
        <f t="shared" ref="BT214:BT277" si="293">BQ214/BP214</f>
        <v>37.331204721358326</v>
      </c>
      <c r="BV214" s="74">
        <f t="shared" si="267"/>
        <v>1</v>
      </c>
      <c r="BW214" s="74">
        <f t="shared" si="268"/>
        <v>9.8550000000000004</v>
      </c>
      <c r="BX214" s="74">
        <v>1</v>
      </c>
      <c r="BY214" s="65">
        <f t="shared" si="269"/>
        <v>2.0350000000000001</v>
      </c>
      <c r="BZ214" s="73">
        <f>BZ213*BX214</f>
        <v>1</v>
      </c>
      <c r="CA214" s="73">
        <f t="shared" si="270"/>
        <v>2.0350000000000001</v>
      </c>
      <c r="CB214" s="73">
        <f t="shared" si="271"/>
        <v>113.20422288495782</v>
      </c>
      <c r="CC214" s="73">
        <f t="shared" si="272"/>
        <v>1642383043446202.2</v>
      </c>
      <c r="CD214" s="73">
        <f t="shared" si="273"/>
        <v>12475.85932916383</v>
      </c>
      <c r="CE214" s="102">
        <f t="shared" ref="CE213:CE263" si="294">CB214/CA214</f>
        <v>55.628610754279023</v>
      </c>
      <c r="CG214" s="74">
        <f t="shared" si="274"/>
        <v>-49</v>
      </c>
      <c r="CH214" s="74">
        <f t="shared" si="275"/>
        <v>12.14</v>
      </c>
      <c r="CI214" s="74">
        <v>1</v>
      </c>
      <c r="CJ214" s="65">
        <f t="shared" si="276"/>
        <v>2.2850000000000001</v>
      </c>
      <c r="CK214" s="73">
        <f>CK213*CI214</f>
        <v>1</v>
      </c>
      <c r="CL214" s="73">
        <f t="shared" si="277"/>
        <v>-111.965</v>
      </c>
      <c r="CM214" s="73">
        <f t="shared" si="278"/>
        <v>0.13618357450843713</v>
      </c>
      <c r="CN214" s="73">
        <f t="shared" si="279"/>
        <v>2023189258999177.7</v>
      </c>
      <c r="CO214" s="73">
        <f t="shared" si="280"/>
        <v>12475.85932916383</v>
      </c>
      <c r="CR214" s="74">
        <f t="shared" si="281"/>
        <v>-112</v>
      </c>
      <c r="CS214" s="74">
        <f t="shared" si="282"/>
        <v>14.74</v>
      </c>
      <c r="CT214" s="74">
        <v>1</v>
      </c>
      <c r="CU214" s="65">
        <f t="shared" si="289"/>
        <v>2.6</v>
      </c>
      <c r="CV214" s="73">
        <f>CV213*CT214</f>
        <v>1</v>
      </c>
      <c r="CW214" s="73">
        <f t="shared" si="283"/>
        <v>-291.2</v>
      </c>
      <c r="CX214" s="73">
        <f t="shared" si="284"/>
        <v>2.6633336770967366E-5</v>
      </c>
      <c r="CY214" s="73">
        <f t="shared" si="285"/>
        <v>2456491736214817</v>
      </c>
      <c r="CZ214" s="73">
        <f t="shared" si="286"/>
        <v>12475.85932916383</v>
      </c>
    </row>
    <row r="215" spans="1:104">
      <c r="A215" s="65">
        <f t="shared" si="222"/>
        <v>349.70630572912995</v>
      </c>
      <c r="B215" s="65">
        <f t="shared" si="223"/>
        <v>6.9666666666666668</v>
      </c>
      <c r="C215" s="86">
        <f t="shared" si="292"/>
        <v>9.8550000000000004</v>
      </c>
      <c r="D215" s="90"/>
      <c r="E215" s="68">
        <f t="shared" si="224"/>
        <v>3828721867644.1943</v>
      </c>
      <c r="F215" s="65">
        <f t="shared" si="287"/>
        <v>41.800000000000018</v>
      </c>
      <c r="G215" s="69">
        <v>209</v>
      </c>
      <c r="H215" s="74">
        <f t="shared" si="225"/>
        <v>209</v>
      </c>
      <c r="I215" s="74">
        <f t="shared" si="226"/>
        <v>1</v>
      </c>
      <c r="J215" s="74">
        <v>1</v>
      </c>
      <c r="K215" s="65">
        <f t="shared" si="227"/>
        <v>1</v>
      </c>
      <c r="L215" s="73">
        <f>L214*J215</f>
        <v>11616998400</v>
      </c>
      <c r="M215" s="73">
        <f t="shared" si="228"/>
        <v>2427952665600</v>
      </c>
      <c r="N215" s="73">
        <f t="shared" si="229"/>
        <v>38287218676441.945</v>
      </c>
      <c r="O215" s="73">
        <f t="shared" si="230"/>
        <v>191436093382209.72</v>
      </c>
      <c r="P215" s="73">
        <f t="shared" si="231"/>
        <v>12927.476435120172</v>
      </c>
      <c r="Q215" s="102">
        <f t="shared" si="291"/>
        <v>15.769343125550737</v>
      </c>
      <c r="S215" s="74">
        <f t="shared" si="232"/>
        <v>199</v>
      </c>
      <c r="T215" s="74">
        <f t="shared" si="233"/>
        <v>2.0499999999999998</v>
      </c>
      <c r="U215" s="74">
        <v>1</v>
      </c>
      <c r="V215" s="65">
        <f t="shared" si="234"/>
        <v>1.05</v>
      </c>
      <c r="W215" s="73">
        <f>W214*U215</f>
        <v>1548933120</v>
      </c>
      <c r="X215" s="73">
        <f t="shared" si="235"/>
        <v>323649575424</v>
      </c>
      <c r="Y215" s="73">
        <f t="shared" si="236"/>
        <v>19622199571676.48</v>
      </c>
      <c r="Z215" s="73">
        <f t="shared" si="237"/>
        <v>392443991433529.87</v>
      </c>
      <c r="AA215" s="73">
        <f t="shared" si="238"/>
        <v>12927.476435120172</v>
      </c>
      <c r="AB215" s="102">
        <f t="shared" si="220"/>
        <v>60.627916925181331</v>
      </c>
      <c r="AD215" s="74">
        <f t="shared" si="239"/>
        <v>174</v>
      </c>
      <c r="AE215" s="74">
        <f t="shared" si="240"/>
        <v>3.2249999999999996</v>
      </c>
      <c r="AF215" s="74">
        <v>1</v>
      </c>
      <c r="AG215" s="65">
        <f t="shared" si="241"/>
        <v>1.175</v>
      </c>
      <c r="AH215" s="73">
        <f>AH214*AF215</f>
        <v>165957120</v>
      </c>
      <c r="AI215" s="73">
        <f t="shared" si="242"/>
        <v>33929933184</v>
      </c>
      <c r="AJ215" s="73">
        <f t="shared" si="243"/>
        <v>964658439308.78882</v>
      </c>
      <c r="AK215" s="73">
        <f t="shared" si="244"/>
        <v>617381401157626.25</v>
      </c>
      <c r="AL215" s="73">
        <f t="shared" si="245"/>
        <v>12927.476435120172</v>
      </c>
      <c r="AM215" s="102">
        <f t="shared" si="288"/>
        <v>28.430897110156504</v>
      </c>
      <c r="AO215" s="74">
        <f t="shared" si="246"/>
        <v>144</v>
      </c>
      <c r="AP215" s="74">
        <f t="shared" si="247"/>
        <v>4.55</v>
      </c>
      <c r="AQ215" s="74">
        <v>1</v>
      </c>
      <c r="AR215" s="65">
        <f t="shared" si="248"/>
        <v>1.325</v>
      </c>
      <c r="AS215" s="73">
        <f>AS214*AQ215</f>
        <v>14224896</v>
      </c>
      <c r="AT215" s="73">
        <f t="shared" si="249"/>
        <v>2714110156.7999997</v>
      </c>
      <c r="AU215" s="73">
        <f t="shared" si="250"/>
        <v>21265484006.080334</v>
      </c>
      <c r="AV215" s="73">
        <f t="shared" si="251"/>
        <v>871034224889054.25</v>
      </c>
      <c r="AW215" s="73">
        <f t="shared" si="252"/>
        <v>12927.476435120172</v>
      </c>
      <c r="AX215" s="102">
        <f t="shared" si="221"/>
        <v>7.8351587730517336</v>
      </c>
      <c r="AZ215" s="74">
        <f t="shared" si="253"/>
        <v>107</v>
      </c>
      <c r="BA215" s="74">
        <f t="shared" si="254"/>
        <v>6.06</v>
      </c>
      <c r="BB215" s="74">
        <v>1</v>
      </c>
      <c r="BC215" s="65">
        <f t="shared" si="255"/>
        <v>1.51</v>
      </c>
      <c r="BD215" s="73">
        <f>BD214*BB215</f>
        <v>80640</v>
      </c>
      <c r="BE215" s="73">
        <f t="shared" si="256"/>
        <v>13029004.800000001</v>
      </c>
      <c r="BF215" s="73">
        <f t="shared" si="257"/>
        <v>167692844.4380489</v>
      </c>
      <c r="BG215" s="73">
        <f t="shared" si="258"/>
        <v>1160102725896190.7</v>
      </c>
      <c r="BH215" s="73">
        <f t="shared" si="259"/>
        <v>12927.476435120172</v>
      </c>
      <c r="BI215" s="102">
        <f t="shared" si="218"/>
        <v>12.870733184321868</v>
      </c>
      <c r="BK215" s="74">
        <f t="shared" si="260"/>
        <v>57</v>
      </c>
      <c r="BL215" s="74">
        <f t="shared" si="261"/>
        <v>7.8199999999999994</v>
      </c>
      <c r="BM215" s="74">
        <v>1</v>
      </c>
      <c r="BN215" s="65">
        <f t="shared" si="262"/>
        <v>1.76</v>
      </c>
      <c r="BO215" s="73">
        <f>BO214*BM215</f>
        <v>50</v>
      </c>
      <c r="BP215" s="73">
        <f t="shared" si="263"/>
        <v>5016</v>
      </c>
      <c r="BQ215" s="73">
        <f t="shared" si="264"/>
        <v>211323.9421387586</v>
      </c>
      <c r="BR215" s="73">
        <f t="shared" si="265"/>
        <v>1497030250248880</v>
      </c>
      <c r="BS215" s="73">
        <f t="shared" si="266"/>
        <v>12927.476435120172</v>
      </c>
      <c r="BT215" s="102">
        <f t="shared" si="293"/>
        <v>42.129972515701475</v>
      </c>
      <c r="BV215" s="74">
        <f t="shared" si="267"/>
        <v>2</v>
      </c>
      <c r="BW215" s="74">
        <f t="shared" si="268"/>
        <v>9.8550000000000004</v>
      </c>
      <c r="BX215" s="74">
        <v>1</v>
      </c>
      <c r="BY215" s="65">
        <f t="shared" si="269"/>
        <v>2.0350000000000001</v>
      </c>
      <c r="BZ215" s="73">
        <f>BZ214*BX215</f>
        <v>1</v>
      </c>
      <c r="CA215" s="73">
        <f t="shared" si="270"/>
        <v>4.07</v>
      </c>
      <c r="CB215" s="73">
        <f t="shared" si="271"/>
        <v>130.03750460666876</v>
      </c>
      <c r="CC215" s="73">
        <f t="shared" si="272"/>
        <v>1886602700281677</v>
      </c>
      <c r="CD215" s="73">
        <f t="shared" si="273"/>
        <v>12927.476435120172</v>
      </c>
      <c r="CE215" s="102">
        <f t="shared" si="294"/>
        <v>31.950246832105346</v>
      </c>
      <c r="CG215" s="74">
        <f t="shared" si="274"/>
        <v>-48</v>
      </c>
      <c r="CH215" s="74">
        <f t="shared" si="275"/>
        <v>12.14</v>
      </c>
      <c r="CI215" s="74">
        <v>1</v>
      </c>
      <c r="CJ215" s="65">
        <f t="shared" si="276"/>
        <v>2.2850000000000001</v>
      </c>
      <c r="CK215" s="73">
        <f>CK214*CI215</f>
        <v>1</v>
      </c>
      <c r="CL215" s="73">
        <f t="shared" si="277"/>
        <v>-109.68</v>
      </c>
      <c r="CM215" s="73">
        <f t="shared" si="278"/>
        <v>0.15643384801545787</v>
      </c>
      <c r="CN215" s="73">
        <f t="shared" si="279"/>
        <v>2324034173660026</v>
      </c>
      <c r="CO215" s="73">
        <f t="shared" si="280"/>
        <v>12927.476435120172</v>
      </c>
      <c r="CR215" s="74">
        <f t="shared" si="281"/>
        <v>-111</v>
      </c>
      <c r="CS215" s="74">
        <f t="shared" si="282"/>
        <v>14.74</v>
      </c>
      <c r="CT215" s="74">
        <v>1</v>
      </c>
      <c r="CU215" s="65">
        <f t="shared" si="289"/>
        <v>2.6</v>
      </c>
      <c r="CV215" s="73">
        <f>CV214*CT215</f>
        <v>1</v>
      </c>
      <c r="CW215" s="73">
        <f t="shared" si="283"/>
        <v>-288.60000000000002</v>
      </c>
      <c r="CX215" s="73">
        <f t="shared" si="284"/>
        <v>3.0593670136892264E-5</v>
      </c>
      <c r="CY215" s="73">
        <f t="shared" si="285"/>
        <v>2821768016453771</v>
      </c>
      <c r="CZ215" s="73">
        <f t="shared" si="286"/>
        <v>12927.476435120172</v>
      </c>
    </row>
    <row r="216" spans="1:104">
      <c r="A216" s="65">
        <f t="shared" si="222"/>
        <v>362.0386719675173</v>
      </c>
      <c r="B216" s="65">
        <f t="shared" si="223"/>
        <v>7</v>
      </c>
      <c r="C216" s="86">
        <f t="shared" si="292"/>
        <v>9.8550000000000004</v>
      </c>
      <c r="D216" s="90"/>
      <c r="E216" s="68">
        <f t="shared" si="224"/>
        <v>4398046511104.0615</v>
      </c>
      <c r="F216" s="65">
        <f t="shared" si="287"/>
        <v>42.000000000000021</v>
      </c>
      <c r="G216" s="69">
        <v>210</v>
      </c>
      <c r="H216" s="74">
        <f t="shared" si="225"/>
        <v>210</v>
      </c>
      <c r="I216" s="74">
        <f t="shared" si="226"/>
        <v>1</v>
      </c>
      <c r="J216" s="74">
        <v>1</v>
      </c>
      <c r="K216" s="65">
        <f t="shared" si="227"/>
        <v>1</v>
      </c>
      <c r="L216" s="73">
        <f>L215*J216</f>
        <v>11616998400</v>
      </c>
      <c r="M216" s="73">
        <f t="shared" si="228"/>
        <v>2439569664000</v>
      </c>
      <c r="N216" s="73">
        <f t="shared" si="229"/>
        <v>43980465111040.617</v>
      </c>
      <c r="O216" s="73">
        <f t="shared" si="230"/>
        <v>219902325555203.06</v>
      </c>
      <c r="P216" s="73">
        <f t="shared" si="231"/>
        <v>13395.430862798141</v>
      </c>
      <c r="Q216" s="102">
        <f t="shared" si="291"/>
        <v>18.027960324333915</v>
      </c>
      <c r="S216" s="74">
        <f t="shared" si="232"/>
        <v>200</v>
      </c>
      <c r="T216" s="74">
        <f t="shared" si="233"/>
        <v>2.0499999999999998</v>
      </c>
      <c r="U216" s="74">
        <v>15</v>
      </c>
      <c r="V216" s="65">
        <f t="shared" si="234"/>
        <v>1.05</v>
      </c>
      <c r="W216" s="73">
        <f>W215*U216</f>
        <v>23233996800</v>
      </c>
      <c r="X216" s="73">
        <f t="shared" si="235"/>
        <v>4879139328000</v>
      </c>
      <c r="Y216" s="73">
        <f t="shared" si="236"/>
        <v>22539988369408.301</v>
      </c>
      <c r="Z216" s="73">
        <f t="shared" si="237"/>
        <v>450799767388166.31</v>
      </c>
      <c r="AA216" s="73">
        <f t="shared" si="238"/>
        <v>13395.430862798141</v>
      </c>
      <c r="AB216" s="102">
        <f t="shared" si="220"/>
        <v>4.6196648331105621</v>
      </c>
      <c r="AD216" s="74">
        <f t="shared" si="239"/>
        <v>175</v>
      </c>
      <c r="AE216" s="74">
        <f t="shared" si="240"/>
        <v>3.2249999999999996</v>
      </c>
      <c r="AF216" s="74">
        <v>1</v>
      </c>
      <c r="AG216" s="65">
        <f t="shared" si="241"/>
        <v>1.175</v>
      </c>
      <c r="AH216" s="73">
        <f>AH215*AF216</f>
        <v>165957120</v>
      </c>
      <c r="AI216" s="73">
        <f t="shared" si="242"/>
        <v>34124932800</v>
      </c>
      <c r="AJ216" s="73">
        <f t="shared" si="243"/>
        <v>1108101562368.0127</v>
      </c>
      <c r="AK216" s="73">
        <f t="shared" si="244"/>
        <v>709184999915529.87</v>
      </c>
      <c r="AL216" s="73">
        <f t="shared" si="245"/>
        <v>13395.430862798141</v>
      </c>
      <c r="AM216" s="102">
        <f t="shared" si="288"/>
        <v>32.471904600146573</v>
      </c>
      <c r="AO216" s="74">
        <f t="shared" si="246"/>
        <v>145</v>
      </c>
      <c r="AP216" s="74">
        <f t="shared" si="247"/>
        <v>4.55</v>
      </c>
      <c r="AQ216" s="74">
        <v>1</v>
      </c>
      <c r="AR216" s="65">
        <f t="shared" si="248"/>
        <v>1.325</v>
      </c>
      <c r="AS216" s="73">
        <f>AS215*AQ216</f>
        <v>14224896</v>
      </c>
      <c r="AT216" s="73">
        <f t="shared" si="249"/>
        <v>2732958144</v>
      </c>
      <c r="AU216" s="73">
        <f t="shared" si="250"/>
        <v>24427626496.00024</v>
      </c>
      <c r="AV216" s="73">
        <f t="shared" si="251"/>
        <v>1000555581276174</v>
      </c>
      <c r="AW216" s="73">
        <f t="shared" si="252"/>
        <v>13395.430862798141</v>
      </c>
      <c r="AX216" s="102">
        <f t="shared" si="221"/>
        <v>8.9381634144779056</v>
      </c>
      <c r="AZ216" s="74">
        <f t="shared" si="253"/>
        <v>108</v>
      </c>
      <c r="BA216" s="74">
        <f t="shared" si="254"/>
        <v>6.06</v>
      </c>
      <c r="BB216" s="74">
        <v>1</v>
      </c>
      <c r="BC216" s="65">
        <f t="shared" si="255"/>
        <v>1.51</v>
      </c>
      <c r="BD216" s="73">
        <f>BD215*BB216</f>
        <v>80640</v>
      </c>
      <c r="BE216" s="73">
        <f t="shared" si="256"/>
        <v>13150771.199999999</v>
      </c>
      <c r="BF216" s="73">
        <f t="shared" si="257"/>
        <v>192628494.55076048</v>
      </c>
      <c r="BG216" s="73">
        <f t="shared" si="258"/>
        <v>1332608092864530.5</v>
      </c>
      <c r="BH216" s="73">
        <f t="shared" si="259"/>
        <v>13395.430862798141</v>
      </c>
      <c r="BI216" s="102">
        <f t="shared" si="218"/>
        <v>14.647695684247056</v>
      </c>
      <c r="BK216" s="74">
        <f t="shared" si="260"/>
        <v>58</v>
      </c>
      <c r="BL216" s="74">
        <f t="shared" si="261"/>
        <v>7.8199999999999994</v>
      </c>
      <c r="BM216" s="74">
        <v>1</v>
      </c>
      <c r="BN216" s="65">
        <f t="shared" si="262"/>
        <v>1.76</v>
      </c>
      <c r="BO216" s="73">
        <f>BO215*BM216</f>
        <v>50</v>
      </c>
      <c r="BP216" s="73">
        <f t="shared" si="263"/>
        <v>5104</v>
      </c>
      <c r="BQ216" s="73">
        <f t="shared" si="264"/>
        <v>242747.46470628056</v>
      </c>
      <c r="BR216" s="73">
        <f t="shared" si="265"/>
        <v>1719636185841688</v>
      </c>
      <c r="BS216" s="73">
        <f t="shared" si="266"/>
        <v>13395.430862798141</v>
      </c>
      <c r="BT216" s="102">
        <f t="shared" si="293"/>
        <v>47.560239950290075</v>
      </c>
      <c r="BV216" s="74">
        <f t="shared" si="267"/>
        <v>3</v>
      </c>
      <c r="BW216" s="74">
        <f t="shared" si="268"/>
        <v>9.8550000000000004</v>
      </c>
      <c r="BX216" s="74">
        <v>1</v>
      </c>
      <c r="BY216" s="65">
        <f t="shared" si="269"/>
        <v>2.0350000000000001</v>
      </c>
      <c r="BZ216" s="73">
        <f>BZ215*BX216</f>
        <v>1</v>
      </c>
      <c r="CA216" s="73">
        <f t="shared" si="270"/>
        <v>6.1050000000000004</v>
      </c>
      <c r="CB216" s="73">
        <f t="shared" si="271"/>
        <v>149.37386762959977</v>
      </c>
      <c r="CC216" s="73">
        <f t="shared" si="272"/>
        <v>2167137418346526.5</v>
      </c>
      <c r="CD216" s="73">
        <f t="shared" si="273"/>
        <v>13395.430862798141</v>
      </c>
      <c r="CE216" s="102">
        <f t="shared" si="294"/>
        <v>24.467463985192428</v>
      </c>
      <c r="CG216" s="74">
        <f t="shared" si="274"/>
        <v>-47</v>
      </c>
      <c r="CH216" s="74">
        <f t="shared" si="275"/>
        <v>12.14</v>
      </c>
      <c r="CI216" s="74">
        <v>1</v>
      </c>
      <c r="CJ216" s="65">
        <f t="shared" si="276"/>
        <v>2.2850000000000001</v>
      </c>
      <c r="CK216" s="73">
        <f>CK215*CI216</f>
        <v>1</v>
      </c>
      <c r="CL216" s="73">
        <f t="shared" si="277"/>
        <v>-107.39500000000001</v>
      </c>
      <c r="CM216" s="73">
        <f t="shared" si="278"/>
        <v>0.17969530388121269</v>
      </c>
      <c r="CN216" s="73">
        <f t="shared" si="279"/>
        <v>2669614232240165.5</v>
      </c>
      <c r="CO216" s="73">
        <f t="shared" si="280"/>
        <v>13395.430862798141</v>
      </c>
      <c r="CR216" s="74">
        <f t="shared" si="281"/>
        <v>-110</v>
      </c>
      <c r="CS216" s="74">
        <f t="shared" si="282"/>
        <v>14.74</v>
      </c>
      <c r="CT216" s="74">
        <v>1</v>
      </c>
      <c r="CU216" s="65">
        <f t="shared" si="289"/>
        <v>2.6</v>
      </c>
      <c r="CV216" s="73">
        <f>CV215*CT216</f>
        <v>1</v>
      </c>
      <c r="CW216" s="73">
        <f t="shared" si="283"/>
        <v>-286</v>
      </c>
      <c r="CX216" s="73">
        <f t="shared" si="284"/>
        <v>3.5142898559570056E-5</v>
      </c>
      <c r="CY216" s="73">
        <f t="shared" si="285"/>
        <v>3241360278683693.5</v>
      </c>
      <c r="CZ216" s="73">
        <f t="shared" si="286"/>
        <v>13395.430862798141</v>
      </c>
    </row>
    <row r="217" spans="1:104">
      <c r="A217" s="65">
        <f t="shared" si="222"/>
        <v>374.80593816208523</v>
      </c>
      <c r="B217" s="65">
        <f t="shared" si="223"/>
        <v>7.0333333333333332</v>
      </c>
      <c r="C217" s="86">
        <f t="shared" si="292"/>
        <v>9.8550000000000004</v>
      </c>
      <c r="D217" s="90"/>
      <c r="E217" s="68">
        <f t="shared" si="224"/>
        <v>5052028792505.6846</v>
      </c>
      <c r="F217" s="65">
        <f t="shared" si="287"/>
        <v>42.200000000000017</v>
      </c>
      <c r="G217" s="69">
        <v>211</v>
      </c>
      <c r="H217" s="74">
        <f t="shared" si="225"/>
        <v>211</v>
      </c>
      <c r="I217" s="74">
        <f t="shared" si="226"/>
        <v>1</v>
      </c>
      <c r="J217" s="74">
        <v>1</v>
      </c>
      <c r="K217" s="65">
        <f t="shared" si="227"/>
        <v>1</v>
      </c>
      <c r="L217" s="73">
        <f>L216*J217</f>
        <v>11616998400</v>
      </c>
      <c r="M217" s="73">
        <f t="shared" si="228"/>
        <v>2451186662400</v>
      </c>
      <c r="N217" s="73">
        <f t="shared" si="229"/>
        <v>50520287925056.844</v>
      </c>
      <c r="O217" s="73">
        <f t="shared" si="230"/>
        <v>252601439625284.22</v>
      </c>
      <c r="P217" s="73">
        <f t="shared" si="231"/>
        <v>13880.313243269222</v>
      </c>
      <c r="Q217" s="102">
        <f t="shared" si="291"/>
        <v>20.610542926009373</v>
      </c>
      <c r="S217" s="74">
        <f t="shared" si="232"/>
        <v>201</v>
      </c>
      <c r="T217" s="74">
        <f t="shared" si="233"/>
        <v>2.0499999999999998</v>
      </c>
      <c r="U217" s="74">
        <v>1</v>
      </c>
      <c r="V217" s="65">
        <f t="shared" si="234"/>
        <v>1.05</v>
      </c>
      <c r="W217" s="73">
        <f>W216*U217</f>
        <v>23233996800</v>
      </c>
      <c r="X217" s="73">
        <f t="shared" si="235"/>
        <v>4903535024640</v>
      </c>
      <c r="Y217" s="73">
        <f t="shared" si="236"/>
        <v>25891647561591.617</v>
      </c>
      <c r="Z217" s="73">
        <f t="shared" si="237"/>
        <v>517832951231832.62</v>
      </c>
      <c r="AA217" s="73">
        <f t="shared" si="238"/>
        <v>13880.313243269222</v>
      </c>
      <c r="AB217" s="102">
        <f t="shared" si="220"/>
        <v>5.2802003924694079</v>
      </c>
      <c r="AD217" s="74">
        <f t="shared" si="239"/>
        <v>176</v>
      </c>
      <c r="AE217" s="74">
        <f t="shared" si="240"/>
        <v>3.2249999999999996</v>
      </c>
      <c r="AF217" s="74">
        <v>1</v>
      </c>
      <c r="AG217" s="65">
        <f t="shared" si="241"/>
        <v>1.175</v>
      </c>
      <c r="AH217" s="73">
        <f>AH216*AF217</f>
        <v>165957120</v>
      </c>
      <c r="AI217" s="73">
        <f t="shared" si="242"/>
        <v>34319932416</v>
      </c>
      <c r="AJ217" s="73">
        <f t="shared" si="243"/>
        <v>1272874441861.7808</v>
      </c>
      <c r="AK217" s="73">
        <f t="shared" si="244"/>
        <v>814639642791541.5</v>
      </c>
      <c r="AL217" s="73">
        <f t="shared" si="245"/>
        <v>13880.313243269222</v>
      </c>
      <c r="AM217" s="102">
        <f t="shared" si="288"/>
        <v>37.088489173957839</v>
      </c>
      <c r="AO217" s="74">
        <f t="shared" si="246"/>
        <v>146</v>
      </c>
      <c r="AP217" s="74">
        <f t="shared" si="247"/>
        <v>4.55</v>
      </c>
      <c r="AQ217" s="74">
        <v>1</v>
      </c>
      <c r="AR217" s="65">
        <f t="shared" si="248"/>
        <v>1.325</v>
      </c>
      <c r="AS217" s="73">
        <f>AS216*AQ217</f>
        <v>14224896</v>
      </c>
      <c r="AT217" s="73">
        <f t="shared" si="249"/>
        <v>2751806131.1999998</v>
      </c>
      <c r="AU217" s="73">
        <f t="shared" si="250"/>
        <v>28059974372.437458</v>
      </c>
      <c r="AV217" s="73">
        <f t="shared" si="251"/>
        <v>1149336550295043.2</v>
      </c>
      <c r="AW217" s="73">
        <f t="shared" si="252"/>
        <v>13880.313243269222</v>
      </c>
      <c r="AX217" s="102">
        <f t="shared" si="221"/>
        <v>10.196929956036236</v>
      </c>
      <c r="AZ217" s="74">
        <f t="shared" si="253"/>
        <v>109</v>
      </c>
      <c r="BA217" s="74">
        <f t="shared" si="254"/>
        <v>6.06</v>
      </c>
      <c r="BB217" s="74">
        <v>1</v>
      </c>
      <c r="BC217" s="65">
        <f t="shared" si="255"/>
        <v>1.51</v>
      </c>
      <c r="BD217" s="73">
        <f>BD216*BB217</f>
        <v>80640</v>
      </c>
      <c r="BE217" s="73">
        <f t="shared" si="256"/>
        <v>13272537.6</v>
      </c>
      <c r="BF217" s="73">
        <f t="shared" si="257"/>
        <v>221272034.8160139</v>
      </c>
      <c r="BG217" s="73">
        <f t="shared" si="258"/>
        <v>1530764724129222.2</v>
      </c>
      <c r="BH217" s="73">
        <f t="shared" si="259"/>
        <v>13880.313243269222</v>
      </c>
      <c r="BI217" s="102">
        <f t="shared" si="218"/>
        <v>16.671418946744133</v>
      </c>
      <c r="BK217" s="74">
        <f t="shared" si="260"/>
        <v>59</v>
      </c>
      <c r="BL217" s="74">
        <f t="shared" si="261"/>
        <v>7.8199999999999994</v>
      </c>
      <c r="BM217" s="74">
        <v>1</v>
      </c>
      <c r="BN217" s="65">
        <f t="shared" si="262"/>
        <v>1.76</v>
      </c>
      <c r="BO217" s="73">
        <f>BO216*BM217</f>
        <v>50</v>
      </c>
      <c r="BP217" s="73">
        <f t="shared" si="263"/>
        <v>5192</v>
      </c>
      <c r="BQ217" s="73">
        <f t="shared" si="264"/>
        <v>278843.61338780529</v>
      </c>
      <c r="BR217" s="73">
        <f t="shared" si="265"/>
        <v>1975343257869722.7</v>
      </c>
      <c r="BS217" s="73">
        <f t="shared" si="266"/>
        <v>13880.313243269222</v>
      </c>
      <c r="BT217" s="102">
        <f t="shared" si="293"/>
        <v>53.706397031549557</v>
      </c>
      <c r="BV217" s="74">
        <f t="shared" si="267"/>
        <v>4</v>
      </c>
      <c r="BW217" s="74">
        <f t="shared" si="268"/>
        <v>9.8550000000000004</v>
      </c>
      <c r="BX217" s="74">
        <v>1</v>
      </c>
      <c r="BY217" s="65">
        <f t="shared" si="269"/>
        <v>2.0350000000000001</v>
      </c>
      <c r="BZ217" s="73">
        <f>BZ216*BX217</f>
        <v>1</v>
      </c>
      <c r="CA217" s="73">
        <f t="shared" si="270"/>
        <v>8.14</v>
      </c>
      <c r="CB217" s="73">
        <f t="shared" si="271"/>
        <v>171.58551602566612</v>
      </c>
      <c r="CC217" s="73">
        <f t="shared" si="272"/>
        <v>2489387187507176</v>
      </c>
      <c r="CD217" s="73">
        <f t="shared" si="273"/>
        <v>13880.313243269222</v>
      </c>
      <c r="CE217" s="102">
        <f t="shared" si="294"/>
        <v>21.079301723054805</v>
      </c>
      <c r="CG217" s="74">
        <f t="shared" si="274"/>
        <v>-46</v>
      </c>
      <c r="CH217" s="74">
        <f t="shared" si="275"/>
        <v>12.14</v>
      </c>
      <c r="CI217" s="74">
        <v>1</v>
      </c>
      <c r="CJ217" s="65">
        <f t="shared" si="276"/>
        <v>2.2850000000000001</v>
      </c>
      <c r="CK217" s="73">
        <f>CK216*CI217</f>
        <v>1</v>
      </c>
      <c r="CL217" s="73">
        <f t="shared" si="277"/>
        <v>-105.11000000000001</v>
      </c>
      <c r="CM217" s="73">
        <f t="shared" si="278"/>
        <v>0.20641569996904133</v>
      </c>
      <c r="CN217" s="73">
        <f t="shared" si="279"/>
        <v>3066581477050951</v>
      </c>
      <c r="CO217" s="73">
        <f t="shared" si="280"/>
        <v>13880.313243269222</v>
      </c>
      <c r="CR217" s="74">
        <f t="shared" si="281"/>
        <v>-109</v>
      </c>
      <c r="CS217" s="74">
        <f t="shared" si="282"/>
        <v>14.74</v>
      </c>
      <c r="CT217" s="74">
        <v>1</v>
      </c>
      <c r="CU217" s="65">
        <f t="shared" si="289"/>
        <v>2.6</v>
      </c>
      <c r="CV217" s="73">
        <f>CV216*CT217</f>
        <v>1</v>
      </c>
      <c r="CW217" s="73">
        <f t="shared" si="283"/>
        <v>-283.40000000000003</v>
      </c>
      <c r="CX217" s="73">
        <f t="shared" si="284"/>
        <v>4.0368589765205799E-5</v>
      </c>
      <c r="CY217" s="73">
        <f t="shared" si="285"/>
        <v>3723345220076690</v>
      </c>
      <c r="CZ217" s="73">
        <f t="shared" si="286"/>
        <v>13880.313243269222</v>
      </c>
    </row>
    <row r="218" spans="1:104">
      <c r="A218" s="65">
        <f t="shared" si="222"/>
        <v>388.02344102666723</v>
      </c>
      <c r="B218" s="65">
        <f t="shared" si="223"/>
        <v>7.0666666666666664</v>
      </c>
      <c r="C218" s="86">
        <f t="shared" si="292"/>
        <v>9.8550000000000004</v>
      </c>
      <c r="D218" s="90"/>
      <c r="E218" s="68">
        <f t="shared" si="224"/>
        <v>5803257163348.9385</v>
      </c>
      <c r="F218" s="65">
        <f t="shared" si="287"/>
        <v>42.40000000000002</v>
      </c>
      <c r="G218" s="69">
        <v>212</v>
      </c>
      <c r="H218" s="74">
        <f t="shared" si="225"/>
        <v>212</v>
      </c>
      <c r="I218" s="74">
        <f t="shared" si="226"/>
        <v>1</v>
      </c>
      <c r="J218" s="74">
        <v>1</v>
      </c>
      <c r="K218" s="65">
        <f t="shared" si="227"/>
        <v>1</v>
      </c>
      <c r="L218" s="73">
        <f>L217*J218</f>
        <v>11616998400</v>
      </c>
      <c r="M218" s="73">
        <f t="shared" si="228"/>
        <v>2462803660800</v>
      </c>
      <c r="N218" s="73">
        <f t="shared" si="229"/>
        <v>58032571633489.383</v>
      </c>
      <c r="O218" s="73">
        <f t="shared" si="230"/>
        <v>290162858167446.94</v>
      </c>
      <c r="P218" s="73">
        <f t="shared" si="231"/>
        <v>14382.735547388464</v>
      </c>
      <c r="Q218" s="102">
        <f t="shared" si="291"/>
        <v>23.563620826614528</v>
      </c>
      <c r="S218" s="74">
        <f t="shared" si="232"/>
        <v>202</v>
      </c>
      <c r="T218" s="74">
        <f t="shared" si="233"/>
        <v>2.0499999999999998</v>
      </c>
      <c r="U218" s="74">
        <v>1</v>
      </c>
      <c r="V218" s="65">
        <f t="shared" si="234"/>
        <v>1.05</v>
      </c>
      <c r="W218" s="73">
        <f>W217*U218</f>
        <v>23233996800</v>
      </c>
      <c r="X218" s="73">
        <f t="shared" si="235"/>
        <v>4927930721280</v>
      </c>
      <c r="Y218" s="73">
        <f t="shared" si="236"/>
        <v>29741692962163.289</v>
      </c>
      <c r="Z218" s="73">
        <f t="shared" si="237"/>
        <v>594833859243266.12</v>
      </c>
      <c r="AA218" s="73">
        <f t="shared" si="238"/>
        <v>14382.735547388464</v>
      </c>
      <c r="AB218" s="102">
        <f t="shared" si="220"/>
        <v>6.0353309825829013</v>
      </c>
      <c r="AD218" s="74">
        <f t="shared" si="239"/>
        <v>177</v>
      </c>
      <c r="AE218" s="74">
        <f t="shared" si="240"/>
        <v>3.2249999999999996</v>
      </c>
      <c r="AF218" s="74">
        <v>1</v>
      </c>
      <c r="AG218" s="65">
        <f t="shared" si="241"/>
        <v>1.175</v>
      </c>
      <c r="AH218" s="73">
        <f>AH217*AF218</f>
        <v>165957120</v>
      </c>
      <c r="AI218" s="73">
        <f t="shared" si="242"/>
        <v>34514932032</v>
      </c>
      <c r="AJ218" s="73">
        <f t="shared" si="243"/>
        <v>1462148777484.397</v>
      </c>
      <c r="AK218" s="73">
        <f t="shared" si="244"/>
        <v>935775217590016.25</v>
      </c>
      <c r="AL218" s="73">
        <f t="shared" si="245"/>
        <v>14382.735547388464</v>
      </c>
      <c r="AM218" s="102">
        <f t="shared" si="288"/>
        <v>42.36278883958942</v>
      </c>
      <c r="AO218" s="74">
        <f t="shared" si="246"/>
        <v>147</v>
      </c>
      <c r="AP218" s="74">
        <f t="shared" si="247"/>
        <v>4.55</v>
      </c>
      <c r="AQ218" s="74">
        <v>1</v>
      </c>
      <c r="AR218" s="65">
        <f t="shared" si="248"/>
        <v>1.325</v>
      </c>
      <c r="AS218" s="73">
        <f>AS217*AQ218</f>
        <v>14224896</v>
      </c>
      <c r="AT218" s="73">
        <f t="shared" si="249"/>
        <v>2770654118.4000001</v>
      </c>
      <c r="AU218" s="73">
        <f t="shared" si="250"/>
        <v>32232446402.877872</v>
      </c>
      <c r="AV218" s="73">
        <f t="shared" si="251"/>
        <v>1320241004661883.5</v>
      </c>
      <c r="AW218" s="73">
        <f t="shared" si="252"/>
        <v>14382.735547388464</v>
      </c>
      <c r="AX218" s="102">
        <f t="shared" si="221"/>
        <v>11.633515056542494</v>
      </c>
      <c r="AZ218" s="74">
        <f t="shared" si="253"/>
        <v>110</v>
      </c>
      <c r="BA218" s="74">
        <f t="shared" si="254"/>
        <v>6.06</v>
      </c>
      <c r="BB218" s="74">
        <v>1</v>
      </c>
      <c r="BC218" s="65">
        <f t="shared" si="255"/>
        <v>1.51</v>
      </c>
      <c r="BD218" s="73">
        <f>BD217*BB218</f>
        <v>80640</v>
      </c>
      <c r="BE218" s="73">
        <f t="shared" si="256"/>
        <v>13394304</v>
      </c>
      <c r="BF218" s="73">
        <f t="shared" si="257"/>
        <v>254174822.40000182</v>
      </c>
      <c r="BG218" s="73">
        <f t="shared" si="258"/>
        <v>1758386920494728.2</v>
      </c>
      <c r="BH218" s="73">
        <f t="shared" si="259"/>
        <v>14382.735547388464</v>
      </c>
      <c r="BI218" s="102">
        <f t="shared" si="218"/>
        <v>18.976336687595101</v>
      </c>
      <c r="BK218" s="74">
        <f t="shared" si="260"/>
        <v>60</v>
      </c>
      <c r="BL218" s="74">
        <f t="shared" si="261"/>
        <v>7.8199999999999994</v>
      </c>
      <c r="BM218" s="74">
        <v>12</v>
      </c>
      <c r="BN218" s="65">
        <f t="shared" si="262"/>
        <v>1.76</v>
      </c>
      <c r="BO218" s="73">
        <f>BO217*BM218</f>
        <v>600</v>
      </c>
      <c r="BP218" s="73">
        <f t="shared" si="263"/>
        <v>63360</v>
      </c>
      <c r="BQ218" s="73">
        <f t="shared" si="264"/>
        <v>320307.20000000123</v>
      </c>
      <c r="BR218" s="73">
        <f t="shared" si="265"/>
        <v>2269073550869435</v>
      </c>
      <c r="BS218" s="73">
        <f t="shared" si="266"/>
        <v>14382.735547388464</v>
      </c>
      <c r="BT218" s="102">
        <f t="shared" si="293"/>
        <v>5.0553535353535546</v>
      </c>
      <c r="BV218" s="74">
        <f t="shared" si="267"/>
        <v>5</v>
      </c>
      <c r="BW218" s="74">
        <f t="shared" si="268"/>
        <v>9.8550000000000004</v>
      </c>
      <c r="BX218" s="74">
        <v>1</v>
      </c>
      <c r="BY218" s="65">
        <f t="shared" si="269"/>
        <v>2.0350000000000001</v>
      </c>
      <c r="BZ218" s="73">
        <f>BZ217*BX218</f>
        <v>1</v>
      </c>
      <c r="CA218" s="73">
        <f t="shared" si="270"/>
        <v>10.175000000000001</v>
      </c>
      <c r="CB218" s="73">
        <f t="shared" si="271"/>
        <v>197.10000000000008</v>
      </c>
      <c r="CC218" s="73">
        <f t="shared" si="272"/>
        <v>2859554967240189.5</v>
      </c>
      <c r="CD218" s="73">
        <f t="shared" si="273"/>
        <v>14382.735547388464</v>
      </c>
      <c r="CE218" s="102">
        <f t="shared" si="294"/>
        <v>19.371007371007376</v>
      </c>
      <c r="CG218" s="74">
        <f t="shared" si="274"/>
        <v>-45</v>
      </c>
      <c r="CH218" s="74">
        <f t="shared" si="275"/>
        <v>12.14</v>
      </c>
      <c r="CI218" s="74">
        <v>1</v>
      </c>
      <c r="CJ218" s="65">
        <f t="shared" si="276"/>
        <v>2.2850000000000001</v>
      </c>
      <c r="CK218" s="73">
        <f>CK217*CI218</f>
        <v>1</v>
      </c>
      <c r="CL218" s="73">
        <f t="shared" si="277"/>
        <v>-102.825</v>
      </c>
      <c r="CM218" s="73">
        <f t="shared" si="278"/>
        <v>0.23710937499999932</v>
      </c>
      <c r="CN218" s="73">
        <f t="shared" si="279"/>
        <v>3522577098152805.5</v>
      </c>
      <c r="CO218" s="73">
        <f t="shared" si="280"/>
        <v>14382.735547388464</v>
      </c>
      <c r="CR218" s="74">
        <f t="shared" si="281"/>
        <v>-108</v>
      </c>
      <c r="CS218" s="74">
        <f t="shared" si="282"/>
        <v>14.74</v>
      </c>
      <c r="CT218" s="74">
        <v>1</v>
      </c>
      <c r="CU218" s="65">
        <f t="shared" si="289"/>
        <v>2.6</v>
      </c>
      <c r="CV218" s="73">
        <f>CV217*CT218</f>
        <v>1</v>
      </c>
      <c r="CW218" s="73">
        <f t="shared" si="283"/>
        <v>-280.8</v>
      </c>
      <c r="CX218" s="73">
        <f t="shared" si="284"/>
        <v>4.6371332656842041E-5</v>
      </c>
      <c r="CY218" s="73">
        <f t="shared" si="285"/>
        <v>4277000529388168</v>
      </c>
      <c r="CZ218" s="73">
        <f t="shared" si="286"/>
        <v>14382.735547388464</v>
      </c>
    </row>
    <row r="219" spans="1:104">
      <c r="A219" s="65">
        <f t="shared" si="222"/>
        <v>401.70705812314191</v>
      </c>
      <c r="B219" s="65">
        <f t="shared" si="223"/>
        <v>7.1</v>
      </c>
      <c r="C219" s="86">
        <f t="shared" si="292"/>
        <v>9.8550000000000004</v>
      </c>
      <c r="D219" s="90"/>
      <c r="E219" s="68">
        <f t="shared" si="224"/>
        <v>6666191957163.6846</v>
      </c>
      <c r="F219" s="65">
        <f t="shared" si="287"/>
        <v>42.600000000000023</v>
      </c>
      <c r="G219" s="69">
        <v>213</v>
      </c>
      <c r="H219" s="74">
        <f t="shared" si="225"/>
        <v>213</v>
      </c>
      <c r="I219" s="74">
        <f t="shared" si="226"/>
        <v>1</v>
      </c>
      <c r="J219" s="74">
        <v>1</v>
      </c>
      <c r="K219" s="65">
        <f t="shared" si="227"/>
        <v>1</v>
      </c>
      <c r="L219" s="73">
        <f>L218*J219</f>
        <v>11616998400</v>
      </c>
      <c r="M219" s="73">
        <f t="shared" si="228"/>
        <v>2474420659200</v>
      </c>
      <c r="N219" s="73">
        <f t="shared" si="229"/>
        <v>66661919571636.844</v>
      </c>
      <c r="O219" s="73">
        <f t="shared" si="230"/>
        <v>333309597858184.25</v>
      </c>
      <c r="P219" s="73">
        <f t="shared" si="231"/>
        <v>14903.331856368566</v>
      </c>
      <c r="Q219" s="102">
        <f t="shared" si="291"/>
        <v>26.940415051816281</v>
      </c>
      <c r="S219" s="74">
        <f t="shared" si="232"/>
        <v>203</v>
      </c>
      <c r="T219" s="74">
        <f t="shared" si="233"/>
        <v>2.0499999999999998</v>
      </c>
      <c r="U219" s="74">
        <v>1</v>
      </c>
      <c r="V219" s="65">
        <f t="shared" si="234"/>
        <v>1.05</v>
      </c>
      <c r="W219" s="73">
        <f>W218*U219</f>
        <v>23233996800</v>
      </c>
      <c r="X219" s="73">
        <f t="shared" si="235"/>
        <v>4952326417920</v>
      </c>
      <c r="Y219" s="73">
        <f t="shared" si="236"/>
        <v>34164233780463.859</v>
      </c>
      <c r="Z219" s="73">
        <f t="shared" si="237"/>
        <v>683284675609277.62</v>
      </c>
      <c r="AA219" s="73">
        <f t="shared" si="238"/>
        <v>14903.331856368566</v>
      </c>
      <c r="AB219" s="102">
        <f t="shared" si="220"/>
        <v>6.8986231716957374</v>
      </c>
      <c r="AD219" s="74">
        <f t="shared" si="239"/>
        <v>178</v>
      </c>
      <c r="AE219" s="74">
        <f t="shared" si="240"/>
        <v>3.2249999999999996</v>
      </c>
      <c r="AF219" s="74">
        <v>1</v>
      </c>
      <c r="AG219" s="65">
        <f t="shared" si="241"/>
        <v>1.175</v>
      </c>
      <c r="AH219" s="73">
        <f>AH218*AF219</f>
        <v>165957120</v>
      </c>
      <c r="AI219" s="73">
        <f t="shared" si="242"/>
        <v>34709931648</v>
      </c>
      <c r="AJ219" s="73">
        <f t="shared" si="243"/>
        <v>1679567895457.2527</v>
      </c>
      <c r="AK219" s="73">
        <f t="shared" si="244"/>
        <v>1074923453092644</v>
      </c>
      <c r="AL219" s="73">
        <f t="shared" si="245"/>
        <v>14903.331856368566</v>
      </c>
      <c r="AM219" s="102">
        <f t="shared" si="288"/>
        <v>48.388683460689847</v>
      </c>
      <c r="AO219" s="74">
        <f t="shared" si="246"/>
        <v>148</v>
      </c>
      <c r="AP219" s="74">
        <f t="shared" si="247"/>
        <v>4.55</v>
      </c>
      <c r="AQ219" s="74">
        <v>1</v>
      </c>
      <c r="AR219" s="65">
        <f t="shared" si="248"/>
        <v>1.325</v>
      </c>
      <c r="AS219" s="73">
        <f>AS218*AQ219</f>
        <v>14224896</v>
      </c>
      <c r="AT219" s="73">
        <f t="shared" si="249"/>
        <v>2789502105.5999999</v>
      </c>
      <c r="AU219" s="73">
        <f t="shared" si="250"/>
        <v>37025358160.515915</v>
      </c>
      <c r="AV219" s="73">
        <f t="shared" si="251"/>
        <v>1516558670254738</v>
      </c>
      <c r="AW219" s="73">
        <f t="shared" si="252"/>
        <v>14903.331856368566</v>
      </c>
      <c r="AX219" s="102">
        <f t="shared" si="221"/>
        <v>13.273106367687094</v>
      </c>
      <c r="AZ219" s="74">
        <f t="shared" si="253"/>
        <v>111</v>
      </c>
      <c r="BA219" s="74">
        <f t="shared" si="254"/>
        <v>6.06</v>
      </c>
      <c r="BB219" s="74">
        <v>1</v>
      </c>
      <c r="BC219" s="65">
        <f t="shared" si="255"/>
        <v>1.51</v>
      </c>
      <c r="BD219" s="73">
        <f>BD218*BB219</f>
        <v>80640</v>
      </c>
      <c r="BE219" s="73">
        <f t="shared" si="256"/>
        <v>13516070.4</v>
      </c>
      <c r="BF219" s="73">
        <f t="shared" si="257"/>
        <v>291970200.3725456</v>
      </c>
      <c r="BG219" s="73">
        <f t="shared" si="258"/>
        <v>2019856163020596.5</v>
      </c>
      <c r="BH219" s="73">
        <f t="shared" si="259"/>
        <v>14903.331856368566</v>
      </c>
      <c r="BI219" s="102">
        <f t="shared" si="218"/>
        <v>21.60170757711839</v>
      </c>
      <c r="BK219" s="74">
        <f t="shared" si="260"/>
        <v>61</v>
      </c>
      <c r="BL219" s="74">
        <f t="shared" si="261"/>
        <v>7.8199999999999994</v>
      </c>
      <c r="BM219" s="74">
        <v>1</v>
      </c>
      <c r="BN219" s="65">
        <f t="shared" si="262"/>
        <v>1.76</v>
      </c>
      <c r="BO219" s="73">
        <f>BO218*BM219</f>
        <v>600</v>
      </c>
      <c r="BP219" s="73">
        <f t="shared" si="263"/>
        <v>64416</v>
      </c>
      <c r="BQ219" s="73">
        <f t="shared" si="264"/>
        <v>367936.35373370769</v>
      </c>
      <c r="BR219" s="73">
        <f t="shared" si="265"/>
        <v>2606481055251000.5</v>
      </c>
      <c r="BS219" s="73">
        <f t="shared" si="266"/>
        <v>14903.331856368566</v>
      </c>
      <c r="BT219" s="102">
        <f t="shared" si="293"/>
        <v>5.7118783180220394</v>
      </c>
      <c r="BV219" s="74">
        <f t="shared" si="267"/>
        <v>6</v>
      </c>
      <c r="BW219" s="74">
        <f t="shared" si="268"/>
        <v>9.8550000000000004</v>
      </c>
      <c r="BX219" s="74">
        <v>1</v>
      </c>
      <c r="BY219" s="65">
        <f t="shared" si="269"/>
        <v>2.0350000000000001</v>
      </c>
      <c r="BZ219" s="73">
        <f>BZ218*BX219</f>
        <v>1</v>
      </c>
      <c r="CA219" s="73">
        <f t="shared" si="270"/>
        <v>12.21</v>
      </c>
      <c r="CB219" s="73">
        <f t="shared" si="271"/>
        <v>226.40844576991569</v>
      </c>
      <c r="CC219" s="73">
        <f t="shared" si="272"/>
        <v>3284766086892406</v>
      </c>
      <c r="CD219" s="73">
        <f t="shared" si="273"/>
        <v>14903.331856368566</v>
      </c>
      <c r="CE219" s="102">
        <f t="shared" si="294"/>
        <v>18.542870251426343</v>
      </c>
      <c r="CG219" s="74">
        <f t="shared" si="274"/>
        <v>-44</v>
      </c>
      <c r="CH219" s="74">
        <f t="shared" si="275"/>
        <v>12.14</v>
      </c>
      <c r="CI219" s="74">
        <v>1</v>
      </c>
      <c r="CJ219" s="65">
        <f t="shared" si="276"/>
        <v>2.2850000000000001</v>
      </c>
      <c r="CK219" s="73">
        <f>CK218*CI219</f>
        <v>1</v>
      </c>
      <c r="CL219" s="73">
        <f t="shared" si="277"/>
        <v>-100.54</v>
      </c>
      <c r="CM219" s="73">
        <f t="shared" si="278"/>
        <v>0.27236714901687437</v>
      </c>
      <c r="CN219" s="73">
        <f t="shared" si="279"/>
        <v>4046378517998357</v>
      </c>
      <c r="CO219" s="73">
        <f t="shared" si="280"/>
        <v>14903.331856368566</v>
      </c>
      <c r="CR219" s="74">
        <f t="shared" si="281"/>
        <v>-107</v>
      </c>
      <c r="CS219" s="74">
        <f t="shared" si="282"/>
        <v>14.74</v>
      </c>
      <c r="CT219" s="74">
        <v>1</v>
      </c>
      <c r="CU219" s="65">
        <f t="shared" si="289"/>
        <v>2.6</v>
      </c>
      <c r="CV219" s="73">
        <f>CV218*CT219</f>
        <v>1</v>
      </c>
      <c r="CW219" s="73">
        <f t="shared" si="283"/>
        <v>-278.2</v>
      </c>
      <c r="CX219" s="73">
        <f t="shared" si="284"/>
        <v>5.3266673541934745E-5</v>
      </c>
      <c r="CY219" s="73">
        <f t="shared" si="285"/>
        <v>4912983472429636</v>
      </c>
      <c r="CZ219" s="73">
        <f t="shared" si="286"/>
        <v>14903.331856368566</v>
      </c>
    </row>
    <row r="220" spans="1:104">
      <c r="A220" s="65">
        <f t="shared" si="222"/>
        <v>415.87322693439836</v>
      </c>
      <c r="B220" s="65">
        <f t="shared" si="223"/>
        <v>7.1333333333333337</v>
      </c>
      <c r="C220" s="86">
        <f t="shared" si="292"/>
        <v>9.8550000000000004</v>
      </c>
      <c r="D220" s="90"/>
      <c r="E220" s="68">
        <f t="shared" si="224"/>
        <v>7657443735288.3906</v>
      </c>
      <c r="F220" s="65">
        <f t="shared" si="287"/>
        <v>42.800000000000026</v>
      </c>
      <c r="G220" s="69">
        <v>214</v>
      </c>
      <c r="H220" s="74">
        <f t="shared" si="225"/>
        <v>214</v>
      </c>
      <c r="I220" s="74">
        <f t="shared" si="226"/>
        <v>1</v>
      </c>
      <c r="J220" s="74">
        <v>1</v>
      </c>
      <c r="K220" s="65">
        <f t="shared" si="227"/>
        <v>1</v>
      </c>
      <c r="L220" s="73">
        <f>L219*J220</f>
        <v>11616998400</v>
      </c>
      <c r="M220" s="73">
        <f t="shared" si="228"/>
        <v>2486037657600</v>
      </c>
      <c r="N220" s="73">
        <f t="shared" si="229"/>
        <v>76574437352883.906</v>
      </c>
      <c r="O220" s="73">
        <f t="shared" si="230"/>
        <v>382872186764419.5</v>
      </c>
      <c r="P220" s="73">
        <f t="shared" si="231"/>
        <v>15442.759160163992</v>
      </c>
      <c r="Q220" s="102">
        <f t="shared" si="291"/>
        <v>30.801801058318734</v>
      </c>
      <c r="S220" s="74">
        <f t="shared" si="232"/>
        <v>204</v>
      </c>
      <c r="T220" s="74">
        <f t="shared" si="233"/>
        <v>2.0499999999999998</v>
      </c>
      <c r="U220" s="74">
        <v>1</v>
      </c>
      <c r="V220" s="65">
        <f t="shared" si="234"/>
        <v>1.05</v>
      </c>
      <c r="W220" s="73">
        <f>W219*U220</f>
        <v>23233996800</v>
      </c>
      <c r="X220" s="73">
        <f t="shared" si="235"/>
        <v>4976722114560</v>
      </c>
      <c r="Y220" s="73">
        <f t="shared" si="236"/>
        <v>39244399143352.977</v>
      </c>
      <c r="Z220" s="73">
        <f t="shared" si="237"/>
        <v>784887982867060</v>
      </c>
      <c r="AA220" s="73">
        <f t="shared" si="238"/>
        <v>15442.759160163992</v>
      </c>
      <c r="AB220" s="102">
        <f t="shared" si="220"/>
        <v>7.8855918092229338</v>
      </c>
      <c r="AD220" s="74">
        <f t="shared" si="239"/>
        <v>179</v>
      </c>
      <c r="AE220" s="74">
        <f t="shared" si="240"/>
        <v>3.2249999999999996</v>
      </c>
      <c r="AF220" s="74">
        <v>1</v>
      </c>
      <c r="AG220" s="65">
        <f t="shared" si="241"/>
        <v>1.175</v>
      </c>
      <c r="AH220" s="73">
        <f>AH219*AF220</f>
        <v>165957120</v>
      </c>
      <c r="AI220" s="73">
        <f t="shared" si="242"/>
        <v>34904931264</v>
      </c>
      <c r="AJ220" s="73">
        <f t="shared" si="243"/>
        <v>1929316878617.5784</v>
      </c>
      <c r="AK220" s="73">
        <f t="shared" si="244"/>
        <v>1234762802315253</v>
      </c>
      <c r="AL220" s="73">
        <f t="shared" si="245"/>
        <v>15442.759160163992</v>
      </c>
      <c r="AM220" s="102">
        <f t="shared" si="288"/>
        <v>55.273475946002605</v>
      </c>
      <c r="AO220" s="74">
        <f t="shared" si="246"/>
        <v>149</v>
      </c>
      <c r="AP220" s="74">
        <f t="shared" si="247"/>
        <v>4.55</v>
      </c>
      <c r="AQ220" s="74">
        <v>1</v>
      </c>
      <c r="AR220" s="65">
        <f t="shared" si="248"/>
        <v>1.325</v>
      </c>
      <c r="AS220" s="73">
        <f>AS219*AQ220</f>
        <v>14224896</v>
      </c>
      <c r="AT220" s="73">
        <f t="shared" si="249"/>
        <v>2808350092.7999997</v>
      </c>
      <c r="AU220" s="73">
        <f t="shared" si="250"/>
        <v>42530968012.160667</v>
      </c>
      <c r="AV220" s="73">
        <f t="shared" si="251"/>
        <v>1742068449778108.7</v>
      </c>
      <c r="AW220" s="73">
        <f t="shared" si="252"/>
        <v>15442.759160163992</v>
      </c>
      <c r="AX220" s="102">
        <f t="shared" si="221"/>
        <v>15.144467964019459</v>
      </c>
      <c r="AZ220" s="74">
        <f t="shared" si="253"/>
        <v>112</v>
      </c>
      <c r="BA220" s="74">
        <f t="shared" si="254"/>
        <v>6.06</v>
      </c>
      <c r="BB220" s="74">
        <v>1</v>
      </c>
      <c r="BC220" s="65">
        <f t="shared" si="255"/>
        <v>1.51</v>
      </c>
      <c r="BD220" s="73">
        <f>BD219*BB220</f>
        <v>80640</v>
      </c>
      <c r="BE220" s="73">
        <f t="shared" si="256"/>
        <v>13637836.800000001</v>
      </c>
      <c r="BF220" s="73">
        <f t="shared" si="257"/>
        <v>335385688.87609792</v>
      </c>
      <c r="BG220" s="73">
        <f t="shared" si="258"/>
        <v>2320205451792382</v>
      </c>
      <c r="BH220" s="73">
        <f t="shared" si="259"/>
        <v>15442.759160163992</v>
      </c>
      <c r="BI220" s="102">
        <f t="shared" si="218"/>
        <v>24.59229376290072</v>
      </c>
      <c r="BK220" s="74">
        <f t="shared" si="260"/>
        <v>62</v>
      </c>
      <c r="BL220" s="74">
        <f t="shared" si="261"/>
        <v>7.8199999999999994</v>
      </c>
      <c r="BM220" s="74">
        <v>1</v>
      </c>
      <c r="BN220" s="65">
        <f t="shared" si="262"/>
        <v>1.76</v>
      </c>
      <c r="BO220" s="73">
        <f>BO219*BM220</f>
        <v>600</v>
      </c>
      <c r="BP220" s="73">
        <f t="shared" si="263"/>
        <v>65472</v>
      </c>
      <c r="BQ220" s="73">
        <f t="shared" si="264"/>
        <v>422647.88427751721</v>
      </c>
      <c r="BR220" s="73">
        <f t="shared" si="265"/>
        <v>2994060500497760.5</v>
      </c>
      <c r="BS220" s="73">
        <f t="shared" si="266"/>
        <v>15442.759160163992</v>
      </c>
      <c r="BT220" s="102">
        <f t="shared" si="293"/>
        <v>6.4553990145026452</v>
      </c>
      <c r="BV220" s="74">
        <f t="shared" si="267"/>
        <v>7</v>
      </c>
      <c r="BW220" s="74">
        <f t="shared" si="268"/>
        <v>9.8550000000000004</v>
      </c>
      <c r="BX220" s="74">
        <v>1</v>
      </c>
      <c r="BY220" s="65">
        <f t="shared" si="269"/>
        <v>2.0350000000000001</v>
      </c>
      <c r="BZ220" s="73">
        <f>BZ219*BX220</f>
        <v>1</v>
      </c>
      <c r="CA220" s="73">
        <f t="shared" si="270"/>
        <v>14.245000000000001</v>
      </c>
      <c r="CB220" s="73">
        <f t="shared" si="271"/>
        <v>260.07500921333758</v>
      </c>
      <c r="CC220" s="73">
        <f t="shared" si="272"/>
        <v>3773205400563354.5</v>
      </c>
      <c r="CD220" s="73">
        <f t="shared" si="273"/>
        <v>15442.759160163992</v>
      </c>
      <c r="CE220" s="102">
        <f t="shared" si="294"/>
        <v>18.257283904060202</v>
      </c>
      <c r="CG220" s="74">
        <f t="shared" si="274"/>
        <v>-43</v>
      </c>
      <c r="CH220" s="74">
        <f t="shared" si="275"/>
        <v>12.14</v>
      </c>
      <c r="CI220" s="74">
        <v>1</v>
      </c>
      <c r="CJ220" s="65">
        <f t="shared" si="276"/>
        <v>2.2850000000000001</v>
      </c>
      <c r="CK220" s="73">
        <f>CK219*CI220</f>
        <v>1</v>
      </c>
      <c r="CL220" s="73">
        <f t="shared" si="277"/>
        <v>-98.25500000000001</v>
      </c>
      <c r="CM220" s="73">
        <f t="shared" si="278"/>
        <v>0.31286769603091585</v>
      </c>
      <c r="CN220" s="73">
        <f t="shared" si="279"/>
        <v>4648068347320053</v>
      </c>
      <c r="CO220" s="73">
        <f t="shared" si="280"/>
        <v>15442.759160163992</v>
      </c>
      <c r="CR220" s="74">
        <f t="shared" si="281"/>
        <v>-106</v>
      </c>
      <c r="CS220" s="74">
        <f t="shared" si="282"/>
        <v>14.74</v>
      </c>
      <c r="CT220" s="74">
        <v>1</v>
      </c>
      <c r="CU220" s="65">
        <f t="shared" si="289"/>
        <v>2.6</v>
      </c>
      <c r="CV220" s="73">
        <f>CV219*CT220</f>
        <v>1</v>
      </c>
      <c r="CW220" s="73">
        <f t="shared" si="283"/>
        <v>-275.60000000000002</v>
      </c>
      <c r="CX220" s="73">
        <f t="shared" si="284"/>
        <v>6.1187340273784541E-5</v>
      </c>
      <c r="CY220" s="73">
        <f t="shared" si="285"/>
        <v>5643536032907544</v>
      </c>
      <c r="CZ220" s="73">
        <f t="shared" si="286"/>
        <v>15442.759160163992</v>
      </c>
    </row>
    <row r="221" spans="1:104">
      <c r="A221" s="65">
        <f t="shared" si="222"/>
        <v>430.53896460990791</v>
      </c>
      <c r="B221" s="65">
        <f t="shared" si="223"/>
        <v>7.166666666666667</v>
      </c>
      <c r="C221" s="86">
        <f t="shared" si="292"/>
        <v>9.8550000000000004</v>
      </c>
      <c r="D221" s="90"/>
      <c r="E221" s="68">
        <f t="shared" si="224"/>
        <v>8796093022208.127</v>
      </c>
      <c r="F221" s="65">
        <f t="shared" si="287"/>
        <v>43.000000000000021</v>
      </c>
      <c r="G221" s="69">
        <v>215</v>
      </c>
      <c r="H221" s="74">
        <f t="shared" si="225"/>
        <v>215</v>
      </c>
      <c r="I221" s="74">
        <f t="shared" si="226"/>
        <v>1</v>
      </c>
      <c r="J221" s="74">
        <v>1</v>
      </c>
      <c r="K221" s="65">
        <f t="shared" si="227"/>
        <v>1</v>
      </c>
      <c r="L221" s="73">
        <f>L220*J221</f>
        <v>11616998400</v>
      </c>
      <c r="M221" s="73">
        <f t="shared" si="228"/>
        <v>2497654656000</v>
      </c>
      <c r="N221" s="73">
        <f t="shared" si="229"/>
        <v>87960930222081.266</v>
      </c>
      <c r="O221" s="73">
        <f t="shared" si="230"/>
        <v>439804651110406.37</v>
      </c>
      <c r="P221" s="73">
        <f t="shared" si="231"/>
        <v>16001.698184668243</v>
      </c>
      <c r="Q221" s="102">
        <f t="shared" si="291"/>
        <v>35.217410866140682</v>
      </c>
      <c r="S221" s="74">
        <f t="shared" si="232"/>
        <v>205</v>
      </c>
      <c r="T221" s="74">
        <f t="shared" si="233"/>
        <v>2.0499999999999998</v>
      </c>
      <c r="U221" s="74">
        <v>1</v>
      </c>
      <c r="V221" s="65">
        <f t="shared" si="234"/>
        <v>1.05</v>
      </c>
      <c r="W221" s="73">
        <f>W220*U221</f>
        <v>23233996800</v>
      </c>
      <c r="X221" s="73">
        <f t="shared" si="235"/>
        <v>5001117811200</v>
      </c>
      <c r="Y221" s="73">
        <f t="shared" si="236"/>
        <v>45079976738816.617</v>
      </c>
      <c r="Z221" s="73">
        <f t="shared" si="237"/>
        <v>901599534776333</v>
      </c>
      <c r="AA221" s="73">
        <f t="shared" si="238"/>
        <v>16001.698184668243</v>
      </c>
      <c r="AB221" s="102">
        <f t="shared" si="220"/>
        <v>9.0139801621669537</v>
      </c>
      <c r="AD221" s="74">
        <f t="shared" si="239"/>
        <v>180</v>
      </c>
      <c r="AE221" s="74">
        <f t="shared" si="240"/>
        <v>3.2249999999999996</v>
      </c>
      <c r="AF221" s="74">
        <v>14</v>
      </c>
      <c r="AG221" s="65">
        <f t="shared" si="241"/>
        <v>1.175</v>
      </c>
      <c r="AH221" s="73">
        <f>AH220*AF221</f>
        <v>2323399680</v>
      </c>
      <c r="AI221" s="73">
        <f t="shared" si="242"/>
        <v>491399032320</v>
      </c>
      <c r="AJ221" s="73">
        <f t="shared" si="243"/>
        <v>2216203124736.0264</v>
      </c>
      <c r="AK221" s="73">
        <f t="shared" si="244"/>
        <v>1418369999831060.2</v>
      </c>
      <c r="AL221" s="73">
        <f t="shared" si="245"/>
        <v>16001.698184668243</v>
      </c>
      <c r="AM221" s="102">
        <f t="shared" si="288"/>
        <v>4.5099867500203592</v>
      </c>
      <c r="AO221" s="74">
        <f t="shared" si="246"/>
        <v>150</v>
      </c>
      <c r="AP221" s="74">
        <f t="shared" si="247"/>
        <v>4.55</v>
      </c>
      <c r="AQ221" s="74">
        <v>1</v>
      </c>
      <c r="AR221" s="65">
        <f t="shared" si="248"/>
        <v>1.325</v>
      </c>
      <c r="AS221" s="73">
        <f>AS220*AQ221</f>
        <v>14224896</v>
      </c>
      <c r="AT221" s="73">
        <f t="shared" si="249"/>
        <v>2827198080</v>
      </c>
      <c r="AU221" s="73">
        <f t="shared" si="250"/>
        <v>48855252992.000488</v>
      </c>
      <c r="AV221" s="73">
        <f t="shared" si="251"/>
        <v>2001111162552348.7</v>
      </c>
      <c r="AW221" s="73">
        <f t="shared" si="252"/>
        <v>16001.698184668243</v>
      </c>
      <c r="AX221" s="102">
        <f t="shared" si="221"/>
        <v>17.280449267990619</v>
      </c>
      <c r="AZ221" s="74">
        <f t="shared" si="253"/>
        <v>113</v>
      </c>
      <c r="BA221" s="74">
        <f t="shared" si="254"/>
        <v>6.06</v>
      </c>
      <c r="BB221" s="74">
        <v>1</v>
      </c>
      <c r="BC221" s="65">
        <f t="shared" si="255"/>
        <v>1.51</v>
      </c>
      <c r="BD221" s="73">
        <f>BD220*BB221</f>
        <v>80640</v>
      </c>
      <c r="BE221" s="73">
        <f t="shared" si="256"/>
        <v>13759603.199999999</v>
      </c>
      <c r="BF221" s="73">
        <f t="shared" si="257"/>
        <v>385256989.10152107</v>
      </c>
      <c r="BG221" s="73">
        <f t="shared" si="258"/>
        <v>2665216185729062</v>
      </c>
      <c r="BH221" s="73">
        <f t="shared" si="259"/>
        <v>16001.698184668243</v>
      </c>
      <c r="BI221" s="102">
        <f t="shared" si="218"/>
        <v>27.999135113251018</v>
      </c>
      <c r="BK221" s="74">
        <f t="shared" si="260"/>
        <v>63</v>
      </c>
      <c r="BL221" s="74">
        <f t="shared" si="261"/>
        <v>7.8199999999999994</v>
      </c>
      <c r="BM221" s="74">
        <v>1</v>
      </c>
      <c r="BN221" s="65">
        <f t="shared" si="262"/>
        <v>1.76</v>
      </c>
      <c r="BO221" s="73">
        <f>BO220*BM221</f>
        <v>600</v>
      </c>
      <c r="BP221" s="73">
        <f t="shared" si="263"/>
        <v>66528</v>
      </c>
      <c r="BQ221" s="73">
        <f t="shared" si="264"/>
        <v>485494.92941256135</v>
      </c>
      <c r="BR221" s="73">
        <f t="shared" si="265"/>
        <v>3439272371683377.5</v>
      </c>
      <c r="BS221" s="73">
        <f t="shared" si="266"/>
        <v>16001.698184668243</v>
      </c>
      <c r="BT221" s="102">
        <f t="shared" si="293"/>
        <v>7.2976029553355177</v>
      </c>
      <c r="BV221" s="74">
        <f t="shared" si="267"/>
        <v>8</v>
      </c>
      <c r="BW221" s="74">
        <f t="shared" si="268"/>
        <v>9.8550000000000004</v>
      </c>
      <c r="BX221" s="74">
        <v>1</v>
      </c>
      <c r="BY221" s="65">
        <f t="shared" si="269"/>
        <v>2.0350000000000001</v>
      </c>
      <c r="BZ221" s="73">
        <f>BZ220*BX221</f>
        <v>1</v>
      </c>
      <c r="CA221" s="73">
        <f t="shared" si="270"/>
        <v>16.28</v>
      </c>
      <c r="CB221" s="73">
        <f t="shared" si="271"/>
        <v>298.74773525919966</v>
      </c>
      <c r="CC221" s="73">
        <f t="shared" si="272"/>
        <v>4334274836693054.5</v>
      </c>
      <c r="CD221" s="73">
        <f t="shared" si="273"/>
        <v>16001.698184668243</v>
      </c>
      <c r="CE221" s="102">
        <f t="shared" si="294"/>
        <v>18.350597988894325</v>
      </c>
      <c r="CG221" s="74">
        <f t="shared" si="274"/>
        <v>-42</v>
      </c>
      <c r="CH221" s="74">
        <f t="shared" si="275"/>
        <v>12.14</v>
      </c>
      <c r="CI221" s="74">
        <v>1</v>
      </c>
      <c r="CJ221" s="65">
        <f t="shared" si="276"/>
        <v>2.2850000000000001</v>
      </c>
      <c r="CK221" s="73">
        <f>CK220*CI221</f>
        <v>1</v>
      </c>
      <c r="CL221" s="73">
        <f t="shared" si="277"/>
        <v>-95.97</v>
      </c>
      <c r="CM221" s="73">
        <f t="shared" si="278"/>
        <v>0.35939060776242543</v>
      </c>
      <c r="CN221" s="73">
        <f t="shared" si="279"/>
        <v>5339228464480334</v>
      </c>
      <c r="CO221" s="73">
        <f t="shared" si="280"/>
        <v>16001.698184668243</v>
      </c>
      <c r="CR221" s="74">
        <f t="shared" si="281"/>
        <v>-105</v>
      </c>
      <c r="CS221" s="74">
        <f t="shared" si="282"/>
        <v>14.74</v>
      </c>
      <c r="CT221" s="74">
        <v>1</v>
      </c>
      <c r="CU221" s="65">
        <f t="shared" si="289"/>
        <v>2.6</v>
      </c>
      <c r="CV221" s="73">
        <f>CV220*CT221</f>
        <v>1</v>
      </c>
      <c r="CW221" s="73">
        <f t="shared" si="283"/>
        <v>-273</v>
      </c>
      <c r="CX221" s="73">
        <f t="shared" si="284"/>
        <v>7.0285797119140126E-5</v>
      </c>
      <c r="CY221" s="73">
        <f t="shared" si="285"/>
        <v>6482720557367390</v>
      </c>
      <c r="CZ221" s="73">
        <f t="shared" si="286"/>
        <v>16001.698184668243</v>
      </c>
    </row>
    <row r="222" spans="1:104">
      <c r="A222" s="65">
        <f t="shared" si="222"/>
        <v>445.7218884076218</v>
      </c>
      <c r="B222" s="65">
        <f t="shared" si="223"/>
        <v>7.2</v>
      </c>
      <c r="C222" s="86">
        <f t="shared" si="292"/>
        <v>9.8550000000000004</v>
      </c>
      <c r="D222" s="90"/>
      <c r="E222" s="68">
        <f t="shared" si="224"/>
        <v>10104057585011.373</v>
      </c>
      <c r="F222" s="65">
        <f t="shared" si="287"/>
        <v>43.200000000000024</v>
      </c>
      <c r="G222" s="69">
        <v>216</v>
      </c>
      <c r="H222" s="74">
        <f t="shared" si="225"/>
        <v>216</v>
      </c>
      <c r="I222" s="74">
        <f t="shared" si="226"/>
        <v>1</v>
      </c>
      <c r="J222" s="74">
        <v>1</v>
      </c>
      <c r="K222" s="65">
        <f t="shared" si="227"/>
        <v>1</v>
      </c>
      <c r="L222" s="73">
        <f>L221*J222</f>
        <v>11616998400</v>
      </c>
      <c r="M222" s="73">
        <f t="shared" si="228"/>
        <v>2509271654400</v>
      </c>
      <c r="N222" s="73">
        <f t="shared" si="229"/>
        <v>101040575850113.73</v>
      </c>
      <c r="O222" s="73">
        <f t="shared" si="230"/>
        <v>505202879250568.62</v>
      </c>
      <c r="P222" s="73">
        <f t="shared" si="231"/>
        <v>16580.854248763531</v>
      </c>
      <c r="Q222" s="102">
        <f t="shared" si="291"/>
        <v>40.266894049888698</v>
      </c>
      <c r="S222" s="74">
        <f t="shared" si="232"/>
        <v>206</v>
      </c>
      <c r="T222" s="74">
        <f t="shared" si="233"/>
        <v>2.0499999999999998</v>
      </c>
      <c r="U222" s="74">
        <v>1</v>
      </c>
      <c r="V222" s="65">
        <f t="shared" si="234"/>
        <v>1.05</v>
      </c>
      <c r="W222" s="73">
        <f>W221*U222</f>
        <v>23233996800</v>
      </c>
      <c r="X222" s="73">
        <f t="shared" si="235"/>
        <v>5025513507840</v>
      </c>
      <c r="Y222" s="73">
        <f t="shared" si="236"/>
        <v>51783295123183.25</v>
      </c>
      <c r="Z222" s="73">
        <f t="shared" si="237"/>
        <v>1035665902463665.6</v>
      </c>
      <c r="AA222" s="73">
        <f t="shared" si="238"/>
        <v>16580.854248763531</v>
      </c>
      <c r="AB222" s="102">
        <f t="shared" si="220"/>
        <v>10.304080377537392</v>
      </c>
      <c r="AD222" s="74">
        <f t="shared" si="239"/>
        <v>181</v>
      </c>
      <c r="AE222" s="74">
        <f t="shared" si="240"/>
        <v>3.2249999999999996</v>
      </c>
      <c r="AF222" s="74">
        <v>1</v>
      </c>
      <c r="AG222" s="65">
        <f t="shared" si="241"/>
        <v>1.175</v>
      </c>
      <c r="AH222" s="73">
        <f>AH221*AF222</f>
        <v>2323399680</v>
      </c>
      <c r="AI222" s="73">
        <f t="shared" si="242"/>
        <v>494129026944</v>
      </c>
      <c r="AJ222" s="73">
        <f t="shared" si="243"/>
        <v>2545748883723.5625</v>
      </c>
      <c r="AK222" s="73">
        <f t="shared" si="244"/>
        <v>1629279285583083.7</v>
      </c>
      <c r="AL222" s="73">
        <f t="shared" si="245"/>
        <v>16580.854248763531</v>
      </c>
      <c r="AM222" s="102">
        <f t="shared" si="288"/>
        <v>5.1519921820178238</v>
      </c>
      <c r="AO222" s="74">
        <f t="shared" si="246"/>
        <v>151</v>
      </c>
      <c r="AP222" s="74">
        <f t="shared" si="247"/>
        <v>4.55</v>
      </c>
      <c r="AQ222" s="74">
        <v>1</v>
      </c>
      <c r="AR222" s="65">
        <f t="shared" si="248"/>
        <v>1.325</v>
      </c>
      <c r="AS222" s="73">
        <f>AS221*AQ222</f>
        <v>14224896</v>
      </c>
      <c r="AT222" s="73">
        <f t="shared" si="249"/>
        <v>2846046067.1999998</v>
      </c>
      <c r="AU222" s="73">
        <f t="shared" si="250"/>
        <v>56119948744.874939</v>
      </c>
      <c r="AV222" s="73">
        <f t="shared" si="251"/>
        <v>2298673100590087</v>
      </c>
      <c r="AW222" s="73">
        <f t="shared" si="252"/>
        <v>16580.854248763531</v>
      </c>
      <c r="AX222" s="102">
        <f t="shared" si="221"/>
        <v>19.718566537500543</v>
      </c>
      <c r="AZ222" s="74">
        <f t="shared" si="253"/>
        <v>114</v>
      </c>
      <c r="BA222" s="74">
        <f t="shared" si="254"/>
        <v>6.06</v>
      </c>
      <c r="BB222" s="74">
        <v>1</v>
      </c>
      <c r="BC222" s="65">
        <f t="shared" si="255"/>
        <v>1.51</v>
      </c>
      <c r="BD222" s="73">
        <f>BD221*BB222</f>
        <v>80640</v>
      </c>
      <c r="BE222" s="73">
        <f t="shared" si="256"/>
        <v>13881369.6</v>
      </c>
      <c r="BF222" s="73">
        <f t="shared" si="257"/>
        <v>442544069.63202798</v>
      </c>
      <c r="BG222" s="73">
        <f t="shared" si="258"/>
        <v>3061529448258445.5</v>
      </c>
      <c r="BH222" s="73">
        <f t="shared" si="259"/>
        <v>16580.854248763531</v>
      </c>
      <c r="BI222" s="102">
        <f t="shared" si="218"/>
        <v>31.880432722721249</v>
      </c>
      <c r="BK222" s="74">
        <f t="shared" si="260"/>
        <v>64</v>
      </c>
      <c r="BL222" s="74">
        <f t="shared" si="261"/>
        <v>7.8199999999999994</v>
      </c>
      <c r="BM222" s="74">
        <v>1</v>
      </c>
      <c r="BN222" s="65">
        <f t="shared" si="262"/>
        <v>1.76</v>
      </c>
      <c r="BO222" s="73">
        <f>BO221*BM222</f>
        <v>600</v>
      </c>
      <c r="BP222" s="73">
        <f t="shared" si="263"/>
        <v>67584</v>
      </c>
      <c r="BQ222" s="73">
        <f t="shared" si="264"/>
        <v>557687.22677561094</v>
      </c>
      <c r="BR222" s="73">
        <f t="shared" si="265"/>
        <v>3950686515739447</v>
      </c>
      <c r="BS222" s="73">
        <f t="shared" si="266"/>
        <v>16580.854248763531</v>
      </c>
      <c r="BT222" s="102">
        <f t="shared" si="293"/>
        <v>8.2517641272432964</v>
      </c>
      <c r="BV222" s="74">
        <f t="shared" si="267"/>
        <v>9</v>
      </c>
      <c r="BW222" s="74">
        <f t="shared" si="268"/>
        <v>9.8550000000000004</v>
      </c>
      <c r="BX222" s="74">
        <v>1</v>
      </c>
      <c r="BY222" s="65">
        <f t="shared" si="269"/>
        <v>2.0350000000000001</v>
      </c>
      <c r="BZ222" s="73">
        <f>BZ221*BX222</f>
        <v>1</v>
      </c>
      <c r="CA222" s="73">
        <f t="shared" si="270"/>
        <v>18.315000000000001</v>
      </c>
      <c r="CB222" s="73">
        <f t="shared" si="271"/>
        <v>343.17103205133236</v>
      </c>
      <c r="CC222" s="73">
        <f t="shared" si="272"/>
        <v>4978774375014354</v>
      </c>
      <c r="CD222" s="73">
        <f t="shared" si="273"/>
        <v>16580.854248763531</v>
      </c>
      <c r="CE222" s="102">
        <f t="shared" si="294"/>
        <v>18.737157087159833</v>
      </c>
      <c r="CG222" s="74">
        <f t="shared" si="274"/>
        <v>-41</v>
      </c>
      <c r="CH222" s="74">
        <f t="shared" si="275"/>
        <v>12.14</v>
      </c>
      <c r="CI222" s="74">
        <v>1</v>
      </c>
      <c r="CJ222" s="65">
        <f t="shared" si="276"/>
        <v>2.2850000000000001</v>
      </c>
      <c r="CK222" s="73">
        <f>CK221*CI222</f>
        <v>1</v>
      </c>
      <c r="CL222" s="73">
        <f t="shared" si="277"/>
        <v>-93.685000000000002</v>
      </c>
      <c r="CM222" s="73">
        <f t="shared" si="278"/>
        <v>0.41283139993808271</v>
      </c>
      <c r="CN222" s="73">
        <f t="shared" si="279"/>
        <v>6133162954101904</v>
      </c>
      <c r="CO222" s="73">
        <f t="shared" si="280"/>
        <v>16580.854248763531</v>
      </c>
      <c r="CR222" s="74">
        <f t="shared" si="281"/>
        <v>-104</v>
      </c>
      <c r="CS222" s="74">
        <f t="shared" si="282"/>
        <v>14.74</v>
      </c>
      <c r="CT222" s="74">
        <v>1</v>
      </c>
      <c r="CU222" s="65">
        <f t="shared" si="289"/>
        <v>2.6</v>
      </c>
      <c r="CV222" s="73">
        <f>CV221*CT222</f>
        <v>1</v>
      </c>
      <c r="CW222" s="73">
        <f t="shared" si="283"/>
        <v>-270.40000000000003</v>
      </c>
      <c r="CX222" s="73">
        <f t="shared" si="284"/>
        <v>8.0737179530411611E-5</v>
      </c>
      <c r="CY222" s="73">
        <f t="shared" si="285"/>
        <v>7446690440153383</v>
      </c>
      <c r="CZ222" s="73">
        <f t="shared" si="286"/>
        <v>16580.854248763531</v>
      </c>
    </row>
    <row r="223" spans="1:104">
      <c r="A223" s="65">
        <f t="shared" si="222"/>
        <v>461.4402368567516</v>
      </c>
      <c r="B223" s="65">
        <f t="shared" si="223"/>
        <v>7.2333333333333334</v>
      </c>
      <c r="C223" s="86">
        <f t="shared" si="292"/>
        <v>9.8550000000000004</v>
      </c>
      <c r="D223" s="90"/>
      <c r="E223" s="68">
        <f t="shared" si="224"/>
        <v>11606514326697.883</v>
      </c>
      <c r="F223" s="65">
        <f t="shared" si="287"/>
        <v>43.400000000000027</v>
      </c>
      <c r="G223" s="69">
        <v>217</v>
      </c>
      <c r="H223" s="74">
        <f t="shared" si="225"/>
        <v>217</v>
      </c>
      <c r="I223" s="74">
        <f t="shared" si="226"/>
        <v>1</v>
      </c>
      <c r="J223" s="74">
        <v>1</v>
      </c>
      <c r="K223" s="65">
        <f t="shared" si="227"/>
        <v>1</v>
      </c>
      <c r="L223" s="73">
        <f>L222*J223</f>
        <v>11616998400</v>
      </c>
      <c r="M223" s="73">
        <f t="shared" si="228"/>
        <v>2520888652800</v>
      </c>
      <c r="N223" s="73">
        <f t="shared" si="229"/>
        <v>116065143266978.83</v>
      </c>
      <c r="O223" s="73">
        <f t="shared" si="230"/>
        <v>580325716334894.12</v>
      </c>
      <c r="P223" s="73">
        <f t="shared" si="231"/>
        <v>17180.958152299718</v>
      </c>
      <c r="Q223" s="102">
        <f t="shared" si="291"/>
        <v>46.041360509145463</v>
      </c>
      <c r="S223" s="74">
        <f t="shared" si="232"/>
        <v>207</v>
      </c>
      <c r="T223" s="74">
        <f t="shared" si="233"/>
        <v>2.0499999999999998</v>
      </c>
      <c r="U223" s="74">
        <v>1</v>
      </c>
      <c r="V223" s="65">
        <f t="shared" si="234"/>
        <v>1.05</v>
      </c>
      <c r="W223" s="73">
        <f>W222*U223</f>
        <v>23233996800</v>
      </c>
      <c r="X223" s="73">
        <f t="shared" si="235"/>
        <v>5049909204480</v>
      </c>
      <c r="Y223" s="73">
        <f t="shared" si="236"/>
        <v>59483385924326.586</v>
      </c>
      <c r="Z223" s="73">
        <f t="shared" si="237"/>
        <v>1189667718486532.7</v>
      </c>
      <c r="AA223" s="73">
        <f t="shared" si="238"/>
        <v>17180.958152299718</v>
      </c>
      <c r="AB223" s="102">
        <f t="shared" si="220"/>
        <v>11.77910008194924</v>
      </c>
      <c r="AD223" s="74">
        <f t="shared" si="239"/>
        <v>182</v>
      </c>
      <c r="AE223" s="74">
        <f t="shared" si="240"/>
        <v>3.2249999999999996</v>
      </c>
      <c r="AF223" s="74">
        <v>1</v>
      </c>
      <c r="AG223" s="65">
        <f t="shared" si="241"/>
        <v>1.175</v>
      </c>
      <c r="AH223" s="73">
        <f>AH222*AF223</f>
        <v>2323399680</v>
      </c>
      <c r="AI223" s="73">
        <f t="shared" si="242"/>
        <v>496859021568</v>
      </c>
      <c r="AJ223" s="73">
        <f t="shared" si="243"/>
        <v>2924297554968.7944</v>
      </c>
      <c r="AK223" s="73">
        <f t="shared" si="244"/>
        <v>1871550435180033.2</v>
      </c>
      <c r="AL223" s="73">
        <f t="shared" si="245"/>
        <v>17180.958152299718</v>
      </c>
      <c r="AM223" s="102">
        <f t="shared" si="288"/>
        <v>5.8855679941972747</v>
      </c>
      <c r="AO223" s="74">
        <f t="shared" si="246"/>
        <v>152</v>
      </c>
      <c r="AP223" s="74">
        <f t="shared" si="247"/>
        <v>4.55</v>
      </c>
      <c r="AQ223" s="74">
        <v>1</v>
      </c>
      <c r="AR223" s="65">
        <f t="shared" si="248"/>
        <v>1.325</v>
      </c>
      <c r="AS223" s="73">
        <f>AS222*AQ223</f>
        <v>14224896</v>
      </c>
      <c r="AT223" s="73">
        <f t="shared" si="249"/>
        <v>2864894054.4000001</v>
      </c>
      <c r="AU223" s="73">
        <f t="shared" si="250"/>
        <v>64464892805.75576</v>
      </c>
      <c r="AV223" s="73">
        <f t="shared" si="251"/>
        <v>2640482009323768.5</v>
      </c>
      <c r="AW223" s="73">
        <f t="shared" si="252"/>
        <v>17180.958152299718</v>
      </c>
      <c r="AX223" s="102">
        <f t="shared" si="221"/>
        <v>22.501667280417724</v>
      </c>
      <c r="AZ223" s="74">
        <f t="shared" si="253"/>
        <v>115</v>
      </c>
      <c r="BA223" s="74">
        <f t="shared" si="254"/>
        <v>6.06</v>
      </c>
      <c r="BB223" s="74">
        <v>1</v>
      </c>
      <c r="BC223" s="65">
        <f t="shared" si="255"/>
        <v>1.51</v>
      </c>
      <c r="BD223" s="73">
        <f>BD222*BB223</f>
        <v>80640</v>
      </c>
      <c r="BE223" s="73">
        <f t="shared" si="256"/>
        <v>14003136</v>
      </c>
      <c r="BF223" s="73">
        <f t="shared" si="257"/>
        <v>508349644.80000389</v>
      </c>
      <c r="BG223" s="73">
        <f t="shared" si="258"/>
        <v>3516773840989458</v>
      </c>
      <c r="BH223" s="73">
        <f t="shared" si="259"/>
        <v>17180.958152299718</v>
      </c>
      <c r="BI223" s="102">
        <f t="shared" ref="BI223:BI286" si="295">BF223/BE223</f>
        <v>36.302557141486297</v>
      </c>
      <c r="BK223" s="74">
        <f t="shared" si="260"/>
        <v>65</v>
      </c>
      <c r="BL223" s="74">
        <f t="shared" si="261"/>
        <v>7.8199999999999994</v>
      </c>
      <c r="BM223" s="74">
        <v>1</v>
      </c>
      <c r="BN223" s="65">
        <f t="shared" si="262"/>
        <v>1.76</v>
      </c>
      <c r="BO223" s="73">
        <f>BO222*BM223</f>
        <v>600</v>
      </c>
      <c r="BP223" s="73">
        <f t="shared" si="263"/>
        <v>68640</v>
      </c>
      <c r="BQ223" s="73">
        <f t="shared" si="264"/>
        <v>640614.4000000027</v>
      </c>
      <c r="BR223" s="73">
        <f t="shared" si="265"/>
        <v>4538147101738872</v>
      </c>
      <c r="BS223" s="73">
        <f t="shared" si="266"/>
        <v>17180.958152299718</v>
      </c>
      <c r="BT223" s="102">
        <f t="shared" si="293"/>
        <v>9.3329603729604127</v>
      </c>
      <c r="BV223" s="74">
        <f t="shared" si="267"/>
        <v>10</v>
      </c>
      <c r="BW223" s="74">
        <f t="shared" si="268"/>
        <v>9.8550000000000004</v>
      </c>
      <c r="BX223" s="74">
        <v>1</v>
      </c>
      <c r="BY223" s="65">
        <f t="shared" si="269"/>
        <v>2.0350000000000001</v>
      </c>
      <c r="BZ223" s="73">
        <f>BZ222*BX223</f>
        <v>1</v>
      </c>
      <c r="CA223" s="73">
        <f t="shared" si="270"/>
        <v>20.350000000000001</v>
      </c>
      <c r="CB223" s="73">
        <f t="shared" si="271"/>
        <v>394.20000000000033</v>
      </c>
      <c r="CC223" s="73">
        <f t="shared" si="272"/>
        <v>5719109934480382</v>
      </c>
      <c r="CD223" s="73">
        <f t="shared" si="273"/>
        <v>17180.958152299718</v>
      </c>
      <c r="CE223" s="102">
        <f t="shared" si="294"/>
        <v>19.371007371007387</v>
      </c>
      <c r="CG223" s="74">
        <f t="shared" si="274"/>
        <v>-40</v>
      </c>
      <c r="CH223" s="74">
        <f t="shared" si="275"/>
        <v>12.14</v>
      </c>
      <c r="CI223" s="74">
        <v>1</v>
      </c>
      <c r="CJ223" s="65">
        <f t="shared" si="276"/>
        <v>2.2850000000000001</v>
      </c>
      <c r="CK223" s="73">
        <f>CK222*CI223</f>
        <v>1</v>
      </c>
      <c r="CL223" s="73">
        <f t="shared" si="277"/>
        <v>-91.4</v>
      </c>
      <c r="CM223" s="73">
        <f t="shared" si="278"/>
        <v>0.47421874999999875</v>
      </c>
      <c r="CN223" s="73">
        <f t="shared" si="279"/>
        <v>7045154196305616</v>
      </c>
      <c r="CO223" s="73">
        <f t="shared" si="280"/>
        <v>17180.958152299718</v>
      </c>
      <c r="CR223" s="74">
        <f t="shared" si="281"/>
        <v>-103</v>
      </c>
      <c r="CS223" s="74">
        <f t="shared" si="282"/>
        <v>14.74</v>
      </c>
      <c r="CT223" s="74">
        <v>1</v>
      </c>
      <c r="CU223" s="65">
        <f t="shared" si="289"/>
        <v>2.6</v>
      </c>
      <c r="CV223" s="73">
        <f>CV222*CT223</f>
        <v>1</v>
      </c>
      <c r="CW223" s="73">
        <f t="shared" si="283"/>
        <v>-267.8</v>
      </c>
      <c r="CX223" s="73">
        <f t="shared" si="284"/>
        <v>9.274266531368411E-5</v>
      </c>
      <c r="CY223" s="73">
        <f t="shared" si="285"/>
        <v>8554001058776339</v>
      </c>
      <c r="CZ223" s="73">
        <f t="shared" si="286"/>
        <v>17180.958152299718</v>
      </c>
    </row>
    <row r="224" spans="1:104">
      <c r="A224" s="65">
        <f t="shared" si="222"/>
        <v>477.71289166685216</v>
      </c>
      <c r="B224" s="65">
        <f t="shared" si="223"/>
        <v>7.2666666666666666</v>
      </c>
      <c r="C224" s="86">
        <f t="shared" si="292"/>
        <v>9.8550000000000004</v>
      </c>
      <c r="D224" s="90"/>
      <c r="E224" s="68">
        <f t="shared" si="224"/>
        <v>13332383914327.375</v>
      </c>
      <c r="F224" s="65">
        <f t="shared" si="287"/>
        <v>43.600000000000023</v>
      </c>
      <c r="G224" s="69">
        <v>218</v>
      </c>
      <c r="H224" s="74">
        <f t="shared" si="225"/>
        <v>218</v>
      </c>
      <c r="I224" s="74">
        <f t="shared" si="226"/>
        <v>1</v>
      </c>
      <c r="J224" s="74">
        <v>1</v>
      </c>
      <c r="K224" s="65">
        <f t="shared" si="227"/>
        <v>1</v>
      </c>
      <c r="L224" s="73">
        <f>L223*J224</f>
        <v>11616998400</v>
      </c>
      <c r="M224" s="73">
        <f t="shared" si="228"/>
        <v>2532505651200</v>
      </c>
      <c r="N224" s="73">
        <f t="shared" si="229"/>
        <v>133323839143273.75</v>
      </c>
      <c r="O224" s="73">
        <f t="shared" si="230"/>
        <v>666619195716368.75</v>
      </c>
      <c r="P224" s="73">
        <f t="shared" si="231"/>
        <v>17802.767096118023</v>
      </c>
      <c r="Q224" s="102">
        <f t="shared" si="291"/>
        <v>52.645031248044681</v>
      </c>
      <c r="S224" s="74">
        <f t="shared" si="232"/>
        <v>208</v>
      </c>
      <c r="T224" s="74">
        <f t="shared" si="233"/>
        <v>2.0499999999999998</v>
      </c>
      <c r="U224" s="74">
        <v>1</v>
      </c>
      <c r="V224" s="65">
        <f t="shared" si="234"/>
        <v>1.05</v>
      </c>
      <c r="W224" s="73">
        <f>W223*U224</f>
        <v>23233996800</v>
      </c>
      <c r="X224" s="73">
        <f t="shared" si="235"/>
        <v>5074304901120</v>
      </c>
      <c r="Y224" s="73">
        <f t="shared" si="236"/>
        <v>68328467560927.75</v>
      </c>
      <c r="Z224" s="73">
        <f t="shared" si="237"/>
        <v>1366569351218555.7</v>
      </c>
      <c r="AA224" s="73">
        <f t="shared" si="238"/>
        <v>17802.767096118023</v>
      </c>
      <c r="AB224" s="102">
        <f t="shared" si="220"/>
        <v>13.465581767829185</v>
      </c>
      <c r="AD224" s="74">
        <f t="shared" si="239"/>
        <v>183</v>
      </c>
      <c r="AE224" s="74">
        <f t="shared" si="240"/>
        <v>3.2249999999999996</v>
      </c>
      <c r="AF224" s="74">
        <v>1</v>
      </c>
      <c r="AG224" s="65">
        <f t="shared" si="241"/>
        <v>1.175</v>
      </c>
      <c r="AH224" s="73">
        <f>AH223*AF224</f>
        <v>2323399680</v>
      </c>
      <c r="AI224" s="73">
        <f t="shared" si="242"/>
        <v>499589016192</v>
      </c>
      <c r="AJ224" s="73">
        <f t="shared" si="243"/>
        <v>3359135790914.5068</v>
      </c>
      <c r="AK224" s="73">
        <f t="shared" si="244"/>
        <v>2149846906185289</v>
      </c>
      <c r="AL224" s="73">
        <f t="shared" si="245"/>
        <v>17802.767096118023</v>
      </c>
      <c r="AM224" s="102">
        <f t="shared" si="288"/>
        <v>6.7237983263097556</v>
      </c>
      <c r="AO224" s="74">
        <f t="shared" si="246"/>
        <v>153</v>
      </c>
      <c r="AP224" s="74">
        <f t="shared" si="247"/>
        <v>4.55</v>
      </c>
      <c r="AQ224" s="74">
        <v>1</v>
      </c>
      <c r="AR224" s="65">
        <f t="shared" si="248"/>
        <v>1.325</v>
      </c>
      <c r="AS224" s="73">
        <f>AS223*AQ224</f>
        <v>14224896</v>
      </c>
      <c r="AT224" s="73">
        <f t="shared" si="249"/>
        <v>2883742041.5999999</v>
      </c>
      <c r="AU224" s="73">
        <f t="shared" si="250"/>
        <v>74050716321.03186</v>
      </c>
      <c r="AV224" s="73">
        <f t="shared" si="251"/>
        <v>3033117340509477.5</v>
      </c>
      <c r="AW224" s="73">
        <f t="shared" si="252"/>
        <v>17802.767096118023</v>
      </c>
      <c r="AX224" s="102">
        <f t="shared" si="221"/>
        <v>25.678689443368505</v>
      </c>
      <c r="AZ224" s="74">
        <f t="shared" si="253"/>
        <v>116</v>
      </c>
      <c r="BA224" s="74">
        <f t="shared" si="254"/>
        <v>6.06</v>
      </c>
      <c r="BB224" s="74">
        <v>1</v>
      </c>
      <c r="BC224" s="65">
        <f t="shared" si="255"/>
        <v>1.51</v>
      </c>
      <c r="BD224" s="73">
        <f>BD223*BB224</f>
        <v>80640</v>
      </c>
      <c r="BE224" s="73">
        <f t="shared" si="256"/>
        <v>14124902.4</v>
      </c>
      <c r="BF224" s="73">
        <f t="shared" si="257"/>
        <v>583940400.74509156</v>
      </c>
      <c r="BG224" s="73">
        <f t="shared" si="258"/>
        <v>4039712326041194.5</v>
      </c>
      <c r="BH224" s="73">
        <f t="shared" si="259"/>
        <v>17802.767096118023</v>
      </c>
      <c r="BI224" s="102">
        <f t="shared" si="295"/>
        <v>41.341198983795564</v>
      </c>
      <c r="BK224" s="74">
        <f t="shared" si="260"/>
        <v>66</v>
      </c>
      <c r="BL224" s="74">
        <f t="shared" si="261"/>
        <v>7.8199999999999994</v>
      </c>
      <c r="BM224" s="74">
        <v>1</v>
      </c>
      <c r="BN224" s="65">
        <f t="shared" si="262"/>
        <v>1.76</v>
      </c>
      <c r="BO224" s="73">
        <f>BO223*BM224</f>
        <v>600</v>
      </c>
      <c r="BP224" s="73">
        <f t="shared" si="263"/>
        <v>69696</v>
      </c>
      <c r="BQ224" s="73">
        <f t="shared" si="264"/>
        <v>735872.70746741584</v>
      </c>
      <c r="BR224" s="73">
        <f t="shared" si="265"/>
        <v>5212962110502003</v>
      </c>
      <c r="BS224" s="73">
        <f t="shared" si="266"/>
        <v>17802.767096118023</v>
      </c>
      <c r="BT224" s="102">
        <f t="shared" si="293"/>
        <v>10.558320527252867</v>
      </c>
      <c r="BV224" s="74">
        <f t="shared" si="267"/>
        <v>11</v>
      </c>
      <c r="BW224" s="74">
        <f t="shared" si="268"/>
        <v>9.8550000000000004</v>
      </c>
      <c r="BX224" s="74">
        <v>1</v>
      </c>
      <c r="BY224" s="65">
        <f t="shared" si="269"/>
        <v>2.0350000000000001</v>
      </c>
      <c r="BZ224" s="73">
        <f>BZ223*BX224</f>
        <v>1</v>
      </c>
      <c r="CA224" s="73">
        <f t="shared" si="270"/>
        <v>22.385000000000002</v>
      </c>
      <c r="CB224" s="73">
        <f t="shared" si="271"/>
        <v>452.81689153983154</v>
      </c>
      <c r="CC224" s="73">
        <f t="shared" si="272"/>
        <v>6569532173784814</v>
      </c>
      <c r="CD224" s="73">
        <f t="shared" si="273"/>
        <v>17802.767096118023</v>
      </c>
      <c r="CE224" s="102">
        <f t="shared" si="294"/>
        <v>20.228585728828747</v>
      </c>
      <c r="CG224" s="74">
        <f t="shared" si="274"/>
        <v>-39</v>
      </c>
      <c r="CH224" s="74">
        <f t="shared" si="275"/>
        <v>12.14</v>
      </c>
      <c r="CI224" s="74">
        <v>1</v>
      </c>
      <c r="CJ224" s="65">
        <f t="shared" si="276"/>
        <v>2.2850000000000001</v>
      </c>
      <c r="CK224" s="73">
        <f>CK223*CI224</f>
        <v>1</v>
      </c>
      <c r="CL224" s="73">
        <f t="shared" si="277"/>
        <v>-89.115000000000009</v>
      </c>
      <c r="CM224" s="73">
        <f t="shared" si="278"/>
        <v>0.54473429803374884</v>
      </c>
      <c r="CN224" s="73">
        <f t="shared" si="279"/>
        <v>8092757035996717</v>
      </c>
      <c r="CO224" s="73">
        <f t="shared" si="280"/>
        <v>17802.767096118023</v>
      </c>
      <c r="CR224" s="74">
        <f t="shared" si="281"/>
        <v>-102</v>
      </c>
      <c r="CS224" s="74">
        <f t="shared" si="282"/>
        <v>14.74</v>
      </c>
      <c r="CT224" s="74">
        <v>1</v>
      </c>
      <c r="CU224" s="65">
        <f t="shared" si="289"/>
        <v>2.6</v>
      </c>
      <c r="CV224" s="73">
        <f>CV223*CT224</f>
        <v>1</v>
      </c>
      <c r="CW224" s="73">
        <f t="shared" si="283"/>
        <v>-265.2</v>
      </c>
      <c r="CX224" s="73">
        <f t="shared" si="284"/>
        <v>1.0653334708386956E-4</v>
      </c>
      <c r="CY224" s="73">
        <f t="shared" si="285"/>
        <v>9825966944859276</v>
      </c>
      <c r="CZ224" s="73">
        <f t="shared" si="286"/>
        <v>17802.767096118023</v>
      </c>
    </row>
    <row r="225" spans="1:104">
      <c r="A225" s="65">
        <f t="shared" si="222"/>
        <v>494.559400409528</v>
      </c>
      <c r="B225" s="65">
        <f t="shared" si="223"/>
        <v>7.3</v>
      </c>
      <c r="C225" s="86">
        <f t="shared" si="292"/>
        <v>9.8550000000000004</v>
      </c>
      <c r="D225" s="90"/>
      <c r="E225" s="68">
        <f t="shared" si="224"/>
        <v>15314887470576.785</v>
      </c>
      <c r="F225" s="65">
        <f t="shared" si="287"/>
        <v>43.800000000000026</v>
      </c>
      <c r="G225" s="69">
        <v>219</v>
      </c>
      <c r="H225" s="74">
        <f t="shared" si="225"/>
        <v>219</v>
      </c>
      <c r="I225" s="74">
        <f t="shared" si="226"/>
        <v>1</v>
      </c>
      <c r="J225" s="74">
        <v>1</v>
      </c>
      <c r="K225" s="65">
        <f t="shared" si="227"/>
        <v>1</v>
      </c>
      <c r="L225" s="73">
        <f>L224*J225</f>
        <v>11616998400</v>
      </c>
      <c r="M225" s="73">
        <f t="shared" si="228"/>
        <v>2544122649600</v>
      </c>
      <c r="N225" s="73">
        <f t="shared" si="229"/>
        <v>153148874705767.84</v>
      </c>
      <c r="O225" s="73">
        <f t="shared" si="230"/>
        <v>765744373528839.25</v>
      </c>
      <c r="P225" s="73">
        <f t="shared" si="231"/>
        <v>18447.065635275394</v>
      </c>
      <c r="Q225" s="102">
        <f t="shared" si="291"/>
        <v>60.197127182467675</v>
      </c>
      <c r="S225" s="74">
        <f t="shared" si="232"/>
        <v>209</v>
      </c>
      <c r="T225" s="74">
        <f t="shared" si="233"/>
        <v>2.0499999999999998</v>
      </c>
      <c r="U225" s="74">
        <v>1</v>
      </c>
      <c r="V225" s="65">
        <f t="shared" si="234"/>
        <v>1.05</v>
      </c>
      <c r="W225" s="73">
        <f>W224*U225</f>
        <v>23233996800</v>
      </c>
      <c r="X225" s="73">
        <f t="shared" si="235"/>
        <v>5098700597760</v>
      </c>
      <c r="Y225" s="73">
        <f t="shared" si="236"/>
        <v>78488798286705.984</v>
      </c>
      <c r="Z225" s="73">
        <f t="shared" si="237"/>
        <v>1569775965734120.3</v>
      </c>
      <c r="AA225" s="73">
        <f t="shared" si="238"/>
        <v>18447.065635275394</v>
      </c>
      <c r="AB225" s="102">
        <f t="shared" si="220"/>
        <v>15.393882574942385</v>
      </c>
      <c r="AD225" s="74">
        <f t="shared" si="239"/>
        <v>184</v>
      </c>
      <c r="AE225" s="74">
        <f t="shared" si="240"/>
        <v>3.2249999999999996</v>
      </c>
      <c r="AF225" s="74">
        <v>1</v>
      </c>
      <c r="AG225" s="65">
        <f t="shared" si="241"/>
        <v>1.175</v>
      </c>
      <c r="AH225" s="73">
        <f>AH224*AF225</f>
        <v>2323399680</v>
      </c>
      <c r="AI225" s="73">
        <f t="shared" si="242"/>
        <v>502319010816</v>
      </c>
      <c r="AJ225" s="73">
        <f t="shared" si="243"/>
        <v>3858633757235.1582</v>
      </c>
      <c r="AK225" s="73">
        <f t="shared" si="244"/>
        <v>2469525604630506</v>
      </c>
      <c r="AL225" s="73">
        <f t="shared" si="245"/>
        <v>18447.065635275394</v>
      </c>
      <c r="AM225" s="102">
        <f t="shared" si="288"/>
        <v>7.6816399024335951</v>
      </c>
      <c r="AO225" s="74">
        <f t="shared" si="246"/>
        <v>154</v>
      </c>
      <c r="AP225" s="74">
        <f t="shared" si="247"/>
        <v>4.55</v>
      </c>
      <c r="AQ225" s="74">
        <v>1</v>
      </c>
      <c r="AR225" s="65">
        <f t="shared" si="248"/>
        <v>1.325</v>
      </c>
      <c r="AS225" s="73">
        <f>AS224*AQ225</f>
        <v>14224896</v>
      </c>
      <c r="AT225" s="73">
        <f t="shared" si="249"/>
        <v>2902590028.7999997</v>
      </c>
      <c r="AU225" s="73">
        <f t="shared" si="250"/>
        <v>85061936024.321381</v>
      </c>
      <c r="AV225" s="73">
        <f t="shared" si="251"/>
        <v>3484136899556218.5</v>
      </c>
      <c r="AW225" s="73">
        <f t="shared" si="252"/>
        <v>18447.065635275394</v>
      </c>
      <c r="AX225" s="102">
        <f t="shared" si="221"/>
        <v>29.305528917388319</v>
      </c>
      <c r="AZ225" s="74">
        <f t="shared" si="253"/>
        <v>117</v>
      </c>
      <c r="BA225" s="74">
        <f t="shared" si="254"/>
        <v>6.06</v>
      </c>
      <c r="BB225" s="74">
        <v>1</v>
      </c>
      <c r="BC225" s="65">
        <f t="shared" si="255"/>
        <v>1.51</v>
      </c>
      <c r="BD225" s="73">
        <f>BD224*BB225</f>
        <v>80640</v>
      </c>
      <c r="BE225" s="73">
        <f t="shared" si="256"/>
        <v>14246668.800000001</v>
      </c>
      <c r="BF225" s="73">
        <f t="shared" si="257"/>
        <v>670771377.75219595</v>
      </c>
      <c r="BG225" s="73">
        <f t="shared" si="258"/>
        <v>4640410903584766</v>
      </c>
      <c r="BH225" s="73">
        <f t="shared" si="259"/>
        <v>18447.065635275394</v>
      </c>
      <c r="BI225" s="102">
        <f t="shared" si="295"/>
        <v>47.08268207598087</v>
      </c>
      <c r="BK225" s="74">
        <f t="shared" si="260"/>
        <v>67</v>
      </c>
      <c r="BL225" s="74">
        <f t="shared" si="261"/>
        <v>7.8199999999999994</v>
      </c>
      <c r="BM225" s="74">
        <v>1</v>
      </c>
      <c r="BN225" s="65">
        <f t="shared" si="262"/>
        <v>1.76</v>
      </c>
      <c r="BO225" s="73">
        <f>BO224*BM225</f>
        <v>600</v>
      </c>
      <c r="BP225" s="73">
        <f t="shared" si="263"/>
        <v>70752</v>
      </c>
      <c r="BQ225" s="73">
        <f t="shared" si="264"/>
        <v>845295.76855503488</v>
      </c>
      <c r="BR225" s="73">
        <f t="shared" si="265"/>
        <v>5988121000995523</v>
      </c>
      <c r="BS225" s="73">
        <f t="shared" si="266"/>
        <v>18447.065635275394</v>
      </c>
      <c r="BT225" s="102">
        <f t="shared" si="293"/>
        <v>11.947305638781023</v>
      </c>
      <c r="BV225" s="74">
        <f t="shared" si="267"/>
        <v>12</v>
      </c>
      <c r="BW225" s="74">
        <f t="shared" si="268"/>
        <v>9.8550000000000004</v>
      </c>
      <c r="BX225" s="74">
        <v>1</v>
      </c>
      <c r="BY225" s="65">
        <f t="shared" si="269"/>
        <v>2.0350000000000001</v>
      </c>
      <c r="BZ225" s="73">
        <f>BZ224*BX225</f>
        <v>1</v>
      </c>
      <c r="CA225" s="73">
        <f t="shared" si="270"/>
        <v>24.42</v>
      </c>
      <c r="CB225" s="73">
        <f t="shared" si="271"/>
        <v>520.15001842667539</v>
      </c>
      <c r="CC225" s="73">
        <f t="shared" si="272"/>
        <v>7546410801126711</v>
      </c>
      <c r="CD225" s="73">
        <f t="shared" si="273"/>
        <v>18447.065635275394</v>
      </c>
      <c r="CE225" s="102">
        <f t="shared" si="294"/>
        <v>21.300164554736909</v>
      </c>
      <c r="CG225" s="74">
        <f t="shared" si="274"/>
        <v>-38</v>
      </c>
      <c r="CH225" s="74">
        <f t="shared" si="275"/>
        <v>12.14</v>
      </c>
      <c r="CI225" s="74">
        <v>1</v>
      </c>
      <c r="CJ225" s="65">
        <f t="shared" si="276"/>
        <v>2.2850000000000001</v>
      </c>
      <c r="CK225" s="73">
        <f>CK224*CI225</f>
        <v>1</v>
      </c>
      <c r="CL225" s="73">
        <f t="shared" si="277"/>
        <v>-86.830000000000013</v>
      </c>
      <c r="CM225" s="73">
        <f t="shared" si="278"/>
        <v>0.62573539206183193</v>
      </c>
      <c r="CN225" s="73">
        <f t="shared" si="279"/>
        <v>9296136694640110</v>
      </c>
      <c r="CO225" s="73">
        <f t="shared" si="280"/>
        <v>18447.065635275394</v>
      </c>
      <c r="CR225" s="74">
        <f t="shared" si="281"/>
        <v>-101</v>
      </c>
      <c r="CS225" s="74">
        <f t="shared" si="282"/>
        <v>14.74</v>
      </c>
      <c r="CT225" s="74">
        <v>1</v>
      </c>
      <c r="CU225" s="65">
        <f t="shared" si="289"/>
        <v>2.6</v>
      </c>
      <c r="CV225" s="73">
        <f>CV224*CT225</f>
        <v>1</v>
      </c>
      <c r="CW225" s="73">
        <f t="shared" si="283"/>
        <v>-262.60000000000002</v>
      </c>
      <c r="CX225" s="73">
        <f t="shared" si="284"/>
        <v>1.2237468054756914E-4</v>
      </c>
      <c r="CY225" s="73">
        <f t="shared" si="285"/>
        <v>1.128707206581509E+16</v>
      </c>
      <c r="CZ225" s="73">
        <f t="shared" si="286"/>
        <v>18447.065635275394</v>
      </c>
    </row>
    <row r="226" spans="1:104">
      <c r="A226" s="65">
        <f t="shared" si="222"/>
        <v>512.00000000000739</v>
      </c>
      <c r="B226" s="65">
        <f t="shared" si="223"/>
        <v>7.333333333333333</v>
      </c>
      <c r="C226" s="86">
        <f t="shared" si="292"/>
        <v>9.8550000000000004</v>
      </c>
      <c r="D226" s="90"/>
      <c r="E226" s="68">
        <f t="shared" si="224"/>
        <v>17592186044416.258</v>
      </c>
      <c r="F226" s="65">
        <f t="shared" si="287"/>
        <v>44.000000000000021</v>
      </c>
      <c r="G226" s="69">
        <v>220</v>
      </c>
      <c r="H226" s="74">
        <f t="shared" si="225"/>
        <v>220</v>
      </c>
      <c r="I226" s="74">
        <f t="shared" si="226"/>
        <v>1</v>
      </c>
      <c r="J226" s="74">
        <v>15</v>
      </c>
      <c r="K226" s="65">
        <f t="shared" si="227"/>
        <v>1</v>
      </c>
      <c r="L226" s="73">
        <f>L225*J226</f>
        <v>174254976000</v>
      </c>
      <c r="M226" s="73">
        <f t="shared" si="228"/>
        <v>38336094720000</v>
      </c>
      <c r="N226" s="73">
        <f t="shared" si="229"/>
        <v>175921860444162.56</v>
      </c>
      <c r="O226" s="73">
        <f t="shared" si="230"/>
        <v>879609302220812.87</v>
      </c>
      <c r="P226" s="73">
        <f t="shared" si="231"/>
        <v>19114.666666666944</v>
      </c>
      <c r="Q226" s="102">
        <f t="shared" si="291"/>
        <v>4.588935355284999</v>
      </c>
      <c r="S226" s="74">
        <f t="shared" si="232"/>
        <v>210</v>
      </c>
      <c r="T226" s="74">
        <f t="shared" si="233"/>
        <v>2.0499999999999998</v>
      </c>
      <c r="U226" s="74">
        <v>1</v>
      </c>
      <c r="V226" s="65">
        <f t="shared" si="234"/>
        <v>1.05</v>
      </c>
      <c r="W226" s="73">
        <f>W225*U226</f>
        <v>23233996800</v>
      </c>
      <c r="X226" s="73">
        <f t="shared" si="235"/>
        <v>5123096294400</v>
      </c>
      <c r="Y226" s="73">
        <f t="shared" si="236"/>
        <v>90159953477633.266</v>
      </c>
      <c r="Z226" s="73">
        <f t="shared" si="237"/>
        <v>1803199069552666.5</v>
      </c>
      <c r="AA226" s="73">
        <f t="shared" si="238"/>
        <v>19114.666666666944</v>
      </c>
      <c r="AB226" s="102">
        <f t="shared" si="220"/>
        <v>17.598723173754536</v>
      </c>
      <c r="AD226" s="74">
        <f t="shared" si="239"/>
        <v>185</v>
      </c>
      <c r="AE226" s="74">
        <f t="shared" si="240"/>
        <v>3.2249999999999996</v>
      </c>
      <c r="AF226" s="74">
        <v>1</v>
      </c>
      <c r="AG226" s="65">
        <f t="shared" si="241"/>
        <v>1.175</v>
      </c>
      <c r="AH226" s="73">
        <f>AH225*AF226</f>
        <v>2323399680</v>
      </c>
      <c r="AI226" s="73">
        <f t="shared" si="242"/>
        <v>505049005440</v>
      </c>
      <c r="AJ226" s="73">
        <f t="shared" si="243"/>
        <v>4432406249472.0557</v>
      </c>
      <c r="AK226" s="73">
        <f t="shared" si="244"/>
        <v>2836739999662121</v>
      </c>
      <c r="AL226" s="73">
        <f t="shared" si="245"/>
        <v>19114.666666666944</v>
      </c>
      <c r="AM226" s="102">
        <f t="shared" si="288"/>
        <v>8.7761904324720561</v>
      </c>
      <c r="AO226" s="74">
        <f t="shared" si="246"/>
        <v>155</v>
      </c>
      <c r="AP226" s="74">
        <f t="shared" si="247"/>
        <v>4.55</v>
      </c>
      <c r="AQ226" s="74">
        <v>1</v>
      </c>
      <c r="AR226" s="65">
        <f t="shared" si="248"/>
        <v>1.325</v>
      </c>
      <c r="AS226" s="73">
        <f>AS225*AQ226</f>
        <v>14224896</v>
      </c>
      <c r="AT226" s="73">
        <f t="shared" si="249"/>
        <v>2921438016</v>
      </c>
      <c r="AU226" s="73">
        <f t="shared" si="250"/>
        <v>97710505984.000992</v>
      </c>
      <c r="AV226" s="73">
        <f t="shared" si="251"/>
        <v>4002222325104698.5</v>
      </c>
      <c r="AW226" s="73">
        <f t="shared" si="252"/>
        <v>19114.666666666944</v>
      </c>
      <c r="AX226" s="102">
        <f t="shared" si="221"/>
        <v>33.446030841272176</v>
      </c>
      <c r="AZ226" s="74">
        <f t="shared" si="253"/>
        <v>118</v>
      </c>
      <c r="BA226" s="74">
        <f t="shared" si="254"/>
        <v>6.06</v>
      </c>
      <c r="BB226" s="74">
        <v>1</v>
      </c>
      <c r="BC226" s="65">
        <f t="shared" si="255"/>
        <v>1.51</v>
      </c>
      <c r="BD226" s="73">
        <f>BD225*BB226</f>
        <v>80640</v>
      </c>
      <c r="BE226" s="73">
        <f t="shared" si="256"/>
        <v>14368435.199999999</v>
      </c>
      <c r="BF226" s="73">
        <f t="shared" si="257"/>
        <v>770513978.20304227</v>
      </c>
      <c r="BG226" s="73">
        <f t="shared" si="258"/>
        <v>5330432371458126</v>
      </c>
      <c r="BH226" s="73">
        <f t="shared" si="259"/>
        <v>19114.666666666944</v>
      </c>
      <c r="BI226" s="102">
        <f t="shared" si="295"/>
        <v>53.625462166057048</v>
      </c>
      <c r="BK226" s="74">
        <f t="shared" si="260"/>
        <v>68</v>
      </c>
      <c r="BL226" s="74">
        <f t="shared" si="261"/>
        <v>7.8199999999999994</v>
      </c>
      <c r="BM226" s="74">
        <v>1</v>
      </c>
      <c r="BN226" s="65">
        <f t="shared" si="262"/>
        <v>1.76</v>
      </c>
      <c r="BO226" s="73">
        <f>BO225*BM226</f>
        <v>600</v>
      </c>
      <c r="BP226" s="73">
        <f t="shared" si="263"/>
        <v>71808</v>
      </c>
      <c r="BQ226" s="73">
        <f t="shared" si="264"/>
        <v>970989.85882512317</v>
      </c>
      <c r="BR226" s="73">
        <f t="shared" si="265"/>
        <v>6878544743366756</v>
      </c>
      <c r="BS226" s="73">
        <f t="shared" si="266"/>
        <v>19114.666666666944</v>
      </c>
      <c r="BT226" s="102">
        <f t="shared" si="293"/>
        <v>13.522029005474643</v>
      </c>
      <c r="BV226" s="74">
        <f t="shared" si="267"/>
        <v>13</v>
      </c>
      <c r="BW226" s="74">
        <f t="shared" si="268"/>
        <v>9.8550000000000004</v>
      </c>
      <c r="BX226" s="74">
        <v>1</v>
      </c>
      <c r="BY226" s="65">
        <f t="shared" si="269"/>
        <v>2.0350000000000001</v>
      </c>
      <c r="BZ226" s="73">
        <f>BZ225*BX226</f>
        <v>1</v>
      </c>
      <c r="CA226" s="73">
        <f t="shared" si="270"/>
        <v>26.455000000000002</v>
      </c>
      <c r="CB226" s="73">
        <f t="shared" si="271"/>
        <v>597.49547051839943</v>
      </c>
      <c r="CC226" s="73">
        <f t="shared" si="272"/>
        <v>8668549673386111</v>
      </c>
      <c r="CD226" s="73">
        <f t="shared" si="273"/>
        <v>19114.666666666944</v>
      </c>
      <c r="CE226" s="102">
        <f t="shared" si="294"/>
        <v>22.585351370946867</v>
      </c>
      <c r="CG226" s="74">
        <f t="shared" si="274"/>
        <v>-37</v>
      </c>
      <c r="CH226" s="74">
        <f t="shared" si="275"/>
        <v>12.14</v>
      </c>
      <c r="CI226" s="74">
        <v>1</v>
      </c>
      <c r="CJ226" s="65">
        <f t="shared" si="276"/>
        <v>2.2850000000000001</v>
      </c>
      <c r="CK226" s="73">
        <f>CK225*CI226</f>
        <v>1</v>
      </c>
      <c r="CL226" s="73">
        <f t="shared" si="277"/>
        <v>-84.545000000000002</v>
      </c>
      <c r="CM226" s="73">
        <f t="shared" si="278"/>
        <v>0.7187812155248513</v>
      </c>
      <c r="CN226" s="73">
        <f t="shared" si="279"/>
        <v>1.0678456928960668E+16</v>
      </c>
      <c r="CO226" s="73">
        <f t="shared" si="280"/>
        <v>19114.666666666944</v>
      </c>
      <c r="CR226" s="74">
        <f t="shared" si="281"/>
        <v>-100</v>
      </c>
      <c r="CS226" s="74">
        <f t="shared" si="282"/>
        <v>14.74</v>
      </c>
      <c r="CT226" s="74">
        <v>1</v>
      </c>
      <c r="CU226" s="65">
        <f t="shared" si="289"/>
        <v>2.6</v>
      </c>
      <c r="CV226" s="73">
        <f>CV225*CT226</f>
        <v>1</v>
      </c>
      <c r="CW226" s="73">
        <f t="shared" si="283"/>
        <v>-260</v>
      </c>
      <c r="CX226" s="73">
        <f t="shared" si="284"/>
        <v>1.4057159423828031E-4</v>
      </c>
      <c r="CY226" s="73">
        <f t="shared" si="285"/>
        <v>1.2965441114734782E+16</v>
      </c>
      <c r="CZ226" s="73">
        <f t="shared" si="286"/>
        <v>19114.666666666944</v>
      </c>
    </row>
    <row r="227" spans="1:104">
      <c r="A227" s="65">
        <f t="shared" si="222"/>
        <v>530.05564100679294</v>
      </c>
      <c r="B227" s="65">
        <f t="shared" si="223"/>
        <v>7.3666666666666663</v>
      </c>
      <c r="C227" s="86">
        <f t="shared" si="292"/>
        <v>9.8550000000000004</v>
      </c>
      <c r="D227" s="90"/>
      <c r="E227" s="68">
        <f t="shared" si="224"/>
        <v>20208115170022.754</v>
      </c>
      <c r="F227" s="65">
        <f t="shared" si="287"/>
        <v>44.200000000000024</v>
      </c>
      <c r="G227" s="69">
        <v>221</v>
      </c>
      <c r="H227" s="74">
        <f t="shared" si="225"/>
        <v>221</v>
      </c>
      <c r="I227" s="74">
        <f t="shared" si="226"/>
        <v>1</v>
      </c>
      <c r="J227" s="74">
        <v>1</v>
      </c>
      <c r="K227" s="65">
        <f t="shared" si="227"/>
        <v>1</v>
      </c>
      <c r="L227" s="73">
        <f>L226*J227</f>
        <v>174254976000</v>
      </c>
      <c r="M227" s="73">
        <f t="shared" si="228"/>
        <v>38510349696000</v>
      </c>
      <c r="N227" s="73">
        <f t="shared" si="229"/>
        <v>202081151700227.53</v>
      </c>
      <c r="O227" s="73">
        <f t="shared" si="230"/>
        <v>1010405758501137.7</v>
      </c>
      <c r="P227" s="73">
        <f t="shared" si="231"/>
        <v>19806.412452287164</v>
      </c>
      <c r="Q227" s="102">
        <f t="shared" si="291"/>
        <v>5.2474504463203386</v>
      </c>
      <c r="S227" s="74">
        <f t="shared" si="232"/>
        <v>211</v>
      </c>
      <c r="T227" s="74">
        <f t="shared" si="233"/>
        <v>2.0499999999999998</v>
      </c>
      <c r="U227" s="74">
        <v>1</v>
      </c>
      <c r="V227" s="65">
        <f t="shared" si="234"/>
        <v>1.05</v>
      </c>
      <c r="W227" s="73">
        <f>W226*U227</f>
        <v>23233996800</v>
      </c>
      <c r="X227" s="73">
        <f t="shared" si="235"/>
        <v>5147491991040</v>
      </c>
      <c r="Y227" s="73">
        <f t="shared" si="236"/>
        <v>103566590246366.53</v>
      </c>
      <c r="Z227" s="73">
        <f t="shared" si="237"/>
        <v>2071331804927332</v>
      </c>
      <c r="AA227" s="73">
        <f t="shared" si="238"/>
        <v>19806.412452287164</v>
      </c>
      <c r="AB227" s="102">
        <f t="shared" si="220"/>
        <v>20.119815713485341</v>
      </c>
      <c r="AD227" s="74">
        <f t="shared" si="239"/>
        <v>186</v>
      </c>
      <c r="AE227" s="74">
        <f t="shared" si="240"/>
        <v>3.2249999999999996</v>
      </c>
      <c r="AF227" s="74">
        <v>1</v>
      </c>
      <c r="AG227" s="65">
        <f t="shared" si="241"/>
        <v>1.175</v>
      </c>
      <c r="AH227" s="73">
        <f>AH226*AF227</f>
        <v>2323399680</v>
      </c>
      <c r="AI227" s="73">
        <f t="shared" si="242"/>
        <v>507779000064</v>
      </c>
      <c r="AJ227" s="73">
        <f t="shared" si="243"/>
        <v>5091497767447.126</v>
      </c>
      <c r="AK227" s="73">
        <f t="shared" si="244"/>
        <v>3258558571166169</v>
      </c>
      <c r="AL227" s="73">
        <f t="shared" si="245"/>
        <v>19806.412452287164</v>
      </c>
      <c r="AM227" s="102">
        <f t="shared" si="288"/>
        <v>10.026995537045444</v>
      </c>
      <c r="AO227" s="74">
        <f t="shared" si="246"/>
        <v>156</v>
      </c>
      <c r="AP227" s="74">
        <f t="shared" si="247"/>
        <v>4.55</v>
      </c>
      <c r="AQ227" s="74">
        <v>1</v>
      </c>
      <c r="AR227" s="65">
        <f t="shared" si="248"/>
        <v>1.325</v>
      </c>
      <c r="AS227" s="73">
        <f>AS226*AQ227</f>
        <v>14224896</v>
      </c>
      <c r="AT227" s="73">
        <f t="shared" si="249"/>
        <v>2940286003.1999998</v>
      </c>
      <c r="AU227" s="73">
        <f t="shared" si="250"/>
        <v>112239897489.74992</v>
      </c>
      <c r="AV227" s="73">
        <f t="shared" si="251"/>
        <v>4597346201180177</v>
      </c>
      <c r="AW227" s="73">
        <f t="shared" si="252"/>
        <v>19806.412452287164</v>
      </c>
      <c r="AX227" s="102">
        <f t="shared" si="221"/>
        <v>38.173122399520295</v>
      </c>
      <c r="AZ227" s="74">
        <f t="shared" si="253"/>
        <v>119</v>
      </c>
      <c r="BA227" s="74">
        <f t="shared" si="254"/>
        <v>6.06</v>
      </c>
      <c r="BB227" s="74">
        <v>1</v>
      </c>
      <c r="BC227" s="65">
        <f t="shared" si="255"/>
        <v>1.51</v>
      </c>
      <c r="BD227" s="73">
        <f>BD226*BB227</f>
        <v>80640</v>
      </c>
      <c r="BE227" s="73">
        <f t="shared" si="256"/>
        <v>14490201.6</v>
      </c>
      <c r="BF227" s="73">
        <f t="shared" si="257"/>
        <v>885088139.26405632</v>
      </c>
      <c r="BG227" s="73">
        <f t="shared" si="258"/>
        <v>6123058896516894</v>
      </c>
      <c r="BH227" s="73">
        <f t="shared" si="259"/>
        <v>19806.412452287164</v>
      </c>
      <c r="BI227" s="102">
        <f t="shared" si="295"/>
        <v>61.081837485549983</v>
      </c>
      <c r="BK227" s="74">
        <f t="shared" si="260"/>
        <v>69</v>
      </c>
      <c r="BL227" s="74">
        <f t="shared" si="261"/>
        <v>7.8199999999999994</v>
      </c>
      <c r="BM227" s="74">
        <v>1</v>
      </c>
      <c r="BN227" s="65">
        <f t="shared" si="262"/>
        <v>1.76</v>
      </c>
      <c r="BO227" s="73">
        <f>BO226*BM227</f>
        <v>600</v>
      </c>
      <c r="BP227" s="73">
        <f t="shared" si="263"/>
        <v>72864</v>
      </c>
      <c r="BQ227" s="73">
        <f t="shared" si="264"/>
        <v>1115374.4535512221</v>
      </c>
      <c r="BR227" s="73">
        <f t="shared" si="265"/>
        <v>7901373031478897</v>
      </c>
      <c r="BS227" s="73">
        <f t="shared" si="266"/>
        <v>19806.412452287164</v>
      </c>
      <c r="BT227" s="102">
        <f t="shared" si="293"/>
        <v>15.307620409958583</v>
      </c>
      <c r="BV227" s="74">
        <f t="shared" si="267"/>
        <v>14</v>
      </c>
      <c r="BW227" s="74">
        <f t="shared" si="268"/>
        <v>9.8550000000000004</v>
      </c>
      <c r="BX227" s="74">
        <v>1</v>
      </c>
      <c r="BY227" s="65">
        <f t="shared" si="269"/>
        <v>2.0350000000000001</v>
      </c>
      <c r="BZ227" s="73">
        <f>BZ226*BX227</f>
        <v>1</v>
      </c>
      <c r="CA227" s="73">
        <f t="shared" si="270"/>
        <v>28.490000000000002</v>
      </c>
      <c r="CB227" s="73">
        <f t="shared" si="271"/>
        <v>686.34206410266484</v>
      </c>
      <c r="CC227" s="73">
        <f t="shared" si="272"/>
        <v>9957548750028712</v>
      </c>
      <c r="CD227" s="73">
        <f t="shared" si="273"/>
        <v>19806.412452287164</v>
      </c>
      <c r="CE227" s="102">
        <f t="shared" si="294"/>
        <v>24.090630540634073</v>
      </c>
      <c r="CG227" s="74">
        <f t="shared" si="274"/>
        <v>-36</v>
      </c>
      <c r="CH227" s="74">
        <f t="shared" si="275"/>
        <v>12.14</v>
      </c>
      <c r="CI227" s="74">
        <v>1</v>
      </c>
      <c r="CJ227" s="65">
        <f t="shared" si="276"/>
        <v>2.2850000000000001</v>
      </c>
      <c r="CK227" s="73">
        <f>CK226*CI227</f>
        <v>1</v>
      </c>
      <c r="CL227" s="73">
        <f t="shared" si="277"/>
        <v>-82.26</v>
      </c>
      <c r="CM227" s="73">
        <f t="shared" si="278"/>
        <v>0.82566279987616575</v>
      </c>
      <c r="CN227" s="73">
        <f t="shared" si="279"/>
        <v>1.2266325908203812E+16</v>
      </c>
      <c r="CO227" s="73">
        <f t="shared" si="280"/>
        <v>19806.412452287164</v>
      </c>
      <c r="CR227" s="74">
        <f t="shared" si="281"/>
        <v>-99</v>
      </c>
      <c r="CS227" s="74">
        <f t="shared" si="282"/>
        <v>14.74</v>
      </c>
      <c r="CT227" s="74">
        <v>1</v>
      </c>
      <c r="CU227" s="65">
        <f t="shared" si="289"/>
        <v>2.6</v>
      </c>
      <c r="CV227" s="73">
        <f>CV226*CT227</f>
        <v>1</v>
      </c>
      <c r="CW227" s="73">
        <f t="shared" si="283"/>
        <v>-257.40000000000003</v>
      </c>
      <c r="CX227" s="73">
        <f t="shared" si="284"/>
        <v>1.6147435906082328E-4</v>
      </c>
      <c r="CY227" s="73">
        <f t="shared" si="285"/>
        <v>1.4893380880306768E+16</v>
      </c>
      <c r="CZ227" s="73">
        <f t="shared" si="286"/>
        <v>19806.412452287164</v>
      </c>
    </row>
    <row r="228" spans="1:104">
      <c r="A228" s="65">
        <f t="shared" si="222"/>
        <v>548.74801281859004</v>
      </c>
      <c r="B228" s="65">
        <f t="shared" si="223"/>
        <v>7.4</v>
      </c>
      <c r="C228" s="86">
        <f t="shared" si="292"/>
        <v>9.8550000000000004</v>
      </c>
      <c r="D228" s="90"/>
      <c r="E228" s="68">
        <f t="shared" si="224"/>
        <v>23213028653395.766</v>
      </c>
      <c r="F228" s="65">
        <f t="shared" si="287"/>
        <v>44.40000000000002</v>
      </c>
      <c r="G228" s="69">
        <v>222</v>
      </c>
      <c r="H228" s="74">
        <f t="shared" si="225"/>
        <v>222</v>
      </c>
      <c r="I228" s="74">
        <f t="shared" si="226"/>
        <v>1</v>
      </c>
      <c r="J228" s="74">
        <v>1</v>
      </c>
      <c r="K228" s="65">
        <f t="shared" si="227"/>
        <v>1</v>
      </c>
      <c r="L228" s="73">
        <f>L227*J228</f>
        <v>174254976000</v>
      </c>
      <c r="M228" s="73">
        <f t="shared" si="228"/>
        <v>38684604672000</v>
      </c>
      <c r="N228" s="73">
        <f t="shared" si="229"/>
        <v>232130286533957.66</v>
      </c>
      <c r="O228" s="73">
        <f t="shared" si="230"/>
        <v>1160651432669788.2</v>
      </c>
      <c r="P228" s="73">
        <f t="shared" si="231"/>
        <v>20523.175679415268</v>
      </c>
      <c r="Q228" s="102">
        <f t="shared" si="291"/>
        <v>6.000585724014754</v>
      </c>
      <c r="S228" s="74">
        <f t="shared" si="232"/>
        <v>212</v>
      </c>
      <c r="T228" s="74">
        <f t="shared" si="233"/>
        <v>2.0499999999999998</v>
      </c>
      <c r="U228" s="74">
        <v>1</v>
      </c>
      <c r="V228" s="65">
        <f t="shared" si="234"/>
        <v>1.05</v>
      </c>
      <c r="W228" s="73">
        <f>W227*U228</f>
        <v>23233996800</v>
      </c>
      <c r="X228" s="73">
        <f t="shared" si="235"/>
        <v>5171887687680</v>
      </c>
      <c r="Y228" s="73">
        <f t="shared" si="236"/>
        <v>118966771848653.23</v>
      </c>
      <c r="Z228" s="73">
        <f t="shared" si="237"/>
        <v>2379335436973065.5</v>
      </c>
      <c r="AA228" s="73">
        <f t="shared" si="238"/>
        <v>20523.175679415268</v>
      </c>
      <c r="AB228" s="102">
        <f t="shared" si="220"/>
        <v>23.002582235504658</v>
      </c>
      <c r="AD228" s="74">
        <f t="shared" si="239"/>
        <v>187</v>
      </c>
      <c r="AE228" s="74">
        <f t="shared" si="240"/>
        <v>3.2249999999999996</v>
      </c>
      <c r="AF228" s="74">
        <v>1</v>
      </c>
      <c r="AG228" s="65">
        <f t="shared" si="241"/>
        <v>1.175</v>
      </c>
      <c r="AH228" s="73">
        <f>AH227*AF228</f>
        <v>2323399680</v>
      </c>
      <c r="AI228" s="73">
        <f t="shared" si="242"/>
        <v>510508994688</v>
      </c>
      <c r="AJ228" s="73">
        <f t="shared" si="243"/>
        <v>5848595109937.5908</v>
      </c>
      <c r="AK228" s="73">
        <f t="shared" si="244"/>
        <v>3743100870360066.5</v>
      </c>
      <c r="AL228" s="73">
        <f t="shared" si="245"/>
        <v>20523.175679415268</v>
      </c>
      <c r="AM228" s="102">
        <f t="shared" si="288"/>
        <v>11.456399732020369</v>
      </c>
      <c r="AO228" s="74">
        <f t="shared" si="246"/>
        <v>157</v>
      </c>
      <c r="AP228" s="74">
        <f t="shared" si="247"/>
        <v>4.55</v>
      </c>
      <c r="AQ228" s="74">
        <v>1</v>
      </c>
      <c r="AR228" s="65">
        <f t="shared" si="248"/>
        <v>1.325</v>
      </c>
      <c r="AS228" s="73">
        <f>AS227*AQ228</f>
        <v>14224896</v>
      </c>
      <c r="AT228" s="73">
        <f t="shared" si="249"/>
        <v>2959133990.4000001</v>
      </c>
      <c r="AU228" s="73">
        <f t="shared" si="250"/>
        <v>128929785611.51158</v>
      </c>
      <c r="AV228" s="73">
        <f t="shared" si="251"/>
        <v>5280964018647537</v>
      </c>
      <c r="AW228" s="73">
        <f t="shared" si="252"/>
        <v>20523.175679415268</v>
      </c>
      <c r="AX228" s="102">
        <f t="shared" si="221"/>
        <v>43.570107345522239</v>
      </c>
      <c r="AZ228" s="74">
        <f t="shared" si="253"/>
        <v>120</v>
      </c>
      <c r="BA228" s="74">
        <f t="shared" si="254"/>
        <v>6.06</v>
      </c>
      <c r="BB228" s="74">
        <v>14</v>
      </c>
      <c r="BC228" s="65">
        <f t="shared" si="255"/>
        <v>1.51</v>
      </c>
      <c r="BD228" s="73">
        <f>BD227*BB228</f>
        <v>1128960</v>
      </c>
      <c r="BE228" s="73">
        <f t="shared" si="256"/>
        <v>204567552</v>
      </c>
      <c r="BF228" s="73">
        <f t="shared" si="257"/>
        <v>1016699289.600008</v>
      </c>
      <c r="BG228" s="73">
        <f t="shared" si="258"/>
        <v>7033547681978916</v>
      </c>
      <c r="BH228" s="73">
        <f t="shared" si="259"/>
        <v>20523.175679415268</v>
      </c>
      <c r="BI228" s="102">
        <f t="shared" si="295"/>
        <v>4.9699929419891973</v>
      </c>
      <c r="BK228" s="74">
        <f t="shared" si="260"/>
        <v>70</v>
      </c>
      <c r="BL228" s="74">
        <f t="shared" si="261"/>
        <v>7.8199999999999994</v>
      </c>
      <c r="BM228" s="74">
        <v>1</v>
      </c>
      <c r="BN228" s="65">
        <f t="shared" si="262"/>
        <v>1.76</v>
      </c>
      <c r="BO228" s="73">
        <f>BO227*BM228</f>
        <v>600</v>
      </c>
      <c r="BP228" s="73">
        <f t="shared" si="263"/>
        <v>73920</v>
      </c>
      <c r="BQ228" s="73">
        <f t="shared" si="264"/>
        <v>1281228.8000000059</v>
      </c>
      <c r="BR228" s="73">
        <f t="shared" si="265"/>
        <v>9076294203477744</v>
      </c>
      <c r="BS228" s="73">
        <f t="shared" si="266"/>
        <v>20523.175679415268</v>
      </c>
      <c r="BT228" s="102">
        <f t="shared" si="293"/>
        <v>17.332640692640773</v>
      </c>
      <c r="BV228" s="74">
        <f t="shared" si="267"/>
        <v>15</v>
      </c>
      <c r="BW228" s="74">
        <f t="shared" si="268"/>
        <v>9.8550000000000004</v>
      </c>
      <c r="BX228" s="74">
        <v>1</v>
      </c>
      <c r="BY228" s="65">
        <f t="shared" si="269"/>
        <v>2.0350000000000001</v>
      </c>
      <c r="BZ228" s="73">
        <f>BZ227*BX228</f>
        <v>1</v>
      </c>
      <c r="CA228" s="73">
        <f t="shared" si="270"/>
        <v>30.525000000000002</v>
      </c>
      <c r="CB228" s="73">
        <f t="shared" si="271"/>
        <v>788.40000000000077</v>
      </c>
      <c r="CC228" s="73">
        <f t="shared" si="272"/>
        <v>1.1438219868960764E+16</v>
      </c>
      <c r="CD228" s="73">
        <f t="shared" si="273"/>
        <v>20523.175679415268</v>
      </c>
      <c r="CE228" s="102">
        <f t="shared" si="294"/>
        <v>25.828009828009851</v>
      </c>
      <c r="CG228" s="74">
        <f t="shared" si="274"/>
        <v>-35</v>
      </c>
      <c r="CH228" s="74">
        <f t="shared" si="275"/>
        <v>12.14</v>
      </c>
      <c r="CI228" s="74">
        <v>1</v>
      </c>
      <c r="CJ228" s="65">
        <f t="shared" si="276"/>
        <v>2.2850000000000001</v>
      </c>
      <c r="CK228" s="73">
        <f>CK227*CI228</f>
        <v>1</v>
      </c>
      <c r="CL228" s="73">
        <f t="shared" si="277"/>
        <v>-79.975000000000009</v>
      </c>
      <c r="CM228" s="73">
        <f t="shared" si="278"/>
        <v>0.94843749999999771</v>
      </c>
      <c r="CN228" s="73">
        <f t="shared" si="279"/>
        <v>1.4090308392611232E+16</v>
      </c>
      <c r="CO228" s="73">
        <f t="shared" si="280"/>
        <v>20523.175679415268</v>
      </c>
      <c r="CR228" s="74">
        <f t="shared" si="281"/>
        <v>-98</v>
      </c>
      <c r="CS228" s="74">
        <f t="shared" si="282"/>
        <v>14.74</v>
      </c>
      <c r="CT228" s="74">
        <v>1</v>
      </c>
      <c r="CU228" s="65">
        <f t="shared" si="289"/>
        <v>2.6</v>
      </c>
      <c r="CV228" s="73">
        <f>CV227*CT228</f>
        <v>1</v>
      </c>
      <c r="CW228" s="73">
        <f t="shared" si="283"/>
        <v>-254.8</v>
      </c>
      <c r="CX228" s="73">
        <f t="shared" si="284"/>
        <v>1.854853306273683E-4</v>
      </c>
      <c r="CY228" s="73">
        <f t="shared" si="285"/>
        <v>1.7108002117552678E+16</v>
      </c>
      <c r="CZ228" s="73">
        <f t="shared" si="286"/>
        <v>20523.175679415268</v>
      </c>
    </row>
    <row r="229" spans="1:104">
      <c r="A229" s="65">
        <f t="shared" si="222"/>
        <v>568.09956969874497</v>
      </c>
      <c r="B229" s="65">
        <f t="shared" si="223"/>
        <v>7.4333333333333336</v>
      </c>
      <c r="C229" s="86">
        <f t="shared" si="292"/>
        <v>9.8550000000000004</v>
      </c>
      <c r="D229" s="90"/>
      <c r="E229" s="68">
        <f t="shared" si="224"/>
        <v>26664767828654.762</v>
      </c>
      <c r="F229" s="65">
        <f t="shared" si="287"/>
        <v>44.600000000000023</v>
      </c>
      <c r="G229" s="69">
        <v>223</v>
      </c>
      <c r="H229" s="74">
        <f t="shared" si="225"/>
        <v>223</v>
      </c>
      <c r="I229" s="74">
        <f t="shared" si="226"/>
        <v>1</v>
      </c>
      <c r="J229" s="74">
        <v>1</v>
      </c>
      <c r="K229" s="65">
        <f t="shared" si="227"/>
        <v>1</v>
      </c>
      <c r="L229" s="73">
        <f>L228*J229</f>
        <v>174254976000</v>
      </c>
      <c r="M229" s="73">
        <f t="shared" si="228"/>
        <v>38858859648000</v>
      </c>
      <c r="N229" s="73">
        <f t="shared" si="229"/>
        <v>266647678286547.62</v>
      </c>
      <c r="O229" s="73">
        <f t="shared" si="230"/>
        <v>1333238391432738</v>
      </c>
      <c r="P229" s="73">
        <f t="shared" si="231"/>
        <v>21265.860559056357</v>
      </c>
      <c r="Q229" s="102">
        <f t="shared" si="291"/>
        <v>6.8619532508662164</v>
      </c>
      <c r="S229" s="74">
        <f t="shared" si="232"/>
        <v>213</v>
      </c>
      <c r="T229" s="74">
        <f t="shared" si="233"/>
        <v>2.0499999999999998</v>
      </c>
      <c r="U229" s="74">
        <v>1</v>
      </c>
      <c r="V229" s="65">
        <f t="shared" si="234"/>
        <v>1.05</v>
      </c>
      <c r="W229" s="73">
        <f>W228*U229</f>
        <v>23233996800</v>
      </c>
      <c r="X229" s="73">
        <f t="shared" si="235"/>
        <v>5196283384320</v>
      </c>
      <c r="Y229" s="73">
        <f t="shared" si="236"/>
        <v>136656935121855.53</v>
      </c>
      <c r="Z229" s="73">
        <f t="shared" si="237"/>
        <v>2733138702437113</v>
      </c>
      <c r="AA229" s="73">
        <f t="shared" si="238"/>
        <v>21265.860559056357</v>
      </c>
      <c r="AB229" s="102">
        <f t="shared" si="220"/>
        <v>26.298976598201609</v>
      </c>
      <c r="AD229" s="74">
        <f t="shared" si="239"/>
        <v>188</v>
      </c>
      <c r="AE229" s="74">
        <f t="shared" si="240"/>
        <v>3.2249999999999996</v>
      </c>
      <c r="AF229" s="74">
        <v>1</v>
      </c>
      <c r="AG229" s="65">
        <f t="shared" si="241"/>
        <v>1.175</v>
      </c>
      <c r="AH229" s="73">
        <f>AH228*AF229</f>
        <v>2323399680</v>
      </c>
      <c r="AI229" s="73">
        <f t="shared" si="242"/>
        <v>513238989312</v>
      </c>
      <c r="AJ229" s="73">
        <f t="shared" si="243"/>
        <v>6718271581829.0146</v>
      </c>
      <c r="AK229" s="73">
        <f t="shared" si="244"/>
        <v>4299693812370579.5</v>
      </c>
      <c r="AL229" s="73">
        <f t="shared" si="245"/>
        <v>21265.860559056357</v>
      </c>
      <c r="AM229" s="102">
        <f t="shared" si="288"/>
        <v>13.089947805475376</v>
      </c>
      <c r="AO229" s="74">
        <f t="shared" si="246"/>
        <v>158</v>
      </c>
      <c r="AP229" s="74">
        <f t="shared" si="247"/>
        <v>4.55</v>
      </c>
      <c r="AQ229" s="74">
        <v>1</v>
      </c>
      <c r="AR229" s="65">
        <f t="shared" si="248"/>
        <v>1.325</v>
      </c>
      <c r="AS229" s="73">
        <f>AS228*AQ229</f>
        <v>14224896</v>
      </c>
      <c r="AT229" s="73">
        <f t="shared" si="249"/>
        <v>2977981977.5999999</v>
      </c>
      <c r="AU229" s="73">
        <f t="shared" si="250"/>
        <v>148101432642.06372</v>
      </c>
      <c r="AV229" s="73">
        <f t="shared" si="251"/>
        <v>6066234681018958</v>
      </c>
      <c r="AW229" s="73">
        <f t="shared" si="252"/>
        <v>21265.860559056357</v>
      </c>
      <c r="AX229" s="102">
        <f t="shared" si="221"/>
        <v>49.732145377663059</v>
      </c>
      <c r="AZ229" s="74">
        <f t="shared" si="253"/>
        <v>121</v>
      </c>
      <c r="BA229" s="74">
        <f t="shared" si="254"/>
        <v>6.06</v>
      </c>
      <c r="BB229" s="74">
        <v>1</v>
      </c>
      <c r="BC229" s="65">
        <f t="shared" si="255"/>
        <v>1.51</v>
      </c>
      <c r="BD229" s="73">
        <f>BD228*BB229</f>
        <v>1128960</v>
      </c>
      <c r="BE229" s="73">
        <f t="shared" si="256"/>
        <v>206272281.59999999</v>
      </c>
      <c r="BF229" s="73">
        <f t="shared" si="257"/>
        <v>1167880801.4901838</v>
      </c>
      <c r="BG229" s="73">
        <f t="shared" si="258"/>
        <v>8079424652082392</v>
      </c>
      <c r="BH229" s="73">
        <f t="shared" si="259"/>
        <v>21265.860559056357</v>
      </c>
      <c r="BI229" s="102">
        <f t="shared" si="295"/>
        <v>5.6618407108858193</v>
      </c>
      <c r="BK229" s="74">
        <f t="shared" si="260"/>
        <v>71</v>
      </c>
      <c r="BL229" s="74">
        <f t="shared" si="261"/>
        <v>7.8199999999999994</v>
      </c>
      <c r="BM229" s="74">
        <v>1</v>
      </c>
      <c r="BN229" s="65">
        <f t="shared" si="262"/>
        <v>1.76</v>
      </c>
      <c r="BO229" s="73">
        <f>BO228*BM229</f>
        <v>600</v>
      </c>
      <c r="BP229" s="73">
        <f t="shared" si="263"/>
        <v>74976</v>
      </c>
      <c r="BQ229" s="73">
        <f t="shared" si="264"/>
        <v>1471745.4149348319</v>
      </c>
      <c r="BR229" s="73">
        <f t="shared" si="265"/>
        <v>1.042592422100401E+16</v>
      </c>
      <c r="BS229" s="73">
        <f t="shared" si="266"/>
        <v>21265.860559056357</v>
      </c>
      <c r="BT229" s="102">
        <f t="shared" si="293"/>
        <v>19.629553656301109</v>
      </c>
      <c r="BV229" s="74">
        <f t="shared" si="267"/>
        <v>16</v>
      </c>
      <c r="BW229" s="74">
        <f t="shared" si="268"/>
        <v>9.8550000000000004</v>
      </c>
      <c r="BX229" s="74">
        <v>1</v>
      </c>
      <c r="BY229" s="65">
        <f t="shared" si="269"/>
        <v>2.0350000000000001</v>
      </c>
      <c r="BZ229" s="73">
        <f>BZ228*BX229</f>
        <v>1</v>
      </c>
      <c r="CA229" s="73">
        <f t="shared" si="270"/>
        <v>32.56</v>
      </c>
      <c r="CB229" s="73">
        <f t="shared" si="271"/>
        <v>905.63378307966343</v>
      </c>
      <c r="CC229" s="73">
        <f t="shared" si="272"/>
        <v>1.3139064347569634E+16</v>
      </c>
      <c r="CD229" s="73">
        <f t="shared" si="273"/>
        <v>21265.860559056357</v>
      </c>
      <c r="CE229" s="102">
        <f t="shared" si="294"/>
        <v>27.814305377139537</v>
      </c>
      <c r="CG229" s="74">
        <f t="shared" si="274"/>
        <v>-34</v>
      </c>
      <c r="CH229" s="74">
        <f t="shared" si="275"/>
        <v>12.14</v>
      </c>
      <c r="CI229" s="74">
        <v>1</v>
      </c>
      <c r="CJ229" s="65">
        <f t="shared" si="276"/>
        <v>2.2850000000000001</v>
      </c>
      <c r="CK229" s="73">
        <f>CK228*CI229</f>
        <v>1</v>
      </c>
      <c r="CL229" s="73">
        <f t="shared" si="277"/>
        <v>-77.69</v>
      </c>
      <c r="CM229" s="73">
        <f t="shared" si="278"/>
        <v>1.0894685960674979</v>
      </c>
      <c r="CN229" s="73">
        <f t="shared" si="279"/>
        <v>1.618551407199344E+16</v>
      </c>
      <c r="CO229" s="73">
        <f t="shared" si="280"/>
        <v>21265.860559056357</v>
      </c>
      <c r="CR229" s="74">
        <f t="shared" si="281"/>
        <v>-97</v>
      </c>
      <c r="CS229" s="74">
        <f t="shared" si="282"/>
        <v>14.74</v>
      </c>
      <c r="CT229" s="74">
        <v>1</v>
      </c>
      <c r="CU229" s="65">
        <f t="shared" si="289"/>
        <v>2.6</v>
      </c>
      <c r="CV229" s="73">
        <f>CV228*CT229</f>
        <v>1</v>
      </c>
      <c r="CW229" s="73">
        <f t="shared" si="283"/>
        <v>-252.20000000000002</v>
      </c>
      <c r="CX229" s="73">
        <f t="shared" si="284"/>
        <v>2.1306669416773911E-4</v>
      </c>
      <c r="CY229" s="73">
        <f t="shared" si="285"/>
        <v>1.965193388971856E+16</v>
      </c>
      <c r="CZ229" s="73">
        <f t="shared" si="286"/>
        <v>21265.860559056357</v>
      </c>
    </row>
    <row r="230" spans="1:104">
      <c r="A230" s="65">
        <f t="shared" si="222"/>
        <v>588.1335577584905</v>
      </c>
      <c r="B230" s="65">
        <f t="shared" si="223"/>
        <v>7.4666666666666668</v>
      </c>
      <c r="C230" s="86">
        <f t="shared" si="292"/>
        <v>9.8550000000000004</v>
      </c>
      <c r="D230" s="90"/>
      <c r="E230" s="68">
        <f t="shared" si="224"/>
        <v>30629774941153.586</v>
      </c>
      <c r="F230" s="65">
        <f t="shared" si="287"/>
        <v>44.800000000000026</v>
      </c>
      <c r="G230" s="69">
        <v>224</v>
      </c>
      <c r="H230" s="74">
        <f t="shared" si="225"/>
        <v>224</v>
      </c>
      <c r="I230" s="74">
        <f t="shared" si="226"/>
        <v>1</v>
      </c>
      <c r="J230" s="74">
        <v>1</v>
      </c>
      <c r="K230" s="65">
        <f t="shared" si="227"/>
        <v>1</v>
      </c>
      <c r="L230" s="73">
        <f>L229*J230</f>
        <v>174254976000</v>
      </c>
      <c r="M230" s="73">
        <f t="shared" si="228"/>
        <v>39033114624000</v>
      </c>
      <c r="N230" s="73">
        <f t="shared" si="229"/>
        <v>306297749411535.87</v>
      </c>
      <c r="O230" s="73">
        <f t="shared" si="230"/>
        <v>1531488747057679.2</v>
      </c>
      <c r="P230" s="73">
        <f t="shared" si="231"/>
        <v>22035.403964018111</v>
      </c>
      <c r="Q230" s="102">
        <f t="shared" si="291"/>
        <v>7.8471255077145408</v>
      </c>
      <c r="S230" s="74">
        <f t="shared" si="232"/>
        <v>214</v>
      </c>
      <c r="T230" s="74">
        <f t="shared" si="233"/>
        <v>2.0499999999999998</v>
      </c>
      <c r="U230" s="74">
        <v>1</v>
      </c>
      <c r="V230" s="65">
        <f t="shared" si="234"/>
        <v>1.05</v>
      </c>
      <c r="W230" s="73">
        <f>W229*U230</f>
        <v>23233996800</v>
      </c>
      <c r="X230" s="73">
        <f t="shared" si="235"/>
        <v>5220679080960</v>
      </c>
      <c r="Y230" s="73">
        <f t="shared" si="236"/>
        <v>156977596573412</v>
      </c>
      <c r="Z230" s="73">
        <f t="shared" si="237"/>
        <v>3139551931468242</v>
      </c>
      <c r="AA230" s="73">
        <f t="shared" si="238"/>
        <v>22035.403964018111</v>
      </c>
      <c r="AB230" s="102">
        <f t="shared" si="220"/>
        <v>30.068424842644475</v>
      </c>
      <c r="AD230" s="74">
        <f t="shared" si="239"/>
        <v>189</v>
      </c>
      <c r="AE230" s="74">
        <f t="shared" si="240"/>
        <v>3.2249999999999996</v>
      </c>
      <c r="AF230" s="74">
        <v>1</v>
      </c>
      <c r="AG230" s="65">
        <f t="shared" si="241"/>
        <v>1.175</v>
      </c>
      <c r="AH230" s="73">
        <f>AH229*AF230</f>
        <v>2323399680</v>
      </c>
      <c r="AI230" s="73">
        <f t="shared" si="242"/>
        <v>515968983936</v>
      </c>
      <c r="AJ230" s="73">
        <f t="shared" si="243"/>
        <v>7717267514470.3174</v>
      </c>
      <c r="AK230" s="73">
        <f t="shared" si="244"/>
        <v>4939051209261015</v>
      </c>
      <c r="AL230" s="73">
        <f t="shared" si="245"/>
        <v>22035.403964018111</v>
      </c>
      <c r="AM230" s="102">
        <f t="shared" si="288"/>
        <v>14.956843831193456</v>
      </c>
      <c r="AO230" s="74">
        <f t="shared" si="246"/>
        <v>159</v>
      </c>
      <c r="AP230" s="74">
        <f t="shared" si="247"/>
        <v>4.55</v>
      </c>
      <c r="AQ230" s="74">
        <v>1</v>
      </c>
      <c r="AR230" s="65">
        <f t="shared" si="248"/>
        <v>1.325</v>
      </c>
      <c r="AS230" s="73">
        <f>AS229*AQ230</f>
        <v>14224896</v>
      </c>
      <c r="AT230" s="73">
        <f t="shared" si="249"/>
        <v>2996829964.7999997</v>
      </c>
      <c r="AU230" s="73">
        <f t="shared" si="250"/>
        <v>170123872048.64282</v>
      </c>
      <c r="AV230" s="73">
        <f t="shared" si="251"/>
        <v>6968273799112441</v>
      </c>
      <c r="AW230" s="73">
        <f t="shared" si="252"/>
        <v>22035.403964018111</v>
      </c>
      <c r="AX230" s="102">
        <f t="shared" si="221"/>
        <v>56.767942808525817</v>
      </c>
      <c r="AZ230" s="74">
        <f t="shared" si="253"/>
        <v>122</v>
      </c>
      <c r="BA230" s="74">
        <f t="shared" si="254"/>
        <v>6.06</v>
      </c>
      <c r="BB230" s="74">
        <v>1</v>
      </c>
      <c r="BC230" s="65">
        <f t="shared" si="255"/>
        <v>1.51</v>
      </c>
      <c r="BD230" s="73">
        <f>BD229*BB230</f>
        <v>1128960</v>
      </c>
      <c r="BE230" s="73">
        <f t="shared" si="256"/>
        <v>207977011.19999999</v>
      </c>
      <c r="BF230" s="73">
        <f t="shared" si="257"/>
        <v>1341542755.5043924</v>
      </c>
      <c r="BG230" s="73">
        <f t="shared" si="258"/>
        <v>9280821807169536</v>
      </c>
      <c r="BH230" s="73">
        <f t="shared" si="259"/>
        <v>22035.403964018111</v>
      </c>
      <c r="BI230" s="102">
        <f t="shared" si="295"/>
        <v>6.4504377083018323</v>
      </c>
      <c r="BK230" s="74">
        <f t="shared" si="260"/>
        <v>72</v>
      </c>
      <c r="BL230" s="74">
        <f t="shared" si="261"/>
        <v>7.8199999999999994</v>
      </c>
      <c r="BM230" s="74">
        <v>1</v>
      </c>
      <c r="BN230" s="65">
        <f t="shared" si="262"/>
        <v>1.76</v>
      </c>
      <c r="BO230" s="73">
        <f>BO229*BM230</f>
        <v>600</v>
      </c>
      <c r="BP230" s="73">
        <f t="shared" si="263"/>
        <v>76032</v>
      </c>
      <c r="BQ230" s="73">
        <f t="shared" si="264"/>
        <v>1690591.5371100702</v>
      </c>
      <c r="BR230" s="73">
        <f t="shared" si="265"/>
        <v>1.1976242001991052E+16</v>
      </c>
      <c r="BS230" s="73">
        <f t="shared" si="266"/>
        <v>22035.403964018111</v>
      </c>
      <c r="BT230" s="102">
        <f t="shared" si="293"/>
        <v>22.235263272175796</v>
      </c>
      <c r="BV230" s="74">
        <f t="shared" si="267"/>
        <v>17</v>
      </c>
      <c r="BW230" s="74">
        <f t="shared" si="268"/>
        <v>9.8550000000000004</v>
      </c>
      <c r="BX230" s="74">
        <v>1</v>
      </c>
      <c r="BY230" s="65">
        <f t="shared" si="269"/>
        <v>2.0350000000000001</v>
      </c>
      <c r="BZ230" s="73">
        <f>BZ229*BX230</f>
        <v>1</v>
      </c>
      <c r="CA230" s="73">
        <f t="shared" si="270"/>
        <v>34.594999999999999</v>
      </c>
      <c r="CB230" s="73">
        <f t="shared" si="271"/>
        <v>1040.3000368533512</v>
      </c>
      <c r="CC230" s="73">
        <f t="shared" si="272"/>
        <v>1.5092821602253432E+16</v>
      </c>
      <c r="CD230" s="73">
        <f t="shared" si="273"/>
        <v>22035.403964018111</v>
      </c>
      <c r="CE230" s="102">
        <f t="shared" si="294"/>
        <v>30.070820547863889</v>
      </c>
      <c r="CG230" s="74">
        <f t="shared" si="274"/>
        <v>-33</v>
      </c>
      <c r="CH230" s="74">
        <f t="shared" si="275"/>
        <v>12.14</v>
      </c>
      <c r="CI230" s="74">
        <v>1</v>
      </c>
      <c r="CJ230" s="65">
        <f t="shared" si="276"/>
        <v>2.2850000000000001</v>
      </c>
      <c r="CK230" s="73">
        <f>CK229*CI230</f>
        <v>1</v>
      </c>
      <c r="CL230" s="73">
        <f t="shared" si="277"/>
        <v>-75.405000000000001</v>
      </c>
      <c r="CM230" s="73">
        <f t="shared" si="278"/>
        <v>1.2514707841236641</v>
      </c>
      <c r="CN230" s="73">
        <f t="shared" si="279"/>
        <v>1.8592273389280228E+16</v>
      </c>
      <c r="CO230" s="73">
        <f t="shared" si="280"/>
        <v>22035.403964018111</v>
      </c>
      <c r="CR230" s="74">
        <f t="shared" si="281"/>
        <v>-96</v>
      </c>
      <c r="CS230" s="74">
        <f t="shared" si="282"/>
        <v>14.74</v>
      </c>
      <c r="CT230" s="74">
        <v>1</v>
      </c>
      <c r="CU230" s="65">
        <f t="shared" si="289"/>
        <v>2.6</v>
      </c>
      <c r="CV230" s="73">
        <f>CV229*CT230</f>
        <v>1</v>
      </c>
      <c r="CW230" s="73">
        <f t="shared" si="283"/>
        <v>-249.60000000000002</v>
      </c>
      <c r="CX230" s="73">
        <f t="shared" si="284"/>
        <v>2.4474936109513827E-4</v>
      </c>
      <c r="CY230" s="73">
        <f t="shared" si="285"/>
        <v>2.2574144131630192E+16</v>
      </c>
      <c r="CZ230" s="73">
        <f t="shared" si="286"/>
        <v>22035.403964018111</v>
      </c>
    </row>
    <row r="231" spans="1:104">
      <c r="A231" s="65">
        <f t="shared" si="222"/>
        <v>608.87404288140226</v>
      </c>
      <c r="B231" s="65">
        <f t="shared" si="223"/>
        <v>7.5</v>
      </c>
      <c r="C231" s="86">
        <f t="shared" si="292"/>
        <v>9.8550000000000004</v>
      </c>
      <c r="D231" s="90"/>
      <c r="E231" s="68">
        <f t="shared" si="224"/>
        <v>35184372088832.539</v>
      </c>
      <c r="F231" s="65">
        <f t="shared" si="287"/>
        <v>45.000000000000028</v>
      </c>
      <c r="G231" s="69">
        <v>225</v>
      </c>
      <c r="H231" s="74">
        <f t="shared" si="225"/>
        <v>225</v>
      </c>
      <c r="I231" s="74">
        <f t="shared" si="226"/>
        <v>1</v>
      </c>
      <c r="J231" s="74">
        <v>1</v>
      </c>
      <c r="K231" s="65">
        <f t="shared" si="227"/>
        <v>1</v>
      </c>
      <c r="L231" s="73">
        <f>L230*J231</f>
        <v>174254976000</v>
      </c>
      <c r="M231" s="73">
        <f t="shared" si="228"/>
        <v>39207369600000</v>
      </c>
      <c r="N231" s="73">
        <f t="shared" si="229"/>
        <v>351843720888325.37</v>
      </c>
      <c r="O231" s="73">
        <f t="shared" si="230"/>
        <v>1759218604441627</v>
      </c>
      <c r="P231" s="73">
        <f t="shared" si="231"/>
        <v>22832.776608052583</v>
      </c>
      <c r="Q231" s="102">
        <f t="shared" si="291"/>
        <v>8.9739180281128927</v>
      </c>
      <c r="S231" s="74">
        <f t="shared" si="232"/>
        <v>215</v>
      </c>
      <c r="T231" s="74">
        <f t="shared" si="233"/>
        <v>2.0499999999999998</v>
      </c>
      <c r="U231" s="74">
        <v>1</v>
      </c>
      <c r="V231" s="65">
        <f t="shared" si="234"/>
        <v>1.05</v>
      </c>
      <c r="W231" s="73">
        <f>W230*U231</f>
        <v>23233996800</v>
      </c>
      <c r="X231" s="73">
        <f t="shared" si="235"/>
        <v>5245074777600</v>
      </c>
      <c r="Y231" s="73">
        <f t="shared" si="236"/>
        <v>180319906955266.59</v>
      </c>
      <c r="Z231" s="73">
        <f t="shared" si="237"/>
        <v>3606398139105335</v>
      </c>
      <c r="AA231" s="73">
        <f t="shared" si="238"/>
        <v>22832.776608052583</v>
      </c>
      <c r="AB231" s="102">
        <f t="shared" si="220"/>
        <v>34.37890108361352</v>
      </c>
      <c r="AD231" s="74">
        <f t="shared" si="239"/>
        <v>190</v>
      </c>
      <c r="AE231" s="74">
        <f t="shared" si="240"/>
        <v>3.2249999999999996</v>
      </c>
      <c r="AF231" s="74">
        <v>1</v>
      </c>
      <c r="AG231" s="65">
        <f t="shared" si="241"/>
        <v>1.175</v>
      </c>
      <c r="AH231" s="73">
        <f>AH230*AF231</f>
        <v>2323399680</v>
      </c>
      <c r="AI231" s="73">
        <f t="shared" si="242"/>
        <v>518698978560</v>
      </c>
      <c r="AJ231" s="73">
        <f t="shared" si="243"/>
        <v>8864812498944.1113</v>
      </c>
      <c r="AK231" s="73">
        <f t="shared" si="244"/>
        <v>5673479999324246</v>
      </c>
      <c r="AL231" s="73">
        <f t="shared" si="245"/>
        <v>22832.776608052583</v>
      </c>
      <c r="AM231" s="102">
        <f t="shared" si="288"/>
        <v>17.090476105340322</v>
      </c>
      <c r="AO231" s="74">
        <f t="shared" si="246"/>
        <v>160</v>
      </c>
      <c r="AP231" s="74">
        <f t="shared" si="247"/>
        <v>4.55</v>
      </c>
      <c r="AQ231" s="74">
        <v>14</v>
      </c>
      <c r="AR231" s="65">
        <f t="shared" si="248"/>
        <v>1.325</v>
      </c>
      <c r="AS231" s="73">
        <f>AS230*AQ231</f>
        <v>199148544</v>
      </c>
      <c r="AT231" s="73">
        <f t="shared" si="249"/>
        <v>42219491328</v>
      </c>
      <c r="AU231" s="73">
        <f t="shared" si="250"/>
        <v>195421011968.00208</v>
      </c>
      <c r="AV231" s="73">
        <f t="shared" si="251"/>
        <v>8004444650209402</v>
      </c>
      <c r="AW231" s="73">
        <f t="shared" si="252"/>
        <v>22832.776608052583</v>
      </c>
      <c r="AX231" s="102">
        <f t="shared" si="221"/>
        <v>4.6286917682117759</v>
      </c>
      <c r="AZ231" s="74">
        <f t="shared" si="253"/>
        <v>123</v>
      </c>
      <c r="BA231" s="74">
        <f t="shared" si="254"/>
        <v>6.06</v>
      </c>
      <c r="BB231" s="74">
        <v>1</v>
      </c>
      <c r="BC231" s="65">
        <f t="shared" si="255"/>
        <v>1.51</v>
      </c>
      <c r="BD231" s="73">
        <f>BD230*BB231</f>
        <v>1128960</v>
      </c>
      <c r="BE231" s="73">
        <f t="shared" si="256"/>
        <v>209681740.80000001</v>
      </c>
      <c r="BF231" s="73">
        <f t="shared" si="257"/>
        <v>1541027956.4060853</v>
      </c>
      <c r="BG231" s="73">
        <f t="shared" si="258"/>
        <v>1.066086474291626E+16</v>
      </c>
      <c r="BH231" s="73">
        <f t="shared" si="259"/>
        <v>22832.776608052583</v>
      </c>
      <c r="BI231" s="102">
        <f t="shared" si="295"/>
        <v>7.3493664757197834</v>
      </c>
      <c r="BK231" s="74">
        <f t="shared" si="260"/>
        <v>73</v>
      </c>
      <c r="BL231" s="74">
        <f t="shared" si="261"/>
        <v>7.8199999999999994</v>
      </c>
      <c r="BM231" s="74">
        <v>1</v>
      </c>
      <c r="BN231" s="65">
        <f t="shared" si="262"/>
        <v>1.76</v>
      </c>
      <c r="BO231" s="73">
        <f>BO230*BM231</f>
        <v>600</v>
      </c>
      <c r="BP231" s="73">
        <f t="shared" si="263"/>
        <v>77088</v>
      </c>
      <c r="BQ231" s="73">
        <f t="shared" si="264"/>
        <v>1941979.7176502468</v>
      </c>
      <c r="BR231" s="73">
        <f t="shared" si="265"/>
        <v>1.3757089486733522E+16</v>
      </c>
      <c r="BS231" s="73">
        <f t="shared" si="266"/>
        <v>22832.776608052583</v>
      </c>
      <c r="BT231" s="102">
        <f t="shared" si="293"/>
        <v>25.191725270473313</v>
      </c>
      <c r="BV231" s="74">
        <f t="shared" si="267"/>
        <v>18</v>
      </c>
      <c r="BW231" s="74">
        <f t="shared" si="268"/>
        <v>9.8550000000000004</v>
      </c>
      <c r="BX231" s="74">
        <v>1</v>
      </c>
      <c r="BY231" s="65">
        <f t="shared" si="269"/>
        <v>2.0350000000000001</v>
      </c>
      <c r="BZ231" s="73">
        <f>BZ230*BX231</f>
        <v>1</v>
      </c>
      <c r="CA231" s="73">
        <f t="shared" si="270"/>
        <v>36.630000000000003</v>
      </c>
      <c r="CB231" s="73">
        <f t="shared" si="271"/>
        <v>1194.9909410367993</v>
      </c>
      <c r="CC231" s="73">
        <f t="shared" si="272"/>
        <v>1.7337099346772234E+16</v>
      </c>
      <c r="CD231" s="73">
        <f t="shared" si="273"/>
        <v>22832.776608052583</v>
      </c>
      <c r="CE231" s="102">
        <f t="shared" si="294"/>
        <v>32.623285313589932</v>
      </c>
      <c r="CG231" s="74">
        <f t="shared" si="274"/>
        <v>-32</v>
      </c>
      <c r="CH231" s="74">
        <f t="shared" si="275"/>
        <v>12.14</v>
      </c>
      <c r="CI231" s="74">
        <v>1</v>
      </c>
      <c r="CJ231" s="65">
        <f t="shared" si="276"/>
        <v>2.2850000000000001</v>
      </c>
      <c r="CK231" s="73">
        <f>CK230*CI231</f>
        <v>1</v>
      </c>
      <c r="CL231" s="73">
        <f t="shared" si="277"/>
        <v>-73.12</v>
      </c>
      <c r="CM231" s="73">
        <f t="shared" si="278"/>
        <v>1.4375624310497026</v>
      </c>
      <c r="CN231" s="73">
        <f t="shared" si="279"/>
        <v>2.1356913857921352E+16</v>
      </c>
      <c r="CO231" s="73">
        <f t="shared" si="280"/>
        <v>22832.776608052583</v>
      </c>
      <c r="CR231" s="74">
        <f t="shared" si="281"/>
        <v>-95</v>
      </c>
      <c r="CS231" s="74">
        <f t="shared" si="282"/>
        <v>14.74</v>
      </c>
      <c r="CT231" s="74">
        <v>1</v>
      </c>
      <c r="CU231" s="65">
        <f t="shared" si="289"/>
        <v>2.6</v>
      </c>
      <c r="CV231" s="73">
        <f>CV230*CT231</f>
        <v>1</v>
      </c>
      <c r="CW231" s="73">
        <f t="shared" si="283"/>
        <v>-247</v>
      </c>
      <c r="CX231" s="73">
        <f t="shared" si="284"/>
        <v>2.8114318847656072E-4</v>
      </c>
      <c r="CY231" s="73">
        <f t="shared" si="285"/>
        <v>2.593088222946958E+16</v>
      </c>
      <c r="CZ231" s="73">
        <f t="shared" si="286"/>
        <v>22832.776608052583</v>
      </c>
    </row>
    <row r="232" spans="1:104">
      <c r="A232" s="65">
        <f t="shared" si="222"/>
        <v>630.34593963260659</v>
      </c>
      <c r="B232" s="65">
        <f t="shared" si="223"/>
        <v>7.5333333333333332</v>
      </c>
      <c r="C232" s="86">
        <f t="shared" si="292"/>
        <v>9.8550000000000004</v>
      </c>
      <c r="D232" s="90"/>
      <c r="E232" s="68">
        <f t="shared" si="224"/>
        <v>40416230340045.523</v>
      </c>
      <c r="F232" s="65">
        <f t="shared" si="287"/>
        <v>45.200000000000024</v>
      </c>
      <c r="G232" s="69">
        <v>226</v>
      </c>
      <c r="H232" s="74">
        <f t="shared" si="225"/>
        <v>226</v>
      </c>
      <c r="I232" s="74">
        <f t="shared" si="226"/>
        <v>1</v>
      </c>
      <c r="J232" s="74">
        <v>1</v>
      </c>
      <c r="K232" s="65">
        <f t="shared" si="227"/>
        <v>1</v>
      </c>
      <c r="L232" s="73">
        <f>L231*J232</f>
        <v>174254976000</v>
      </c>
      <c r="M232" s="73">
        <f t="shared" si="228"/>
        <v>39381624576000</v>
      </c>
      <c r="N232" s="73">
        <f t="shared" si="229"/>
        <v>404162303400455.25</v>
      </c>
      <c r="O232" s="73">
        <f t="shared" si="230"/>
        <v>2020811517002276.2</v>
      </c>
      <c r="P232" s="73">
        <f t="shared" si="231"/>
        <v>23658.984267543834</v>
      </c>
      <c r="Q232" s="102">
        <f t="shared" si="291"/>
        <v>10.26271281979465</v>
      </c>
      <c r="S232" s="74">
        <f t="shared" si="232"/>
        <v>216</v>
      </c>
      <c r="T232" s="74">
        <f t="shared" si="233"/>
        <v>2.0499999999999998</v>
      </c>
      <c r="U232" s="74">
        <v>1</v>
      </c>
      <c r="V232" s="65">
        <f t="shared" si="234"/>
        <v>1.05</v>
      </c>
      <c r="W232" s="73">
        <f>W231*U232</f>
        <v>23233996800</v>
      </c>
      <c r="X232" s="73">
        <f t="shared" si="235"/>
        <v>5269470474240</v>
      </c>
      <c r="Y232" s="73">
        <f t="shared" si="236"/>
        <v>207133180492733.16</v>
      </c>
      <c r="Z232" s="73">
        <f t="shared" si="237"/>
        <v>4142663609854665.5</v>
      </c>
      <c r="AA232" s="73">
        <f t="shared" si="238"/>
        <v>23658.984267543834</v>
      </c>
      <c r="AB232" s="102">
        <f t="shared" si="220"/>
        <v>39.308158477272301</v>
      </c>
      <c r="AD232" s="74">
        <f t="shared" si="239"/>
        <v>191</v>
      </c>
      <c r="AE232" s="74">
        <f t="shared" si="240"/>
        <v>3.2249999999999996</v>
      </c>
      <c r="AF232" s="74">
        <v>1</v>
      </c>
      <c r="AG232" s="65">
        <f t="shared" si="241"/>
        <v>1.175</v>
      </c>
      <c r="AH232" s="73">
        <f>AH231*AF232</f>
        <v>2323399680</v>
      </c>
      <c r="AI232" s="73">
        <f t="shared" si="242"/>
        <v>521428973184</v>
      </c>
      <c r="AJ232" s="73">
        <f t="shared" si="243"/>
        <v>10182995534894.258</v>
      </c>
      <c r="AK232" s="73">
        <f t="shared" si="244"/>
        <v>6517117142332340</v>
      </c>
      <c r="AL232" s="73">
        <f t="shared" si="245"/>
        <v>23658.984267543834</v>
      </c>
      <c r="AM232" s="102">
        <f t="shared" si="288"/>
        <v>19.529017485763912</v>
      </c>
      <c r="AO232" s="74">
        <f t="shared" si="246"/>
        <v>161</v>
      </c>
      <c r="AP232" s="74">
        <f t="shared" si="247"/>
        <v>4.55</v>
      </c>
      <c r="AQ232" s="74">
        <v>1</v>
      </c>
      <c r="AR232" s="65">
        <f t="shared" si="248"/>
        <v>1.325</v>
      </c>
      <c r="AS232" s="73">
        <f>AS231*AQ232</f>
        <v>199148544</v>
      </c>
      <c r="AT232" s="73">
        <f t="shared" si="249"/>
        <v>42483363148.799995</v>
      </c>
      <c r="AU232" s="73">
        <f t="shared" si="250"/>
        <v>224479794979.49994</v>
      </c>
      <c r="AV232" s="73">
        <f t="shared" si="251"/>
        <v>9194692402360356</v>
      </c>
      <c r="AW232" s="73">
        <f t="shared" si="252"/>
        <v>23658.984267543834</v>
      </c>
      <c r="AX232" s="102">
        <f t="shared" si="221"/>
        <v>5.2839459576975774</v>
      </c>
      <c r="AZ232" s="74">
        <f t="shared" si="253"/>
        <v>124</v>
      </c>
      <c r="BA232" s="74">
        <f t="shared" si="254"/>
        <v>6.06</v>
      </c>
      <c r="BB232" s="74">
        <v>1</v>
      </c>
      <c r="BC232" s="65">
        <f t="shared" si="255"/>
        <v>1.51</v>
      </c>
      <c r="BD232" s="73">
        <f>BD231*BB232</f>
        <v>1128960</v>
      </c>
      <c r="BE232" s="73">
        <f t="shared" si="256"/>
        <v>211386470.40000001</v>
      </c>
      <c r="BF232" s="73">
        <f t="shared" si="257"/>
        <v>1770176278.5281129</v>
      </c>
      <c r="BG232" s="73">
        <f t="shared" si="258"/>
        <v>1.2246117793033792E+16</v>
      </c>
      <c r="BH232" s="73">
        <f t="shared" si="259"/>
        <v>23658.984267543834</v>
      </c>
      <c r="BI232" s="102">
        <f t="shared" si="295"/>
        <v>8.3741228810834656</v>
      </c>
      <c r="BK232" s="74">
        <f t="shared" si="260"/>
        <v>74</v>
      </c>
      <c r="BL232" s="74">
        <f t="shared" si="261"/>
        <v>7.8199999999999994</v>
      </c>
      <c r="BM232" s="74">
        <v>1</v>
      </c>
      <c r="BN232" s="65">
        <f t="shared" si="262"/>
        <v>1.76</v>
      </c>
      <c r="BO232" s="73">
        <f>BO231*BM232</f>
        <v>600</v>
      </c>
      <c r="BP232" s="73">
        <f t="shared" si="263"/>
        <v>78144</v>
      </c>
      <c r="BQ232" s="73">
        <f t="shared" si="264"/>
        <v>2230748.9071024451</v>
      </c>
      <c r="BR232" s="73">
        <f t="shared" si="265"/>
        <v>1.58027460629578E+16</v>
      </c>
      <c r="BS232" s="73">
        <f t="shared" si="266"/>
        <v>23658.984267543834</v>
      </c>
      <c r="BT232" s="102">
        <f t="shared" si="293"/>
        <v>28.546643467220068</v>
      </c>
      <c r="BV232" s="74">
        <f t="shared" si="267"/>
        <v>19</v>
      </c>
      <c r="BW232" s="74">
        <f t="shared" si="268"/>
        <v>9.8550000000000004</v>
      </c>
      <c r="BX232" s="74">
        <v>1</v>
      </c>
      <c r="BY232" s="65">
        <f t="shared" si="269"/>
        <v>2.0350000000000001</v>
      </c>
      <c r="BZ232" s="73">
        <f>BZ231*BX232</f>
        <v>1</v>
      </c>
      <c r="CA232" s="73">
        <f t="shared" si="270"/>
        <v>38.665000000000006</v>
      </c>
      <c r="CB232" s="73">
        <f t="shared" si="271"/>
        <v>1372.6841282053304</v>
      </c>
      <c r="CC232" s="73">
        <f t="shared" si="272"/>
        <v>1.9915097500057432E+16</v>
      </c>
      <c r="CD232" s="73">
        <f t="shared" si="273"/>
        <v>23658.984267543834</v>
      </c>
      <c r="CE232" s="102">
        <f t="shared" si="294"/>
        <v>35.501981849355495</v>
      </c>
      <c r="CG232" s="74">
        <f t="shared" si="274"/>
        <v>-31</v>
      </c>
      <c r="CH232" s="74">
        <f t="shared" si="275"/>
        <v>12.14</v>
      </c>
      <c r="CI232" s="74">
        <v>1</v>
      </c>
      <c r="CJ232" s="65">
        <f t="shared" si="276"/>
        <v>2.2850000000000001</v>
      </c>
      <c r="CK232" s="73">
        <f>CK231*CI232</f>
        <v>1</v>
      </c>
      <c r="CL232" s="73">
        <f t="shared" si="277"/>
        <v>-70.835000000000008</v>
      </c>
      <c r="CM232" s="73">
        <f t="shared" si="278"/>
        <v>1.6513255997523322</v>
      </c>
      <c r="CN232" s="73">
        <f t="shared" si="279"/>
        <v>2.4532651816407636E+16</v>
      </c>
      <c r="CO232" s="73">
        <f t="shared" si="280"/>
        <v>23658.984267543834</v>
      </c>
      <c r="CR232" s="74">
        <f t="shared" si="281"/>
        <v>-94</v>
      </c>
      <c r="CS232" s="74">
        <f t="shared" si="282"/>
        <v>14.74</v>
      </c>
      <c r="CT232" s="74">
        <v>1</v>
      </c>
      <c r="CU232" s="65">
        <f t="shared" si="289"/>
        <v>2.6</v>
      </c>
      <c r="CV232" s="73">
        <f>CV231*CT232</f>
        <v>1</v>
      </c>
      <c r="CW232" s="73">
        <f t="shared" si="283"/>
        <v>-244.4</v>
      </c>
      <c r="CX232" s="73">
        <f t="shared" si="284"/>
        <v>3.2294871812164677E-4</v>
      </c>
      <c r="CY232" s="73">
        <f t="shared" si="285"/>
        <v>2.9786761760613552E+16</v>
      </c>
      <c r="CZ232" s="73">
        <f t="shared" si="286"/>
        <v>23658.984267543834</v>
      </c>
    </row>
    <row r="233" spans="1:104">
      <c r="A233" s="65">
        <f t="shared" si="222"/>
        <v>652.57504118747204</v>
      </c>
      <c r="B233" s="65">
        <f t="shared" si="223"/>
        <v>7.5666666666666664</v>
      </c>
      <c r="C233" s="86">
        <f t="shared" si="292"/>
        <v>9.8550000000000004</v>
      </c>
      <c r="D233" s="90"/>
      <c r="E233" s="68">
        <f t="shared" si="224"/>
        <v>46426057306791.555</v>
      </c>
      <c r="F233" s="65">
        <f t="shared" si="287"/>
        <v>45.400000000000027</v>
      </c>
      <c r="G233" s="69">
        <v>227</v>
      </c>
      <c r="H233" s="74">
        <f t="shared" si="225"/>
        <v>227</v>
      </c>
      <c r="I233" s="74">
        <f t="shared" si="226"/>
        <v>1</v>
      </c>
      <c r="J233" s="74">
        <v>1</v>
      </c>
      <c r="K233" s="65">
        <f t="shared" si="227"/>
        <v>1</v>
      </c>
      <c r="L233" s="73">
        <f>L232*J233</f>
        <v>174254976000</v>
      </c>
      <c r="M233" s="73">
        <f t="shared" si="228"/>
        <v>39555879552000</v>
      </c>
      <c r="N233" s="73">
        <f t="shared" si="229"/>
        <v>464260573067915.56</v>
      </c>
      <c r="O233" s="73">
        <f t="shared" si="230"/>
        <v>2321302865339577.5</v>
      </c>
      <c r="P233" s="73">
        <f t="shared" si="231"/>
        <v>24515.069047276029</v>
      </c>
      <c r="Q233" s="102">
        <f t="shared" si="291"/>
        <v>11.73682846459274</v>
      </c>
      <c r="S233" s="74">
        <f t="shared" si="232"/>
        <v>217</v>
      </c>
      <c r="T233" s="74">
        <f t="shared" si="233"/>
        <v>2.0499999999999998</v>
      </c>
      <c r="U233" s="74">
        <v>1</v>
      </c>
      <c r="V233" s="65">
        <f t="shared" si="234"/>
        <v>1.05</v>
      </c>
      <c r="W233" s="73">
        <f>W232*U233</f>
        <v>23233996800</v>
      </c>
      <c r="X233" s="73">
        <f t="shared" si="235"/>
        <v>5293866170880</v>
      </c>
      <c r="Y233" s="73">
        <f t="shared" si="236"/>
        <v>237933543697306.59</v>
      </c>
      <c r="Z233" s="73">
        <f t="shared" si="237"/>
        <v>4758670873946134</v>
      </c>
      <c r="AA233" s="73">
        <f t="shared" si="238"/>
        <v>24515.069047276029</v>
      </c>
      <c r="AB233" s="102">
        <f t="shared" si="220"/>
        <v>44.945137639880095</v>
      </c>
      <c r="AD233" s="74">
        <f t="shared" si="239"/>
        <v>192</v>
      </c>
      <c r="AE233" s="74">
        <f t="shared" si="240"/>
        <v>3.2249999999999996</v>
      </c>
      <c r="AF233" s="74">
        <v>1</v>
      </c>
      <c r="AG233" s="65">
        <f t="shared" si="241"/>
        <v>1.175</v>
      </c>
      <c r="AH233" s="73">
        <f>AH232*AF233</f>
        <v>2323399680</v>
      </c>
      <c r="AI233" s="73">
        <f t="shared" si="242"/>
        <v>524158967808</v>
      </c>
      <c r="AJ233" s="73">
        <f t="shared" si="243"/>
        <v>11697190219875.187</v>
      </c>
      <c r="AK233" s="73">
        <f t="shared" si="244"/>
        <v>7486201740720138</v>
      </c>
      <c r="AL233" s="73">
        <f t="shared" si="245"/>
        <v>24515.069047276029</v>
      </c>
      <c r="AM233" s="102">
        <f t="shared" si="288"/>
        <v>22.31611197799802</v>
      </c>
      <c r="AO233" s="74">
        <f t="shared" si="246"/>
        <v>162</v>
      </c>
      <c r="AP233" s="74">
        <f t="shared" si="247"/>
        <v>4.55</v>
      </c>
      <c r="AQ233" s="74">
        <v>1</v>
      </c>
      <c r="AR233" s="65">
        <f t="shared" si="248"/>
        <v>1.325</v>
      </c>
      <c r="AS233" s="73">
        <f>AS232*AQ233</f>
        <v>199148544</v>
      </c>
      <c r="AT233" s="73">
        <f t="shared" si="249"/>
        <v>42747234969.599998</v>
      </c>
      <c r="AU233" s="73">
        <f t="shared" si="250"/>
        <v>257859571223.02325</v>
      </c>
      <c r="AV233" s="73">
        <f t="shared" si="251"/>
        <v>1.0561928037295078E+16</v>
      </c>
      <c r="AW233" s="73">
        <f t="shared" si="252"/>
        <v>24515.069047276029</v>
      </c>
      <c r="AX233" s="102">
        <f t="shared" si="221"/>
        <v>6.0321929922813</v>
      </c>
      <c r="AZ233" s="74">
        <f t="shared" si="253"/>
        <v>125</v>
      </c>
      <c r="BA233" s="74">
        <f t="shared" si="254"/>
        <v>6.06</v>
      </c>
      <c r="BB233" s="74">
        <v>1</v>
      </c>
      <c r="BC233" s="65">
        <f t="shared" si="255"/>
        <v>1.51</v>
      </c>
      <c r="BD233" s="73">
        <f>BD232*BB233</f>
        <v>1128960</v>
      </c>
      <c r="BE233" s="73">
        <f t="shared" si="256"/>
        <v>213091200</v>
      </c>
      <c r="BF233" s="73">
        <f t="shared" si="257"/>
        <v>2033398579.2000165</v>
      </c>
      <c r="BG233" s="73">
        <f t="shared" si="258"/>
        <v>1.406709536395784E+16</v>
      </c>
      <c r="BH233" s="73">
        <f t="shared" si="259"/>
        <v>24515.069047276029</v>
      </c>
      <c r="BI233" s="102">
        <f t="shared" si="295"/>
        <v>9.5423864486192596</v>
      </c>
      <c r="BK233" s="74">
        <f t="shared" si="260"/>
        <v>75</v>
      </c>
      <c r="BL233" s="74">
        <f t="shared" si="261"/>
        <v>7.8199999999999994</v>
      </c>
      <c r="BM233" s="74">
        <v>1</v>
      </c>
      <c r="BN233" s="65">
        <f t="shared" si="262"/>
        <v>1.76</v>
      </c>
      <c r="BO233" s="73">
        <f>BO232*BM233</f>
        <v>600</v>
      </c>
      <c r="BP233" s="73">
        <f t="shared" si="263"/>
        <v>79200</v>
      </c>
      <c r="BQ233" s="73">
        <f t="shared" si="264"/>
        <v>2562457.6000000122</v>
      </c>
      <c r="BR233" s="73">
        <f t="shared" si="265"/>
        <v>1.8152588406955496E+16</v>
      </c>
      <c r="BS233" s="73">
        <f t="shared" si="266"/>
        <v>24515.069047276029</v>
      </c>
      <c r="BT233" s="102">
        <f t="shared" si="293"/>
        <v>32.354262626262781</v>
      </c>
      <c r="BV233" s="74">
        <f t="shared" si="267"/>
        <v>20</v>
      </c>
      <c r="BW233" s="74">
        <f t="shared" si="268"/>
        <v>9.8550000000000004</v>
      </c>
      <c r="BX233" s="74">
        <v>5</v>
      </c>
      <c r="BY233" s="65">
        <f t="shared" si="269"/>
        <v>2.0350000000000001</v>
      </c>
      <c r="BZ233" s="73">
        <f>BZ232*BX233</f>
        <v>5</v>
      </c>
      <c r="CA233" s="73">
        <f t="shared" si="270"/>
        <v>203.5</v>
      </c>
      <c r="CB233" s="73">
        <f t="shared" si="271"/>
        <v>1576.8000000000022</v>
      </c>
      <c r="CC233" s="73">
        <f t="shared" si="272"/>
        <v>2.287643973792154E+16</v>
      </c>
      <c r="CD233" s="73">
        <f t="shared" si="273"/>
        <v>24515.069047276029</v>
      </c>
      <c r="CE233" s="102">
        <f t="shared" si="294"/>
        <v>7.7484029484029593</v>
      </c>
      <c r="CG233" s="74">
        <f t="shared" si="274"/>
        <v>-30</v>
      </c>
      <c r="CH233" s="74">
        <f t="shared" si="275"/>
        <v>12.14</v>
      </c>
      <c r="CI233" s="74">
        <v>1</v>
      </c>
      <c r="CJ233" s="65">
        <f t="shared" si="276"/>
        <v>2.2850000000000001</v>
      </c>
      <c r="CK233" s="73">
        <f>CK232*CI233</f>
        <v>1</v>
      </c>
      <c r="CL233" s="73">
        <f t="shared" si="277"/>
        <v>-68.550000000000011</v>
      </c>
      <c r="CM233" s="73">
        <f t="shared" si="278"/>
        <v>1.8968749999999968</v>
      </c>
      <c r="CN233" s="73">
        <f t="shared" si="279"/>
        <v>2.8180616785222476E+16</v>
      </c>
      <c r="CO233" s="73">
        <f t="shared" si="280"/>
        <v>24515.069047276029</v>
      </c>
      <c r="CR233" s="74">
        <f t="shared" si="281"/>
        <v>-93</v>
      </c>
      <c r="CS233" s="74">
        <f t="shared" si="282"/>
        <v>14.74</v>
      </c>
      <c r="CT233" s="74">
        <v>1</v>
      </c>
      <c r="CU233" s="65">
        <f t="shared" si="289"/>
        <v>2.6</v>
      </c>
      <c r="CV233" s="73">
        <f>CV232*CT233</f>
        <v>1</v>
      </c>
      <c r="CW233" s="73">
        <f t="shared" si="283"/>
        <v>-241.8</v>
      </c>
      <c r="CX233" s="73">
        <f t="shared" si="284"/>
        <v>3.7097066125473671E-4</v>
      </c>
      <c r="CY233" s="73">
        <f t="shared" si="285"/>
        <v>3.4216004235105376E+16</v>
      </c>
      <c r="CZ233" s="73">
        <f t="shared" si="286"/>
        <v>24515.069047276029</v>
      </c>
    </row>
    <row r="234" spans="1:104">
      <c r="A234" s="65">
        <f t="shared" si="222"/>
        <v>675.58805031573195</v>
      </c>
      <c r="B234" s="65">
        <f t="shared" si="223"/>
        <v>7.6</v>
      </c>
      <c r="C234" s="86">
        <f t="shared" si="292"/>
        <v>9.8550000000000004</v>
      </c>
      <c r="D234" s="90"/>
      <c r="E234" s="68">
        <f t="shared" si="224"/>
        <v>53329535657309.531</v>
      </c>
      <c r="F234" s="65">
        <f t="shared" si="287"/>
        <v>45.600000000000023</v>
      </c>
      <c r="G234" s="69">
        <v>228</v>
      </c>
      <c r="H234" s="74">
        <f t="shared" si="225"/>
        <v>228</v>
      </c>
      <c r="I234" s="74">
        <f t="shared" si="226"/>
        <v>1</v>
      </c>
      <c r="J234" s="74">
        <v>1</v>
      </c>
      <c r="K234" s="65">
        <f t="shared" si="227"/>
        <v>1</v>
      </c>
      <c r="L234" s="73">
        <f>L233*J234</f>
        <v>174254976000</v>
      </c>
      <c r="M234" s="73">
        <f t="shared" si="228"/>
        <v>39730134528000</v>
      </c>
      <c r="N234" s="73">
        <f t="shared" si="229"/>
        <v>533295356573095.31</v>
      </c>
      <c r="O234" s="73">
        <f t="shared" si="230"/>
        <v>2666476782865476.5</v>
      </c>
      <c r="P234" s="73">
        <f t="shared" si="231"/>
        <v>25402.110691871523</v>
      </c>
      <c r="Q234" s="102">
        <f t="shared" si="291"/>
        <v>13.422943639852337</v>
      </c>
      <c r="S234" s="74">
        <f t="shared" si="232"/>
        <v>218</v>
      </c>
      <c r="T234" s="74">
        <f t="shared" si="233"/>
        <v>2.0499999999999998</v>
      </c>
      <c r="U234" s="74">
        <v>1</v>
      </c>
      <c r="V234" s="65">
        <f t="shared" si="234"/>
        <v>1.05</v>
      </c>
      <c r="W234" s="73">
        <f>W233*U234</f>
        <v>23233996800</v>
      </c>
      <c r="X234" s="73">
        <f t="shared" si="235"/>
        <v>5318261867520</v>
      </c>
      <c r="Y234" s="73">
        <f t="shared" si="236"/>
        <v>273313870243711.19</v>
      </c>
      <c r="Z234" s="73">
        <f t="shared" si="237"/>
        <v>5466277404874227</v>
      </c>
      <c r="AA234" s="73">
        <f t="shared" si="238"/>
        <v>25402.110691871523</v>
      </c>
      <c r="AB234" s="102">
        <f t="shared" ref="AB234:AB297" si="296">Y234/X234</f>
        <v>51.391578123091236</v>
      </c>
      <c r="AD234" s="74">
        <f t="shared" si="239"/>
        <v>193</v>
      </c>
      <c r="AE234" s="74">
        <f t="shared" si="240"/>
        <v>3.2249999999999996</v>
      </c>
      <c r="AF234" s="74">
        <v>1</v>
      </c>
      <c r="AG234" s="65">
        <f t="shared" si="241"/>
        <v>1.175</v>
      </c>
      <c r="AH234" s="73">
        <f>AH233*AF234</f>
        <v>2323399680</v>
      </c>
      <c r="AI234" s="73">
        <f t="shared" si="242"/>
        <v>526888962432</v>
      </c>
      <c r="AJ234" s="73">
        <f t="shared" si="243"/>
        <v>13436543163658.035</v>
      </c>
      <c r="AK234" s="73">
        <f t="shared" si="244"/>
        <v>8599387624741161</v>
      </c>
      <c r="AL234" s="73">
        <f t="shared" si="245"/>
        <v>25402.110691871523</v>
      </c>
      <c r="AM234" s="102">
        <f t="shared" si="288"/>
        <v>25.501659973361367</v>
      </c>
      <c r="AO234" s="74">
        <f t="shared" si="246"/>
        <v>163</v>
      </c>
      <c r="AP234" s="74">
        <f t="shared" si="247"/>
        <v>4.55</v>
      </c>
      <c r="AQ234" s="74">
        <v>1</v>
      </c>
      <c r="AR234" s="65">
        <f t="shared" si="248"/>
        <v>1.325</v>
      </c>
      <c r="AS234" s="73">
        <f>AS233*AQ234</f>
        <v>199148544</v>
      </c>
      <c r="AT234" s="73">
        <f t="shared" si="249"/>
        <v>43011106790.400002</v>
      </c>
      <c r="AU234" s="73">
        <f t="shared" si="250"/>
        <v>296202865284.12762</v>
      </c>
      <c r="AV234" s="73">
        <f t="shared" si="251"/>
        <v>1.2132469362037918E+16</v>
      </c>
      <c r="AW234" s="73">
        <f t="shared" si="252"/>
        <v>25402.110691871523</v>
      </c>
      <c r="AX234" s="102">
        <f t="shared" si="221"/>
        <v>6.8866599208332753</v>
      </c>
      <c r="AZ234" s="74">
        <f t="shared" si="253"/>
        <v>126</v>
      </c>
      <c r="BA234" s="74">
        <f t="shared" si="254"/>
        <v>6.06</v>
      </c>
      <c r="BB234" s="74">
        <v>1</v>
      </c>
      <c r="BC234" s="65">
        <f t="shared" si="255"/>
        <v>1.51</v>
      </c>
      <c r="BD234" s="73">
        <f>BD233*BB234</f>
        <v>1128960</v>
      </c>
      <c r="BE234" s="73">
        <f t="shared" si="256"/>
        <v>214795929.59999999</v>
      </c>
      <c r="BF234" s="73">
        <f t="shared" si="257"/>
        <v>2335761602.9803677</v>
      </c>
      <c r="BG234" s="73">
        <f t="shared" si="258"/>
        <v>1.6158849304164788E+16</v>
      </c>
      <c r="BH234" s="73">
        <f t="shared" si="259"/>
        <v>25402.110691871523</v>
      </c>
      <c r="BI234" s="102">
        <f t="shared" si="295"/>
        <v>10.874328984399748</v>
      </c>
      <c r="BK234" s="74">
        <f t="shared" si="260"/>
        <v>76</v>
      </c>
      <c r="BL234" s="74">
        <f t="shared" si="261"/>
        <v>7.8199999999999994</v>
      </c>
      <c r="BM234" s="74">
        <v>1</v>
      </c>
      <c r="BN234" s="65">
        <f t="shared" si="262"/>
        <v>1.76</v>
      </c>
      <c r="BO234" s="73">
        <f>BO233*BM234</f>
        <v>600</v>
      </c>
      <c r="BP234" s="73">
        <f t="shared" si="263"/>
        <v>80256</v>
      </c>
      <c r="BQ234" s="73">
        <f t="shared" si="264"/>
        <v>2943490.8298696647</v>
      </c>
      <c r="BR234" s="73">
        <f t="shared" si="265"/>
        <v>2.0851848442008024E+16</v>
      </c>
      <c r="BS234" s="73">
        <f t="shared" si="266"/>
        <v>25402.110691871523</v>
      </c>
      <c r="BT234" s="102">
        <f t="shared" si="293"/>
        <v>36.676271305194184</v>
      </c>
      <c r="BV234" s="74">
        <f t="shared" si="267"/>
        <v>21</v>
      </c>
      <c r="BW234" s="74">
        <f t="shared" si="268"/>
        <v>9.8550000000000004</v>
      </c>
      <c r="BX234" s="74">
        <v>1</v>
      </c>
      <c r="BY234" s="65">
        <f t="shared" si="269"/>
        <v>2.0350000000000001</v>
      </c>
      <c r="BZ234" s="73">
        <f>BZ233*BX234</f>
        <v>5</v>
      </c>
      <c r="CA234" s="73">
        <f t="shared" si="270"/>
        <v>213.67500000000001</v>
      </c>
      <c r="CB234" s="73">
        <f t="shared" si="271"/>
        <v>1811.2675661593273</v>
      </c>
      <c r="CC234" s="73">
        <f t="shared" si="272"/>
        <v>2.6278128695139272E+16</v>
      </c>
      <c r="CD234" s="73">
        <f t="shared" si="273"/>
        <v>25402.110691871523</v>
      </c>
      <c r="CE234" s="102">
        <f t="shared" si="294"/>
        <v>8.4767406863663375</v>
      </c>
      <c r="CG234" s="74">
        <f t="shared" si="274"/>
        <v>-29</v>
      </c>
      <c r="CH234" s="74">
        <f t="shared" si="275"/>
        <v>12.14</v>
      </c>
      <c r="CI234" s="74">
        <v>1</v>
      </c>
      <c r="CJ234" s="65">
        <f t="shared" si="276"/>
        <v>2.2850000000000001</v>
      </c>
      <c r="CK234" s="73">
        <f>CK233*CI234</f>
        <v>1</v>
      </c>
      <c r="CL234" s="73">
        <f t="shared" si="277"/>
        <v>-66.265000000000001</v>
      </c>
      <c r="CM234" s="73">
        <f t="shared" si="278"/>
        <v>2.1789371921349967</v>
      </c>
      <c r="CN234" s="73">
        <f t="shared" si="279"/>
        <v>3.2371028143986888E+16</v>
      </c>
      <c r="CO234" s="73">
        <f t="shared" si="280"/>
        <v>25402.110691871523</v>
      </c>
      <c r="CR234" s="74">
        <f t="shared" si="281"/>
        <v>-92</v>
      </c>
      <c r="CS234" s="74">
        <f t="shared" si="282"/>
        <v>14.74</v>
      </c>
      <c r="CT234" s="74">
        <v>1</v>
      </c>
      <c r="CU234" s="65">
        <f t="shared" si="289"/>
        <v>2.6</v>
      </c>
      <c r="CV234" s="73">
        <f>CV233*CT234</f>
        <v>1</v>
      </c>
      <c r="CW234" s="73">
        <f t="shared" si="283"/>
        <v>-239.20000000000002</v>
      </c>
      <c r="CX234" s="73">
        <f t="shared" si="284"/>
        <v>4.2613338833547839E-4</v>
      </c>
      <c r="CY234" s="73">
        <f t="shared" si="285"/>
        <v>3.9303867779437128E+16</v>
      </c>
      <c r="CZ234" s="73">
        <f t="shared" si="286"/>
        <v>25402.110691871523</v>
      </c>
    </row>
    <row r="235" spans="1:104">
      <c r="A235" s="65">
        <f t="shared" si="222"/>
        <v>699.41261145826104</v>
      </c>
      <c r="B235" s="65">
        <f t="shared" si="223"/>
        <v>7.6333333333333337</v>
      </c>
      <c r="C235" s="86">
        <f t="shared" si="292"/>
        <v>9.8550000000000004</v>
      </c>
      <c r="D235" s="90"/>
      <c r="E235" s="68">
        <f t="shared" si="224"/>
        <v>61259549882307.187</v>
      </c>
      <c r="F235" s="65">
        <f t="shared" si="287"/>
        <v>45.800000000000026</v>
      </c>
      <c r="G235" s="69">
        <v>229</v>
      </c>
      <c r="H235" s="74">
        <f t="shared" si="225"/>
        <v>229</v>
      </c>
      <c r="I235" s="74">
        <f t="shared" si="226"/>
        <v>1</v>
      </c>
      <c r="J235" s="74">
        <v>1</v>
      </c>
      <c r="K235" s="65">
        <f t="shared" si="227"/>
        <v>1</v>
      </c>
      <c r="L235" s="73">
        <f>L234*J235</f>
        <v>174254976000</v>
      </c>
      <c r="M235" s="73">
        <f t="shared" si="228"/>
        <v>39904389504000</v>
      </c>
      <c r="N235" s="73">
        <f t="shared" si="229"/>
        <v>612595498823071.87</v>
      </c>
      <c r="O235" s="73">
        <f t="shared" si="230"/>
        <v>3062977494115359.5</v>
      </c>
      <c r="P235" s="73">
        <f t="shared" si="231"/>
        <v>26321.227944545892</v>
      </c>
      <c r="Q235" s="102">
        <f t="shared" si="291"/>
        <v>15.351581779284345</v>
      </c>
      <c r="S235" s="74">
        <f t="shared" si="232"/>
        <v>219</v>
      </c>
      <c r="T235" s="74">
        <f t="shared" si="233"/>
        <v>2.0499999999999998</v>
      </c>
      <c r="U235" s="74">
        <v>1</v>
      </c>
      <c r="V235" s="65">
        <f t="shared" si="234"/>
        <v>1.05</v>
      </c>
      <c r="W235" s="73">
        <f>W234*U235</f>
        <v>23233996800</v>
      </c>
      <c r="X235" s="73">
        <f t="shared" si="235"/>
        <v>5342657564160</v>
      </c>
      <c r="Y235" s="73">
        <f t="shared" si="236"/>
        <v>313955193146824.12</v>
      </c>
      <c r="Z235" s="73">
        <f t="shared" si="237"/>
        <v>6279103862936486</v>
      </c>
      <c r="AA235" s="73">
        <f t="shared" si="238"/>
        <v>26321.227944545892</v>
      </c>
      <c r="AB235" s="102">
        <f t="shared" si="296"/>
        <v>58.763862249551785</v>
      </c>
      <c r="AD235" s="74">
        <f t="shared" si="239"/>
        <v>194</v>
      </c>
      <c r="AE235" s="74">
        <f t="shared" si="240"/>
        <v>3.2249999999999996</v>
      </c>
      <c r="AF235" s="74">
        <v>1</v>
      </c>
      <c r="AG235" s="65">
        <f t="shared" si="241"/>
        <v>1.175</v>
      </c>
      <c r="AH235" s="73">
        <f>AH234*AF235</f>
        <v>2323399680</v>
      </c>
      <c r="AI235" s="73">
        <f t="shared" si="242"/>
        <v>529618957056</v>
      </c>
      <c r="AJ235" s="73">
        <f t="shared" si="243"/>
        <v>15434535028940.645</v>
      </c>
      <c r="AK235" s="73">
        <f t="shared" si="244"/>
        <v>9878102418522032</v>
      </c>
      <c r="AL235" s="73">
        <f t="shared" si="245"/>
        <v>26321.227944545892</v>
      </c>
      <c r="AM235" s="102">
        <f t="shared" si="288"/>
        <v>29.142716330882113</v>
      </c>
      <c r="AO235" s="74">
        <f t="shared" si="246"/>
        <v>164</v>
      </c>
      <c r="AP235" s="74">
        <f t="shared" si="247"/>
        <v>4.55</v>
      </c>
      <c r="AQ235" s="74">
        <v>1</v>
      </c>
      <c r="AR235" s="65">
        <f t="shared" si="248"/>
        <v>1.325</v>
      </c>
      <c r="AS235" s="73">
        <f>AS234*AQ235</f>
        <v>199148544</v>
      </c>
      <c r="AT235" s="73">
        <f t="shared" si="249"/>
        <v>43274978611.199997</v>
      </c>
      <c r="AU235" s="73">
        <f t="shared" si="250"/>
        <v>340247744097.28577</v>
      </c>
      <c r="AV235" s="73">
        <f t="shared" si="251"/>
        <v>1.3936547598224884E+16</v>
      </c>
      <c r="AW235" s="73">
        <f t="shared" si="252"/>
        <v>26321.227944545892</v>
      </c>
      <c r="AX235" s="102">
        <f t="shared" si="221"/>
        <v>7.8624589778358951</v>
      </c>
      <c r="AZ235" s="74">
        <f t="shared" si="253"/>
        <v>127</v>
      </c>
      <c r="BA235" s="74">
        <f t="shared" si="254"/>
        <v>6.06</v>
      </c>
      <c r="BB235" s="74">
        <v>1</v>
      </c>
      <c r="BC235" s="65">
        <f t="shared" si="255"/>
        <v>1.51</v>
      </c>
      <c r="BD235" s="73">
        <f>BD234*BB235</f>
        <v>1128960</v>
      </c>
      <c r="BE235" s="73">
        <f t="shared" si="256"/>
        <v>216500659.19999999</v>
      </c>
      <c r="BF235" s="73">
        <f t="shared" si="257"/>
        <v>2683085511.0087862</v>
      </c>
      <c r="BG235" s="73">
        <f t="shared" si="258"/>
        <v>1.856164361433908E+16</v>
      </c>
      <c r="BH235" s="73">
        <f t="shared" si="259"/>
        <v>26321.227944545892</v>
      </c>
      <c r="BI235" s="102">
        <f t="shared" si="295"/>
        <v>12.392966935635023</v>
      </c>
      <c r="BK235" s="74">
        <f t="shared" si="260"/>
        <v>77</v>
      </c>
      <c r="BL235" s="74">
        <f t="shared" si="261"/>
        <v>7.8199999999999994</v>
      </c>
      <c r="BM235" s="74">
        <v>1</v>
      </c>
      <c r="BN235" s="65">
        <f t="shared" si="262"/>
        <v>1.76</v>
      </c>
      <c r="BO235" s="73">
        <f>BO234*BM235</f>
        <v>600</v>
      </c>
      <c r="BP235" s="73">
        <f t="shared" si="263"/>
        <v>81312</v>
      </c>
      <c r="BQ235" s="73">
        <f t="shared" si="264"/>
        <v>3381183.0742201419</v>
      </c>
      <c r="BR235" s="73">
        <f t="shared" si="265"/>
        <v>2.3952484003982108E+16</v>
      </c>
      <c r="BS235" s="73">
        <f t="shared" si="266"/>
        <v>26321.227944545892</v>
      </c>
      <c r="BT235" s="102">
        <f t="shared" si="293"/>
        <v>41.582830015497613</v>
      </c>
      <c r="BV235" s="74">
        <f t="shared" si="267"/>
        <v>22</v>
      </c>
      <c r="BW235" s="74">
        <f t="shared" si="268"/>
        <v>9.8550000000000004</v>
      </c>
      <c r="BX235" s="74">
        <v>1</v>
      </c>
      <c r="BY235" s="65">
        <f t="shared" si="269"/>
        <v>2.0350000000000001</v>
      </c>
      <c r="BZ235" s="73">
        <f>BZ234*BX235</f>
        <v>5</v>
      </c>
      <c r="CA235" s="73">
        <f t="shared" si="270"/>
        <v>223.85000000000002</v>
      </c>
      <c r="CB235" s="73">
        <f t="shared" si="271"/>
        <v>2080.6000737067025</v>
      </c>
      <c r="CC235" s="73">
        <f t="shared" si="272"/>
        <v>3.0185643204506868E+16</v>
      </c>
      <c r="CD235" s="73">
        <f t="shared" si="273"/>
        <v>26321.227944545892</v>
      </c>
      <c r="CE235" s="102">
        <f t="shared" si="294"/>
        <v>9.2946172602488382</v>
      </c>
      <c r="CG235" s="74">
        <f t="shared" si="274"/>
        <v>-28</v>
      </c>
      <c r="CH235" s="74">
        <f t="shared" si="275"/>
        <v>12.14</v>
      </c>
      <c r="CI235" s="74">
        <v>1</v>
      </c>
      <c r="CJ235" s="65">
        <f t="shared" si="276"/>
        <v>2.2850000000000001</v>
      </c>
      <c r="CK235" s="73">
        <f>CK234*CI235</f>
        <v>1</v>
      </c>
      <c r="CL235" s="73">
        <f t="shared" si="277"/>
        <v>-63.980000000000004</v>
      </c>
      <c r="CM235" s="73">
        <f t="shared" si="278"/>
        <v>2.5029415682473291</v>
      </c>
      <c r="CN235" s="73">
        <f t="shared" si="279"/>
        <v>3.7184546778560464E+16</v>
      </c>
      <c r="CO235" s="73">
        <f t="shared" si="280"/>
        <v>26321.227944545892</v>
      </c>
      <c r="CR235" s="74">
        <f t="shared" si="281"/>
        <v>-91</v>
      </c>
      <c r="CS235" s="74">
        <f t="shared" si="282"/>
        <v>14.74</v>
      </c>
      <c r="CT235" s="74">
        <v>1</v>
      </c>
      <c r="CU235" s="65">
        <f t="shared" si="289"/>
        <v>2.6</v>
      </c>
      <c r="CV235" s="73">
        <f>CV234*CT235</f>
        <v>1</v>
      </c>
      <c r="CW235" s="73">
        <f t="shared" si="283"/>
        <v>-236.6</v>
      </c>
      <c r="CX235" s="73">
        <f t="shared" si="284"/>
        <v>4.8949872219027687E-4</v>
      </c>
      <c r="CY235" s="73">
        <f t="shared" si="285"/>
        <v>4.51482882632604E+16</v>
      </c>
      <c r="CZ235" s="73">
        <f t="shared" si="286"/>
        <v>26321.227944545892</v>
      </c>
    </row>
    <row r="236" spans="1:104">
      <c r="A236" s="65">
        <f t="shared" si="222"/>
        <v>724.07734393503563</v>
      </c>
      <c r="B236" s="65">
        <f t="shared" si="223"/>
        <v>7.666666666666667</v>
      </c>
      <c r="C236" s="86">
        <f t="shared" si="292"/>
        <v>9.8550000000000004</v>
      </c>
      <c r="D236" s="90"/>
      <c r="E236" s="68">
        <f t="shared" si="224"/>
        <v>70368744177665.078</v>
      </c>
      <c r="F236" s="65">
        <f t="shared" si="287"/>
        <v>46.000000000000021</v>
      </c>
      <c r="G236" s="69">
        <v>230</v>
      </c>
      <c r="H236" s="74">
        <f t="shared" si="225"/>
        <v>230</v>
      </c>
      <c r="I236" s="74">
        <f t="shared" si="226"/>
        <v>1</v>
      </c>
      <c r="J236" s="74">
        <v>1</v>
      </c>
      <c r="K236" s="65">
        <f t="shared" si="227"/>
        <v>1</v>
      </c>
      <c r="L236" s="73">
        <f>L235*J236</f>
        <v>174254976000</v>
      </c>
      <c r="M236" s="73">
        <f t="shared" si="228"/>
        <v>40078644480000</v>
      </c>
      <c r="N236" s="73">
        <f t="shared" si="229"/>
        <v>703687441776650.75</v>
      </c>
      <c r="O236" s="73">
        <f t="shared" si="230"/>
        <v>3518437208883254</v>
      </c>
      <c r="P236" s="73">
        <f t="shared" si="231"/>
        <v>27273.57995488634</v>
      </c>
      <c r="Q236" s="102">
        <f t="shared" si="291"/>
        <v>17.557665707177399</v>
      </c>
      <c r="S236" s="74">
        <f t="shared" si="232"/>
        <v>220</v>
      </c>
      <c r="T236" s="74">
        <f t="shared" si="233"/>
        <v>2.0499999999999998</v>
      </c>
      <c r="U236" s="74">
        <v>15</v>
      </c>
      <c r="V236" s="65">
        <f t="shared" si="234"/>
        <v>1.05</v>
      </c>
      <c r="W236" s="73">
        <f>W235*U236</f>
        <v>348509952000</v>
      </c>
      <c r="X236" s="73">
        <f t="shared" si="235"/>
        <v>80505798912000</v>
      </c>
      <c r="Y236" s="73">
        <f t="shared" si="236"/>
        <v>360639813910533.31</v>
      </c>
      <c r="Z236" s="73">
        <f t="shared" si="237"/>
        <v>7212796278210670</v>
      </c>
      <c r="AA236" s="73">
        <f t="shared" si="238"/>
        <v>27273.57995488634</v>
      </c>
      <c r="AB236" s="102">
        <f t="shared" si="296"/>
        <v>4.4796749896829757</v>
      </c>
      <c r="AD236" s="74">
        <f t="shared" si="239"/>
        <v>195</v>
      </c>
      <c r="AE236" s="74">
        <f t="shared" si="240"/>
        <v>3.2249999999999996</v>
      </c>
      <c r="AF236" s="74">
        <v>1</v>
      </c>
      <c r="AG236" s="65">
        <f t="shared" si="241"/>
        <v>1.175</v>
      </c>
      <c r="AH236" s="73">
        <f>AH235*AF236</f>
        <v>2323399680</v>
      </c>
      <c r="AI236" s="73">
        <f t="shared" si="242"/>
        <v>532348951680</v>
      </c>
      <c r="AJ236" s="73">
        <f t="shared" si="243"/>
        <v>17729624997888.23</v>
      </c>
      <c r="AK236" s="73">
        <f t="shared" si="244"/>
        <v>1.1346959998648492E+16</v>
      </c>
      <c r="AL236" s="73">
        <f t="shared" si="245"/>
        <v>27273.57995488634</v>
      </c>
      <c r="AM236" s="102">
        <f t="shared" si="288"/>
        <v>33.304517538611918</v>
      </c>
      <c r="AO236" s="74">
        <f t="shared" si="246"/>
        <v>165</v>
      </c>
      <c r="AP236" s="74">
        <f t="shared" si="247"/>
        <v>4.55</v>
      </c>
      <c r="AQ236" s="74">
        <v>1</v>
      </c>
      <c r="AR236" s="65">
        <f t="shared" si="248"/>
        <v>1.325</v>
      </c>
      <c r="AS236" s="73">
        <f>AS235*AQ236</f>
        <v>199148544</v>
      </c>
      <c r="AT236" s="73">
        <f t="shared" si="249"/>
        <v>43538850432</v>
      </c>
      <c r="AU236" s="73">
        <f t="shared" si="250"/>
        <v>390842023936.00427</v>
      </c>
      <c r="AV236" s="73">
        <f t="shared" si="251"/>
        <v>1.6008889300418804E+16</v>
      </c>
      <c r="AW236" s="73">
        <f t="shared" si="252"/>
        <v>27273.57995488634</v>
      </c>
      <c r="AX236" s="102">
        <f t="shared" si="221"/>
        <v>8.9768567625925382</v>
      </c>
      <c r="AZ236" s="74">
        <f t="shared" si="253"/>
        <v>128</v>
      </c>
      <c r="BA236" s="74">
        <f t="shared" si="254"/>
        <v>6.06</v>
      </c>
      <c r="BB236" s="74">
        <v>1</v>
      </c>
      <c r="BC236" s="65">
        <f t="shared" si="255"/>
        <v>1.51</v>
      </c>
      <c r="BD236" s="73">
        <f>BD235*BB236</f>
        <v>1128960</v>
      </c>
      <c r="BE236" s="73">
        <f t="shared" si="256"/>
        <v>218205388.80000001</v>
      </c>
      <c r="BF236" s="73">
        <f t="shared" si="257"/>
        <v>3082055912.8121719</v>
      </c>
      <c r="BG236" s="73">
        <f t="shared" si="258"/>
        <v>2.132172948583252E+16</v>
      </c>
      <c r="BH236" s="73">
        <f t="shared" si="259"/>
        <v>27273.57995488634</v>
      </c>
      <c r="BI236" s="102">
        <f t="shared" si="295"/>
        <v>14.124563695523966</v>
      </c>
      <c r="BK236" s="74">
        <f t="shared" si="260"/>
        <v>78</v>
      </c>
      <c r="BL236" s="74">
        <f t="shared" si="261"/>
        <v>7.8199999999999994</v>
      </c>
      <c r="BM236" s="74">
        <v>1</v>
      </c>
      <c r="BN236" s="65">
        <f t="shared" si="262"/>
        <v>1.76</v>
      </c>
      <c r="BO236" s="73">
        <f>BO235*BM236</f>
        <v>600</v>
      </c>
      <c r="BP236" s="73">
        <f t="shared" si="263"/>
        <v>82368</v>
      </c>
      <c r="BQ236" s="73">
        <f t="shared" si="264"/>
        <v>3883959.4353004941</v>
      </c>
      <c r="BR236" s="73">
        <f t="shared" si="265"/>
        <v>2.7514178973467044E+16</v>
      </c>
      <c r="BS236" s="73">
        <f t="shared" si="266"/>
        <v>27273.57995488634</v>
      </c>
      <c r="BT236" s="102">
        <f t="shared" si="293"/>
        <v>47.153742172937235</v>
      </c>
      <c r="BV236" s="74">
        <f t="shared" si="267"/>
        <v>23</v>
      </c>
      <c r="BW236" s="74">
        <f t="shared" si="268"/>
        <v>9.8550000000000004</v>
      </c>
      <c r="BX236" s="74">
        <v>1</v>
      </c>
      <c r="BY236" s="65">
        <f t="shared" si="269"/>
        <v>2.0350000000000001</v>
      </c>
      <c r="BZ236" s="73">
        <f>BZ235*BX236</f>
        <v>5</v>
      </c>
      <c r="CA236" s="73">
        <f t="shared" si="270"/>
        <v>234.02500000000001</v>
      </c>
      <c r="CB236" s="73">
        <f t="shared" si="271"/>
        <v>2389.9818820735995</v>
      </c>
      <c r="CC236" s="73">
        <f t="shared" si="272"/>
        <v>3.4674198693544468E+16</v>
      </c>
      <c r="CD236" s="73">
        <f t="shared" si="273"/>
        <v>27273.57995488634</v>
      </c>
      <c r="CE236" s="102">
        <f t="shared" si="294"/>
        <v>10.212506706862939</v>
      </c>
      <c r="CG236" s="74">
        <f t="shared" si="274"/>
        <v>-27</v>
      </c>
      <c r="CH236" s="74">
        <f t="shared" si="275"/>
        <v>12.14</v>
      </c>
      <c r="CI236" s="74">
        <v>1</v>
      </c>
      <c r="CJ236" s="65">
        <f t="shared" si="276"/>
        <v>2.2850000000000001</v>
      </c>
      <c r="CK236" s="73">
        <f>CK235*CI236</f>
        <v>1</v>
      </c>
      <c r="CL236" s="73">
        <f t="shared" si="277"/>
        <v>-61.695000000000007</v>
      </c>
      <c r="CM236" s="73">
        <f t="shared" si="278"/>
        <v>2.8751248620994065</v>
      </c>
      <c r="CN236" s="73">
        <f t="shared" si="279"/>
        <v>4.2713827715842704E+16</v>
      </c>
      <c r="CO236" s="73">
        <f t="shared" si="280"/>
        <v>27273.57995488634</v>
      </c>
      <c r="CR236" s="74">
        <f t="shared" si="281"/>
        <v>-90</v>
      </c>
      <c r="CS236" s="74">
        <f t="shared" si="282"/>
        <v>14.74</v>
      </c>
      <c r="CT236" s="74">
        <v>1</v>
      </c>
      <c r="CU236" s="65">
        <f t="shared" si="289"/>
        <v>2.6</v>
      </c>
      <c r="CV236" s="73">
        <f>CV235*CT236</f>
        <v>1</v>
      </c>
      <c r="CW236" s="73">
        <f t="shared" si="283"/>
        <v>-234</v>
      </c>
      <c r="CX236" s="73">
        <f t="shared" si="284"/>
        <v>5.6228637695312166E-4</v>
      </c>
      <c r="CY236" s="73">
        <f t="shared" si="285"/>
        <v>5.186176445893916E+16</v>
      </c>
      <c r="CZ236" s="73">
        <f t="shared" si="286"/>
        <v>27273.57995488634</v>
      </c>
    </row>
    <row r="237" spans="1:104">
      <c r="A237" s="65">
        <f t="shared" si="222"/>
        <v>749.61187632417182</v>
      </c>
      <c r="B237" s="65">
        <f t="shared" si="223"/>
        <v>7.7</v>
      </c>
      <c r="C237" s="86">
        <f t="shared" si="292"/>
        <v>9.8550000000000004</v>
      </c>
      <c r="D237" s="90"/>
      <c r="E237" s="68">
        <f t="shared" si="224"/>
        <v>80832460680091.078</v>
      </c>
      <c r="F237" s="65">
        <f t="shared" si="287"/>
        <v>46.200000000000024</v>
      </c>
      <c r="G237" s="69">
        <v>231</v>
      </c>
      <c r="H237" s="74">
        <f t="shared" si="225"/>
        <v>231</v>
      </c>
      <c r="I237" s="74">
        <f t="shared" si="226"/>
        <v>1</v>
      </c>
      <c r="J237" s="74">
        <v>1</v>
      </c>
      <c r="K237" s="65">
        <f t="shared" si="227"/>
        <v>1</v>
      </c>
      <c r="L237" s="73">
        <f>L236*J237</f>
        <v>174254976000</v>
      </c>
      <c r="M237" s="73">
        <f t="shared" si="228"/>
        <v>40252899456000</v>
      </c>
      <c r="N237" s="73">
        <f t="shared" si="229"/>
        <v>808324606800910.75</v>
      </c>
      <c r="O237" s="73">
        <f t="shared" si="230"/>
        <v>4041623034004554</v>
      </c>
      <c r="P237" s="73">
        <f t="shared" si="231"/>
        <v>28260.367737421278</v>
      </c>
      <c r="Q237" s="102">
        <f t="shared" si="291"/>
        <v>20.081152357347115</v>
      </c>
      <c r="S237" s="74">
        <f t="shared" si="232"/>
        <v>221</v>
      </c>
      <c r="T237" s="74">
        <f t="shared" si="233"/>
        <v>2.0499999999999998</v>
      </c>
      <c r="U237" s="74">
        <v>1</v>
      </c>
      <c r="V237" s="65">
        <f t="shared" si="234"/>
        <v>1.05</v>
      </c>
      <c r="W237" s="73">
        <f>W236*U237</f>
        <v>348509952000</v>
      </c>
      <c r="X237" s="73">
        <f t="shared" si="235"/>
        <v>80871734361600</v>
      </c>
      <c r="Y237" s="73">
        <f t="shared" si="236"/>
        <v>414266360985466.44</v>
      </c>
      <c r="Z237" s="73">
        <f t="shared" si="237"/>
        <v>8285327219709334</v>
      </c>
      <c r="AA237" s="73">
        <f t="shared" si="238"/>
        <v>28260.367737421278</v>
      </c>
      <c r="AB237" s="102">
        <f t="shared" si="296"/>
        <v>5.1225111499793785</v>
      </c>
      <c r="AD237" s="74">
        <f t="shared" si="239"/>
        <v>196</v>
      </c>
      <c r="AE237" s="74">
        <f t="shared" si="240"/>
        <v>3.2249999999999996</v>
      </c>
      <c r="AF237" s="74">
        <v>1</v>
      </c>
      <c r="AG237" s="65">
        <f t="shared" si="241"/>
        <v>1.175</v>
      </c>
      <c r="AH237" s="73">
        <f>AH236*AF237</f>
        <v>2323399680</v>
      </c>
      <c r="AI237" s="73">
        <f t="shared" si="242"/>
        <v>535078946304</v>
      </c>
      <c r="AJ237" s="73">
        <f t="shared" si="243"/>
        <v>20365991069788.523</v>
      </c>
      <c r="AK237" s="73">
        <f t="shared" si="244"/>
        <v>1.3034234284664684E+16</v>
      </c>
      <c r="AL237" s="73">
        <f t="shared" si="245"/>
        <v>28260.367737421278</v>
      </c>
      <c r="AM237" s="102">
        <f t="shared" si="288"/>
        <v>38.061656528376616</v>
      </c>
      <c r="AO237" s="74">
        <f t="shared" si="246"/>
        <v>166</v>
      </c>
      <c r="AP237" s="74">
        <f t="shared" si="247"/>
        <v>4.55</v>
      </c>
      <c r="AQ237" s="74">
        <v>1</v>
      </c>
      <c r="AR237" s="65">
        <f t="shared" si="248"/>
        <v>1.325</v>
      </c>
      <c r="AS237" s="73">
        <f>AS236*AQ237</f>
        <v>199148544</v>
      </c>
      <c r="AT237" s="73">
        <f t="shared" si="249"/>
        <v>43802722252.799995</v>
      </c>
      <c r="AU237" s="73">
        <f t="shared" si="250"/>
        <v>448959589958.99994</v>
      </c>
      <c r="AV237" s="73">
        <f t="shared" si="251"/>
        <v>1.838938480472072E+16</v>
      </c>
      <c r="AW237" s="73">
        <f t="shared" si="252"/>
        <v>28260.367737421278</v>
      </c>
      <c r="AX237" s="102">
        <f t="shared" ref="AX237:AX300" si="297">AU237/AT237</f>
        <v>10.249581917943495</v>
      </c>
      <c r="AZ237" s="74">
        <f t="shared" si="253"/>
        <v>129</v>
      </c>
      <c r="BA237" s="74">
        <f t="shared" si="254"/>
        <v>6.06</v>
      </c>
      <c r="BB237" s="74">
        <v>1</v>
      </c>
      <c r="BC237" s="65">
        <f t="shared" si="255"/>
        <v>1.51</v>
      </c>
      <c r="BD237" s="73">
        <f>BD236*BB237</f>
        <v>1128960</v>
      </c>
      <c r="BE237" s="73">
        <f t="shared" si="256"/>
        <v>219910118.40000001</v>
      </c>
      <c r="BF237" s="73">
        <f t="shared" si="257"/>
        <v>3540352557.0562272</v>
      </c>
      <c r="BG237" s="73">
        <f t="shared" si="258"/>
        <v>2.4492235586067592E+16</v>
      </c>
      <c r="BH237" s="73">
        <f t="shared" si="259"/>
        <v>28260.367737421278</v>
      </c>
      <c r="BI237" s="102">
        <f t="shared" si="295"/>
        <v>16.099088949679849</v>
      </c>
      <c r="BK237" s="74">
        <f t="shared" si="260"/>
        <v>79</v>
      </c>
      <c r="BL237" s="74">
        <f t="shared" si="261"/>
        <v>7.8199999999999994</v>
      </c>
      <c r="BM237" s="74">
        <v>1</v>
      </c>
      <c r="BN237" s="65">
        <f t="shared" si="262"/>
        <v>1.76</v>
      </c>
      <c r="BO237" s="73">
        <f>BO236*BM237</f>
        <v>600</v>
      </c>
      <c r="BP237" s="73">
        <f t="shared" si="263"/>
        <v>83424</v>
      </c>
      <c r="BQ237" s="73">
        <f t="shared" si="264"/>
        <v>4461497.8142048912</v>
      </c>
      <c r="BR237" s="73">
        <f t="shared" si="265"/>
        <v>3.1605492125915608E+16</v>
      </c>
      <c r="BS237" s="73">
        <f t="shared" si="266"/>
        <v>28260.367737421278</v>
      </c>
      <c r="BT237" s="102">
        <f t="shared" si="293"/>
        <v>53.479787761374318</v>
      </c>
      <c r="BV237" s="74">
        <f t="shared" si="267"/>
        <v>24</v>
      </c>
      <c r="BW237" s="74">
        <f t="shared" si="268"/>
        <v>9.8550000000000004</v>
      </c>
      <c r="BX237" s="74">
        <v>1</v>
      </c>
      <c r="BY237" s="65">
        <f t="shared" si="269"/>
        <v>2.0350000000000001</v>
      </c>
      <c r="BZ237" s="73">
        <f>BZ236*BX237</f>
        <v>5</v>
      </c>
      <c r="CA237" s="73">
        <f t="shared" si="270"/>
        <v>244.20000000000002</v>
      </c>
      <c r="CB237" s="73">
        <f t="shared" si="271"/>
        <v>2745.3682564106616</v>
      </c>
      <c r="CC237" s="73">
        <f t="shared" si="272"/>
        <v>3.983019500011488E+16</v>
      </c>
      <c r="CD237" s="73">
        <f t="shared" si="273"/>
        <v>28260.367737421278</v>
      </c>
      <c r="CE237" s="102">
        <f t="shared" si="294"/>
        <v>11.242294252295912</v>
      </c>
      <c r="CG237" s="74">
        <f t="shared" si="274"/>
        <v>-26</v>
      </c>
      <c r="CH237" s="74">
        <f t="shared" si="275"/>
        <v>12.14</v>
      </c>
      <c r="CI237" s="74">
        <v>1</v>
      </c>
      <c r="CJ237" s="65">
        <f t="shared" si="276"/>
        <v>2.2850000000000001</v>
      </c>
      <c r="CK237" s="73">
        <f>CK236*CI237</f>
        <v>1</v>
      </c>
      <c r="CL237" s="73">
        <f t="shared" si="277"/>
        <v>-59.410000000000004</v>
      </c>
      <c r="CM237" s="73">
        <f t="shared" si="278"/>
        <v>3.3026511995046657</v>
      </c>
      <c r="CN237" s="73">
        <f t="shared" si="279"/>
        <v>4.9065303632815288E+16</v>
      </c>
      <c r="CO237" s="73">
        <f t="shared" si="280"/>
        <v>28260.367737421278</v>
      </c>
      <c r="CR237" s="74">
        <f t="shared" si="281"/>
        <v>-89</v>
      </c>
      <c r="CS237" s="74">
        <f t="shared" si="282"/>
        <v>14.74</v>
      </c>
      <c r="CT237" s="74">
        <v>1</v>
      </c>
      <c r="CU237" s="65">
        <f t="shared" si="289"/>
        <v>2.6</v>
      </c>
      <c r="CV237" s="73">
        <f>CV236*CT237</f>
        <v>1</v>
      </c>
      <c r="CW237" s="73">
        <f t="shared" si="283"/>
        <v>-231.4</v>
      </c>
      <c r="CX237" s="73">
        <f t="shared" si="284"/>
        <v>6.4589743624329354E-4</v>
      </c>
      <c r="CY237" s="73">
        <f t="shared" si="285"/>
        <v>5.9573523521227128E+16</v>
      </c>
      <c r="CZ237" s="73">
        <f t="shared" si="286"/>
        <v>28260.367737421278</v>
      </c>
    </row>
    <row r="238" spans="1:104">
      <c r="A238" s="65">
        <f t="shared" si="222"/>
        <v>776.04688205333571</v>
      </c>
      <c r="B238" s="65">
        <f t="shared" si="223"/>
        <v>7.7333333333333334</v>
      </c>
      <c r="C238" s="86">
        <f t="shared" si="292"/>
        <v>9.8550000000000004</v>
      </c>
      <c r="D238" s="90"/>
      <c r="E238" s="68">
        <f t="shared" si="224"/>
        <v>92852114613583.141</v>
      </c>
      <c r="F238" s="65">
        <f t="shared" si="287"/>
        <v>46.400000000000027</v>
      </c>
      <c r="G238" s="69">
        <v>232</v>
      </c>
      <c r="H238" s="74">
        <f t="shared" si="225"/>
        <v>232</v>
      </c>
      <c r="I238" s="74">
        <f t="shared" si="226"/>
        <v>1</v>
      </c>
      <c r="J238" s="74">
        <v>1</v>
      </c>
      <c r="K238" s="65">
        <f t="shared" si="227"/>
        <v>1</v>
      </c>
      <c r="L238" s="73">
        <f>L237*J238</f>
        <v>174254976000</v>
      </c>
      <c r="M238" s="73">
        <f t="shared" si="228"/>
        <v>40427154432000</v>
      </c>
      <c r="N238" s="73">
        <f t="shared" si="229"/>
        <v>928521146135831.37</v>
      </c>
      <c r="O238" s="73">
        <f t="shared" si="230"/>
        <v>4642605730679157</v>
      </c>
      <c r="P238" s="73">
        <f t="shared" si="231"/>
        <v>29282.835682812536</v>
      </c>
      <c r="Q238" s="102">
        <f t="shared" si="291"/>
        <v>22.967759150539248</v>
      </c>
      <c r="S238" s="74">
        <f t="shared" si="232"/>
        <v>222</v>
      </c>
      <c r="T238" s="74">
        <f t="shared" si="233"/>
        <v>2.0499999999999998</v>
      </c>
      <c r="U238" s="74">
        <v>1</v>
      </c>
      <c r="V238" s="65">
        <f t="shared" si="234"/>
        <v>1.05</v>
      </c>
      <c r="W238" s="73">
        <f>W237*U238</f>
        <v>348509952000</v>
      </c>
      <c r="X238" s="73">
        <f t="shared" si="235"/>
        <v>81237669811200</v>
      </c>
      <c r="Y238" s="73">
        <f t="shared" si="236"/>
        <v>475867087394613.19</v>
      </c>
      <c r="Z238" s="73">
        <f t="shared" si="237"/>
        <v>9517341747892270</v>
      </c>
      <c r="AA238" s="73">
        <f t="shared" si="238"/>
        <v>29282.835682812536</v>
      </c>
      <c r="AB238" s="102">
        <f t="shared" si="296"/>
        <v>5.8577146353477358</v>
      </c>
      <c r="AD238" s="74">
        <f t="shared" si="239"/>
        <v>197</v>
      </c>
      <c r="AE238" s="74">
        <f t="shared" si="240"/>
        <v>3.2249999999999996</v>
      </c>
      <c r="AF238" s="74">
        <v>1</v>
      </c>
      <c r="AG238" s="65">
        <f t="shared" si="241"/>
        <v>1.175</v>
      </c>
      <c r="AH238" s="73">
        <f>AH237*AF238</f>
        <v>2323399680</v>
      </c>
      <c r="AI238" s="73">
        <f t="shared" si="242"/>
        <v>537808940928</v>
      </c>
      <c r="AJ238" s="73">
        <f t="shared" si="243"/>
        <v>23394380439750.379</v>
      </c>
      <c r="AK238" s="73">
        <f t="shared" si="244"/>
        <v>1.4972403481440282E+16</v>
      </c>
      <c r="AL238" s="73">
        <f t="shared" si="245"/>
        <v>29282.835682812536</v>
      </c>
      <c r="AM238" s="102">
        <f t="shared" si="288"/>
        <v>43.499426393661125</v>
      </c>
      <c r="AO238" s="74">
        <f t="shared" si="246"/>
        <v>167</v>
      </c>
      <c r="AP238" s="74">
        <f t="shared" si="247"/>
        <v>4.55</v>
      </c>
      <c r="AQ238" s="74">
        <v>1</v>
      </c>
      <c r="AR238" s="65">
        <f t="shared" si="248"/>
        <v>1.325</v>
      </c>
      <c r="AS238" s="73">
        <f>AS237*AQ238</f>
        <v>199148544</v>
      </c>
      <c r="AT238" s="73">
        <f t="shared" si="249"/>
        <v>44066594073.599998</v>
      </c>
      <c r="AU238" s="73">
        <f t="shared" si="250"/>
        <v>515719142446.04669</v>
      </c>
      <c r="AV238" s="73">
        <f t="shared" si="251"/>
        <v>2.1123856074590164E+16</v>
      </c>
      <c r="AW238" s="73">
        <f t="shared" si="252"/>
        <v>29282.835682812536</v>
      </c>
      <c r="AX238" s="102">
        <f t="shared" si="297"/>
        <v>11.703176823348155</v>
      </c>
      <c r="AZ238" s="74">
        <f t="shared" si="253"/>
        <v>130</v>
      </c>
      <c r="BA238" s="74">
        <f t="shared" si="254"/>
        <v>6.06</v>
      </c>
      <c r="BB238" s="74">
        <v>1</v>
      </c>
      <c r="BC238" s="65">
        <f t="shared" si="255"/>
        <v>1.51</v>
      </c>
      <c r="BD238" s="73">
        <f>BD237*BB238</f>
        <v>1128960</v>
      </c>
      <c r="BE238" s="73">
        <f t="shared" si="256"/>
        <v>221614848</v>
      </c>
      <c r="BF238" s="73">
        <f t="shared" si="257"/>
        <v>4066797158.4000349</v>
      </c>
      <c r="BG238" s="73">
        <f t="shared" si="258"/>
        <v>2.8134190727915692E+16</v>
      </c>
      <c r="BH238" s="73">
        <f t="shared" si="259"/>
        <v>29282.835682812536</v>
      </c>
      <c r="BI238" s="102">
        <f t="shared" si="295"/>
        <v>18.350743170421662</v>
      </c>
      <c r="BK238" s="74">
        <f t="shared" si="260"/>
        <v>80</v>
      </c>
      <c r="BL238" s="74">
        <f t="shared" si="261"/>
        <v>7.8199999999999994</v>
      </c>
      <c r="BM238" s="74">
        <v>12</v>
      </c>
      <c r="BN238" s="65">
        <f t="shared" si="262"/>
        <v>1.76</v>
      </c>
      <c r="BO238" s="73">
        <f>BO237*BM238</f>
        <v>7200</v>
      </c>
      <c r="BP238" s="73">
        <f t="shared" si="263"/>
        <v>1013760</v>
      </c>
      <c r="BQ238" s="73">
        <f t="shared" si="264"/>
        <v>5124915.2000000263</v>
      </c>
      <c r="BR238" s="73">
        <f t="shared" si="265"/>
        <v>3.6305176813911008E+16</v>
      </c>
      <c r="BS238" s="73">
        <f t="shared" si="266"/>
        <v>29282.835682812536</v>
      </c>
      <c r="BT238" s="102">
        <f t="shared" si="293"/>
        <v>5.0553535353535617</v>
      </c>
      <c r="BV238" s="74">
        <f t="shared" si="267"/>
        <v>25</v>
      </c>
      <c r="BW238" s="74">
        <f t="shared" si="268"/>
        <v>9.8550000000000004</v>
      </c>
      <c r="BX238" s="74">
        <v>1</v>
      </c>
      <c r="BY238" s="65">
        <f t="shared" si="269"/>
        <v>2.0350000000000001</v>
      </c>
      <c r="BZ238" s="73">
        <f>BZ237*BX238</f>
        <v>5</v>
      </c>
      <c r="CA238" s="73">
        <f t="shared" si="270"/>
        <v>254.37500000000003</v>
      </c>
      <c r="CB238" s="73">
        <f t="shared" si="271"/>
        <v>3153.6000000000058</v>
      </c>
      <c r="CC238" s="73">
        <f t="shared" si="272"/>
        <v>4.5752879475843096E+16</v>
      </c>
      <c r="CD238" s="73">
        <f t="shared" si="273"/>
        <v>29282.835682812536</v>
      </c>
      <c r="CE238" s="102">
        <f t="shared" si="294"/>
        <v>12.397444717444738</v>
      </c>
      <c r="CG238" s="74">
        <f t="shared" si="274"/>
        <v>-25</v>
      </c>
      <c r="CH238" s="74">
        <f t="shared" si="275"/>
        <v>12.14</v>
      </c>
      <c r="CI238" s="74">
        <v>1</v>
      </c>
      <c r="CJ238" s="65">
        <f t="shared" si="276"/>
        <v>2.2850000000000001</v>
      </c>
      <c r="CK238" s="73">
        <f>CK237*CI238</f>
        <v>1</v>
      </c>
      <c r="CL238" s="73">
        <f t="shared" si="277"/>
        <v>-57.125</v>
      </c>
      <c r="CM238" s="73">
        <f t="shared" si="278"/>
        <v>3.7937499999999935</v>
      </c>
      <c r="CN238" s="73">
        <f t="shared" si="279"/>
        <v>5.6361233570444976E+16</v>
      </c>
      <c r="CO238" s="73">
        <f t="shared" si="280"/>
        <v>29282.835682812536</v>
      </c>
      <c r="CR238" s="74">
        <f t="shared" si="281"/>
        <v>-88</v>
      </c>
      <c r="CS238" s="74">
        <f t="shared" si="282"/>
        <v>14.74</v>
      </c>
      <c r="CT238" s="74">
        <v>1</v>
      </c>
      <c r="CU238" s="65">
        <f t="shared" si="289"/>
        <v>2.6</v>
      </c>
      <c r="CV238" s="73">
        <f>CV237*CT238</f>
        <v>1</v>
      </c>
      <c r="CW238" s="73">
        <f t="shared" si="283"/>
        <v>-228.8</v>
      </c>
      <c r="CX238" s="73">
        <f t="shared" si="284"/>
        <v>7.4194132250947375E-4</v>
      </c>
      <c r="CY238" s="73">
        <f t="shared" si="285"/>
        <v>6.8432008470210776E+16</v>
      </c>
      <c r="CZ238" s="73">
        <f t="shared" si="286"/>
        <v>29282.835682812536</v>
      </c>
    </row>
    <row r="239" spans="1:104">
      <c r="A239" s="65">
        <f t="shared" si="222"/>
        <v>803.41411624628518</v>
      </c>
      <c r="B239" s="65">
        <f t="shared" si="223"/>
        <v>7.7666666666666666</v>
      </c>
      <c r="C239" s="86">
        <f t="shared" si="292"/>
        <v>9.8550000000000004</v>
      </c>
      <c r="D239" s="90"/>
      <c r="E239" s="68">
        <f t="shared" si="224"/>
        <v>106659071314619.12</v>
      </c>
      <c r="F239" s="65">
        <f t="shared" si="287"/>
        <v>46.600000000000023</v>
      </c>
      <c r="G239" s="69">
        <v>233</v>
      </c>
      <c r="H239" s="74">
        <f t="shared" si="225"/>
        <v>233</v>
      </c>
      <c r="I239" s="74">
        <f t="shared" si="226"/>
        <v>1</v>
      </c>
      <c r="J239" s="74">
        <v>1</v>
      </c>
      <c r="K239" s="65">
        <f t="shared" si="227"/>
        <v>1</v>
      </c>
      <c r="L239" s="73">
        <f>L238*J239</f>
        <v>174254976000</v>
      </c>
      <c r="M239" s="73">
        <f t="shared" si="228"/>
        <v>40601409408000</v>
      </c>
      <c r="N239" s="73">
        <f t="shared" si="229"/>
        <v>1066590713146191.2</v>
      </c>
      <c r="O239" s="73">
        <f t="shared" si="230"/>
        <v>5332953565730956</v>
      </c>
      <c r="P239" s="73">
        <f t="shared" si="231"/>
        <v>30342.273123568037</v>
      </c>
      <c r="Q239" s="102">
        <f t="shared" si="291"/>
        <v>26.269795277994287</v>
      </c>
      <c r="S239" s="74">
        <f t="shared" si="232"/>
        <v>223</v>
      </c>
      <c r="T239" s="74">
        <f t="shared" si="233"/>
        <v>2.0499999999999998</v>
      </c>
      <c r="U239" s="74">
        <v>1</v>
      </c>
      <c r="V239" s="65">
        <f t="shared" si="234"/>
        <v>1.05</v>
      </c>
      <c r="W239" s="73">
        <f>W238*U239</f>
        <v>348509952000</v>
      </c>
      <c r="X239" s="73">
        <f t="shared" si="235"/>
        <v>81603605260800</v>
      </c>
      <c r="Y239" s="73">
        <f t="shared" si="236"/>
        <v>546627740487422.62</v>
      </c>
      <c r="Z239" s="73">
        <f t="shared" si="237"/>
        <v>1.093255480974846E+16</v>
      </c>
      <c r="AA239" s="73">
        <f t="shared" si="238"/>
        <v>30342.273123568037</v>
      </c>
      <c r="AB239" s="102">
        <f t="shared" si="296"/>
        <v>6.6985734115598774</v>
      </c>
      <c r="AD239" s="74">
        <f t="shared" si="239"/>
        <v>198</v>
      </c>
      <c r="AE239" s="74">
        <f t="shared" si="240"/>
        <v>3.2249999999999996</v>
      </c>
      <c r="AF239" s="74">
        <v>1</v>
      </c>
      <c r="AG239" s="65">
        <f t="shared" si="241"/>
        <v>1.175</v>
      </c>
      <c r="AH239" s="73">
        <f>AH238*AF239</f>
        <v>2323399680</v>
      </c>
      <c r="AI239" s="73">
        <f t="shared" si="242"/>
        <v>540538935552</v>
      </c>
      <c r="AJ239" s="73">
        <f t="shared" si="243"/>
        <v>26873086327316.078</v>
      </c>
      <c r="AK239" s="73">
        <f t="shared" si="244"/>
        <v>1.7198775249482332E+16</v>
      </c>
      <c r="AL239" s="73">
        <f t="shared" si="245"/>
        <v>30342.273123568037</v>
      </c>
      <c r="AM239" s="102">
        <f t="shared" si="288"/>
        <v>49.715357321805506</v>
      </c>
      <c r="AO239" s="74">
        <f t="shared" si="246"/>
        <v>168</v>
      </c>
      <c r="AP239" s="74">
        <f t="shared" si="247"/>
        <v>4.55</v>
      </c>
      <c r="AQ239" s="74">
        <v>1</v>
      </c>
      <c r="AR239" s="65">
        <f t="shared" si="248"/>
        <v>1.325</v>
      </c>
      <c r="AS239" s="73">
        <f>AS238*AQ239</f>
        <v>199148544</v>
      </c>
      <c r="AT239" s="73">
        <f t="shared" si="249"/>
        <v>44330465894.400002</v>
      </c>
      <c r="AU239" s="73">
        <f t="shared" si="250"/>
        <v>592405730568.25537</v>
      </c>
      <c r="AV239" s="73">
        <f t="shared" si="251"/>
        <v>2.4264938724075848E+16</v>
      </c>
      <c r="AW239" s="73">
        <f t="shared" si="252"/>
        <v>30342.273123568037</v>
      </c>
      <c r="AX239" s="102">
        <f t="shared" si="297"/>
        <v>13.36339960828362</v>
      </c>
      <c r="AZ239" s="74">
        <f t="shared" si="253"/>
        <v>131</v>
      </c>
      <c r="BA239" s="74">
        <f t="shared" si="254"/>
        <v>6.06</v>
      </c>
      <c r="BB239" s="74">
        <v>1</v>
      </c>
      <c r="BC239" s="65">
        <f t="shared" si="255"/>
        <v>1.51</v>
      </c>
      <c r="BD239" s="73">
        <f>BD238*BB239</f>
        <v>1128960</v>
      </c>
      <c r="BE239" s="73">
        <f t="shared" si="256"/>
        <v>223319577.59999999</v>
      </c>
      <c r="BF239" s="73">
        <f t="shared" si="257"/>
        <v>4671523205.9607372</v>
      </c>
      <c r="BG239" s="73">
        <f t="shared" si="258"/>
        <v>3.2317698608329592E+16</v>
      </c>
      <c r="BH239" s="73">
        <f t="shared" si="259"/>
        <v>30342.273123568037</v>
      </c>
      <c r="BI239" s="102">
        <f t="shared" si="295"/>
        <v>20.918556519608682</v>
      </c>
      <c r="BK239" s="74">
        <f t="shared" si="260"/>
        <v>81</v>
      </c>
      <c r="BL239" s="74">
        <f t="shared" si="261"/>
        <v>7.8199999999999994</v>
      </c>
      <c r="BM239" s="74">
        <v>1</v>
      </c>
      <c r="BN239" s="65">
        <f t="shared" si="262"/>
        <v>1.76</v>
      </c>
      <c r="BO239" s="73">
        <f>BO238*BM239</f>
        <v>7200</v>
      </c>
      <c r="BP239" s="73">
        <f t="shared" si="263"/>
        <v>1026432</v>
      </c>
      <c r="BQ239" s="73">
        <f t="shared" si="264"/>
        <v>5886981.6597393323</v>
      </c>
      <c r="BR239" s="73">
        <f t="shared" si="265"/>
        <v>4.1703696884016072E+16</v>
      </c>
      <c r="BS239" s="73">
        <f t="shared" si="266"/>
        <v>30342.273123568037</v>
      </c>
      <c r="BT239" s="102">
        <f t="shared" si="293"/>
        <v>5.7353839901126742</v>
      </c>
      <c r="BV239" s="74">
        <f t="shared" si="267"/>
        <v>26</v>
      </c>
      <c r="BW239" s="74">
        <f t="shared" si="268"/>
        <v>9.8550000000000004</v>
      </c>
      <c r="BX239" s="74">
        <v>1</v>
      </c>
      <c r="BY239" s="65">
        <f t="shared" si="269"/>
        <v>2.0350000000000001</v>
      </c>
      <c r="BZ239" s="73">
        <f>BZ238*BX239</f>
        <v>5</v>
      </c>
      <c r="CA239" s="73">
        <f t="shared" si="270"/>
        <v>264.55</v>
      </c>
      <c r="CB239" s="73">
        <f t="shared" si="271"/>
        <v>3622.535132318656</v>
      </c>
      <c r="CC239" s="73">
        <f t="shared" si="272"/>
        <v>5.2556257390278576E+16</v>
      </c>
      <c r="CD239" s="73">
        <f t="shared" si="273"/>
        <v>30342.273123568037</v>
      </c>
      <c r="CE239" s="102">
        <f t="shared" si="294"/>
        <v>13.693196493361013</v>
      </c>
      <c r="CG239" s="74">
        <f t="shared" si="274"/>
        <v>-24</v>
      </c>
      <c r="CH239" s="74">
        <f t="shared" si="275"/>
        <v>12.14</v>
      </c>
      <c r="CI239" s="74">
        <v>1</v>
      </c>
      <c r="CJ239" s="65">
        <f t="shared" si="276"/>
        <v>2.2850000000000001</v>
      </c>
      <c r="CK239" s="73">
        <f>CK238*CI239</f>
        <v>1</v>
      </c>
      <c r="CL239" s="73">
        <f t="shared" si="277"/>
        <v>-54.84</v>
      </c>
      <c r="CM239" s="73">
        <f t="shared" si="278"/>
        <v>4.3578743842699952</v>
      </c>
      <c r="CN239" s="73">
        <f t="shared" si="279"/>
        <v>6.4742056287973816E+16</v>
      </c>
      <c r="CO239" s="73">
        <f t="shared" si="280"/>
        <v>30342.273123568037</v>
      </c>
      <c r="CR239" s="74">
        <f t="shared" si="281"/>
        <v>-87</v>
      </c>
      <c r="CS239" s="74">
        <f t="shared" si="282"/>
        <v>14.74</v>
      </c>
      <c r="CT239" s="74">
        <v>1</v>
      </c>
      <c r="CU239" s="65">
        <f t="shared" si="289"/>
        <v>2.6</v>
      </c>
      <c r="CV239" s="73">
        <f>CV238*CT239</f>
        <v>1</v>
      </c>
      <c r="CW239" s="73">
        <f t="shared" si="283"/>
        <v>-226.20000000000002</v>
      </c>
      <c r="CX239" s="73">
        <f t="shared" si="284"/>
        <v>8.5226677667095722E-4</v>
      </c>
      <c r="CY239" s="73">
        <f t="shared" si="285"/>
        <v>7.8607735558874304E+16</v>
      </c>
      <c r="CZ239" s="73">
        <f t="shared" si="286"/>
        <v>30342.273123568037</v>
      </c>
    </row>
    <row r="240" spans="1:104">
      <c r="A240" s="65">
        <f t="shared" si="222"/>
        <v>831.74645386879808</v>
      </c>
      <c r="B240" s="65">
        <f t="shared" si="223"/>
        <v>7.8</v>
      </c>
      <c r="C240" s="86">
        <f t="shared" si="292"/>
        <v>9.8550000000000004</v>
      </c>
      <c r="D240" s="90"/>
      <c r="E240" s="68">
        <f t="shared" si="224"/>
        <v>122519099764614.42</v>
      </c>
      <c r="F240" s="65">
        <f t="shared" si="287"/>
        <v>46.800000000000026</v>
      </c>
      <c r="G240" s="69">
        <v>234</v>
      </c>
      <c r="H240" s="74">
        <f t="shared" si="225"/>
        <v>234</v>
      </c>
      <c r="I240" s="74">
        <f t="shared" si="226"/>
        <v>1</v>
      </c>
      <c r="J240" s="74">
        <v>1</v>
      </c>
      <c r="K240" s="65">
        <f t="shared" si="227"/>
        <v>1</v>
      </c>
      <c r="L240" s="73">
        <f>L239*J240</f>
        <v>174254976000</v>
      </c>
      <c r="M240" s="73">
        <f t="shared" si="228"/>
        <v>40775664384000</v>
      </c>
      <c r="N240" s="73">
        <f t="shared" si="229"/>
        <v>1225190997646144.2</v>
      </c>
      <c r="O240" s="73">
        <f t="shared" si="230"/>
        <v>6125954988230721</v>
      </c>
      <c r="P240" s="73">
        <f t="shared" si="231"/>
        <v>31440.015956240564</v>
      </c>
      <c r="Q240" s="102">
        <f t="shared" si="291"/>
        <v>30.047113055180482</v>
      </c>
      <c r="S240" s="74">
        <f t="shared" si="232"/>
        <v>224</v>
      </c>
      <c r="T240" s="74">
        <f t="shared" si="233"/>
        <v>2.0499999999999998</v>
      </c>
      <c r="U240" s="74">
        <v>1</v>
      </c>
      <c r="V240" s="65">
        <f t="shared" si="234"/>
        <v>1.05</v>
      </c>
      <c r="W240" s="73">
        <f>W239*U240</f>
        <v>348509952000</v>
      </c>
      <c r="X240" s="73">
        <f t="shared" si="235"/>
        <v>81969540710400</v>
      </c>
      <c r="Y240" s="73">
        <f t="shared" si="236"/>
        <v>627910386293648.5</v>
      </c>
      <c r="Z240" s="73">
        <f t="shared" si="237"/>
        <v>1.2558207725872976E+16</v>
      </c>
      <c r="AA240" s="73">
        <f t="shared" si="238"/>
        <v>31440.015956240564</v>
      </c>
      <c r="AB240" s="102">
        <f t="shared" si="296"/>
        <v>7.6602891861022897</v>
      </c>
      <c r="AD240" s="74">
        <f t="shared" si="239"/>
        <v>199</v>
      </c>
      <c r="AE240" s="74">
        <f t="shared" si="240"/>
        <v>3.2249999999999996</v>
      </c>
      <c r="AF240" s="74">
        <v>1</v>
      </c>
      <c r="AG240" s="65">
        <f t="shared" si="241"/>
        <v>1.175</v>
      </c>
      <c r="AH240" s="73">
        <f>AH239*AF240</f>
        <v>2323399680</v>
      </c>
      <c r="AI240" s="73">
        <f t="shared" si="242"/>
        <v>543268930176</v>
      </c>
      <c r="AJ240" s="73">
        <f t="shared" si="243"/>
        <v>30869070057881.293</v>
      </c>
      <c r="AK240" s="73">
        <f t="shared" si="244"/>
        <v>1.9756204837044072E+16</v>
      </c>
      <c r="AL240" s="73">
        <f t="shared" si="245"/>
        <v>31440.015956240564</v>
      </c>
      <c r="AM240" s="102">
        <f t="shared" si="288"/>
        <v>56.820974554684732</v>
      </c>
      <c r="AO240" s="74">
        <f t="shared" si="246"/>
        <v>169</v>
      </c>
      <c r="AP240" s="74">
        <f t="shared" si="247"/>
        <v>4.55</v>
      </c>
      <c r="AQ240" s="74">
        <v>1</v>
      </c>
      <c r="AR240" s="65">
        <f t="shared" si="248"/>
        <v>1.325</v>
      </c>
      <c r="AS240" s="73">
        <f>AS239*AQ240</f>
        <v>199148544</v>
      </c>
      <c r="AT240" s="73">
        <f t="shared" si="249"/>
        <v>44594337715.199997</v>
      </c>
      <c r="AU240" s="73">
        <f t="shared" si="250"/>
        <v>680495488194.57178</v>
      </c>
      <c r="AV240" s="73">
        <f t="shared" si="251"/>
        <v>2.787309519644978E+16</v>
      </c>
      <c r="AW240" s="73">
        <f t="shared" si="252"/>
        <v>31440.015956240564</v>
      </c>
      <c r="AX240" s="102">
        <f t="shared" si="297"/>
        <v>15.259683696628253</v>
      </c>
      <c r="AZ240" s="74">
        <f t="shared" si="253"/>
        <v>132</v>
      </c>
      <c r="BA240" s="74">
        <f t="shared" si="254"/>
        <v>6.06</v>
      </c>
      <c r="BB240" s="74">
        <v>1</v>
      </c>
      <c r="BC240" s="65">
        <f t="shared" si="255"/>
        <v>1.51</v>
      </c>
      <c r="BD240" s="73">
        <f>BD239*BB240</f>
        <v>1128960</v>
      </c>
      <c r="BE240" s="73">
        <f t="shared" si="256"/>
        <v>225024307.19999999</v>
      </c>
      <c r="BF240" s="73">
        <f t="shared" si="257"/>
        <v>5366171022.0175743</v>
      </c>
      <c r="BG240" s="73">
        <f t="shared" si="258"/>
        <v>3.7123287228678168E+16</v>
      </c>
      <c r="BH240" s="73">
        <f t="shared" si="259"/>
        <v>31440.015956240564</v>
      </c>
      <c r="BI240" s="102">
        <f t="shared" si="295"/>
        <v>23.847072739782551</v>
      </c>
      <c r="BK240" s="74">
        <f t="shared" si="260"/>
        <v>82</v>
      </c>
      <c r="BL240" s="74">
        <f t="shared" si="261"/>
        <v>7.8199999999999994</v>
      </c>
      <c r="BM240" s="74">
        <v>1</v>
      </c>
      <c r="BN240" s="65">
        <f t="shared" si="262"/>
        <v>1.76</v>
      </c>
      <c r="BO240" s="73">
        <f>BO239*BM240</f>
        <v>7200</v>
      </c>
      <c r="BP240" s="73">
        <f t="shared" si="263"/>
        <v>1039104</v>
      </c>
      <c r="BQ240" s="73">
        <f t="shared" si="264"/>
        <v>6762366.1484402856</v>
      </c>
      <c r="BR240" s="73">
        <f t="shared" si="265"/>
        <v>4.790496800796424E+16</v>
      </c>
      <c r="BS240" s="73">
        <f t="shared" si="266"/>
        <v>31440.015956240564</v>
      </c>
      <c r="BT240" s="102">
        <f t="shared" si="293"/>
        <v>6.5078819333197497</v>
      </c>
      <c r="BV240" s="74">
        <f t="shared" si="267"/>
        <v>27</v>
      </c>
      <c r="BW240" s="74">
        <f t="shared" si="268"/>
        <v>9.8550000000000004</v>
      </c>
      <c r="BX240" s="74">
        <v>1</v>
      </c>
      <c r="BY240" s="65">
        <f t="shared" si="269"/>
        <v>2.0350000000000001</v>
      </c>
      <c r="BZ240" s="73">
        <f>BZ239*BX240</f>
        <v>5</v>
      </c>
      <c r="CA240" s="73">
        <f t="shared" si="270"/>
        <v>274.72500000000002</v>
      </c>
      <c r="CB240" s="73">
        <f t="shared" si="271"/>
        <v>4161.2001474134067</v>
      </c>
      <c r="CC240" s="73">
        <f t="shared" si="272"/>
        <v>6.037128640901376E+16</v>
      </c>
      <c r="CD240" s="73">
        <f t="shared" si="273"/>
        <v>31440.015956240564</v>
      </c>
      <c r="CE240" s="102">
        <f t="shared" si="294"/>
        <v>15.146783683368483</v>
      </c>
      <c r="CG240" s="74">
        <f t="shared" si="274"/>
        <v>-23</v>
      </c>
      <c r="CH240" s="74">
        <f t="shared" si="275"/>
        <v>12.14</v>
      </c>
      <c r="CI240" s="74">
        <v>1</v>
      </c>
      <c r="CJ240" s="65">
        <f t="shared" si="276"/>
        <v>2.2850000000000001</v>
      </c>
      <c r="CK240" s="73">
        <f>CK239*CI240</f>
        <v>1</v>
      </c>
      <c r="CL240" s="73">
        <f t="shared" si="277"/>
        <v>-52.555000000000007</v>
      </c>
      <c r="CM240" s="73">
        <f t="shared" si="278"/>
        <v>5.0058831364946599</v>
      </c>
      <c r="CN240" s="73">
        <f t="shared" si="279"/>
        <v>7.436909355712096E+16</v>
      </c>
      <c r="CO240" s="73">
        <f t="shared" si="280"/>
        <v>31440.015956240564</v>
      </c>
      <c r="CR240" s="74">
        <f t="shared" si="281"/>
        <v>-86</v>
      </c>
      <c r="CS240" s="74">
        <f t="shared" si="282"/>
        <v>14.74</v>
      </c>
      <c r="CT240" s="74">
        <v>1</v>
      </c>
      <c r="CU240" s="65">
        <f t="shared" si="289"/>
        <v>2.6</v>
      </c>
      <c r="CV240" s="73">
        <f>CV239*CT240</f>
        <v>1</v>
      </c>
      <c r="CW240" s="73">
        <f t="shared" si="283"/>
        <v>-223.6</v>
      </c>
      <c r="CX240" s="73">
        <f t="shared" si="284"/>
        <v>9.7899744438055395E-4</v>
      </c>
      <c r="CY240" s="73">
        <f t="shared" si="285"/>
        <v>9.0296576526520832E+16</v>
      </c>
      <c r="CZ240" s="73">
        <f t="shared" si="286"/>
        <v>31440.015956240564</v>
      </c>
    </row>
    <row r="241" spans="1:104">
      <c r="A241" s="65">
        <f t="shared" si="222"/>
        <v>861.07792921981707</v>
      </c>
      <c r="B241" s="65">
        <f t="shared" si="223"/>
        <v>7.833333333333333</v>
      </c>
      <c r="C241" s="86">
        <f t="shared" si="292"/>
        <v>9.8550000000000004</v>
      </c>
      <c r="D241" s="90"/>
      <c r="E241" s="68">
        <f t="shared" si="224"/>
        <v>140737488355330.22</v>
      </c>
      <c r="F241" s="65">
        <f t="shared" si="287"/>
        <v>47.000000000000028</v>
      </c>
      <c r="G241" s="69">
        <v>235</v>
      </c>
      <c r="H241" s="74">
        <f t="shared" si="225"/>
        <v>235</v>
      </c>
      <c r="I241" s="74">
        <f t="shared" si="226"/>
        <v>1</v>
      </c>
      <c r="J241" s="74">
        <v>1</v>
      </c>
      <c r="K241" s="65">
        <f t="shared" si="227"/>
        <v>1</v>
      </c>
      <c r="L241" s="73">
        <f>L240*J241</f>
        <v>174254976000</v>
      </c>
      <c r="M241" s="73">
        <f t="shared" si="228"/>
        <v>40949919360000</v>
      </c>
      <c r="N241" s="73">
        <f t="shared" si="229"/>
        <v>1407374883553302.2</v>
      </c>
      <c r="O241" s="73">
        <f t="shared" si="230"/>
        <v>7036874417766511</v>
      </c>
      <c r="P241" s="73">
        <f t="shared" si="231"/>
        <v>32577.448322149747</v>
      </c>
      <c r="Q241" s="102">
        <f t="shared" si="291"/>
        <v>34.368196703411094</v>
      </c>
      <c r="S241" s="74">
        <f t="shared" si="232"/>
        <v>225</v>
      </c>
      <c r="T241" s="74">
        <f t="shared" si="233"/>
        <v>2.0499999999999998</v>
      </c>
      <c r="U241" s="74">
        <v>1</v>
      </c>
      <c r="V241" s="65">
        <f t="shared" si="234"/>
        <v>1.05</v>
      </c>
      <c r="W241" s="73">
        <f>W240*U241</f>
        <v>348509952000</v>
      </c>
      <c r="X241" s="73">
        <f t="shared" si="235"/>
        <v>82335476160000</v>
      </c>
      <c r="Y241" s="73">
        <f t="shared" si="236"/>
        <v>721279627821067</v>
      </c>
      <c r="Z241" s="73">
        <f t="shared" si="237"/>
        <v>1.4425592556421346E+16</v>
      </c>
      <c r="AA241" s="73">
        <f t="shared" si="238"/>
        <v>32577.448322149747</v>
      </c>
      <c r="AB241" s="102">
        <f t="shared" si="296"/>
        <v>8.7602533131578237</v>
      </c>
      <c r="AD241" s="74">
        <f t="shared" si="239"/>
        <v>200</v>
      </c>
      <c r="AE241" s="74">
        <f t="shared" si="240"/>
        <v>3.2249999999999996</v>
      </c>
      <c r="AF241" s="74">
        <v>14</v>
      </c>
      <c r="AG241" s="65">
        <f t="shared" si="241"/>
        <v>1.175</v>
      </c>
      <c r="AH241" s="73">
        <f>AH240*AF241</f>
        <v>32527595520</v>
      </c>
      <c r="AI241" s="73">
        <f t="shared" si="242"/>
        <v>7643984947200</v>
      </c>
      <c r="AJ241" s="73">
        <f t="shared" si="243"/>
        <v>35459249995776.469</v>
      </c>
      <c r="AK241" s="73">
        <f t="shared" si="244"/>
        <v>2.2693919997296992E+16</v>
      </c>
      <c r="AL241" s="73">
        <f t="shared" si="245"/>
        <v>32577.448322149747</v>
      </c>
      <c r="AM241" s="102">
        <f t="shared" si="288"/>
        <v>4.6388435143066618</v>
      </c>
      <c r="AO241" s="74">
        <f t="shared" si="246"/>
        <v>170</v>
      </c>
      <c r="AP241" s="74">
        <f t="shared" si="247"/>
        <v>4.55</v>
      </c>
      <c r="AQ241" s="74">
        <v>1</v>
      </c>
      <c r="AR241" s="65">
        <f t="shared" si="248"/>
        <v>1.325</v>
      </c>
      <c r="AS241" s="73">
        <f>AS240*AQ241</f>
        <v>199148544</v>
      </c>
      <c r="AT241" s="73">
        <f t="shared" si="249"/>
        <v>44858209536</v>
      </c>
      <c r="AU241" s="73">
        <f t="shared" si="250"/>
        <v>781684047872.00891</v>
      </c>
      <c r="AV241" s="73">
        <f t="shared" si="251"/>
        <v>3.2017778600837624E+16</v>
      </c>
      <c r="AW241" s="73">
        <f t="shared" si="252"/>
        <v>32577.448322149747</v>
      </c>
      <c r="AX241" s="102">
        <f t="shared" si="297"/>
        <v>17.425663127385523</v>
      </c>
      <c r="AZ241" s="74">
        <f t="shared" si="253"/>
        <v>133</v>
      </c>
      <c r="BA241" s="74">
        <f t="shared" si="254"/>
        <v>6.06</v>
      </c>
      <c r="BB241" s="74">
        <v>1</v>
      </c>
      <c r="BC241" s="65">
        <f t="shared" si="255"/>
        <v>1.51</v>
      </c>
      <c r="BD241" s="73">
        <f>BD240*BB241</f>
        <v>1128960</v>
      </c>
      <c r="BE241" s="73">
        <f t="shared" si="256"/>
        <v>226729036.80000001</v>
      </c>
      <c r="BF241" s="73">
        <f t="shared" si="257"/>
        <v>6164111825.6243458</v>
      </c>
      <c r="BG241" s="73">
        <f t="shared" si="258"/>
        <v>4.2643458971665056E+16</v>
      </c>
      <c r="BH241" s="73">
        <f t="shared" si="259"/>
        <v>32577.448322149747</v>
      </c>
      <c r="BI241" s="102">
        <f t="shared" si="295"/>
        <v>27.187130120707792</v>
      </c>
      <c r="BK241" s="74">
        <f t="shared" si="260"/>
        <v>83</v>
      </c>
      <c r="BL241" s="74">
        <f t="shared" si="261"/>
        <v>7.8199999999999994</v>
      </c>
      <c r="BM241" s="74">
        <v>1</v>
      </c>
      <c r="BN241" s="65">
        <f t="shared" si="262"/>
        <v>1.76</v>
      </c>
      <c r="BO241" s="73">
        <f>BO240*BM241</f>
        <v>7200</v>
      </c>
      <c r="BP241" s="73">
        <f t="shared" si="263"/>
        <v>1051776</v>
      </c>
      <c r="BQ241" s="73">
        <f t="shared" si="264"/>
        <v>7767918.8706009919</v>
      </c>
      <c r="BR241" s="73">
        <f t="shared" si="265"/>
        <v>5.5028357946934112E+16</v>
      </c>
      <c r="BS241" s="73">
        <f t="shared" si="266"/>
        <v>32577.448322149747</v>
      </c>
      <c r="BT241" s="102">
        <f t="shared" si="293"/>
        <v>7.3855258825082446</v>
      </c>
      <c r="BV241" s="74">
        <f t="shared" si="267"/>
        <v>28</v>
      </c>
      <c r="BW241" s="74">
        <f t="shared" si="268"/>
        <v>9.8550000000000004</v>
      </c>
      <c r="BX241" s="74">
        <v>1</v>
      </c>
      <c r="BY241" s="65">
        <f t="shared" si="269"/>
        <v>2.0350000000000001</v>
      </c>
      <c r="BZ241" s="73">
        <f>BZ240*BX241</f>
        <v>5</v>
      </c>
      <c r="CA241" s="73">
        <f t="shared" si="270"/>
        <v>284.90000000000003</v>
      </c>
      <c r="CB241" s="73">
        <f t="shared" si="271"/>
        <v>4779.9637641472009</v>
      </c>
      <c r="CC241" s="73">
        <f t="shared" si="272"/>
        <v>6.934839738708896E+16</v>
      </c>
      <c r="CD241" s="73">
        <f t="shared" si="273"/>
        <v>32577.448322149747</v>
      </c>
      <c r="CE241" s="102">
        <f t="shared" si="294"/>
        <v>16.777689589846261</v>
      </c>
      <c r="CG241" s="74">
        <f t="shared" si="274"/>
        <v>-22</v>
      </c>
      <c r="CH241" s="74">
        <f t="shared" si="275"/>
        <v>12.14</v>
      </c>
      <c r="CI241" s="74">
        <v>1</v>
      </c>
      <c r="CJ241" s="65">
        <f t="shared" si="276"/>
        <v>2.2850000000000001</v>
      </c>
      <c r="CK241" s="73">
        <f>CK240*CI241</f>
        <v>1</v>
      </c>
      <c r="CL241" s="73">
        <f t="shared" si="277"/>
        <v>-50.27</v>
      </c>
      <c r="CM241" s="73">
        <f t="shared" si="278"/>
        <v>5.7502497241988157</v>
      </c>
      <c r="CN241" s="73">
        <f t="shared" si="279"/>
        <v>8.5427655431685456E+16</v>
      </c>
      <c r="CO241" s="73">
        <f t="shared" si="280"/>
        <v>32577.448322149747</v>
      </c>
      <c r="CR241" s="74">
        <f t="shared" si="281"/>
        <v>-85</v>
      </c>
      <c r="CS241" s="74">
        <f t="shared" si="282"/>
        <v>14.74</v>
      </c>
      <c r="CT241" s="74">
        <v>1</v>
      </c>
      <c r="CU241" s="65">
        <f t="shared" si="289"/>
        <v>2.6</v>
      </c>
      <c r="CV241" s="73">
        <f>CV240*CT241</f>
        <v>1</v>
      </c>
      <c r="CW241" s="73">
        <f t="shared" si="283"/>
        <v>-221</v>
      </c>
      <c r="CX241" s="73">
        <f t="shared" si="284"/>
        <v>1.1245727539062438E-3</v>
      </c>
      <c r="CY241" s="73">
        <f t="shared" si="285"/>
        <v>1.0372352891787837E+17</v>
      </c>
      <c r="CZ241" s="73">
        <f t="shared" si="286"/>
        <v>32577.448322149747</v>
      </c>
    </row>
    <row r="242" spans="1:104">
      <c r="A242" s="65">
        <f t="shared" si="222"/>
        <v>891.44377681524497</v>
      </c>
      <c r="B242" s="65">
        <f t="shared" si="223"/>
        <v>7.8666666666666663</v>
      </c>
      <c r="C242" s="86">
        <f t="shared" si="292"/>
        <v>9.8550000000000004</v>
      </c>
      <c r="D242" s="90"/>
      <c r="E242" s="68">
        <f t="shared" si="224"/>
        <v>161664921360182.22</v>
      </c>
      <c r="F242" s="65">
        <f t="shared" si="287"/>
        <v>47.200000000000031</v>
      </c>
      <c r="G242" s="69">
        <v>236</v>
      </c>
      <c r="H242" s="74">
        <f t="shared" si="225"/>
        <v>236</v>
      </c>
      <c r="I242" s="74">
        <f t="shared" si="226"/>
        <v>1</v>
      </c>
      <c r="J242" s="74">
        <v>1</v>
      </c>
      <c r="K242" s="65">
        <f t="shared" si="227"/>
        <v>1</v>
      </c>
      <c r="L242" s="73">
        <f>L241*J242</f>
        <v>174254976000</v>
      </c>
      <c r="M242" s="73">
        <f t="shared" si="228"/>
        <v>41124174336000</v>
      </c>
      <c r="N242" s="73">
        <f t="shared" si="229"/>
        <v>1616649213601822.2</v>
      </c>
      <c r="O242" s="73">
        <f t="shared" si="230"/>
        <v>8083246068009111</v>
      </c>
      <c r="P242" s="73">
        <f t="shared" si="231"/>
        <v>33756.004348737275</v>
      </c>
      <c r="Q242" s="102">
        <f t="shared" si="291"/>
        <v>39.311408428365979</v>
      </c>
      <c r="S242" s="74">
        <f t="shared" si="232"/>
        <v>226</v>
      </c>
      <c r="T242" s="74">
        <f t="shared" si="233"/>
        <v>2.0499999999999998</v>
      </c>
      <c r="U242" s="74">
        <v>1</v>
      </c>
      <c r="V242" s="65">
        <f t="shared" si="234"/>
        <v>1.05</v>
      </c>
      <c r="W242" s="73">
        <f>W241*U242</f>
        <v>348509952000</v>
      </c>
      <c r="X242" s="73">
        <f t="shared" si="235"/>
        <v>82701411609600</v>
      </c>
      <c r="Y242" s="73">
        <f t="shared" si="236"/>
        <v>828532721970933.25</v>
      </c>
      <c r="Z242" s="73">
        <f t="shared" si="237"/>
        <v>1.6570654439418676E+16</v>
      </c>
      <c r="AA242" s="73">
        <f t="shared" si="238"/>
        <v>33756.004348737275</v>
      </c>
      <c r="AB242" s="102">
        <f t="shared" si="296"/>
        <v>10.018362514561444</v>
      </c>
      <c r="AD242" s="74">
        <f t="shared" si="239"/>
        <v>201</v>
      </c>
      <c r="AE242" s="74">
        <f t="shared" si="240"/>
        <v>3.2249999999999996</v>
      </c>
      <c r="AF242" s="74">
        <v>1</v>
      </c>
      <c r="AG242" s="65">
        <f t="shared" si="241"/>
        <v>1.175</v>
      </c>
      <c r="AH242" s="73">
        <f>AH241*AF242</f>
        <v>32527595520</v>
      </c>
      <c r="AI242" s="73">
        <f t="shared" si="242"/>
        <v>7682204871936</v>
      </c>
      <c r="AJ242" s="73">
        <f t="shared" si="243"/>
        <v>40731982139577.055</v>
      </c>
      <c r="AK242" s="73">
        <f t="shared" si="244"/>
        <v>2.606846856932938E+16</v>
      </c>
      <c r="AL242" s="73">
        <f t="shared" si="245"/>
        <v>33756.004348737275</v>
      </c>
      <c r="AM242" s="102">
        <f t="shared" si="288"/>
        <v>5.3021213074355495</v>
      </c>
      <c r="AO242" s="74">
        <f t="shared" si="246"/>
        <v>171</v>
      </c>
      <c r="AP242" s="74">
        <f t="shared" si="247"/>
        <v>4.55</v>
      </c>
      <c r="AQ242" s="74">
        <v>1</v>
      </c>
      <c r="AR242" s="65">
        <f t="shared" si="248"/>
        <v>1.325</v>
      </c>
      <c r="AS242" s="73">
        <f>AS241*AQ242</f>
        <v>199148544</v>
      </c>
      <c r="AT242" s="73">
        <f t="shared" si="249"/>
        <v>45122081356.799995</v>
      </c>
      <c r="AU242" s="73">
        <f t="shared" si="250"/>
        <v>897919179918.00024</v>
      </c>
      <c r="AV242" s="73">
        <f t="shared" si="251"/>
        <v>3.6778769609441456E+16</v>
      </c>
      <c r="AW242" s="73">
        <f t="shared" si="252"/>
        <v>33756.004348737275</v>
      </c>
      <c r="AX242" s="102">
        <f t="shared" si="297"/>
        <v>19.899773080451705</v>
      </c>
      <c r="AZ242" s="74">
        <f t="shared" si="253"/>
        <v>134</v>
      </c>
      <c r="BA242" s="74">
        <f t="shared" si="254"/>
        <v>6.06</v>
      </c>
      <c r="BB242" s="74">
        <v>1</v>
      </c>
      <c r="BC242" s="65">
        <f t="shared" si="255"/>
        <v>1.51</v>
      </c>
      <c r="BD242" s="73">
        <f>BD241*BB242</f>
        <v>1128960</v>
      </c>
      <c r="BE242" s="73">
        <f t="shared" si="256"/>
        <v>228433766.40000001</v>
      </c>
      <c r="BF242" s="73">
        <f t="shared" si="257"/>
        <v>7080705114.1124563</v>
      </c>
      <c r="BG242" s="73">
        <f t="shared" si="258"/>
        <v>4.8984471172135208E+16</v>
      </c>
      <c r="BH242" s="73">
        <f t="shared" si="259"/>
        <v>33756.004348737275</v>
      </c>
      <c r="BI242" s="102">
        <f t="shared" si="295"/>
        <v>30.996753350876133</v>
      </c>
      <c r="BK242" s="74">
        <f t="shared" si="260"/>
        <v>84</v>
      </c>
      <c r="BL242" s="74">
        <f t="shared" si="261"/>
        <v>7.8199999999999994</v>
      </c>
      <c r="BM242" s="74">
        <v>1</v>
      </c>
      <c r="BN242" s="65">
        <f t="shared" si="262"/>
        <v>1.76</v>
      </c>
      <c r="BO242" s="73">
        <f>BO241*BM242</f>
        <v>7200</v>
      </c>
      <c r="BP242" s="73">
        <f t="shared" si="263"/>
        <v>1064448</v>
      </c>
      <c r="BQ242" s="73">
        <f t="shared" si="264"/>
        <v>8922995.6284097861</v>
      </c>
      <c r="BR242" s="73">
        <f t="shared" si="265"/>
        <v>6.321098425183124E+16</v>
      </c>
      <c r="BS242" s="73">
        <f t="shared" si="266"/>
        <v>33756.004348737275</v>
      </c>
      <c r="BT242" s="102">
        <f t="shared" si="293"/>
        <v>8.3827445102154226</v>
      </c>
      <c r="BV242" s="74">
        <f t="shared" si="267"/>
        <v>29</v>
      </c>
      <c r="BW242" s="74">
        <f t="shared" si="268"/>
        <v>9.8550000000000004</v>
      </c>
      <c r="BX242" s="74">
        <v>1</v>
      </c>
      <c r="BY242" s="65">
        <f t="shared" si="269"/>
        <v>2.0350000000000001</v>
      </c>
      <c r="BZ242" s="73">
        <f>BZ241*BX242</f>
        <v>5</v>
      </c>
      <c r="CA242" s="73">
        <f t="shared" si="270"/>
        <v>295.07500000000005</v>
      </c>
      <c r="CB242" s="73">
        <f t="shared" si="271"/>
        <v>5490.7365128213251</v>
      </c>
      <c r="CC242" s="73">
        <f t="shared" si="272"/>
        <v>7.9660390000229792E+16</v>
      </c>
      <c r="CD242" s="73">
        <f t="shared" si="273"/>
        <v>33756.004348737275</v>
      </c>
      <c r="CE242" s="102">
        <f t="shared" si="294"/>
        <v>18.60793531414496</v>
      </c>
      <c r="CG242" s="74">
        <f t="shared" si="274"/>
        <v>-21</v>
      </c>
      <c r="CH242" s="74">
        <f t="shared" si="275"/>
        <v>12.14</v>
      </c>
      <c r="CI242" s="74">
        <v>1</v>
      </c>
      <c r="CJ242" s="65">
        <f t="shared" si="276"/>
        <v>2.2850000000000001</v>
      </c>
      <c r="CK242" s="73">
        <f>CK241*CI242</f>
        <v>1</v>
      </c>
      <c r="CL242" s="73">
        <f t="shared" si="277"/>
        <v>-47.984999999999999</v>
      </c>
      <c r="CM242" s="73">
        <f t="shared" si="278"/>
        <v>6.605302399009334</v>
      </c>
      <c r="CN242" s="73">
        <f t="shared" si="279"/>
        <v>9.8130607265630608E+16</v>
      </c>
      <c r="CO242" s="73">
        <f t="shared" si="280"/>
        <v>33756.004348737275</v>
      </c>
      <c r="CR242" s="74">
        <f t="shared" si="281"/>
        <v>-84</v>
      </c>
      <c r="CS242" s="74">
        <f t="shared" si="282"/>
        <v>14.74</v>
      </c>
      <c r="CT242" s="74">
        <v>1</v>
      </c>
      <c r="CU242" s="65">
        <f t="shared" si="289"/>
        <v>2.6</v>
      </c>
      <c r="CV242" s="73">
        <f>CV241*CT242</f>
        <v>1</v>
      </c>
      <c r="CW242" s="73">
        <f t="shared" si="283"/>
        <v>-218.4</v>
      </c>
      <c r="CX242" s="73">
        <f t="shared" si="284"/>
        <v>1.2917948724865877E-3</v>
      </c>
      <c r="CY242" s="73">
        <f t="shared" si="285"/>
        <v>1.191470470424543E+17</v>
      </c>
      <c r="CZ242" s="73">
        <f t="shared" si="286"/>
        <v>33756.004348737275</v>
      </c>
    </row>
    <row r="243" spans="1:104">
      <c r="A243" s="65">
        <f t="shared" si="222"/>
        <v>922.88047371350467</v>
      </c>
      <c r="B243" s="65">
        <f t="shared" si="223"/>
        <v>7.9</v>
      </c>
      <c r="C243" s="86">
        <f t="shared" si="292"/>
        <v>9.8550000000000004</v>
      </c>
      <c r="D243" s="90"/>
      <c r="E243" s="68">
        <f t="shared" si="224"/>
        <v>185704229227166.31</v>
      </c>
      <c r="F243" s="65">
        <f t="shared" si="287"/>
        <v>47.40000000000002</v>
      </c>
      <c r="G243" s="69">
        <v>237</v>
      </c>
      <c r="H243" s="74">
        <f t="shared" si="225"/>
        <v>237</v>
      </c>
      <c r="I243" s="74">
        <f t="shared" si="226"/>
        <v>1</v>
      </c>
      <c r="J243" s="74">
        <v>1</v>
      </c>
      <c r="K243" s="65">
        <f t="shared" si="227"/>
        <v>1</v>
      </c>
      <c r="L243" s="73">
        <f>L242*J243</f>
        <v>174254976000</v>
      </c>
      <c r="M243" s="73">
        <f t="shared" si="228"/>
        <v>41298429312000</v>
      </c>
      <c r="N243" s="73">
        <f t="shared" si="229"/>
        <v>1857042292271663</v>
      </c>
      <c r="O243" s="73">
        <f t="shared" si="230"/>
        <v>9285211461358316</v>
      </c>
      <c r="P243" s="73">
        <f t="shared" si="231"/>
        <v>34977.169953741824</v>
      </c>
      <c r="Q243" s="102">
        <f t="shared" si="291"/>
        <v>44.966414539452373</v>
      </c>
      <c r="S243" s="74">
        <f t="shared" si="232"/>
        <v>227</v>
      </c>
      <c r="T243" s="74">
        <f t="shared" si="233"/>
        <v>2.0499999999999998</v>
      </c>
      <c r="U243" s="74">
        <v>1</v>
      </c>
      <c r="V243" s="65">
        <f t="shared" si="234"/>
        <v>1.05</v>
      </c>
      <c r="W243" s="73">
        <f>W242*U243</f>
        <v>348509952000</v>
      </c>
      <c r="X243" s="73">
        <f t="shared" si="235"/>
        <v>83067347059200</v>
      </c>
      <c r="Y243" s="73">
        <f t="shared" si="236"/>
        <v>951734174789226.87</v>
      </c>
      <c r="Z243" s="73">
        <f t="shared" si="237"/>
        <v>1.9034683495784548E+16</v>
      </c>
      <c r="AA243" s="73">
        <f t="shared" si="238"/>
        <v>34977.169953741824</v>
      </c>
      <c r="AB243" s="102">
        <f t="shared" si="296"/>
        <v>11.457380167816723</v>
      </c>
      <c r="AD243" s="74">
        <f t="shared" si="239"/>
        <v>202</v>
      </c>
      <c r="AE243" s="74">
        <f t="shared" si="240"/>
        <v>3.2249999999999996</v>
      </c>
      <c r="AF243" s="74">
        <v>1</v>
      </c>
      <c r="AG243" s="65">
        <f t="shared" si="241"/>
        <v>1.175</v>
      </c>
      <c r="AH243" s="73">
        <f>AH242*AF243</f>
        <v>32527595520</v>
      </c>
      <c r="AI243" s="73">
        <f t="shared" si="242"/>
        <v>7720424796672</v>
      </c>
      <c r="AJ243" s="73">
        <f t="shared" si="243"/>
        <v>46788760879500.781</v>
      </c>
      <c r="AK243" s="73">
        <f t="shared" si="244"/>
        <v>2.9944806962880564E+16</v>
      </c>
      <c r="AL243" s="73">
        <f t="shared" si="245"/>
        <v>34977.169953741824</v>
      </c>
      <c r="AM243" s="102">
        <f t="shared" si="288"/>
        <v>6.0603868455100747</v>
      </c>
      <c r="AO243" s="74">
        <f t="shared" si="246"/>
        <v>172</v>
      </c>
      <c r="AP243" s="74">
        <f t="shared" si="247"/>
        <v>4.55</v>
      </c>
      <c r="AQ243" s="74">
        <v>1</v>
      </c>
      <c r="AR243" s="65">
        <f t="shared" si="248"/>
        <v>1.325</v>
      </c>
      <c r="AS243" s="73">
        <f>AS242*AQ243</f>
        <v>199148544</v>
      </c>
      <c r="AT243" s="73">
        <f t="shared" si="249"/>
        <v>45385953177.599998</v>
      </c>
      <c r="AU243" s="73">
        <f t="shared" si="250"/>
        <v>1031438284892.0937</v>
      </c>
      <c r="AV243" s="73">
        <f t="shared" si="251"/>
        <v>4.2247712149180336E+16</v>
      </c>
      <c r="AW243" s="73">
        <f t="shared" si="252"/>
        <v>34977.169953741824</v>
      </c>
      <c r="AX243" s="102">
        <f t="shared" si="297"/>
        <v>22.725936389524914</v>
      </c>
      <c r="AZ243" s="74">
        <f t="shared" si="253"/>
        <v>135</v>
      </c>
      <c r="BA243" s="74">
        <f t="shared" si="254"/>
        <v>6.06</v>
      </c>
      <c r="BB243" s="74">
        <v>1</v>
      </c>
      <c r="BC243" s="65">
        <f t="shared" si="255"/>
        <v>1.51</v>
      </c>
      <c r="BD243" s="73">
        <f>BD242*BB243</f>
        <v>1128960</v>
      </c>
      <c r="BE243" s="73">
        <f t="shared" si="256"/>
        <v>230138496</v>
      </c>
      <c r="BF243" s="73">
        <f t="shared" si="257"/>
        <v>8133594316.8000736</v>
      </c>
      <c r="BG243" s="73">
        <f t="shared" si="258"/>
        <v>5.6268381455831384E+16</v>
      </c>
      <c r="BH243" s="73">
        <f t="shared" si="259"/>
        <v>34977.169953741824</v>
      </c>
      <c r="BI243" s="102">
        <f t="shared" si="295"/>
        <v>35.342172031923219</v>
      </c>
      <c r="BK243" s="74">
        <f t="shared" si="260"/>
        <v>85</v>
      </c>
      <c r="BL243" s="74">
        <f t="shared" si="261"/>
        <v>7.8199999999999994</v>
      </c>
      <c r="BM243" s="74">
        <v>1</v>
      </c>
      <c r="BN243" s="65">
        <f t="shared" si="262"/>
        <v>1.76</v>
      </c>
      <c r="BO243" s="73">
        <f>BO242*BM243</f>
        <v>7200</v>
      </c>
      <c r="BP243" s="73">
        <f t="shared" si="263"/>
        <v>1077120</v>
      </c>
      <c r="BQ243" s="73">
        <f t="shared" si="264"/>
        <v>10249830.400000056</v>
      </c>
      <c r="BR243" s="73">
        <f t="shared" si="265"/>
        <v>7.2610353627822032E+16</v>
      </c>
      <c r="BS243" s="73">
        <f t="shared" si="266"/>
        <v>34977.169953741824</v>
      </c>
      <c r="BT243" s="102">
        <f t="shared" si="293"/>
        <v>9.5159595959596484</v>
      </c>
      <c r="BV243" s="74">
        <f t="shared" si="267"/>
        <v>30</v>
      </c>
      <c r="BW243" s="74">
        <f t="shared" si="268"/>
        <v>9.8550000000000004</v>
      </c>
      <c r="BX243" s="74">
        <v>1</v>
      </c>
      <c r="BY243" s="65">
        <f t="shared" si="269"/>
        <v>2.0350000000000001</v>
      </c>
      <c r="BZ243" s="73">
        <f>BZ242*BX243</f>
        <v>5</v>
      </c>
      <c r="CA243" s="73">
        <f t="shared" si="270"/>
        <v>305.25</v>
      </c>
      <c r="CB243" s="73">
        <f t="shared" si="271"/>
        <v>6307.2000000000116</v>
      </c>
      <c r="CC243" s="73">
        <f t="shared" si="272"/>
        <v>9.1505758951686208E+16</v>
      </c>
      <c r="CD243" s="73">
        <f t="shared" si="273"/>
        <v>34977.169953741824</v>
      </c>
      <c r="CE243" s="102">
        <f t="shared" si="294"/>
        <v>20.6624078624079</v>
      </c>
      <c r="CG243" s="74">
        <f t="shared" si="274"/>
        <v>-20</v>
      </c>
      <c r="CH243" s="74">
        <f t="shared" si="275"/>
        <v>12.14</v>
      </c>
      <c r="CI243" s="74">
        <v>1</v>
      </c>
      <c r="CJ243" s="65">
        <f t="shared" si="276"/>
        <v>2.2850000000000001</v>
      </c>
      <c r="CK243" s="73">
        <f>CK242*CI243</f>
        <v>1</v>
      </c>
      <c r="CL243" s="73">
        <f t="shared" si="277"/>
        <v>-45.7</v>
      </c>
      <c r="CM243" s="73">
        <f t="shared" si="278"/>
        <v>7.5874999999999906</v>
      </c>
      <c r="CN243" s="73">
        <f t="shared" si="279"/>
        <v>1.1272246714088995E+17</v>
      </c>
      <c r="CO243" s="73">
        <f t="shared" si="280"/>
        <v>34977.169953741824</v>
      </c>
      <c r="CR243" s="74">
        <f t="shared" si="281"/>
        <v>-83</v>
      </c>
      <c r="CS243" s="74">
        <f t="shared" si="282"/>
        <v>14.74</v>
      </c>
      <c r="CT243" s="74">
        <v>1</v>
      </c>
      <c r="CU243" s="65">
        <f t="shared" si="289"/>
        <v>2.6</v>
      </c>
      <c r="CV243" s="73">
        <f>CV242*CT243</f>
        <v>1</v>
      </c>
      <c r="CW243" s="73">
        <f t="shared" si="283"/>
        <v>-215.8</v>
      </c>
      <c r="CX243" s="73">
        <f t="shared" si="284"/>
        <v>1.4838826450189481E-3</v>
      </c>
      <c r="CY243" s="73">
        <f t="shared" si="285"/>
        <v>1.3686401694042157E+17</v>
      </c>
      <c r="CZ243" s="73">
        <f t="shared" si="286"/>
        <v>34977.169953741824</v>
      </c>
    </row>
    <row r="244" spans="1:104">
      <c r="A244" s="65">
        <f t="shared" si="222"/>
        <v>955.42578333370591</v>
      </c>
      <c r="B244" s="65">
        <f t="shared" si="223"/>
        <v>7.9333333333333336</v>
      </c>
      <c r="C244" s="86">
        <f t="shared" si="292"/>
        <v>9.8550000000000004</v>
      </c>
      <c r="D244" s="90"/>
      <c r="E244" s="68">
        <f t="shared" si="224"/>
        <v>213318142629238.28</v>
      </c>
      <c r="F244" s="65">
        <f t="shared" si="287"/>
        <v>47.600000000000023</v>
      </c>
      <c r="G244" s="69">
        <v>238</v>
      </c>
      <c r="H244" s="74">
        <f t="shared" si="225"/>
        <v>238</v>
      </c>
      <c r="I244" s="74">
        <f t="shared" si="226"/>
        <v>1</v>
      </c>
      <c r="J244" s="74">
        <v>1</v>
      </c>
      <c r="K244" s="65">
        <f t="shared" si="227"/>
        <v>1</v>
      </c>
      <c r="L244" s="73">
        <f>L243*J244</f>
        <v>174254976000</v>
      </c>
      <c r="M244" s="73">
        <f t="shared" si="228"/>
        <v>41472684288000</v>
      </c>
      <c r="N244" s="73">
        <f t="shared" si="229"/>
        <v>2133181426292382.7</v>
      </c>
      <c r="O244" s="73">
        <f t="shared" si="230"/>
        <v>1.0665907131461914E+16</v>
      </c>
      <c r="P244" s="73">
        <f t="shared" si="231"/>
        <v>36242.48471445858</v>
      </c>
      <c r="Q244" s="102">
        <f t="shared" si="291"/>
        <v>51.435817645148482</v>
      </c>
      <c r="S244" s="74">
        <f t="shared" si="232"/>
        <v>228</v>
      </c>
      <c r="T244" s="74">
        <f t="shared" si="233"/>
        <v>2.0499999999999998</v>
      </c>
      <c r="U244" s="74">
        <v>1</v>
      </c>
      <c r="V244" s="65">
        <f t="shared" si="234"/>
        <v>1.05</v>
      </c>
      <c r="W244" s="73">
        <f>W243*U244</f>
        <v>348509952000</v>
      </c>
      <c r="X244" s="73">
        <f t="shared" si="235"/>
        <v>83433282508800</v>
      </c>
      <c r="Y244" s="73">
        <f t="shared" si="236"/>
        <v>1093255480974845.4</v>
      </c>
      <c r="Z244" s="73">
        <f t="shared" si="237"/>
        <v>2.186510961949692E+16</v>
      </c>
      <c r="AA244" s="73">
        <f t="shared" si="238"/>
        <v>36242.48471445858</v>
      </c>
      <c r="AB244" s="102">
        <f t="shared" si="296"/>
        <v>13.103349743665376</v>
      </c>
      <c r="AD244" s="74">
        <f t="shared" si="239"/>
        <v>203</v>
      </c>
      <c r="AE244" s="74">
        <f t="shared" si="240"/>
        <v>3.2249999999999996</v>
      </c>
      <c r="AF244" s="74">
        <v>1</v>
      </c>
      <c r="AG244" s="65">
        <f t="shared" si="241"/>
        <v>1.175</v>
      </c>
      <c r="AH244" s="73">
        <f>AH243*AF244</f>
        <v>32527595520</v>
      </c>
      <c r="AI244" s="73">
        <f t="shared" si="242"/>
        <v>7758644721408</v>
      </c>
      <c r="AJ244" s="73">
        <f t="shared" si="243"/>
        <v>53746172654632.164</v>
      </c>
      <c r="AK244" s="73">
        <f t="shared" si="244"/>
        <v>3.4397550498964668E+16</v>
      </c>
      <c r="AL244" s="73">
        <f t="shared" si="245"/>
        <v>36242.48471445858</v>
      </c>
      <c r="AM244" s="102">
        <f t="shared" si="288"/>
        <v>6.9272630188018942</v>
      </c>
      <c r="AO244" s="74">
        <f t="shared" si="246"/>
        <v>173</v>
      </c>
      <c r="AP244" s="74">
        <f t="shared" si="247"/>
        <v>4.55</v>
      </c>
      <c r="AQ244" s="74">
        <v>1</v>
      </c>
      <c r="AR244" s="65">
        <f t="shared" si="248"/>
        <v>1.325</v>
      </c>
      <c r="AS244" s="73">
        <f>AS243*AQ244</f>
        <v>199148544</v>
      </c>
      <c r="AT244" s="73">
        <f t="shared" si="249"/>
        <v>45649824998.400002</v>
      </c>
      <c r="AU244" s="73">
        <f t="shared" si="250"/>
        <v>1184811461136.5112</v>
      </c>
      <c r="AV244" s="73">
        <f t="shared" si="251"/>
        <v>4.8529877448151704E+16</v>
      </c>
      <c r="AW244" s="73">
        <f t="shared" si="252"/>
        <v>36242.48471445858</v>
      </c>
      <c r="AX244" s="102">
        <f t="shared" si="297"/>
        <v>25.954348372157792</v>
      </c>
      <c r="AZ244" s="74">
        <f t="shared" si="253"/>
        <v>136</v>
      </c>
      <c r="BA244" s="74">
        <f t="shared" si="254"/>
        <v>6.06</v>
      </c>
      <c r="BB244" s="74">
        <v>1</v>
      </c>
      <c r="BC244" s="65">
        <f t="shared" si="255"/>
        <v>1.51</v>
      </c>
      <c r="BD244" s="73">
        <f>BD243*BB244</f>
        <v>1128960</v>
      </c>
      <c r="BE244" s="73">
        <f t="shared" si="256"/>
        <v>231843225.59999999</v>
      </c>
      <c r="BF244" s="73">
        <f t="shared" si="257"/>
        <v>9343046411.9214783</v>
      </c>
      <c r="BG244" s="73">
        <f t="shared" si="258"/>
        <v>6.46353972166592E+16</v>
      </c>
      <c r="BH244" s="73">
        <f t="shared" si="259"/>
        <v>36242.48471445858</v>
      </c>
      <c r="BI244" s="102">
        <f t="shared" si="295"/>
        <v>40.298983883363803</v>
      </c>
      <c r="BK244" s="74">
        <f t="shared" si="260"/>
        <v>86</v>
      </c>
      <c r="BL244" s="74">
        <f t="shared" si="261"/>
        <v>7.8199999999999994</v>
      </c>
      <c r="BM244" s="74">
        <v>1</v>
      </c>
      <c r="BN244" s="65">
        <f t="shared" si="262"/>
        <v>1.76</v>
      </c>
      <c r="BO244" s="73">
        <f>BO243*BM244</f>
        <v>7200</v>
      </c>
      <c r="BP244" s="73">
        <f t="shared" si="263"/>
        <v>1089792</v>
      </c>
      <c r="BQ244" s="73">
        <f t="shared" si="264"/>
        <v>11773963.319478666</v>
      </c>
      <c r="BR244" s="73">
        <f t="shared" si="265"/>
        <v>8.340739376803216E+16</v>
      </c>
      <c r="BS244" s="73">
        <f t="shared" si="266"/>
        <v>36242.48471445858</v>
      </c>
      <c r="BT244" s="102">
        <f t="shared" si="293"/>
        <v>10.803862865095969</v>
      </c>
      <c r="BV244" s="74">
        <f t="shared" si="267"/>
        <v>31</v>
      </c>
      <c r="BW244" s="74">
        <f t="shared" si="268"/>
        <v>9.8550000000000004</v>
      </c>
      <c r="BX244" s="74">
        <v>1</v>
      </c>
      <c r="BY244" s="65">
        <f t="shared" si="269"/>
        <v>2.0350000000000001</v>
      </c>
      <c r="BZ244" s="73">
        <f>BZ243*BX244</f>
        <v>5</v>
      </c>
      <c r="CA244" s="73">
        <f t="shared" si="270"/>
        <v>315.42500000000001</v>
      </c>
      <c r="CB244" s="73">
        <f t="shared" si="271"/>
        <v>7245.0702646373147</v>
      </c>
      <c r="CC244" s="73">
        <f t="shared" si="272"/>
        <v>1.0511251478055717E+17</v>
      </c>
      <c r="CD244" s="73">
        <f t="shared" si="273"/>
        <v>36242.48471445858</v>
      </c>
      <c r="CE244" s="102">
        <f t="shared" si="294"/>
        <v>22.969232827573322</v>
      </c>
      <c r="CG244" s="74">
        <f t="shared" si="274"/>
        <v>-19</v>
      </c>
      <c r="CH244" s="74">
        <f t="shared" si="275"/>
        <v>12.14</v>
      </c>
      <c r="CI244" s="74">
        <v>1</v>
      </c>
      <c r="CJ244" s="65">
        <f t="shared" si="276"/>
        <v>2.2850000000000001</v>
      </c>
      <c r="CK244" s="73">
        <f>CK243*CI244</f>
        <v>1</v>
      </c>
      <c r="CL244" s="73">
        <f t="shared" si="277"/>
        <v>-43.415000000000006</v>
      </c>
      <c r="CM244" s="73">
        <f t="shared" si="278"/>
        <v>8.7157487685399921</v>
      </c>
      <c r="CN244" s="73">
        <f t="shared" si="279"/>
        <v>1.2948411257594765E+17</v>
      </c>
      <c r="CO244" s="73">
        <f t="shared" si="280"/>
        <v>36242.48471445858</v>
      </c>
      <c r="CR244" s="74">
        <f t="shared" si="281"/>
        <v>-82</v>
      </c>
      <c r="CS244" s="74">
        <f t="shared" si="282"/>
        <v>14.74</v>
      </c>
      <c r="CT244" s="74">
        <v>1</v>
      </c>
      <c r="CU244" s="65">
        <f t="shared" si="289"/>
        <v>2.6</v>
      </c>
      <c r="CV244" s="73">
        <f>CV243*CT244</f>
        <v>1</v>
      </c>
      <c r="CW244" s="73">
        <f t="shared" si="283"/>
        <v>-213.20000000000002</v>
      </c>
      <c r="CX244" s="73">
        <f t="shared" si="284"/>
        <v>1.7045335533419149E-3</v>
      </c>
      <c r="CY244" s="73">
        <f t="shared" si="285"/>
        <v>1.5721547111774864E+17</v>
      </c>
      <c r="CZ244" s="73">
        <f t="shared" si="286"/>
        <v>36242.48471445858</v>
      </c>
    </row>
    <row r="245" spans="1:104">
      <c r="A245" s="65">
        <f t="shared" si="222"/>
        <v>989.1188008190577</v>
      </c>
      <c r="B245" s="65">
        <f t="shared" si="223"/>
        <v>7.9666666666666668</v>
      </c>
      <c r="C245" s="86">
        <f t="shared" si="292"/>
        <v>9.8550000000000004</v>
      </c>
      <c r="D245" s="90"/>
      <c r="E245" s="68">
        <f t="shared" si="224"/>
        <v>245038199529228.87</v>
      </c>
      <c r="F245" s="65">
        <f t="shared" si="287"/>
        <v>47.800000000000026</v>
      </c>
      <c r="G245" s="69">
        <v>239</v>
      </c>
      <c r="H245" s="74">
        <f t="shared" si="225"/>
        <v>239</v>
      </c>
      <c r="I245" s="74">
        <f t="shared" si="226"/>
        <v>1</v>
      </c>
      <c r="J245" s="74">
        <v>1</v>
      </c>
      <c r="K245" s="65">
        <f t="shared" si="227"/>
        <v>1</v>
      </c>
      <c r="L245" s="73">
        <f>L244*J245</f>
        <v>174254976000</v>
      </c>
      <c r="M245" s="73">
        <f t="shared" si="228"/>
        <v>41646939264000</v>
      </c>
      <c r="N245" s="73">
        <f t="shared" si="229"/>
        <v>2450381995292289</v>
      </c>
      <c r="O245" s="73">
        <f t="shared" si="230"/>
        <v>1.2251909976461444E+16</v>
      </c>
      <c r="P245" s="73">
        <f t="shared" si="231"/>
        <v>37553.543804430228</v>
      </c>
      <c r="Q245" s="102">
        <f t="shared" si="291"/>
        <v>58.837024727299031</v>
      </c>
      <c r="S245" s="74">
        <f t="shared" si="232"/>
        <v>229</v>
      </c>
      <c r="T245" s="74">
        <f t="shared" si="233"/>
        <v>2.0499999999999998</v>
      </c>
      <c r="U245" s="74">
        <v>1</v>
      </c>
      <c r="V245" s="65">
        <f t="shared" si="234"/>
        <v>1.05</v>
      </c>
      <c r="W245" s="73">
        <f>W244*U245</f>
        <v>348509952000</v>
      </c>
      <c r="X245" s="73">
        <f t="shared" si="235"/>
        <v>83799217958400</v>
      </c>
      <c r="Y245" s="73">
        <f t="shared" si="236"/>
        <v>1255820772587297.2</v>
      </c>
      <c r="Z245" s="73">
        <f t="shared" si="237"/>
        <v>2.5116415451745956E+16</v>
      </c>
      <c r="AA245" s="73">
        <f t="shared" si="238"/>
        <v>37553.543804430228</v>
      </c>
      <c r="AB245" s="102">
        <f t="shared" si="296"/>
        <v>14.986067927396622</v>
      </c>
      <c r="AD245" s="74">
        <f t="shared" si="239"/>
        <v>204</v>
      </c>
      <c r="AE245" s="74">
        <f t="shared" si="240"/>
        <v>3.2249999999999996</v>
      </c>
      <c r="AF245" s="74">
        <v>1</v>
      </c>
      <c r="AG245" s="65">
        <f t="shared" si="241"/>
        <v>1.175</v>
      </c>
      <c r="AH245" s="73">
        <f>AH244*AF245</f>
        <v>32527595520</v>
      </c>
      <c r="AI245" s="73">
        <f t="shared" si="242"/>
        <v>7796864646144</v>
      </c>
      <c r="AJ245" s="73">
        <f t="shared" si="243"/>
        <v>61738140115762.609</v>
      </c>
      <c r="AK245" s="73">
        <f t="shared" si="244"/>
        <v>3.9512409674088152E+16</v>
      </c>
      <c r="AL245" s="73">
        <f t="shared" si="245"/>
        <v>37553.543804430228</v>
      </c>
      <c r="AM245" s="102">
        <f t="shared" si="288"/>
        <v>7.9183290871024274</v>
      </c>
      <c r="AO245" s="74">
        <f t="shared" si="246"/>
        <v>174</v>
      </c>
      <c r="AP245" s="74">
        <f t="shared" si="247"/>
        <v>4.55</v>
      </c>
      <c r="AQ245" s="74">
        <v>1</v>
      </c>
      <c r="AR245" s="65">
        <f t="shared" si="248"/>
        <v>1.325</v>
      </c>
      <c r="AS245" s="73">
        <f>AS244*AQ245</f>
        <v>199148544</v>
      </c>
      <c r="AT245" s="73">
        <f t="shared" si="249"/>
        <v>45913696819.199997</v>
      </c>
      <c r="AU245" s="73">
        <f t="shared" si="250"/>
        <v>1360990976389.1438</v>
      </c>
      <c r="AV245" s="73">
        <f t="shared" si="251"/>
        <v>5.5746190392899568E+16</v>
      </c>
      <c r="AW245" s="73">
        <f t="shared" si="252"/>
        <v>37553.543804430228</v>
      </c>
      <c r="AX245" s="102">
        <f t="shared" si="297"/>
        <v>29.642374077358333</v>
      </c>
      <c r="AZ245" s="74">
        <f t="shared" si="253"/>
        <v>137</v>
      </c>
      <c r="BA245" s="74">
        <f t="shared" si="254"/>
        <v>6.06</v>
      </c>
      <c r="BB245" s="74">
        <v>1</v>
      </c>
      <c r="BC245" s="65">
        <f t="shared" si="255"/>
        <v>1.51</v>
      </c>
      <c r="BD245" s="73">
        <f>BD244*BB245</f>
        <v>1128960</v>
      </c>
      <c r="BE245" s="73">
        <f t="shared" si="256"/>
        <v>233547955.19999999</v>
      </c>
      <c r="BF245" s="73">
        <f t="shared" si="257"/>
        <v>10732342044.035152</v>
      </c>
      <c r="BG245" s="73">
        <f t="shared" si="258"/>
        <v>7.4246574457356352E+16</v>
      </c>
      <c r="BH245" s="73">
        <f t="shared" si="259"/>
        <v>37553.543804430228</v>
      </c>
      <c r="BI245" s="102">
        <f t="shared" si="295"/>
        <v>45.95348323578537</v>
      </c>
      <c r="BK245" s="74">
        <f t="shared" si="260"/>
        <v>87</v>
      </c>
      <c r="BL245" s="74">
        <f t="shared" si="261"/>
        <v>7.8199999999999994</v>
      </c>
      <c r="BM245" s="74">
        <v>1</v>
      </c>
      <c r="BN245" s="65">
        <f t="shared" si="262"/>
        <v>1.76</v>
      </c>
      <c r="BO245" s="73">
        <f>BO244*BM245</f>
        <v>7200</v>
      </c>
      <c r="BP245" s="73">
        <f t="shared" si="263"/>
        <v>1102464</v>
      </c>
      <c r="BQ245" s="73">
        <f t="shared" si="264"/>
        <v>13524732.296880577</v>
      </c>
      <c r="BR245" s="73">
        <f t="shared" si="265"/>
        <v>9.580993601592848E+16</v>
      </c>
      <c r="BS245" s="73">
        <f t="shared" si="266"/>
        <v>37553.543804430228</v>
      </c>
      <c r="BT245" s="102">
        <f t="shared" si="293"/>
        <v>12.267731460510799</v>
      </c>
      <c r="BV245" s="74">
        <f t="shared" si="267"/>
        <v>32</v>
      </c>
      <c r="BW245" s="74">
        <f t="shared" si="268"/>
        <v>9.8550000000000004</v>
      </c>
      <c r="BX245" s="74">
        <v>1</v>
      </c>
      <c r="BY245" s="65">
        <f t="shared" si="269"/>
        <v>2.0350000000000001</v>
      </c>
      <c r="BZ245" s="73">
        <f>BZ244*BX245</f>
        <v>5</v>
      </c>
      <c r="CA245" s="73">
        <f t="shared" si="270"/>
        <v>325.60000000000002</v>
      </c>
      <c r="CB245" s="73">
        <f t="shared" si="271"/>
        <v>8322.4002948268171</v>
      </c>
      <c r="CC245" s="73">
        <f t="shared" si="272"/>
        <v>1.2074257281802752E+17</v>
      </c>
      <c r="CD245" s="73">
        <f t="shared" si="273"/>
        <v>37553.543804430228</v>
      </c>
      <c r="CE245" s="102">
        <f t="shared" si="294"/>
        <v>25.560197465684325</v>
      </c>
      <c r="CG245" s="74">
        <f t="shared" si="274"/>
        <v>-18</v>
      </c>
      <c r="CH245" s="74">
        <f t="shared" si="275"/>
        <v>12.14</v>
      </c>
      <c r="CI245" s="74">
        <v>1</v>
      </c>
      <c r="CJ245" s="65">
        <f t="shared" si="276"/>
        <v>2.2850000000000001</v>
      </c>
      <c r="CK245" s="73">
        <f>CK244*CI245</f>
        <v>1</v>
      </c>
      <c r="CL245" s="73">
        <f t="shared" si="277"/>
        <v>-41.13</v>
      </c>
      <c r="CM245" s="73">
        <f t="shared" si="278"/>
        <v>10.011766272989325</v>
      </c>
      <c r="CN245" s="73">
        <f t="shared" si="279"/>
        <v>1.4873818711424192E+17</v>
      </c>
      <c r="CO245" s="73">
        <f t="shared" si="280"/>
        <v>37553.543804430228</v>
      </c>
      <c r="CR245" s="74">
        <f t="shared" si="281"/>
        <v>-81</v>
      </c>
      <c r="CS245" s="74">
        <f t="shared" si="282"/>
        <v>14.74</v>
      </c>
      <c r="CT245" s="74">
        <v>1</v>
      </c>
      <c r="CU245" s="65">
        <f t="shared" si="289"/>
        <v>2.6</v>
      </c>
      <c r="CV245" s="73">
        <f>CV244*CT245</f>
        <v>1</v>
      </c>
      <c r="CW245" s="73">
        <f t="shared" si="283"/>
        <v>-210.6</v>
      </c>
      <c r="CX245" s="73">
        <f t="shared" si="284"/>
        <v>1.9579948887611083E-3</v>
      </c>
      <c r="CY245" s="73">
        <f t="shared" si="285"/>
        <v>1.8059315305304166E+17</v>
      </c>
      <c r="CZ245" s="73">
        <f t="shared" si="286"/>
        <v>37553.543804430228</v>
      </c>
    </row>
    <row r="246" spans="1:104">
      <c r="A246" s="65">
        <f t="shared" si="222"/>
        <v>1024.0000000000164</v>
      </c>
      <c r="B246" s="65">
        <f t="shared" si="223"/>
        <v>8</v>
      </c>
      <c r="C246" s="86">
        <f t="shared" si="292"/>
        <v>9.8550000000000004</v>
      </c>
      <c r="D246" s="90"/>
      <c r="E246" s="68">
        <f t="shared" si="224"/>
        <v>281474976710660.56</v>
      </c>
      <c r="F246" s="65">
        <f t="shared" si="287"/>
        <v>48.000000000000028</v>
      </c>
      <c r="G246" s="69">
        <v>240</v>
      </c>
      <c r="H246" s="74">
        <f t="shared" si="225"/>
        <v>240</v>
      </c>
      <c r="I246" s="74">
        <f t="shared" si="226"/>
        <v>1</v>
      </c>
      <c r="J246" s="74">
        <v>15</v>
      </c>
      <c r="K246" s="65">
        <f t="shared" si="227"/>
        <v>1</v>
      </c>
      <c r="L246" s="73">
        <f>L245*J246</f>
        <v>2613824640000</v>
      </c>
      <c r="M246" s="73">
        <f t="shared" si="228"/>
        <v>627317913600000</v>
      </c>
      <c r="N246" s="73">
        <f t="shared" si="229"/>
        <v>2814749767106605.5</v>
      </c>
      <c r="O246" s="73">
        <f t="shared" si="230"/>
        <v>1.4073748835533028E+16</v>
      </c>
      <c r="P246" s="73">
        <f t="shared" si="231"/>
        <v>38912.000000000626</v>
      </c>
      <c r="Q246" s="102">
        <f t="shared" si="291"/>
        <v>4.4869590140564499</v>
      </c>
      <c r="S246" s="74">
        <f t="shared" si="232"/>
        <v>230</v>
      </c>
      <c r="T246" s="74">
        <f t="shared" si="233"/>
        <v>2.0499999999999998</v>
      </c>
      <c r="U246" s="74">
        <v>1</v>
      </c>
      <c r="V246" s="65">
        <f t="shared" si="234"/>
        <v>1.05</v>
      </c>
      <c r="W246" s="73">
        <f>W245*U246</f>
        <v>348509952000</v>
      </c>
      <c r="X246" s="73">
        <f t="shared" si="235"/>
        <v>84165153408000</v>
      </c>
      <c r="Y246" s="73">
        <f t="shared" si="236"/>
        <v>1442559255642134</v>
      </c>
      <c r="Z246" s="73">
        <f t="shared" si="237"/>
        <v>2.8851185112842708E+16</v>
      </c>
      <c r="AA246" s="73">
        <f t="shared" si="238"/>
        <v>38912.000000000626</v>
      </c>
      <c r="AB246" s="102">
        <f t="shared" si="296"/>
        <v>17.139626047482697</v>
      </c>
      <c r="AD246" s="74">
        <f t="shared" si="239"/>
        <v>205</v>
      </c>
      <c r="AE246" s="74">
        <f t="shared" si="240"/>
        <v>3.2249999999999996</v>
      </c>
      <c r="AF246" s="74">
        <v>1</v>
      </c>
      <c r="AG246" s="65">
        <f t="shared" si="241"/>
        <v>1.175</v>
      </c>
      <c r="AH246" s="73">
        <f>AH245*AF246</f>
        <v>32527595520</v>
      </c>
      <c r="AI246" s="73">
        <f t="shared" si="242"/>
        <v>7835084570880</v>
      </c>
      <c r="AJ246" s="73">
        <f t="shared" si="243"/>
        <v>70918499991552.969</v>
      </c>
      <c r="AK246" s="73">
        <f t="shared" si="244"/>
        <v>4.5387839994594016E+16</v>
      </c>
      <c r="AL246" s="73">
        <f t="shared" si="245"/>
        <v>38912.000000000626</v>
      </c>
      <c r="AM246" s="102">
        <f t="shared" si="288"/>
        <v>9.0514019791349529</v>
      </c>
      <c r="AO246" s="74">
        <f t="shared" si="246"/>
        <v>175</v>
      </c>
      <c r="AP246" s="74">
        <f t="shared" si="247"/>
        <v>4.55</v>
      </c>
      <c r="AQ246" s="74">
        <v>1</v>
      </c>
      <c r="AR246" s="65">
        <f t="shared" si="248"/>
        <v>1.325</v>
      </c>
      <c r="AS246" s="73">
        <f>AS245*AQ246</f>
        <v>199148544</v>
      </c>
      <c r="AT246" s="73">
        <f t="shared" si="249"/>
        <v>46177568640</v>
      </c>
      <c r="AU246" s="73">
        <f t="shared" si="250"/>
        <v>1563368095744.0181</v>
      </c>
      <c r="AV246" s="73">
        <f t="shared" si="251"/>
        <v>6.4035557201675272E+16</v>
      </c>
      <c r="AW246" s="73">
        <f t="shared" si="252"/>
        <v>38912.000000000626</v>
      </c>
      <c r="AX246" s="102">
        <f t="shared" si="297"/>
        <v>33.855574076063313</v>
      </c>
      <c r="AZ246" s="74">
        <f t="shared" si="253"/>
        <v>138</v>
      </c>
      <c r="BA246" s="74">
        <f t="shared" si="254"/>
        <v>6.06</v>
      </c>
      <c r="BB246" s="74">
        <v>1</v>
      </c>
      <c r="BC246" s="65">
        <f t="shared" si="255"/>
        <v>1.51</v>
      </c>
      <c r="BD246" s="73">
        <f>BD245*BB246</f>
        <v>1128960</v>
      </c>
      <c r="BE246" s="73">
        <f t="shared" si="256"/>
        <v>235252684.80000001</v>
      </c>
      <c r="BF246" s="73">
        <f t="shared" si="257"/>
        <v>12328223651.248697</v>
      </c>
      <c r="BG246" s="73">
        <f t="shared" si="258"/>
        <v>8.5286917943330144E+16</v>
      </c>
      <c r="BH246" s="73">
        <f t="shared" si="259"/>
        <v>38912.000000000626</v>
      </c>
      <c r="BI246" s="102">
        <f t="shared" si="295"/>
        <v>52.404178348610699</v>
      </c>
      <c r="BK246" s="74">
        <f t="shared" si="260"/>
        <v>88</v>
      </c>
      <c r="BL246" s="74">
        <f t="shared" si="261"/>
        <v>7.8199999999999994</v>
      </c>
      <c r="BM246" s="74">
        <v>1</v>
      </c>
      <c r="BN246" s="65">
        <f t="shared" si="262"/>
        <v>1.76</v>
      </c>
      <c r="BO246" s="73">
        <f>BO245*BM246</f>
        <v>7200</v>
      </c>
      <c r="BP246" s="73">
        <f t="shared" si="263"/>
        <v>1115136</v>
      </c>
      <c r="BQ246" s="73">
        <f t="shared" si="264"/>
        <v>15535837.741201987</v>
      </c>
      <c r="BR246" s="73">
        <f t="shared" si="265"/>
        <v>1.1005671589386827E+17</v>
      </c>
      <c r="BS246" s="73">
        <f t="shared" si="266"/>
        <v>38912.000000000626</v>
      </c>
      <c r="BT246" s="102">
        <f t="shared" si="293"/>
        <v>13.93178746018601</v>
      </c>
      <c r="BV246" s="74">
        <f t="shared" si="267"/>
        <v>33</v>
      </c>
      <c r="BW246" s="74">
        <f t="shared" si="268"/>
        <v>9.8550000000000004</v>
      </c>
      <c r="BX246" s="74">
        <v>1</v>
      </c>
      <c r="BY246" s="65">
        <f t="shared" si="269"/>
        <v>2.0350000000000001</v>
      </c>
      <c r="BZ246" s="73">
        <f>BZ245*BX246</f>
        <v>5</v>
      </c>
      <c r="CA246" s="73">
        <f t="shared" si="270"/>
        <v>335.77500000000003</v>
      </c>
      <c r="CB246" s="73">
        <f t="shared" si="271"/>
        <v>9559.9275282944054</v>
      </c>
      <c r="CC246" s="73">
        <f t="shared" si="272"/>
        <v>1.38696794774178E+17</v>
      </c>
      <c r="CD246" s="73">
        <f t="shared" si="273"/>
        <v>38912.000000000626</v>
      </c>
      <c r="CE246" s="102">
        <f t="shared" si="294"/>
        <v>28.471230819133062</v>
      </c>
      <c r="CG246" s="74">
        <f t="shared" si="274"/>
        <v>-17</v>
      </c>
      <c r="CH246" s="74">
        <f t="shared" si="275"/>
        <v>12.14</v>
      </c>
      <c r="CI246" s="74">
        <v>1</v>
      </c>
      <c r="CJ246" s="65">
        <f t="shared" si="276"/>
        <v>2.2850000000000001</v>
      </c>
      <c r="CK246" s="73">
        <f>CK245*CI246</f>
        <v>1</v>
      </c>
      <c r="CL246" s="73">
        <f t="shared" si="277"/>
        <v>-38.844999999999999</v>
      </c>
      <c r="CM246" s="73">
        <f t="shared" si="278"/>
        <v>11.500499448397633</v>
      </c>
      <c r="CN246" s="73">
        <f t="shared" si="279"/>
        <v>1.7085531086337098E+17</v>
      </c>
      <c r="CO246" s="73">
        <f t="shared" si="280"/>
        <v>38912.000000000626</v>
      </c>
      <c r="CR246" s="74">
        <f t="shared" si="281"/>
        <v>-80</v>
      </c>
      <c r="CS246" s="74">
        <f t="shared" si="282"/>
        <v>14.74</v>
      </c>
      <c r="CT246" s="74">
        <v>1</v>
      </c>
      <c r="CU246" s="65">
        <f t="shared" si="289"/>
        <v>2.6</v>
      </c>
      <c r="CV246" s="73">
        <f>CV245*CT246</f>
        <v>1</v>
      </c>
      <c r="CW246" s="73">
        <f t="shared" si="283"/>
        <v>-208</v>
      </c>
      <c r="CX246" s="73">
        <f t="shared" si="284"/>
        <v>2.2491455078124879E-3</v>
      </c>
      <c r="CY246" s="73">
        <f t="shared" si="285"/>
        <v>2.0744705783575686E+17</v>
      </c>
      <c r="CZ246" s="73">
        <f t="shared" si="286"/>
        <v>38912.000000000626</v>
      </c>
    </row>
    <row r="247" spans="1:104">
      <c r="A247" s="65">
        <f t="shared" si="222"/>
        <v>1060.1112820135877</v>
      </c>
      <c r="B247" s="65">
        <f t="shared" si="223"/>
        <v>8.0333333333333332</v>
      </c>
      <c r="C247" s="86">
        <f t="shared" si="292"/>
        <v>9.8550000000000004</v>
      </c>
      <c r="D247" s="90"/>
      <c r="E247" s="68">
        <f t="shared" si="224"/>
        <v>323329842720364.5</v>
      </c>
      <c r="F247" s="65">
        <f t="shared" si="287"/>
        <v>48.200000000000017</v>
      </c>
      <c r="G247" s="69">
        <v>241</v>
      </c>
      <c r="H247" s="74">
        <f t="shared" si="225"/>
        <v>241</v>
      </c>
      <c r="I247" s="74">
        <f t="shared" si="226"/>
        <v>1</v>
      </c>
      <c r="J247" s="74">
        <v>1</v>
      </c>
      <c r="K247" s="65">
        <f t="shared" si="227"/>
        <v>1</v>
      </c>
      <c r="L247" s="73">
        <f>L246*J247</f>
        <v>2613824640000</v>
      </c>
      <c r="M247" s="73">
        <f t="shared" si="228"/>
        <v>629931738240000</v>
      </c>
      <c r="N247" s="73">
        <f t="shared" si="229"/>
        <v>3233298427203645</v>
      </c>
      <c r="O247" s="73">
        <f t="shared" si="230"/>
        <v>1.6166492136018224E+16</v>
      </c>
      <c r="P247" s="73">
        <f t="shared" si="231"/>
        <v>40319.565759250116</v>
      </c>
      <c r="Q247" s="102">
        <f t="shared" si="291"/>
        <v>5.1327758722513819</v>
      </c>
      <c r="S247" s="74">
        <f t="shared" si="232"/>
        <v>231</v>
      </c>
      <c r="T247" s="74">
        <f t="shared" si="233"/>
        <v>2.0499999999999998</v>
      </c>
      <c r="U247" s="74">
        <v>1</v>
      </c>
      <c r="V247" s="65">
        <f t="shared" si="234"/>
        <v>1.05</v>
      </c>
      <c r="W247" s="73">
        <f>W246*U247</f>
        <v>348509952000</v>
      </c>
      <c r="X247" s="73">
        <f t="shared" si="235"/>
        <v>84531088857600</v>
      </c>
      <c r="Y247" s="73">
        <f t="shared" si="236"/>
        <v>1657065443941867</v>
      </c>
      <c r="Z247" s="73">
        <f t="shared" si="237"/>
        <v>3.3141308878837356E+16</v>
      </c>
      <c r="AA247" s="73">
        <f t="shared" si="238"/>
        <v>40319.565759250116</v>
      </c>
      <c r="AB247" s="102">
        <f t="shared" si="296"/>
        <v>19.603029682172181</v>
      </c>
      <c r="AD247" s="74">
        <f t="shared" si="239"/>
        <v>206</v>
      </c>
      <c r="AE247" s="74">
        <f t="shared" si="240"/>
        <v>3.2249999999999996</v>
      </c>
      <c r="AF247" s="74">
        <v>1</v>
      </c>
      <c r="AG247" s="65">
        <f t="shared" si="241"/>
        <v>1.175</v>
      </c>
      <c r="AH247" s="73">
        <f>AH246*AF247</f>
        <v>32527595520</v>
      </c>
      <c r="AI247" s="73">
        <f t="shared" si="242"/>
        <v>7873304495616</v>
      </c>
      <c r="AJ247" s="73">
        <f t="shared" si="243"/>
        <v>81463964279154.125</v>
      </c>
      <c r="AK247" s="73">
        <f t="shared" si="244"/>
        <v>5.2136937138658768E+16</v>
      </c>
      <c r="AL247" s="73">
        <f t="shared" si="245"/>
        <v>40319.565759250116</v>
      </c>
      <c r="AM247" s="102">
        <f t="shared" si="288"/>
        <v>10.346858085383939</v>
      </c>
      <c r="AO247" s="74">
        <f t="shared" si="246"/>
        <v>176</v>
      </c>
      <c r="AP247" s="74">
        <f t="shared" si="247"/>
        <v>4.55</v>
      </c>
      <c r="AQ247" s="74">
        <v>1</v>
      </c>
      <c r="AR247" s="65">
        <f t="shared" si="248"/>
        <v>1.325</v>
      </c>
      <c r="AS247" s="73">
        <f>AS246*AQ247</f>
        <v>199148544</v>
      </c>
      <c r="AT247" s="73">
        <f t="shared" si="249"/>
        <v>46441440460.799995</v>
      </c>
      <c r="AU247" s="73">
        <f t="shared" si="250"/>
        <v>1795838359836.001</v>
      </c>
      <c r="AV247" s="73">
        <f t="shared" si="251"/>
        <v>7.3557539218882928E+16</v>
      </c>
      <c r="AW247" s="73">
        <f t="shared" si="252"/>
        <v>40319.565759250116</v>
      </c>
      <c r="AX247" s="102">
        <f t="shared" si="297"/>
        <v>38.668877235877751</v>
      </c>
      <c r="AZ247" s="74">
        <f t="shared" si="253"/>
        <v>139</v>
      </c>
      <c r="BA247" s="74">
        <f t="shared" si="254"/>
        <v>6.06</v>
      </c>
      <c r="BB247" s="74">
        <v>1</v>
      </c>
      <c r="BC247" s="65">
        <f t="shared" si="255"/>
        <v>1.51</v>
      </c>
      <c r="BD247" s="73">
        <f>BD246*BB247</f>
        <v>1128960</v>
      </c>
      <c r="BE247" s="73">
        <f t="shared" si="256"/>
        <v>236957414.40000001</v>
      </c>
      <c r="BF247" s="73">
        <f t="shared" si="257"/>
        <v>14161410228.224918</v>
      </c>
      <c r="BG247" s="73">
        <f t="shared" si="258"/>
        <v>9.7968942344270432E+16</v>
      </c>
      <c r="BH247" s="73">
        <f t="shared" si="259"/>
        <v>40319.565759250116</v>
      </c>
      <c r="BI247" s="102">
        <f t="shared" si="295"/>
        <v>59.76352444629358</v>
      </c>
      <c r="BK247" s="74">
        <f t="shared" si="260"/>
        <v>89</v>
      </c>
      <c r="BL247" s="74">
        <f t="shared" si="261"/>
        <v>7.8199999999999994</v>
      </c>
      <c r="BM247" s="74">
        <v>1</v>
      </c>
      <c r="BN247" s="65">
        <f t="shared" si="262"/>
        <v>1.76</v>
      </c>
      <c r="BO247" s="73">
        <f>BO246*BM247</f>
        <v>7200</v>
      </c>
      <c r="BP247" s="73">
        <f t="shared" si="263"/>
        <v>1127808</v>
      </c>
      <c r="BQ247" s="73">
        <f t="shared" si="264"/>
        <v>17845991.25681958</v>
      </c>
      <c r="BR247" s="73">
        <f t="shared" si="265"/>
        <v>1.264219685036625E+17</v>
      </c>
      <c r="BS247" s="73">
        <f t="shared" si="266"/>
        <v>40319.565759250116</v>
      </c>
      <c r="BT247" s="102">
        <f t="shared" si="293"/>
        <v>15.823607614788669</v>
      </c>
      <c r="BV247" s="74">
        <f t="shared" si="267"/>
        <v>34</v>
      </c>
      <c r="BW247" s="74">
        <f t="shared" si="268"/>
        <v>9.8550000000000004</v>
      </c>
      <c r="BX247" s="74">
        <v>1</v>
      </c>
      <c r="BY247" s="65">
        <f t="shared" si="269"/>
        <v>2.0350000000000001</v>
      </c>
      <c r="BZ247" s="73">
        <f>BZ246*BX247</f>
        <v>5</v>
      </c>
      <c r="CA247" s="73">
        <f t="shared" si="270"/>
        <v>345.95000000000005</v>
      </c>
      <c r="CB247" s="73">
        <f t="shared" si="271"/>
        <v>10981.473025642654</v>
      </c>
      <c r="CC247" s="73">
        <f t="shared" si="272"/>
        <v>1.5932078000045962E+17</v>
      </c>
      <c r="CD247" s="73">
        <f t="shared" si="273"/>
        <v>40319.565759250116</v>
      </c>
      <c r="CE247" s="102">
        <f t="shared" si="294"/>
        <v>31.742948477070826</v>
      </c>
      <c r="CG247" s="74">
        <f t="shared" si="274"/>
        <v>-16</v>
      </c>
      <c r="CH247" s="74">
        <f t="shared" si="275"/>
        <v>12.14</v>
      </c>
      <c r="CI247" s="74">
        <v>1</v>
      </c>
      <c r="CJ247" s="65">
        <f t="shared" si="276"/>
        <v>2.2850000000000001</v>
      </c>
      <c r="CK247" s="73">
        <f>CK246*CI247</f>
        <v>1</v>
      </c>
      <c r="CL247" s="73">
        <f t="shared" si="277"/>
        <v>-36.56</v>
      </c>
      <c r="CM247" s="73">
        <f t="shared" si="278"/>
        <v>13.210604798018672</v>
      </c>
      <c r="CN247" s="73">
        <f t="shared" si="279"/>
        <v>1.9626121453126125E+17</v>
      </c>
      <c r="CO247" s="73">
        <f t="shared" si="280"/>
        <v>40319.565759250116</v>
      </c>
      <c r="CR247" s="74">
        <f t="shared" si="281"/>
        <v>-79</v>
      </c>
      <c r="CS247" s="74">
        <f t="shared" si="282"/>
        <v>14.74</v>
      </c>
      <c r="CT247" s="74">
        <v>1</v>
      </c>
      <c r="CU247" s="65">
        <f t="shared" si="289"/>
        <v>2.6</v>
      </c>
      <c r="CV247" s="73">
        <f>CV246*CT247</f>
        <v>1</v>
      </c>
      <c r="CW247" s="73">
        <f t="shared" si="283"/>
        <v>-205.4</v>
      </c>
      <c r="CX247" s="73">
        <f t="shared" si="284"/>
        <v>2.5835897449731763E-3</v>
      </c>
      <c r="CY247" s="73">
        <f t="shared" si="285"/>
        <v>2.3829409408490864E+17</v>
      </c>
      <c r="CZ247" s="73">
        <f t="shared" si="286"/>
        <v>40319.565759250116</v>
      </c>
    </row>
    <row r="248" spans="1:104">
      <c r="A248" s="65">
        <f t="shared" si="222"/>
        <v>1097.4960256371819</v>
      </c>
      <c r="B248" s="65">
        <f t="shared" si="223"/>
        <v>8.0666666666666664</v>
      </c>
      <c r="C248" s="86">
        <f t="shared" si="292"/>
        <v>9.8550000000000004</v>
      </c>
      <c r="D248" s="90"/>
      <c r="E248" s="68">
        <f t="shared" si="224"/>
        <v>371408458454332.81</v>
      </c>
      <c r="F248" s="65">
        <f t="shared" si="287"/>
        <v>48.40000000000002</v>
      </c>
      <c r="G248" s="69">
        <v>242</v>
      </c>
      <c r="H248" s="74">
        <f t="shared" si="225"/>
        <v>242</v>
      </c>
      <c r="I248" s="74">
        <f t="shared" si="226"/>
        <v>1</v>
      </c>
      <c r="J248" s="74">
        <v>1</v>
      </c>
      <c r="K248" s="65">
        <f t="shared" si="227"/>
        <v>1</v>
      </c>
      <c r="L248" s="73">
        <f>L247*J248</f>
        <v>2613824640000</v>
      </c>
      <c r="M248" s="73">
        <f t="shared" si="228"/>
        <v>632545562880000</v>
      </c>
      <c r="N248" s="73">
        <f t="shared" si="229"/>
        <v>3714084584543328</v>
      </c>
      <c r="O248" s="73">
        <f t="shared" si="230"/>
        <v>1.857042292271664E+16</v>
      </c>
      <c r="P248" s="73">
        <f t="shared" si="231"/>
        <v>41778.015375922056</v>
      </c>
      <c r="Q248" s="102">
        <f t="shared" si="291"/>
        <v>5.8716475183747763</v>
      </c>
      <c r="S248" s="74">
        <f t="shared" si="232"/>
        <v>232</v>
      </c>
      <c r="T248" s="74">
        <f t="shared" si="233"/>
        <v>2.0499999999999998</v>
      </c>
      <c r="U248" s="74">
        <v>1</v>
      </c>
      <c r="V248" s="65">
        <f t="shared" si="234"/>
        <v>1.05</v>
      </c>
      <c r="W248" s="73">
        <f>W247*U248</f>
        <v>348509952000</v>
      </c>
      <c r="X248" s="73">
        <f t="shared" si="235"/>
        <v>84897024307200</v>
      </c>
      <c r="Y248" s="73">
        <f t="shared" si="236"/>
        <v>1903468349578454.5</v>
      </c>
      <c r="Z248" s="73">
        <f t="shared" si="237"/>
        <v>3.8069366991569112E+16</v>
      </c>
      <c r="AA248" s="73">
        <f t="shared" si="238"/>
        <v>41778.015375922056</v>
      </c>
      <c r="AB248" s="102">
        <f t="shared" si="296"/>
        <v>22.42090774219308</v>
      </c>
      <c r="AD248" s="74">
        <f t="shared" si="239"/>
        <v>207</v>
      </c>
      <c r="AE248" s="74">
        <f t="shared" si="240"/>
        <v>3.2249999999999996</v>
      </c>
      <c r="AF248" s="74">
        <v>1</v>
      </c>
      <c r="AG248" s="65">
        <f t="shared" si="241"/>
        <v>1.175</v>
      </c>
      <c r="AH248" s="73">
        <f>AH247*AF248</f>
        <v>32527595520</v>
      </c>
      <c r="AI248" s="73">
        <f t="shared" si="242"/>
        <v>7911524420352</v>
      </c>
      <c r="AJ248" s="73">
        <f t="shared" si="243"/>
        <v>93577521759001.578</v>
      </c>
      <c r="AK248" s="73">
        <f t="shared" si="244"/>
        <v>5.988961392576116E+16</v>
      </c>
      <c r="AL248" s="73">
        <f t="shared" si="245"/>
        <v>41778.015375922056</v>
      </c>
      <c r="AM248" s="102">
        <f t="shared" si="288"/>
        <v>11.828001379642853</v>
      </c>
      <c r="AO248" s="74">
        <f t="shared" si="246"/>
        <v>177</v>
      </c>
      <c r="AP248" s="74">
        <f t="shared" si="247"/>
        <v>4.55</v>
      </c>
      <c r="AQ248" s="74">
        <v>1</v>
      </c>
      <c r="AR248" s="65">
        <f t="shared" si="248"/>
        <v>1.325</v>
      </c>
      <c r="AS248" s="73">
        <f>AS247*AQ248</f>
        <v>199148544</v>
      </c>
      <c r="AT248" s="73">
        <f t="shared" si="249"/>
        <v>46705312281.599998</v>
      </c>
      <c r="AU248" s="73">
        <f t="shared" si="250"/>
        <v>2062876569784.1882</v>
      </c>
      <c r="AV248" s="73">
        <f t="shared" si="251"/>
        <v>8.449542429836072E+16</v>
      </c>
      <c r="AW248" s="73">
        <f t="shared" si="252"/>
        <v>41778.015375922056</v>
      </c>
      <c r="AX248" s="102">
        <f t="shared" si="297"/>
        <v>44.167921570602111</v>
      </c>
      <c r="AZ248" s="74">
        <f t="shared" si="253"/>
        <v>140</v>
      </c>
      <c r="BA248" s="74">
        <f t="shared" si="254"/>
        <v>6.06</v>
      </c>
      <c r="BB248" s="74">
        <v>14</v>
      </c>
      <c r="BC248" s="65">
        <f t="shared" si="255"/>
        <v>1.51</v>
      </c>
      <c r="BD248" s="73">
        <f>BD247*BB248</f>
        <v>15805440</v>
      </c>
      <c r="BE248" s="73">
        <f t="shared" si="256"/>
        <v>3341270016</v>
      </c>
      <c r="BF248" s="73">
        <f t="shared" si="257"/>
        <v>16267188633.600151</v>
      </c>
      <c r="BG248" s="73">
        <f t="shared" si="258"/>
        <v>1.1253676291166283E+17</v>
      </c>
      <c r="BH248" s="73">
        <f t="shared" si="259"/>
        <v>41778.015375922056</v>
      </c>
      <c r="BI248" s="102">
        <f t="shared" si="295"/>
        <v>4.8685645146016689</v>
      </c>
      <c r="BK248" s="74">
        <f t="shared" si="260"/>
        <v>90</v>
      </c>
      <c r="BL248" s="74">
        <f t="shared" si="261"/>
        <v>7.8199999999999994</v>
      </c>
      <c r="BM248" s="74">
        <v>1</v>
      </c>
      <c r="BN248" s="65">
        <f t="shared" si="262"/>
        <v>1.76</v>
      </c>
      <c r="BO248" s="73">
        <f>BO247*BM248</f>
        <v>7200</v>
      </c>
      <c r="BP248" s="73">
        <f t="shared" si="263"/>
        <v>1140480</v>
      </c>
      <c r="BQ248" s="73">
        <f t="shared" si="264"/>
        <v>20499660.80000012</v>
      </c>
      <c r="BR248" s="73">
        <f t="shared" si="265"/>
        <v>1.4522070725564413E+17</v>
      </c>
      <c r="BS248" s="73">
        <f t="shared" si="266"/>
        <v>41778.015375922056</v>
      </c>
      <c r="BT248" s="102">
        <f t="shared" si="293"/>
        <v>17.974590347923787</v>
      </c>
      <c r="BV248" s="74">
        <f t="shared" si="267"/>
        <v>35</v>
      </c>
      <c r="BW248" s="74">
        <f t="shared" si="268"/>
        <v>9.8550000000000004</v>
      </c>
      <c r="BX248" s="74">
        <v>1</v>
      </c>
      <c r="BY248" s="65">
        <f t="shared" si="269"/>
        <v>2.0350000000000001</v>
      </c>
      <c r="BZ248" s="73">
        <f>BZ247*BX248</f>
        <v>5</v>
      </c>
      <c r="CA248" s="73">
        <f t="shared" si="270"/>
        <v>356.125</v>
      </c>
      <c r="CB248" s="73">
        <f t="shared" si="271"/>
        <v>12614.400000000032</v>
      </c>
      <c r="CC248" s="73">
        <f t="shared" si="272"/>
        <v>1.8301151790337251E+17</v>
      </c>
      <c r="CD248" s="73">
        <f t="shared" si="273"/>
        <v>41778.015375922056</v>
      </c>
      <c r="CE248" s="102">
        <f t="shared" si="294"/>
        <v>35.421270621270715</v>
      </c>
      <c r="CG248" s="74">
        <f t="shared" si="274"/>
        <v>-15</v>
      </c>
      <c r="CH248" s="74">
        <f t="shared" si="275"/>
        <v>12.14</v>
      </c>
      <c r="CI248" s="74">
        <v>1</v>
      </c>
      <c r="CJ248" s="65">
        <f t="shared" si="276"/>
        <v>2.2850000000000001</v>
      </c>
      <c r="CK248" s="73">
        <f>CK247*CI248</f>
        <v>1</v>
      </c>
      <c r="CL248" s="73">
        <f t="shared" si="277"/>
        <v>-34.275000000000006</v>
      </c>
      <c r="CM248" s="73">
        <f t="shared" si="278"/>
        <v>15.174999999999986</v>
      </c>
      <c r="CN248" s="73">
        <f t="shared" si="279"/>
        <v>2.2544493428178006E+17</v>
      </c>
      <c r="CO248" s="73">
        <f t="shared" si="280"/>
        <v>41778.015375922056</v>
      </c>
      <c r="CR248" s="74">
        <f t="shared" si="281"/>
        <v>-78</v>
      </c>
      <c r="CS248" s="74">
        <f t="shared" si="282"/>
        <v>14.74</v>
      </c>
      <c r="CT248" s="74">
        <v>1</v>
      </c>
      <c r="CU248" s="65">
        <f t="shared" si="289"/>
        <v>2.6</v>
      </c>
      <c r="CV248" s="73">
        <f>CV247*CT248</f>
        <v>1</v>
      </c>
      <c r="CW248" s="73">
        <f t="shared" si="283"/>
        <v>-202.8</v>
      </c>
      <c r="CX248" s="73">
        <f t="shared" si="284"/>
        <v>2.9677652900378972E-3</v>
      </c>
      <c r="CY248" s="73">
        <f t="shared" si="285"/>
        <v>2.737280338808433E+17</v>
      </c>
      <c r="CZ248" s="73">
        <f t="shared" si="286"/>
        <v>41778.015375922056</v>
      </c>
    </row>
    <row r="249" spans="1:104">
      <c r="A249" s="65">
        <f t="shared" si="222"/>
        <v>1136.1991393974918</v>
      </c>
      <c r="B249" s="65">
        <f t="shared" si="223"/>
        <v>8.1</v>
      </c>
      <c r="C249" s="86">
        <f t="shared" si="292"/>
        <v>9.8550000000000004</v>
      </c>
      <c r="D249" s="90"/>
      <c r="E249" s="68">
        <f t="shared" si="224"/>
        <v>426636285258476.75</v>
      </c>
      <c r="F249" s="65">
        <f t="shared" si="287"/>
        <v>48.600000000000023</v>
      </c>
      <c r="G249" s="69">
        <v>243</v>
      </c>
      <c r="H249" s="74">
        <f t="shared" si="225"/>
        <v>243</v>
      </c>
      <c r="I249" s="74">
        <f t="shared" si="226"/>
        <v>1</v>
      </c>
      <c r="J249" s="74">
        <v>1</v>
      </c>
      <c r="K249" s="65">
        <f t="shared" si="227"/>
        <v>1</v>
      </c>
      <c r="L249" s="73">
        <f>L248*J249</f>
        <v>2613824640000</v>
      </c>
      <c r="M249" s="73">
        <f t="shared" si="228"/>
        <v>635159387520000</v>
      </c>
      <c r="N249" s="73">
        <f t="shared" si="229"/>
        <v>4266362852584767.5</v>
      </c>
      <c r="O249" s="73">
        <f t="shared" si="230"/>
        <v>2.1331814262923836E+16</v>
      </c>
      <c r="P249" s="73">
        <f t="shared" si="231"/>
        <v>43289.187211044438</v>
      </c>
      <c r="Q249" s="102">
        <f t="shared" si="291"/>
        <v>6.7169956650454568</v>
      </c>
      <c r="S249" s="74">
        <f t="shared" si="232"/>
        <v>233</v>
      </c>
      <c r="T249" s="74">
        <f t="shared" si="233"/>
        <v>2.0499999999999998</v>
      </c>
      <c r="U249" s="74">
        <v>1</v>
      </c>
      <c r="V249" s="65">
        <f t="shared" si="234"/>
        <v>1.05</v>
      </c>
      <c r="W249" s="73">
        <f>W248*U249</f>
        <v>348509952000</v>
      </c>
      <c r="X249" s="73">
        <f t="shared" si="235"/>
        <v>85262959756800</v>
      </c>
      <c r="Y249" s="73">
        <f t="shared" si="236"/>
        <v>2186510961949692</v>
      </c>
      <c r="Z249" s="73">
        <f t="shared" si="237"/>
        <v>4.3730219238993864E+16</v>
      </c>
      <c r="AA249" s="73">
        <f t="shared" si="238"/>
        <v>43289.187211044438</v>
      </c>
      <c r="AB249" s="102">
        <f t="shared" si="296"/>
        <v>25.644323961851565</v>
      </c>
      <c r="AD249" s="74">
        <f t="shared" si="239"/>
        <v>208</v>
      </c>
      <c r="AE249" s="74">
        <f t="shared" si="240"/>
        <v>3.2249999999999996</v>
      </c>
      <c r="AF249" s="74">
        <v>1</v>
      </c>
      <c r="AG249" s="65">
        <f t="shared" si="241"/>
        <v>1.175</v>
      </c>
      <c r="AH249" s="73">
        <f>AH248*AF249</f>
        <v>32527595520</v>
      </c>
      <c r="AI249" s="73">
        <f t="shared" si="242"/>
        <v>7949744345088</v>
      </c>
      <c r="AJ249" s="73">
        <f t="shared" si="243"/>
        <v>107492345309264.37</v>
      </c>
      <c r="AK249" s="73">
        <f t="shared" si="244"/>
        <v>6.879510099792936E+16</v>
      </c>
      <c r="AL249" s="73">
        <f t="shared" si="245"/>
        <v>43289.187211044438</v>
      </c>
      <c r="AM249" s="102">
        <f t="shared" si="288"/>
        <v>13.521484546315241</v>
      </c>
      <c r="AO249" s="74">
        <f t="shared" si="246"/>
        <v>178</v>
      </c>
      <c r="AP249" s="74">
        <f t="shared" si="247"/>
        <v>4.55</v>
      </c>
      <c r="AQ249" s="74">
        <v>1</v>
      </c>
      <c r="AR249" s="65">
        <f t="shared" si="248"/>
        <v>1.325</v>
      </c>
      <c r="AS249" s="73">
        <f>AS248*AQ249</f>
        <v>199148544</v>
      </c>
      <c r="AT249" s="73">
        <f t="shared" si="249"/>
        <v>46969184102.400002</v>
      </c>
      <c r="AU249" s="73">
        <f t="shared" si="250"/>
        <v>2369622922273.0234</v>
      </c>
      <c r="AV249" s="73">
        <f t="shared" si="251"/>
        <v>9.7059754896303456E+16</v>
      </c>
      <c r="AW249" s="73">
        <f t="shared" si="252"/>
        <v>43289.187211044438</v>
      </c>
      <c r="AX249" s="102">
        <f t="shared" si="297"/>
        <v>50.450587285205621</v>
      </c>
      <c r="AZ249" s="74">
        <f t="shared" si="253"/>
        <v>141</v>
      </c>
      <c r="BA249" s="74">
        <f t="shared" si="254"/>
        <v>6.06</v>
      </c>
      <c r="BB249" s="74">
        <v>1</v>
      </c>
      <c r="BC249" s="65">
        <f t="shared" si="255"/>
        <v>1.51</v>
      </c>
      <c r="BD249" s="73">
        <f>BD248*BB249</f>
        <v>15805440</v>
      </c>
      <c r="BE249" s="73">
        <f t="shared" si="256"/>
        <v>3365136230.4000001</v>
      </c>
      <c r="BF249" s="73">
        <f t="shared" si="257"/>
        <v>18686092823.84296</v>
      </c>
      <c r="BG249" s="73">
        <f t="shared" si="258"/>
        <v>1.2927079443331845E+17</v>
      </c>
      <c r="BH249" s="73">
        <f t="shared" si="259"/>
        <v>43289.187211044438</v>
      </c>
      <c r="BI249" s="102">
        <f t="shared" si="295"/>
        <v>5.552848843097749</v>
      </c>
      <c r="BK249" s="74">
        <f t="shared" si="260"/>
        <v>91</v>
      </c>
      <c r="BL249" s="74">
        <f t="shared" si="261"/>
        <v>7.8199999999999994</v>
      </c>
      <c r="BM249" s="74">
        <v>1</v>
      </c>
      <c r="BN249" s="65">
        <f t="shared" si="262"/>
        <v>1.76</v>
      </c>
      <c r="BO249" s="73">
        <f>BO248*BM249</f>
        <v>7200</v>
      </c>
      <c r="BP249" s="73">
        <f t="shared" si="263"/>
        <v>1153152</v>
      </c>
      <c r="BQ249" s="73">
        <f t="shared" si="264"/>
        <v>23547926.638957337</v>
      </c>
      <c r="BR249" s="73">
        <f t="shared" si="265"/>
        <v>1.6681478753606438E+17</v>
      </c>
      <c r="BS249" s="73">
        <f t="shared" si="266"/>
        <v>43289.187211044438</v>
      </c>
      <c r="BT249" s="102">
        <f t="shared" si="293"/>
        <v>20.420488052708869</v>
      </c>
      <c r="BV249" s="74">
        <f t="shared" si="267"/>
        <v>36</v>
      </c>
      <c r="BW249" s="74">
        <f t="shared" si="268"/>
        <v>9.8550000000000004</v>
      </c>
      <c r="BX249" s="74">
        <v>1</v>
      </c>
      <c r="BY249" s="65">
        <f t="shared" si="269"/>
        <v>2.0350000000000001</v>
      </c>
      <c r="BZ249" s="73">
        <f>BZ248*BX249</f>
        <v>5</v>
      </c>
      <c r="CA249" s="73">
        <f t="shared" si="270"/>
        <v>366.3</v>
      </c>
      <c r="CB249" s="73">
        <f t="shared" si="271"/>
        <v>14490.140529274635</v>
      </c>
      <c r="CC249" s="73">
        <f t="shared" si="272"/>
        <v>2.1022502956111443E+17</v>
      </c>
      <c r="CD249" s="73">
        <f t="shared" si="273"/>
        <v>43289.187211044438</v>
      </c>
      <c r="CE249" s="102">
        <f t="shared" si="294"/>
        <v>39.558123203042953</v>
      </c>
      <c r="CG249" s="74">
        <f t="shared" si="274"/>
        <v>-14</v>
      </c>
      <c r="CH249" s="74">
        <f t="shared" si="275"/>
        <v>12.14</v>
      </c>
      <c r="CI249" s="74">
        <v>1</v>
      </c>
      <c r="CJ249" s="65">
        <f t="shared" si="276"/>
        <v>2.2850000000000001</v>
      </c>
      <c r="CK249" s="73">
        <f>CK248*CI249</f>
        <v>1</v>
      </c>
      <c r="CL249" s="73">
        <f t="shared" si="277"/>
        <v>-31.990000000000002</v>
      </c>
      <c r="CM249" s="73">
        <f t="shared" si="278"/>
        <v>17.431497537079995</v>
      </c>
      <c r="CN249" s="73">
        <f t="shared" si="279"/>
        <v>2.5896822515189539E+17</v>
      </c>
      <c r="CO249" s="73">
        <f t="shared" si="280"/>
        <v>43289.187211044438</v>
      </c>
      <c r="CR249" s="74">
        <f t="shared" si="281"/>
        <v>-77</v>
      </c>
      <c r="CS249" s="74">
        <f t="shared" si="282"/>
        <v>14.74</v>
      </c>
      <c r="CT249" s="74">
        <v>1</v>
      </c>
      <c r="CU249" s="65">
        <f t="shared" si="289"/>
        <v>2.6</v>
      </c>
      <c r="CV249" s="73">
        <f>CV248*CT249</f>
        <v>1</v>
      </c>
      <c r="CW249" s="73">
        <f t="shared" si="283"/>
        <v>-200.20000000000002</v>
      </c>
      <c r="CX249" s="73">
        <f t="shared" si="284"/>
        <v>3.4090671066838306E-3</v>
      </c>
      <c r="CY249" s="73">
        <f t="shared" si="285"/>
        <v>3.1443094223549734E+17</v>
      </c>
      <c r="CZ249" s="73">
        <f t="shared" si="286"/>
        <v>43289.187211044438</v>
      </c>
    </row>
    <row r="250" spans="1:104">
      <c r="A250" s="65">
        <f t="shared" si="222"/>
        <v>1176.267115516983</v>
      </c>
      <c r="B250" s="65">
        <f t="shared" si="223"/>
        <v>8.1333333333333329</v>
      </c>
      <c r="C250" s="86">
        <f t="shared" si="292"/>
        <v>9.8550000000000004</v>
      </c>
      <c r="D250" s="90"/>
      <c r="E250" s="68">
        <f t="shared" si="224"/>
        <v>490076399058458.06</v>
      </c>
      <c r="F250" s="65">
        <f t="shared" si="287"/>
        <v>48.800000000000026</v>
      </c>
      <c r="G250" s="69">
        <v>244</v>
      </c>
      <c r="H250" s="74">
        <f t="shared" si="225"/>
        <v>244</v>
      </c>
      <c r="I250" s="74">
        <f t="shared" si="226"/>
        <v>1</v>
      </c>
      <c r="J250" s="74">
        <v>1</v>
      </c>
      <c r="K250" s="65">
        <f t="shared" si="227"/>
        <v>1</v>
      </c>
      <c r="L250" s="73">
        <f>L249*J250</f>
        <v>2613824640000</v>
      </c>
      <c r="M250" s="73">
        <f t="shared" si="228"/>
        <v>637773212160000</v>
      </c>
      <c r="N250" s="73">
        <f t="shared" si="229"/>
        <v>4900763990584581</v>
      </c>
      <c r="O250" s="73">
        <f t="shared" si="230"/>
        <v>2.4503819952922904E+16</v>
      </c>
      <c r="P250" s="73">
        <f t="shared" si="231"/>
        <v>44854.98600504762</v>
      </c>
      <c r="Q250" s="102">
        <f t="shared" si="291"/>
        <v>7.6841797321445231</v>
      </c>
      <c r="S250" s="74">
        <f t="shared" si="232"/>
        <v>234</v>
      </c>
      <c r="T250" s="74">
        <f t="shared" si="233"/>
        <v>2.0499999999999998</v>
      </c>
      <c r="U250" s="74">
        <v>1</v>
      </c>
      <c r="V250" s="65">
        <f t="shared" si="234"/>
        <v>1.05</v>
      </c>
      <c r="W250" s="73">
        <f>W249*U250</f>
        <v>348509952000</v>
      </c>
      <c r="X250" s="73">
        <f t="shared" si="235"/>
        <v>85628895206400</v>
      </c>
      <c r="Y250" s="73">
        <f t="shared" si="236"/>
        <v>2511641545174595.5</v>
      </c>
      <c r="Z250" s="73">
        <f t="shared" si="237"/>
        <v>5.0232830903491952E+16</v>
      </c>
      <c r="AA250" s="73">
        <f t="shared" si="238"/>
        <v>44854.98600504762</v>
      </c>
      <c r="AB250" s="102">
        <f t="shared" si="296"/>
        <v>29.331705601485709</v>
      </c>
      <c r="AD250" s="74">
        <f t="shared" si="239"/>
        <v>209</v>
      </c>
      <c r="AE250" s="74">
        <f t="shared" si="240"/>
        <v>3.2249999999999996</v>
      </c>
      <c r="AF250" s="74">
        <v>1</v>
      </c>
      <c r="AG250" s="65">
        <f t="shared" si="241"/>
        <v>1.175</v>
      </c>
      <c r="AH250" s="73">
        <f>AH249*AF250</f>
        <v>32527595520</v>
      </c>
      <c r="AI250" s="73">
        <f t="shared" si="242"/>
        <v>7987964269824</v>
      </c>
      <c r="AJ250" s="73">
        <f t="shared" si="243"/>
        <v>123476280231525.27</v>
      </c>
      <c r="AK250" s="73">
        <f t="shared" si="244"/>
        <v>7.9024819348176352E+16</v>
      </c>
      <c r="AL250" s="73">
        <f t="shared" si="245"/>
        <v>44854.98600504762</v>
      </c>
      <c r="AM250" s="102">
        <f t="shared" si="288"/>
        <v>15.457790753769338</v>
      </c>
      <c r="AO250" s="74">
        <f t="shared" si="246"/>
        <v>179</v>
      </c>
      <c r="AP250" s="74">
        <f t="shared" si="247"/>
        <v>4.55</v>
      </c>
      <c r="AQ250" s="74">
        <v>1</v>
      </c>
      <c r="AR250" s="65">
        <f t="shared" si="248"/>
        <v>1.325</v>
      </c>
      <c r="AS250" s="73">
        <f>AS249*AQ250</f>
        <v>199148544</v>
      </c>
      <c r="AT250" s="73">
        <f t="shared" si="249"/>
        <v>47233055923.199997</v>
      </c>
      <c r="AU250" s="73">
        <f t="shared" si="250"/>
        <v>2721981952778.2891</v>
      </c>
      <c r="AV250" s="73">
        <f t="shared" si="251"/>
        <v>1.114923807857992E+17</v>
      </c>
      <c r="AW250" s="73">
        <f t="shared" si="252"/>
        <v>44854.98600504762</v>
      </c>
      <c r="AX250" s="102">
        <f t="shared" si="297"/>
        <v>57.628749602908968</v>
      </c>
      <c r="AZ250" s="74">
        <f t="shared" si="253"/>
        <v>142</v>
      </c>
      <c r="BA250" s="74">
        <f t="shared" si="254"/>
        <v>6.06</v>
      </c>
      <c r="BB250" s="74">
        <v>1</v>
      </c>
      <c r="BC250" s="65">
        <f t="shared" si="255"/>
        <v>1.51</v>
      </c>
      <c r="BD250" s="73">
        <f>BD249*BB250</f>
        <v>15805440</v>
      </c>
      <c r="BE250" s="73">
        <f t="shared" si="256"/>
        <v>3389002444.8000002</v>
      </c>
      <c r="BF250" s="73">
        <f t="shared" si="257"/>
        <v>21464684088.070309</v>
      </c>
      <c r="BG250" s="73">
        <f t="shared" si="258"/>
        <v>1.4849314891471277E+17</v>
      </c>
      <c r="BH250" s="73">
        <f t="shared" si="259"/>
        <v>44854.98600504762</v>
      </c>
      <c r="BI250" s="102">
        <f t="shared" si="295"/>
        <v>6.3336289771655903</v>
      </c>
      <c r="BK250" s="74">
        <f t="shared" si="260"/>
        <v>92</v>
      </c>
      <c r="BL250" s="74">
        <f t="shared" si="261"/>
        <v>7.8199999999999994</v>
      </c>
      <c r="BM250" s="74">
        <v>1</v>
      </c>
      <c r="BN250" s="65">
        <f t="shared" si="262"/>
        <v>1.76</v>
      </c>
      <c r="BO250" s="73">
        <f>BO249*BM250</f>
        <v>7200</v>
      </c>
      <c r="BP250" s="73">
        <f t="shared" si="263"/>
        <v>1165824</v>
      </c>
      <c r="BQ250" s="73">
        <f t="shared" si="264"/>
        <v>27049464.593761161</v>
      </c>
      <c r="BR250" s="73">
        <f t="shared" si="265"/>
        <v>1.9161987203185709E+17</v>
      </c>
      <c r="BS250" s="73">
        <f t="shared" si="266"/>
        <v>44854.98600504762</v>
      </c>
      <c r="BT250" s="102">
        <f t="shared" si="293"/>
        <v>23.202013849226951</v>
      </c>
      <c r="BV250" s="74">
        <f t="shared" si="267"/>
        <v>37</v>
      </c>
      <c r="BW250" s="74">
        <f t="shared" si="268"/>
        <v>9.8550000000000004</v>
      </c>
      <c r="BX250" s="74">
        <v>1</v>
      </c>
      <c r="BY250" s="65">
        <f t="shared" si="269"/>
        <v>2.0350000000000001</v>
      </c>
      <c r="BZ250" s="73">
        <f>BZ249*BX250</f>
        <v>5</v>
      </c>
      <c r="CA250" s="73">
        <f t="shared" si="270"/>
        <v>376.47500000000002</v>
      </c>
      <c r="CB250" s="73">
        <f t="shared" si="271"/>
        <v>16644.800589653638</v>
      </c>
      <c r="CC250" s="73">
        <f t="shared" si="272"/>
        <v>2.414851456360552E+17</v>
      </c>
      <c r="CD250" s="73">
        <f t="shared" si="273"/>
        <v>44854.98600504762</v>
      </c>
      <c r="CE250" s="102">
        <f t="shared" si="294"/>
        <v>44.212233454156681</v>
      </c>
      <c r="CG250" s="74">
        <f t="shared" si="274"/>
        <v>-13</v>
      </c>
      <c r="CH250" s="74">
        <f t="shared" si="275"/>
        <v>12.14</v>
      </c>
      <c r="CI250" s="74">
        <v>1</v>
      </c>
      <c r="CJ250" s="65">
        <f t="shared" si="276"/>
        <v>2.2850000000000001</v>
      </c>
      <c r="CK250" s="73">
        <f>CK249*CI250</f>
        <v>1</v>
      </c>
      <c r="CL250" s="73">
        <f t="shared" si="277"/>
        <v>-29.705000000000002</v>
      </c>
      <c r="CM250" s="73">
        <f t="shared" si="278"/>
        <v>20.023532545978654</v>
      </c>
      <c r="CN250" s="73">
        <f t="shared" si="279"/>
        <v>2.9747637422848403E+17</v>
      </c>
      <c r="CO250" s="73">
        <f t="shared" si="280"/>
        <v>44854.98600504762</v>
      </c>
      <c r="CR250" s="74">
        <f t="shared" si="281"/>
        <v>-76</v>
      </c>
      <c r="CS250" s="74">
        <f t="shared" si="282"/>
        <v>14.74</v>
      </c>
      <c r="CT250" s="74">
        <v>1</v>
      </c>
      <c r="CU250" s="65">
        <f t="shared" si="289"/>
        <v>2.6</v>
      </c>
      <c r="CV250" s="73">
        <f>CV249*CT250</f>
        <v>1</v>
      </c>
      <c r="CW250" s="73">
        <f t="shared" si="283"/>
        <v>-197.6</v>
      </c>
      <c r="CX250" s="73">
        <f t="shared" si="284"/>
        <v>3.9159897775222184E-3</v>
      </c>
      <c r="CY250" s="73">
        <f t="shared" si="285"/>
        <v>3.6118630610608358E+17</v>
      </c>
      <c r="CZ250" s="73">
        <f t="shared" si="286"/>
        <v>44854.98600504762</v>
      </c>
    </row>
    <row r="251" spans="1:104">
      <c r="A251" s="65">
        <f t="shared" si="222"/>
        <v>1217.7480857628063</v>
      </c>
      <c r="B251" s="65">
        <f t="shared" si="223"/>
        <v>8.1666666666666661</v>
      </c>
      <c r="C251" s="86">
        <f t="shared" si="292"/>
        <v>9.8550000000000004</v>
      </c>
      <c r="D251" s="90"/>
      <c r="E251" s="68">
        <f t="shared" si="224"/>
        <v>562949953421321.12</v>
      </c>
      <c r="F251" s="65">
        <f t="shared" si="287"/>
        <v>49.000000000000021</v>
      </c>
      <c r="G251" s="69">
        <v>245</v>
      </c>
      <c r="H251" s="74">
        <f t="shared" si="225"/>
        <v>245</v>
      </c>
      <c r="I251" s="74">
        <f t="shared" si="226"/>
        <v>1</v>
      </c>
      <c r="J251" s="74">
        <v>1</v>
      </c>
      <c r="K251" s="65">
        <f t="shared" si="227"/>
        <v>1</v>
      </c>
      <c r="L251" s="73">
        <f>L250*J251</f>
        <v>2613824640000</v>
      </c>
      <c r="M251" s="73">
        <f t="shared" si="228"/>
        <v>640387036800000</v>
      </c>
      <c r="N251" s="73">
        <f t="shared" si="229"/>
        <v>5629499534213211</v>
      </c>
      <c r="O251" s="73">
        <f t="shared" si="230"/>
        <v>2.8147497671066056E+16</v>
      </c>
      <c r="P251" s="73">
        <f t="shared" si="231"/>
        <v>46477.385273280437</v>
      </c>
      <c r="Q251" s="102">
        <f t="shared" si="291"/>
        <v>8.7907768438656984</v>
      </c>
      <c r="S251" s="74">
        <f t="shared" si="232"/>
        <v>235</v>
      </c>
      <c r="T251" s="74">
        <f t="shared" si="233"/>
        <v>2.0499999999999998</v>
      </c>
      <c r="U251" s="74">
        <v>1</v>
      </c>
      <c r="V251" s="65">
        <f t="shared" si="234"/>
        <v>1.05</v>
      </c>
      <c r="W251" s="73">
        <f>W250*U251</f>
        <v>348509952000</v>
      </c>
      <c r="X251" s="73">
        <f t="shared" si="235"/>
        <v>85994830656000</v>
      </c>
      <c r="Y251" s="73">
        <f t="shared" si="236"/>
        <v>2885118511284269.5</v>
      </c>
      <c r="Z251" s="73">
        <f t="shared" si="237"/>
        <v>5.7702370225685416E+16</v>
      </c>
      <c r="AA251" s="73">
        <f t="shared" si="238"/>
        <v>46477.385273280437</v>
      </c>
      <c r="AB251" s="102">
        <f t="shared" si="296"/>
        <v>33.549906305710834</v>
      </c>
      <c r="AD251" s="74">
        <f t="shared" si="239"/>
        <v>210</v>
      </c>
      <c r="AE251" s="74">
        <f t="shared" si="240"/>
        <v>3.2249999999999996</v>
      </c>
      <c r="AF251" s="74">
        <v>1</v>
      </c>
      <c r="AG251" s="65">
        <f t="shared" si="241"/>
        <v>1.175</v>
      </c>
      <c r="AH251" s="73">
        <f>AH250*AF251</f>
        <v>32527595520</v>
      </c>
      <c r="AI251" s="73">
        <f t="shared" si="242"/>
        <v>8026184194560</v>
      </c>
      <c r="AJ251" s="73">
        <f t="shared" si="243"/>
        <v>141836999983105.97</v>
      </c>
      <c r="AK251" s="73">
        <f t="shared" si="244"/>
        <v>9.0775679989188032E+16</v>
      </c>
      <c r="AL251" s="73">
        <f t="shared" si="245"/>
        <v>46477.385273280437</v>
      </c>
      <c r="AM251" s="102">
        <f t="shared" si="288"/>
        <v>17.67178481640634</v>
      </c>
      <c r="AO251" s="74">
        <f t="shared" si="246"/>
        <v>180</v>
      </c>
      <c r="AP251" s="74">
        <f t="shared" si="247"/>
        <v>4.55</v>
      </c>
      <c r="AQ251" s="74">
        <v>14</v>
      </c>
      <c r="AR251" s="65">
        <f t="shared" si="248"/>
        <v>1.325</v>
      </c>
      <c r="AS251" s="73">
        <f>AS250*AQ251</f>
        <v>2788079616</v>
      </c>
      <c r="AT251" s="73">
        <f t="shared" si="249"/>
        <v>664956988416</v>
      </c>
      <c r="AU251" s="73">
        <f t="shared" si="250"/>
        <v>3126736191488.0376</v>
      </c>
      <c r="AV251" s="73">
        <f t="shared" si="251"/>
        <v>1.2807111440335054E+17</v>
      </c>
      <c r="AW251" s="73">
        <f t="shared" si="252"/>
        <v>46477.385273280437</v>
      </c>
      <c r="AX251" s="102">
        <f t="shared" si="297"/>
        <v>4.7021630661199065</v>
      </c>
      <c r="AZ251" s="74">
        <f t="shared" si="253"/>
        <v>143</v>
      </c>
      <c r="BA251" s="74">
        <f t="shared" si="254"/>
        <v>6.06</v>
      </c>
      <c r="BB251" s="74">
        <v>1</v>
      </c>
      <c r="BC251" s="65">
        <f t="shared" si="255"/>
        <v>1.51</v>
      </c>
      <c r="BD251" s="73">
        <f>BD250*BB251</f>
        <v>15805440</v>
      </c>
      <c r="BE251" s="73">
        <f t="shared" si="256"/>
        <v>3412868659.1999998</v>
      </c>
      <c r="BF251" s="73">
        <f t="shared" si="257"/>
        <v>24656447302.497398</v>
      </c>
      <c r="BG251" s="73">
        <f t="shared" si="258"/>
        <v>1.7057383588666029E+17</v>
      </c>
      <c r="BH251" s="73">
        <f t="shared" si="259"/>
        <v>46477.385273280437</v>
      </c>
      <c r="BI251" s="102">
        <f t="shared" si="295"/>
        <v>7.2245520600482296</v>
      </c>
      <c r="BK251" s="74">
        <f t="shared" si="260"/>
        <v>93</v>
      </c>
      <c r="BL251" s="74">
        <f t="shared" si="261"/>
        <v>7.8199999999999994</v>
      </c>
      <c r="BM251" s="74">
        <v>1</v>
      </c>
      <c r="BN251" s="65">
        <f t="shared" si="262"/>
        <v>1.76</v>
      </c>
      <c r="BO251" s="73">
        <f>BO250*BM251</f>
        <v>7200</v>
      </c>
      <c r="BP251" s="73">
        <f t="shared" si="263"/>
        <v>1178496</v>
      </c>
      <c r="BQ251" s="73">
        <f t="shared" si="264"/>
        <v>31071675.48240399</v>
      </c>
      <c r="BR251" s="73">
        <f t="shared" si="265"/>
        <v>2.2011343178773654E+17</v>
      </c>
      <c r="BS251" s="73">
        <f t="shared" si="266"/>
        <v>46477.385273280437</v>
      </c>
      <c r="BT251" s="102">
        <f t="shared" si="293"/>
        <v>26.365533257986442</v>
      </c>
      <c r="BV251" s="74">
        <f t="shared" si="267"/>
        <v>38</v>
      </c>
      <c r="BW251" s="74">
        <f t="shared" si="268"/>
        <v>9.8550000000000004</v>
      </c>
      <c r="BX251" s="74">
        <v>1</v>
      </c>
      <c r="BY251" s="65">
        <f t="shared" si="269"/>
        <v>2.0350000000000001</v>
      </c>
      <c r="BZ251" s="73">
        <f>BZ250*BX251</f>
        <v>5</v>
      </c>
      <c r="CA251" s="73">
        <f t="shared" si="270"/>
        <v>386.65000000000003</v>
      </c>
      <c r="CB251" s="73">
        <f t="shared" si="271"/>
        <v>19119.855056588814</v>
      </c>
      <c r="CC251" s="73">
        <f t="shared" si="272"/>
        <v>2.77393589548356E+17</v>
      </c>
      <c r="CD251" s="73">
        <f t="shared" si="273"/>
        <v>46477.385273280437</v>
      </c>
      <c r="CE251" s="102">
        <f t="shared" si="294"/>
        <v>49.450032475336386</v>
      </c>
      <c r="CG251" s="74">
        <f t="shared" si="274"/>
        <v>-12</v>
      </c>
      <c r="CH251" s="74">
        <f t="shared" si="275"/>
        <v>12.14</v>
      </c>
      <c r="CI251" s="74">
        <v>1</v>
      </c>
      <c r="CJ251" s="65">
        <f t="shared" si="276"/>
        <v>2.2850000000000001</v>
      </c>
      <c r="CK251" s="73">
        <f>CK250*CI251</f>
        <v>1</v>
      </c>
      <c r="CL251" s="73">
        <f t="shared" si="277"/>
        <v>-27.42</v>
      </c>
      <c r="CM251" s="73">
        <f t="shared" si="278"/>
        <v>23.000998896795274</v>
      </c>
      <c r="CN251" s="73">
        <f t="shared" si="279"/>
        <v>3.4171062172674195E+17</v>
      </c>
      <c r="CO251" s="73">
        <f t="shared" si="280"/>
        <v>46477.385273280437</v>
      </c>
      <c r="CR251" s="74">
        <f t="shared" si="281"/>
        <v>-75</v>
      </c>
      <c r="CS251" s="74">
        <f t="shared" si="282"/>
        <v>14.74</v>
      </c>
      <c r="CT251" s="74">
        <v>1</v>
      </c>
      <c r="CU251" s="65">
        <f t="shared" si="289"/>
        <v>2.6</v>
      </c>
      <c r="CV251" s="73">
        <f>CV250*CT251</f>
        <v>1</v>
      </c>
      <c r="CW251" s="73">
        <f t="shared" si="283"/>
        <v>-195</v>
      </c>
      <c r="CX251" s="73">
        <f t="shared" si="284"/>
        <v>4.4982910156249785E-3</v>
      </c>
      <c r="CY251" s="73">
        <f t="shared" si="285"/>
        <v>4.1489411567151373E+17</v>
      </c>
      <c r="CZ251" s="73">
        <f t="shared" si="286"/>
        <v>46477.385273280437</v>
      </c>
    </row>
    <row r="252" spans="1:104">
      <c r="A252" s="65">
        <f t="shared" si="222"/>
        <v>1260.691879265215</v>
      </c>
      <c r="B252" s="65">
        <f t="shared" si="223"/>
        <v>8.1999999999999993</v>
      </c>
      <c r="C252" s="86">
        <f t="shared" si="292"/>
        <v>9.8550000000000004</v>
      </c>
      <c r="D252" s="90"/>
      <c r="E252" s="68">
        <f t="shared" si="224"/>
        <v>646659685440729.12</v>
      </c>
      <c r="F252" s="65">
        <f t="shared" si="287"/>
        <v>49.200000000000024</v>
      </c>
      <c r="G252" s="69">
        <v>246</v>
      </c>
      <c r="H252" s="74">
        <f t="shared" si="225"/>
        <v>246</v>
      </c>
      <c r="I252" s="74">
        <f t="shared" si="226"/>
        <v>1</v>
      </c>
      <c r="J252" s="74">
        <v>1</v>
      </c>
      <c r="K252" s="65">
        <f t="shared" si="227"/>
        <v>1</v>
      </c>
      <c r="L252" s="73">
        <f>L251*J252</f>
        <v>2613824640000</v>
      </c>
      <c r="M252" s="73">
        <f t="shared" si="228"/>
        <v>643000861440000</v>
      </c>
      <c r="N252" s="73">
        <f t="shared" si="229"/>
        <v>6466596854407291</v>
      </c>
      <c r="O252" s="73">
        <f t="shared" si="230"/>
        <v>3.2332984272036456E+16</v>
      </c>
      <c r="P252" s="73">
        <f t="shared" si="231"/>
        <v>48158.429787931214</v>
      </c>
      <c r="Q252" s="102">
        <f t="shared" si="291"/>
        <v>10.056902318801489</v>
      </c>
      <c r="S252" s="74">
        <f t="shared" si="232"/>
        <v>236</v>
      </c>
      <c r="T252" s="74">
        <f t="shared" si="233"/>
        <v>2.0499999999999998</v>
      </c>
      <c r="U252" s="74">
        <v>1</v>
      </c>
      <c r="V252" s="65">
        <f t="shared" si="234"/>
        <v>1.05</v>
      </c>
      <c r="W252" s="73">
        <f>W251*U252</f>
        <v>348509952000</v>
      </c>
      <c r="X252" s="73">
        <f t="shared" si="235"/>
        <v>86360766105600</v>
      </c>
      <c r="Y252" s="73">
        <f t="shared" si="236"/>
        <v>3314130887883735.5</v>
      </c>
      <c r="Z252" s="73">
        <f t="shared" si="237"/>
        <v>6.6282617757674728E+16</v>
      </c>
      <c r="AA252" s="73">
        <f t="shared" si="238"/>
        <v>48158.429787931214</v>
      </c>
      <c r="AB252" s="102">
        <f t="shared" si="296"/>
        <v>38.375422513404885</v>
      </c>
      <c r="AD252" s="74">
        <f t="shared" si="239"/>
        <v>211</v>
      </c>
      <c r="AE252" s="74">
        <f t="shared" si="240"/>
        <v>3.2249999999999996</v>
      </c>
      <c r="AF252" s="74">
        <v>1</v>
      </c>
      <c r="AG252" s="65">
        <f t="shared" si="241"/>
        <v>1.175</v>
      </c>
      <c r="AH252" s="73">
        <f>AH251*AF252</f>
        <v>32527595520</v>
      </c>
      <c r="AI252" s="73">
        <f t="shared" si="242"/>
        <v>8064404119296</v>
      </c>
      <c r="AJ252" s="73">
        <f t="shared" si="243"/>
        <v>162927928558308.31</v>
      </c>
      <c r="AK252" s="73">
        <f t="shared" si="244"/>
        <v>1.0427387427731757E+17</v>
      </c>
      <c r="AL252" s="73">
        <f t="shared" si="245"/>
        <v>48158.429787931214</v>
      </c>
      <c r="AM252" s="102">
        <f t="shared" si="288"/>
        <v>20.203343749659641</v>
      </c>
      <c r="AO252" s="74">
        <f t="shared" si="246"/>
        <v>181</v>
      </c>
      <c r="AP252" s="74">
        <f t="shared" si="247"/>
        <v>4.55</v>
      </c>
      <c r="AQ252" s="74">
        <v>1</v>
      </c>
      <c r="AR252" s="65">
        <f t="shared" si="248"/>
        <v>1.325</v>
      </c>
      <c r="AS252" s="73">
        <f>AS251*AQ252</f>
        <v>2788079616</v>
      </c>
      <c r="AT252" s="73">
        <f t="shared" si="249"/>
        <v>668651193907.19995</v>
      </c>
      <c r="AU252" s="73">
        <f t="shared" si="250"/>
        <v>3591676719672.0034</v>
      </c>
      <c r="AV252" s="73">
        <f t="shared" si="251"/>
        <v>1.4711507843776589E+17</v>
      </c>
      <c r="AW252" s="73">
        <f t="shared" si="252"/>
        <v>48158.429787931214</v>
      </c>
      <c r="AX252" s="102">
        <f t="shared" si="297"/>
        <v>5.3715251724660513</v>
      </c>
      <c r="AZ252" s="74">
        <f t="shared" si="253"/>
        <v>144</v>
      </c>
      <c r="BA252" s="74">
        <f t="shared" si="254"/>
        <v>6.06</v>
      </c>
      <c r="BB252" s="74">
        <v>1</v>
      </c>
      <c r="BC252" s="65">
        <f t="shared" si="255"/>
        <v>1.51</v>
      </c>
      <c r="BD252" s="73">
        <f>BD251*BB252</f>
        <v>15805440</v>
      </c>
      <c r="BE252" s="73">
        <f t="shared" si="256"/>
        <v>3436734873.5999999</v>
      </c>
      <c r="BF252" s="73">
        <f t="shared" si="257"/>
        <v>28322820456.449848</v>
      </c>
      <c r="BG252" s="73">
        <f t="shared" si="258"/>
        <v>1.959378846885409E+17</v>
      </c>
      <c r="BH252" s="73">
        <f t="shared" si="259"/>
        <v>48158.429787931214</v>
      </c>
      <c r="BI252" s="102">
        <f t="shared" si="295"/>
        <v>8.2412002956694561</v>
      </c>
      <c r="BK252" s="74">
        <f t="shared" si="260"/>
        <v>94</v>
      </c>
      <c r="BL252" s="74">
        <f t="shared" si="261"/>
        <v>7.8199999999999994</v>
      </c>
      <c r="BM252" s="74">
        <v>1</v>
      </c>
      <c r="BN252" s="65">
        <f t="shared" si="262"/>
        <v>1.76</v>
      </c>
      <c r="BO252" s="73">
        <f>BO251*BM252</f>
        <v>7200</v>
      </c>
      <c r="BP252" s="73">
        <f t="shared" si="263"/>
        <v>1191168</v>
      </c>
      <c r="BQ252" s="73">
        <f t="shared" si="264"/>
        <v>35691982.51363916</v>
      </c>
      <c r="BR252" s="73">
        <f t="shared" si="265"/>
        <v>2.5284393700732506E+17</v>
      </c>
      <c r="BS252" s="73">
        <f t="shared" si="266"/>
        <v>48158.429787931214</v>
      </c>
      <c r="BT252" s="102">
        <f t="shared" si="293"/>
        <v>29.963852717365778</v>
      </c>
      <c r="BV252" s="74">
        <f t="shared" si="267"/>
        <v>39</v>
      </c>
      <c r="BW252" s="74">
        <f t="shared" si="268"/>
        <v>9.8550000000000004</v>
      </c>
      <c r="BX252" s="74">
        <v>1</v>
      </c>
      <c r="BY252" s="65">
        <f t="shared" si="269"/>
        <v>2.0350000000000001</v>
      </c>
      <c r="BZ252" s="73">
        <f>BZ251*BX252</f>
        <v>5</v>
      </c>
      <c r="CA252" s="73">
        <f t="shared" si="270"/>
        <v>396.82500000000005</v>
      </c>
      <c r="CB252" s="73">
        <f t="shared" si="271"/>
        <v>21962.946051285318</v>
      </c>
      <c r="CC252" s="73">
        <f t="shared" si="272"/>
        <v>3.186415600009193E+17</v>
      </c>
      <c r="CD252" s="73">
        <f t="shared" si="273"/>
        <v>48158.429787931214</v>
      </c>
      <c r="CE252" s="102">
        <f t="shared" si="294"/>
        <v>55.346679395918393</v>
      </c>
      <c r="CG252" s="74">
        <f t="shared" si="274"/>
        <v>-11</v>
      </c>
      <c r="CH252" s="74">
        <f t="shared" si="275"/>
        <v>12.14</v>
      </c>
      <c r="CI252" s="74">
        <v>1</v>
      </c>
      <c r="CJ252" s="65">
        <f t="shared" si="276"/>
        <v>2.2850000000000001</v>
      </c>
      <c r="CK252" s="73">
        <f>CK251*CI252</f>
        <v>1</v>
      </c>
      <c r="CL252" s="73">
        <f t="shared" si="277"/>
        <v>-25.135000000000002</v>
      </c>
      <c r="CM252" s="73">
        <f t="shared" si="278"/>
        <v>26.42120959603735</v>
      </c>
      <c r="CN252" s="73">
        <f t="shared" si="279"/>
        <v>3.9252242906252262E+17</v>
      </c>
      <c r="CO252" s="73">
        <f t="shared" si="280"/>
        <v>48158.429787931214</v>
      </c>
      <c r="CR252" s="74">
        <f t="shared" si="281"/>
        <v>-74</v>
      </c>
      <c r="CS252" s="74">
        <f t="shared" si="282"/>
        <v>14.74</v>
      </c>
      <c r="CT252" s="74">
        <v>1</v>
      </c>
      <c r="CU252" s="65">
        <f t="shared" si="289"/>
        <v>2.6</v>
      </c>
      <c r="CV252" s="73">
        <f>CV251*CT252</f>
        <v>1</v>
      </c>
      <c r="CW252" s="73">
        <f t="shared" si="283"/>
        <v>-192.4</v>
      </c>
      <c r="CX252" s="73">
        <f t="shared" si="284"/>
        <v>5.1671794899463544E-3</v>
      </c>
      <c r="CY252" s="73">
        <f t="shared" si="285"/>
        <v>4.7658818816981741E+17</v>
      </c>
      <c r="CZ252" s="73">
        <f t="shared" si="286"/>
        <v>48158.429787931214</v>
      </c>
    </row>
    <row r="253" spans="1:104">
      <c r="A253" s="65">
        <f t="shared" si="222"/>
        <v>1305.1500823749461</v>
      </c>
      <c r="B253" s="65">
        <f t="shared" si="223"/>
        <v>8.2333333333333325</v>
      </c>
      <c r="C253" s="86">
        <f t="shared" si="292"/>
        <v>9.8550000000000004</v>
      </c>
      <c r="D253" s="90"/>
      <c r="E253" s="68">
        <f t="shared" si="224"/>
        <v>742816916908666</v>
      </c>
      <c r="F253" s="65">
        <f t="shared" si="287"/>
        <v>49.400000000000027</v>
      </c>
      <c r="G253" s="69">
        <v>247</v>
      </c>
      <c r="H253" s="74">
        <f t="shared" si="225"/>
        <v>247</v>
      </c>
      <c r="I253" s="74">
        <f t="shared" si="226"/>
        <v>1</v>
      </c>
      <c r="J253" s="74">
        <v>1</v>
      </c>
      <c r="K253" s="65">
        <f t="shared" si="227"/>
        <v>1</v>
      </c>
      <c r="L253" s="73">
        <f>L252*J253</f>
        <v>2613824640000</v>
      </c>
      <c r="M253" s="73">
        <f t="shared" si="228"/>
        <v>645614686080000</v>
      </c>
      <c r="N253" s="73">
        <f t="shared" si="229"/>
        <v>7428169169086660</v>
      </c>
      <c r="O253" s="73">
        <f t="shared" si="230"/>
        <v>3.7140845845433296E+16</v>
      </c>
      <c r="P253" s="73">
        <f t="shared" si="231"/>
        <v>49900.238149468772</v>
      </c>
      <c r="Q253" s="102">
        <f t="shared" si="291"/>
        <v>11.505576513738434</v>
      </c>
      <c r="S253" s="74">
        <f t="shared" si="232"/>
        <v>237</v>
      </c>
      <c r="T253" s="74">
        <f t="shared" si="233"/>
        <v>2.0499999999999998</v>
      </c>
      <c r="U253" s="74">
        <v>1</v>
      </c>
      <c r="V253" s="65">
        <f t="shared" si="234"/>
        <v>1.05</v>
      </c>
      <c r="W253" s="73">
        <f>W252*U253</f>
        <v>348509952000</v>
      </c>
      <c r="X253" s="73">
        <f t="shared" si="235"/>
        <v>86726701555200</v>
      </c>
      <c r="Y253" s="73">
        <f t="shared" si="236"/>
        <v>3806936699156909.5</v>
      </c>
      <c r="Z253" s="73">
        <f t="shared" si="237"/>
        <v>7.6138733983138256E+16</v>
      </c>
      <c r="AA253" s="73">
        <f t="shared" si="238"/>
        <v>49900.238149468772</v>
      </c>
      <c r="AB253" s="102">
        <f t="shared" si="296"/>
        <v>43.895785621846372</v>
      </c>
      <c r="AD253" s="74">
        <f t="shared" si="239"/>
        <v>212</v>
      </c>
      <c r="AE253" s="74">
        <f t="shared" si="240"/>
        <v>3.2249999999999996</v>
      </c>
      <c r="AF253" s="74">
        <v>1</v>
      </c>
      <c r="AG253" s="65">
        <f t="shared" si="241"/>
        <v>1.175</v>
      </c>
      <c r="AH253" s="73">
        <f>AH252*AF253</f>
        <v>32527595520</v>
      </c>
      <c r="AI253" s="73">
        <f t="shared" si="242"/>
        <v>8102624044032</v>
      </c>
      <c r="AJ253" s="73">
        <f t="shared" si="243"/>
        <v>187155043518003.28</v>
      </c>
      <c r="AK253" s="73">
        <f t="shared" si="244"/>
        <v>1.1977922785152237E+17</v>
      </c>
      <c r="AL253" s="73">
        <f t="shared" si="245"/>
        <v>49900.238149468772</v>
      </c>
      <c r="AM253" s="102">
        <f t="shared" si="288"/>
        <v>23.09807816590634</v>
      </c>
      <c r="AO253" s="74">
        <f t="shared" si="246"/>
        <v>182</v>
      </c>
      <c r="AP253" s="74">
        <f t="shared" si="247"/>
        <v>4.55</v>
      </c>
      <c r="AQ253" s="74">
        <v>1</v>
      </c>
      <c r="AR253" s="65">
        <f t="shared" si="248"/>
        <v>1.325</v>
      </c>
      <c r="AS253" s="73">
        <f>AS252*AQ253</f>
        <v>2788079616</v>
      </c>
      <c r="AT253" s="73">
        <f t="shared" si="249"/>
        <v>672345399398.40002</v>
      </c>
      <c r="AU253" s="73">
        <f t="shared" si="250"/>
        <v>4125753139568.377</v>
      </c>
      <c r="AV253" s="73">
        <f t="shared" si="251"/>
        <v>1.689908485967215E+17</v>
      </c>
      <c r="AW253" s="73">
        <f t="shared" si="252"/>
        <v>49900.238149468772</v>
      </c>
      <c r="AX253" s="102">
        <f t="shared" si="297"/>
        <v>6.1363595902641865</v>
      </c>
      <c r="AZ253" s="74">
        <f t="shared" si="253"/>
        <v>145</v>
      </c>
      <c r="BA253" s="74">
        <f t="shared" si="254"/>
        <v>6.06</v>
      </c>
      <c r="BB253" s="74">
        <v>1</v>
      </c>
      <c r="BC253" s="65">
        <f t="shared" si="255"/>
        <v>1.51</v>
      </c>
      <c r="BD253" s="73">
        <f>BD252*BB253</f>
        <v>15805440</v>
      </c>
      <c r="BE253" s="73">
        <f t="shared" si="256"/>
        <v>3460601088</v>
      </c>
      <c r="BF253" s="73">
        <f t="shared" si="257"/>
        <v>32534377267.200314</v>
      </c>
      <c r="BG253" s="73">
        <f t="shared" si="258"/>
        <v>2.2507352582332576E+17</v>
      </c>
      <c r="BH253" s="73">
        <f t="shared" si="259"/>
        <v>49900.238149468772</v>
      </c>
      <c r="BI253" s="102">
        <f t="shared" si="295"/>
        <v>9.4013659592308123</v>
      </c>
      <c r="BK253" s="74">
        <f t="shared" si="260"/>
        <v>95</v>
      </c>
      <c r="BL253" s="74">
        <f t="shared" si="261"/>
        <v>7.8199999999999994</v>
      </c>
      <c r="BM253" s="74">
        <v>1</v>
      </c>
      <c r="BN253" s="65">
        <f t="shared" si="262"/>
        <v>1.76</v>
      </c>
      <c r="BO253" s="73">
        <f>BO252*BM253</f>
        <v>7200</v>
      </c>
      <c r="BP253" s="73">
        <f t="shared" si="263"/>
        <v>1203840</v>
      </c>
      <c r="BQ253" s="73">
        <f t="shared" si="264"/>
        <v>40999321.600000255</v>
      </c>
      <c r="BR253" s="73">
        <f t="shared" si="265"/>
        <v>2.9044141451128838E+17</v>
      </c>
      <c r="BS253" s="73">
        <f t="shared" si="266"/>
        <v>49900.238149468772</v>
      </c>
      <c r="BT253" s="102">
        <f t="shared" si="293"/>
        <v>34.057118553960869</v>
      </c>
      <c r="BV253" s="74">
        <f t="shared" si="267"/>
        <v>40</v>
      </c>
      <c r="BW253" s="74">
        <f t="shared" si="268"/>
        <v>9.8550000000000004</v>
      </c>
      <c r="BX253" s="74">
        <v>10</v>
      </c>
      <c r="BY253" s="65">
        <f t="shared" si="269"/>
        <v>2.0350000000000001</v>
      </c>
      <c r="BZ253" s="73">
        <f>BZ252*BX253</f>
        <v>50</v>
      </c>
      <c r="CA253" s="73">
        <f t="shared" si="270"/>
        <v>4070.0000000000005</v>
      </c>
      <c r="CB253" s="73">
        <f t="shared" si="271"/>
        <v>25228.800000000068</v>
      </c>
      <c r="CC253" s="73">
        <f t="shared" si="272"/>
        <v>3.6602303580674522E+17</v>
      </c>
      <c r="CD253" s="73">
        <f t="shared" si="273"/>
        <v>49900.238149468772</v>
      </c>
      <c r="CE253" s="102">
        <f t="shared" si="294"/>
        <v>6.1987223587223745</v>
      </c>
      <c r="CG253" s="74">
        <f t="shared" si="274"/>
        <v>-10</v>
      </c>
      <c r="CH253" s="74">
        <f t="shared" si="275"/>
        <v>12.14</v>
      </c>
      <c r="CI253" s="74">
        <v>1</v>
      </c>
      <c r="CJ253" s="65">
        <f t="shared" si="276"/>
        <v>2.2850000000000001</v>
      </c>
      <c r="CK253" s="73">
        <f>CK252*CI253</f>
        <v>1</v>
      </c>
      <c r="CL253" s="73">
        <f t="shared" si="277"/>
        <v>-22.85</v>
      </c>
      <c r="CM253" s="73">
        <f t="shared" si="278"/>
        <v>30.34999999999998</v>
      </c>
      <c r="CN253" s="73">
        <f t="shared" si="279"/>
        <v>4.5088986856356032E+17</v>
      </c>
      <c r="CO253" s="73">
        <f t="shared" si="280"/>
        <v>49900.238149468772</v>
      </c>
      <c r="CR253" s="74">
        <f t="shared" si="281"/>
        <v>-73</v>
      </c>
      <c r="CS253" s="74">
        <f t="shared" si="282"/>
        <v>14.74</v>
      </c>
      <c r="CT253" s="74">
        <v>1</v>
      </c>
      <c r="CU253" s="65">
        <f t="shared" si="289"/>
        <v>2.6</v>
      </c>
      <c r="CV253" s="73">
        <f>CV252*CT253</f>
        <v>1</v>
      </c>
      <c r="CW253" s="73">
        <f t="shared" si="283"/>
        <v>-189.8</v>
      </c>
      <c r="CX253" s="73">
        <f t="shared" si="284"/>
        <v>5.9355305800757952E-3</v>
      </c>
      <c r="CY253" s="73">
        <f t="shared" si="285"/>
        <v>5.4745606776168678E+17</v>
      </c>
      <c r="CZ253" s="73">
        <f t="shared" si="286"/>
        <v>49900.238149468772</v>
      </c>
    </row>
    <row r="254" spans="1:104">
      <c r="A254" s="65">
        <f t="shared" si="222"/>
        <v>1351.1761006314662</v>
      </c>
      <c r="B254" s="65">
        <f t="shared" si="223"/>
        <v>8.2666666666666675</v>
      </c>
      <c r="C254" s="86">
        <f t="shared" si="292"/>
        <v>9.8550000000000004</v>
      </c>
      <c r="D254" s="90"/>
      <c r="E254" s="68">
        <f t="shared" si="224"/>
        <v>853272570516953.75</v>
      </c>
      <c r="F254" s="65">
        <f t="shared" si="287"/>
        <v>49.60000000000003</v>
      </c>
      <c r="G254" s="69">
        <v>248</v>
      </c>
      <c r="H254" s="74">
        <f t="shared" si="225"/>
        <v>248</v>
      </c>
      <c r="I254" s="74">
        <f t="shared" si="226"/>
        <v>1</v>
      </c>
      <c r="J254" s="74">
        <v>1</v>
      </c>
      <c r="K254" s="65">
        <f t="shared" si="227"/>
        <v>1</v>
      </c>
      <c r="L254" s="73">
        <f>L253*J254</f>
        <v>2613824640000</v>
      </c>
      <c r="M254" s="73">
        <f t="shared" si="228"/>
        <v>648228510720000</v>
      </c>
      <c r="N254" s="73">
        <f t="shared" si="229"/>
        <v>8532725705169538</v>
      </c>
      <c r="O254" s="73">
        <f t="shared" si="230"/>
        <v>4.2663628525847688E+16</v>
      </c>
      <c r="P254" s="73">
        <f t="shared" si="231"/>
        <v>51705.005450830773</v>
      </c>
      <c r="Q254" s="102">
        <f t="shared" si="291"/>
        <v>13.163144730693924</v>
      </c>
      <c r="S254" s="74">
        <f t="shared" si="232"/>
        <v>238</v>
      </c>
      <c r="T254" s="74">
        <f t="shared" si="233"/>
        <v>2.0499999999999998</v>
      </c>
      <c r="U254" s="74">
        <v>1</v>
      </c>
      <c r="V254" s="65">
        <f t="shared" si="234"/>
        <v>1.05</v>
      </c>
      <c r="W254" s="73">
        <f>W253*U254</f>
        <v>348509952000</v>
      </c>
      <c r="X254" s="73">
        <f t="shared" si="235"/>
        <v>87092637004800</v>
      </c>
      <c r="Y254" s="73">
        <f t="shared" si="236"/>
        <v>4373021923899385</v>
      </c>
      <c r="Z254" s="73">
        <f t="shared" si="237"/>
        <v>8.7460438477987744E+16</v>
      </c>
      <c r="AA254" s="73">
        <f t="shared" si="238"/>
        <v>51705.005450830773</v>
      </c>
      <c r="AB254" s="102">
        <f t="shared" si="296"/>
        <v>50.211155320264005</v>
      </c>
      <c r="AD254" s="74">
        <f t="shared" si="239"/>
        <v>213</v>
      </c>
      <c r="AE254" s="74">
        <f t="shared" si="240"/>
        <v>3.2249999999999996</v>
      </c>
      <c r="AF254" s="74">
        <v>1</v>
      </c>
      <c r="AG254" s="65">
        <f t="shared" si="241"/>
        <v>1.175</v>
      </c>
      <c r="AH254" s="73">
        <f>AH253*AF254</f>
        <v>32527595520</v>
      </c>
      <c r="AI254" s="73">
        <f t="shared" si="242"/>
        <v>8140843968768</v>
      </c>
      <c r="AJ254" s="73">
        <f t="shared" si="243"/>
        <v>214984690618528.81</v>
      </c>
      <c r="AK254" s="73">
        <f t="shared" si="244"/>
        <v>1.3759020199585877E+17</v>
      </c>
      <c r="AL254" s="73">
        <f t="shared" si="245"/>
        <v>51705.005450830773</v>
      </c>
      <c r="AM254" s="102">
        <f t="shared" si="288"/>
        <v>26.408157611582826</v>
      </c>
      <c r="AO254" s="74">
        <f t="shared" si="246"/>
        <v>183</v>
      </c>
      <c r="AP254" s="74">
        <f t="shared" si="247"/>
        <v>4.55</v>
      </c>
      <c r="AQ254" s="74">
        <v>1</v>
      </c>
      <c r="AR254" s="65">
        <f t="shared" si="248"/>
        <v>1.325</v>
      </c>
      <c r="AS254" s="73">
        <f>AS253*AQ254</f>
        <v>2788079616</v>
      </c>
      <c r="AT254" s="73">
        <f t="shared" si="249"/>
        <v>676039604889.59998</v>
      </c>
      <c r="AU254" s="73">
        <f t="shared" si="250"/>
        <v>4739245844546.0488</v>
      </c>
      <c r="AV254" s="73">
        <f t="shared" si="251"/>
        <v>1.9411950979260698E+17</v>
      </c>
      <c r="AW254" s="73">
        <f t="shared" si="252"/>
        <v>51705.005450830773</v>
      </c>
      <c r="AX254" s="102">
        <f t="shared" si="297"/>
        <v>7.0103079912307606</v>
      </c>
      <c r="AZ254" s="74">
        <f t="shared" si="253"/>
        <v>146</v>
      </c>
      <c r="BA254" s="74">
        <f t="shared" si="254"/>
        <v>6.06</v>
      </c>
      <c r="BB254" s="74">
        <v>1</v>
      </c>
      <c r="BC254" s="65">
        <f t="shared" si="255"/>
        <v>1.51</v>
      </c>
      <c r="BD254" s="73">
        <f>BD253*BB254</f>
        <v>15805440</v>
      </c>
      <c r="BE254" s="73">
        <f t="shared" si="256"/>
        <v>3484467302.4000001</v>
      </c>
      <c r="BF254" s="73">
        <f t="shared" si="257"/>
        <v>37372185647.685928</v>
      </c>
      <c r="BG254" s="73">
        <f t="shared" si="258"/>
        <v>2.5854158886663696E+17</v>
      </c>
      <c r="BH254" s="73">
        <f t="shared" si="259"/>
        <v>51705.005450830773</v>
      </c>
      <c r="BI254" s="102">
        <f t="shared" si="295"/>
        <v>10.725365573654559</v>
      </c>
      <c r="BK254" s="74">
        <f t="shared" si="260"/>
        <v>96</v>
      </c>
      <c r="BL254" s="74">
        <f t="shared" si="261"/>
        <v>7.8199999999999994</v>
      </c>
      <c r="BM254" s="74">
        <v>1</v>
      </c>
      <c r="BN254" s="65">
        <f t="shared" si="262"/>
        <v>1.76</v>
      </c>
      <c r="BO254" s="73">
        <f>BO253*BM254</f>
        <v>7200</v>
      </c>
      <c r="BP254" s="73">
        <f t="shared" si="263"/>
        <v>1216512</v>
      </c>
      <c r="BQ254" s="73">
        <f t="shared" si="264"/>
        <v>47095853.277914703</v>
      </c>
      <c r="BR254" s="73">
        <f t="shared" si="265"/>
        <v>3.336295750721289E+17</v>
      </c>
      <c r="BS254" s="73">
        <f t="shared" si="266"/>
        <v>51705.005450830773</v>
      </c>
      <c r="BT254" s="102">
        <f t="shared" si="293"/>
        <v>38.713841933260589</v>
      </c>
      <c r="BV254" s="74">
        <f t="shared" si="267"/>
        <v>41</v>
      </c>
      <c r="BW254" s="74">
        <f t="shared" si="268"/>
        <v>9.8550000000000004</v>
      </c>
      <c r="BX254" s="74">
        <v>1</v>
      </c>
      <c r="BY254" s="65">
        <f t="shared" si="269"/>
        <v>2.0350000000000001</v>
      </c>
      <c r="BZ254" s="73">
        <f>BZ253*BX254</f>
        <v>50</v>
      </c>
      <c r="CA254" s="73">
        <f t="shared" si="270"/>
        <v>4171.75</v>
      </c>
      <c r="CB254" s="73">
        <f t="shared" si="271"/>
        <v>28980.281058549281</v>
      </c>
      <c r="CC254" s="73">
        <f t="shared" si="272"/>
        <v>4.2045005912222899E+17</v>
      </c>
      <c r="CD254" s="73">
        <f t="shared" si="273"/>
        <v>51705.005450830773</v>
      </c>
      <c r="CE254" s="102">
        <f t="shared" si="294"/>
        <v>6.9467923673636438</v>
      </c>
      <c r="CG254" s="74">
        <f t="shared" si="274"/>
        <v>-9</v>
      </c>
      <c r="CH254" s="74">
        <f t="shared" si="275"/>
        <v>12.14</v>
      </c>
      <c r="CI254" s="74">
        <v>1</v>
      </c>
      <c r="CJ254" s="65">
        <f t="shared" si="276"/>
        <v>2.2850000000000001</v>
      </c>
      <c r="CK254" s="73">
        <f>CK253*CI254</f>
        <v>1</v>
      </c>
      <c r="CL254" s="73">
        <f t="shared" si="277"/>
        <v>-20.565000000000001</v>
      </c>
      <c r="CM254" s="73">
        <f t="shared" si="278"/>
        <v>34.86299507415999</v>
      </c>
      <c r="CN254" s="73">
        <f t="shared" si="279"/>
        <v>5.1793645030379098E+17</v>
      </c>
      <c r="CO254" s="73">
        <f t="shared" si="280"/>
        <v>51705.005450830773</v>
      </c>
      <c r="CR254" s="74">
        <f t="shared" si="281"/>
        <v>-72</v>
      </c>
      <c r="CS254" s="74">
        <f t="shared" si="282"/>
        <v>14.74</v>
      </c>
      <c r="CT254" s="74">
        <v>1</v>
      </c>
      <c r="CU254" s="65">
        <f t="shared" si="289"/>
        <v>2.6</v>
      </c>
      <c r="CV254" s="73">
        <f>CV253*CT254</f>
        <v>1</v>
      </c>
      <c r="CW254" s="73">
        <f t="shared" si="283"/>
        <v>-187.20000000000002</v>
      </c>
      <c r="CX254" s="73">
        <f t="shared" si="284"/>
        <v>6.8181342133676629E-3</v>
      </c>
      <c r="CY254" s="73">
        <f t="shared" si="285"/>
        <v>6.2886188447099494E+17</v>
      </c>
      <c r="CZ254" s="73">
        <f t="shared" si="286"/>
        <v>51705.005450830773</v>
      </c>
    </row>
    <row r="255" spans="1:104">
      <c r="A255" s="65">
        <f t="shared" si="222"/>
        <v>1398.8252229165244</v>
      </c>
      <c r="B255" s="65">
        <f t="shared" si="223"/>
        <v>8.3000000000000007</v>
      </c>
      <c r="C255" s="86">
        <f t="shared" si="292"/>
        <v>9.8550000000000004</v>
      </c>
      <c r="D255" s="90"/>
      <c r="E255" s="68">
        <f t="shared" si="224"/>
        <v>980152798116916.62</v>
      </c>
      <c r="F255" s="65">
        <f t="shared" si="287"/>
        <v>49.800000000000033</v>
      </c>
      <c r="G255" s="69">
        <v>249</v>
      </c>
      <c r="H255" s="74">
        <f t="shared" si="225"/>
        <v>249</v>
      </c>
      <c r="I255" s="74">
        <f t="shared" si="226"/>
        <v>1</v>
      </c>
      <c r="J255" s="74">
        <v>1</v>
      </c>
      <c r="K255" s="65">
        <f t="shared" si="227"/>
        <v>1</v>
      </c>
      <c r="L255" s="73">
        <f>L254*J255</f>
        <v>2613824640000</v>
      </c>
      <c r="M255" s="73">
        <f t="shared" si="228"/>
        <v>650842335360000</v>
      </c>
      <c r="N255" s="73">
        <f t="shared" si="229"/>
        <v>9801527981169166</v>
      </c>
      <c r="O255" s="73">
        <f t="shared" si="230"/>
        <v>4.9007639905845832E+16</v>
      </c>
      <c r="P255" s="73">
        <f t="shared" si="231"/>
        <v>53575.006037702879</v>
      </c>
      <c r="Q255" s="102">
        <f t="shared" si="291"/>
        <v>15.059757868620597</v>
      </c>
      <c r="S255" s="74">
        <f t="shared" si="232"/>
        <v>239</v>
      </c>
      <c r="T255" s="74">
        <f t="shared" si="233"/>
        <v>2.0499999999999998</v>
      </c>
      <c r="U255" s="74">
        <v>1</v>
      </c>
      <c r="V255" s="65">
        <f t="shared" si="234"/>
        <v>1.05</v>
      </c>
      <c r="W255" s="73">
        <f>W254*U255</f>
        <v>348509952000</v>
      </c>
      <c r="X255" s="73">
        <f t="shared" si="235"/>
        <v>87458572454400</v>
      </c>
      <c r="Y255" s="73">
        <f t="shared" si="236"/>
        <v>5023283090349192</v>
      </c>
      <c r="Z255" s="73">
        <f t="shared" si="237"/>
        <v>1.0046566180698395E+17</v>
      </c>
      <c r="AA255" s="73">
        <f t="shared" si="238"/>
        <v>53575.006037702879</v>
      </c>
      <c r="AB255" s="102">
        <f t="shared" si="296"/>
        <v>57.436143186172863</v>
      </c>
      <c r="AD255" s="74">
        <f t="shared" si="239"/>
        <v>214</v>
      </c>
      <c r="AE255" s="74">
        <f t="shared" si="240"/>
        <v>3.2249999999999996</v>
      </c>
      <c r="AF255" s="74">
        <v>1</v>
      </c>
      <c r="AG255" s="65">
        <f t="shared" si="241"/>
        <v>1.175</v>
      </c>
      <c r="AH255" s="73">
        <f>AH254*AF255</f>
        <v>32527595520</v>
      </c>
      <c r="AI255" s="73">
        <f t="shared" si="242"/>
        <v>8179063893504</v>
      </c>
      <c r="AJ255" s="73">
        <f t="shared" si="243"/>
        <v>246952560463050.59</v>
      </c>
      <c r="AK255" s="73">
        <f t="shared" si="244"/>
        <v>1.580496386963528E+17</v>
      </c>
      <c r="AL255" s="73">
        <f t="shared" si="245"/>
        <v>53575.006037702879</v>
      </c>
      <c r="AM255" s="102">
        <f t="shared" si="288"/>
        <v>30.193254836801799</v>
      </c>
      <c r="AO255" s="74">
        <f t="shared" si="246"/>
        <v>184</v>
      </c>
      <c r="AP255" s="74">
        <f t="shared" si="247"/>
        <v>4.55</v>
      </c>
      <c r="AQ255" s="74">
        <v>1</v>
      </c>
      <c r="AR255" s="65">
        <f t="shared" si="248"/>
        <v>1.325</v>
      </c>
      <c r="AS255" s="73">
        <f>AS254*AQ255</f>
        <v>2788079616</v>
      </c>
      <c r="AT255" s="73">
        <f t="shared" si="249"/>
        <v>679733810380.79993</v>
      </c>
      <c r="AU255" s="73">
        <f t="shared" si="250"/>
        <v>5443963905556.5801</v>
      </c>
      <c r="AV255" s="73">
        <f t="shared" si="251"/>
        <v>2.2298476157159853E+17</v>
      </c>
      <c r="AW255" s="73">
        <f t="shared" si="252"/>
        <v>53575.006037702879</v>
      </c>
      <c r="AX255" s="102">
        <f t="shared" si="297"/>
        <v>8.0089644246278802</v>
      </c>
      <c r="AZ255" s="74">
        <f t="shared" si="253"/>
        <v>147</v>
      </c>
      <c r="BA255" s="74">
        <f t="shared" si="254"/>
        <v>6.06</v>
      </c>
      <c r="BB255" s="74">
        <v>1</v>
      </c>
      <c r="BC255" s="65">
        <f t="shared" si="255"/>
        <v>1.51</v>
      </c>
      <c r="BD255" s="73">
        <f>BD254*BB255</f>
        <v>15805440</v>
      </c>
      <c r="BE255" s="73">
        <f t="shared" si="256"/>
        <v>3508333516.8000002</v>
      </c>
      <c r="BF255" s="73">
        <f t="shared" si="257"/>
        <v>42929368176.14064</v>
      </c>
      <c r="BG255" s="73">
        <f t="shared" si="258"/>
        <v>2.9698629782942573E+17</v>
      </c>
      <c r="BH255" s="73">
        <f t="shared" si="259"/>
        <v>53575.006037702879</v>
      </c>
      <c r="BI255" s="102">
        <f t="shared" si="295"/>
        <v>12.236398840238289</v>
      </c>
      <c r="BK255" s="74">
        <f t="shared" si="260"/>
        <v>97</v>
      </c>
      <c r="BL255" s="74">
        <f t="shared" si="261"/>
        <v>7.8199999999999994</v>
      </c>
      <c r="BM255" s="74">
        <v>1</v>
      </c>
      <c r="BN255" s="65">
        <f t="shared" si="262"/>
        <v>1.76</v>
      </c>
      <c r="BO255" s="73">
        <f>BO254*BM255</f>
        <v>7200</v>
      </c>
      <c r="BP255" s="73">
        <f t="shared" si="263"/>
        <v>1229184</v>
      </c>
      <c r="BQ255" s="73">
        <f t="shared" si="264"/>
        <v>54098929.187522352</v>
      </c>
      <c r="BR255" s="73">
        <f t="shared" si="265"/>
        <v>3.8323974406371437E+17</v>
      </c>
      <c r="BS255" s="73">
        <f t="shared" si="266"/>
        <v>53575.006037702879</v>
      </c>
      <c r="BT255" s="102">
        <f t="shared" si="293"/>
        <v>44.01206750781197</v>
      </c>
      <c r="BV255" s="74">
        <f t="shared" si="267"/>
        <v>42</v>
      </c>
      <c r="BW255" s="74">
        <f t="shared" si="268"/>
        <v>9.8550000000000004</v>
      </c>
      <c r="BX255" s="74">
        <v>1</v>
      </c>
      <c r="BY255" s="65">
        <f t="shared" si="269"/>
        <v>2.0350000000000001</v>
      </c>
      <c r="BZ255" s="73">
        <f>BZ254*BX255</f>
        <v>50</v>
      </c>
      <c r="CA255" s="73">
        <f t="shared" si="270"/>
        <v>4273.5</v>
      </c>
      <c r="CB255" s="73">
        <f t="shared" si="271"/>
        <v>33289.60117930729</v>
      </c>
      <c r="CC255" s="73">
        <f t="shared" si="272"/>
        <v>4.8297029127211072E+17</v>
      </c>
      <c r="CD255" s="73">
        <f t="shared" si="273"/>
        <v>53575.006037702879</v>
      </c>
      <c r="CE255" s="102">
        <f t="shared" si="294"/>
        <v>7.7897744657323713</v>
      </c>
      <c r="CG255" s="74">
        <f t="shared" si="274"/>
        <v>-8</v>
      </c>
      <c r="CH255" s="74">
        <f t="shared" si="275"/>
        <v>12.14</v>
      </c>
      <c r="CI255" s="74">
        <v>1</v>
      </c>
      <c r="CJ255" s="65">
        <f t="shared" si="276"/>
        <v>2.2850000000000001</v>
      </c>
      <c r="CK255" s="73">
        <f>CK254*CI255</f>
        <v>1</v>
      </c>
      <c r="CL255" s="73">
        <f t="shared" si="277"/>
        <v>-18.28</v>
      </c>
      <c r="CM255" s="73">
        <f t="shared" si="278"/>
        <v>40.047065091957322</v>
      </c>
      <c r="CN255" s="73">
        <f t="shared" si="279"/>
        <v>5.9495274845696845E+17</v>
      </c>
      <c r="CO255" s="73">
        <f t="shared" si="280"/>
        <v>53575.006037702879</v>
      </c>
      <c r="CR255" s="74">
        <f t="shared" si="281"/>
        <v>-71</v>
      </c>
      <c r="CS255" s="74">
        <f t="shared" si="282"/>
        <v>14.74</v>
      </c>
      <c r="CT255" s="74">
        <v>1</v>
      </c>
      <c r="CU255" s="65">
        <f t="shared" si="289"/>
        <v>2.6</v>
      </c>
      <c r="CV255" s="73">
        <f>CV254*CT255</f>
        <v>1</v>
      </c>
      <c r="CW255" s="73">
        <f t="shared" si="283"/>
        <v>-184.6</v>
      </c>
      <c r="CX255" s="73">
        <f t="shared" si="284"/>
        <v>7.8319795550444386E-3</v>
      </c>
      <c r="CY255" s="73">
        <f t="shared" si="285"/>
        <v>7.2237261221216755E+17</v>
      </c>
      <c r="CZ255" s="73">
        <f t="shared" si="286"/>
        <v>53575.006037702879</v>
      </c>
    </row>
    <row r="256" spans="1:104">
      <c r="A256" s="65">
        <f t="shared" si="222"/>
        <v>1448.1546878700738</v>
      </c>
      <c r="B256" s="65">
        <f t="shared" si="223"/>
        <v>8.3333333333333339</v>
      </c>
      <c r="C256" s="86">
        <f t="shared" si="292"/>
        <v>9.8550000000000004</v>
      </c>
      <c r="D256" s="90"/>
      <c r="E256" s="68">
        <f t="shared" si="224"/>
        <v>1125899906842642.8</v>
      </c>
      <c r="F256" s="65">
        <f t="shared" si="287"/>
        <v>50.000000000000021</v>
      </c>
      <c r="G256" s="69">
        <v>250</v>
      </c>
      <c r="H256" s="74">
        <f t="shared" si="225"/>
        <v>250</v>
      </c>
      <c r="I256" s="74">
        <f t="shared" si="226"/>
        <v>1</v>
      </c>
      <c r="J256" s="74">
        <v>1</v>
      </c>
      <c r="K256" s="65">
        <f t="shared" si="227"/>
        <v>1</v>
      </c>
      <c r="L256" s="73">
        <f>L255*J256</f>
        <v>2613824640000</v>
      </c>
      <c r="M256" s="73">
        <f t="shared" si="228"/>
        <v>653456160000000</v>
      </c>
      <c r="N256" s="73">
        <f t="shared" si="229"/>
        <v>1.1258999068426428E+16</v>
      </c>
      <c r="O256" s="73">
        <f t="shared" si="230"/>
        <v>5.6294995342132136E+16</v>
      </c>
      <c r="P256" s="73">
        <f t="shared" si="231"/>
        <v>55512.596368352832</v>
      </c>
      <c r="Q256" s="102">
        <f t="shared" si="291"/>
        <v>17.229922613976779</v>
      </c>
      <c r="S256" s="74">
        <f t="shared" si="232"/>
        <v>240</v>
      </c>
      <c r="T256" s="74">
        <f t="shared" si="233"/>
        <v>2.0499999999999998</v>
      </c>
      <c r="U256" s="74">
        <v>15</v>
      </c>
      <c r="V256" s="65">
        <f t="shared" si="234"/>
        <v>1.05</v>
      </c>
      <c r="W256" s="73">
        <f>W255*U256</f>
        <v>5227649280000</v>
      </c>
      <c r="X256" s="73">
        <f t="shared" si="235"/>
        <v>1317367618560000</v>
      </c>
      <c r="Y256" s="73">
        <f t="shared" si="236"/>
        <v>5770237022568542</v>
      </c>
      <c r="Z256" s="73">
        <f t="shared" si="237"/>
        <v>1.1540474045137088E+17</v>
      </c>
      <c r="AA256" s="73">
        <f t="shared" si="238"/>
        <v>55512.596368352832</v>
      </c>
      <c r="AB256" s="102">
        <f t="shared" si="296"/>
        <v>4.3801266565789163</v>
      </c>
      <c r="AD256" s="74">
        <f t="shared" si="239"/>
        <v>215</v>
      </c>
      <c r="AE256" s="74">
        <f t="shared" si="240"/>
        <v>3.2249999999999996</v>
      </c>
      <c r="AF256" s="74">
        <v>1</v>
      </c>
      <c r="AG256" s="65">
        <f t="shared" si="241"/>
        <v>1.175</v>
      </c>
      <c r="AH256" s="73">
        <f>AH255*AF256</f>
        <v>32527595520</v>
      </c>
      <c r="AI256" s="73">
        <f t="shared" si="242"/>
        <v>8217283818240</v>
      </c>
      <c r="AJ256" s="73">
        <f t="shared" si="243"/>
        <v>283673999966212.12</v>
      </c>
      <c r="AK256" s="73">
        <f t="shared" si="244"/>
        <v>1.8155135997837613E+17</v>
      </c>
      <c r="AL256" s="73">
        <f t="shared" si="245"/>
        <v>55512.596368352832</v>
      </c>
      <c r="AM256" s="102">
        <f t="shared" si="288"/>
        <v>34.521626152979856</v>
      </c>
      <c r="AO256" s="74">
        <f t="shared" si="246"/>
        <v>185</v>
      </c>
      <c r="AP256" s="74">
        <f t="shared" si="247"/>
        <v>4.55</v>
      </c>
      <c r="AQ256" s="74">
        <v>1</v>
      </c>
      <c r="AR256" s="65">
        <f t="shared" si="248"/>
        <v>1.325</v>
      </c>
      <c r="AS256" s="73">
        <f>AS255*AQ256</f>
        <v>2788079616</v>
      </c>
      <c r="AT256" s="73">
        <f t="shared" si="249"/>
        <v>683428015872</v>
      </c>
      <c r="AU256" s="73">
        <f t="shared" si="250"/>
        <v>6253472382976.0791</v>
      </c>
      <c r="AV256" s="73">
        <f t="shared" si="251"/>
        <v>2.5614222880670118E+17</v>
      </c>
      <c r="AW256" s="73">
        <f t="shared" si="252"/>
        <v>55512.596368352832</v>
      </c>
      <c r="AX256" s="102">
        <f t="shared" si="297"/>
        <v>9.1501551556927971</v>
      </c>
      <c r="AZ256" s="74">
        <f t="shared" si="253"/>
        <v>148</v>
      </c>
      <c r="BA256" s="74">
        <f t="shared" si="254"/>
        <v>6.06</v>
      </c>
      <c r="BB256" s="74">
        <v>1</v>
      </c>
      <c r="BC256" s="65">
        <f t="shared" si="255"/>
        <v>1.51</v>
      </c>
      <c r="BD256" s="73">
        <f>BD255*BB256</f>
        <v>15805440</v>
      </c>
      <c r="BE256" s="73">
        <f t="shared" si="256"/>
        <v>3532199731.1999998</v>
      </c>
      <c r="BF256" s="73">
        <f t="shared" si="257"/>
        <v>49312894604.994812</v>
      </c>
      <c r="BG256" s="73">
        <f t="shared" si="258"/>
        <v>3.4114767177332077E+17</v>
      </c>
      <c r="BH256" s="73">
        <f t="shared" si="259"/>
        <v>55512.596368352832</v>
      </c>
      <c r="BI256" s="102">
        <f t="shared" si="295"/>
        <v>13.960958710633745</v>
      </c>
      <c r="BK256" s="74">
        <f t="shared" si="260"/>
        <v>98</v>
      </c>
      <c r="BL256" s="74">
        <f t="shared" si="261"/>
        <v>7.8199999999999994</v>
      </c>
      <c r="BM256" s="74">
        <v>1</v>
      </c>
      <c r="BN256" s="65">
        <f t="shared" si="262"/>
        <v>1.76</v>
      </c>
      <c r="BO256" s="73">
        <f>BO255*BM256</f>
        <v>7200</v>
      </c>
      <c r="BP256" s="73">
        <f t="shared" si="263"/>
        <v>1241856</v>
      </c>
      <c r="BQ256" s="73">
        <f t="shared" si="264"/>
        <v>62143350.964807995</v>
      </c>
      <c r="BR256" s="73">
        <f t="shared" si="265"/>
        <v>4.4022686357547328E+17</v>
      </c>
      <c r="BS256" s="73">
        <f t="shared" si="266"/>
        <v>55512.596368352832</v>
      </c>
      <c r="BT256" s="102">
        <f t="shared" si="293"/>
        <v>50.040705979443665</v>
      </c>
      <c r="BV256" s="74">
        <f t="shared" si="267"/>
        <v>43</v>
      </c>
      <c r="BW256" s="74">
        <f t="shared" si="268"/>
        <v>9.8550000000000004</v>
      </c>
      <c r="BX256" s="74">
        <v>1</v>
      </c>
      <c r="BY256" s="65">
        <f t="shared" si="269"/>
        <v>2.0350000000000001</v>
      </c>
      <c r="BZ256" s="73">
        <f>BZ255*BX256</f>
        <v>50</v>
      </c>
      <c r="CA256" s="73">
        <f t="shared" si="270"/>
        <v>4375.25</v>
      </c>
      <c r="CB256" s="73">
        <f t="shared" si="271"/>
        <v>38239.710113177644</v>
      </c>
      <c r="CC256" s="73">
        <f t="shared" si="272"/>
        <v>5.5478717909671219E+17</v>
      </c>
      <c r="CD256" s="73">
        <f t="shared" si="273"/>
        <v>55512.596368352832</v>
      </c>
      <c r="CE256" s="102">
        <f t="shared" si="294"/>
        <v>8.7400057398269002</v>
      </c>
      <c r="CG256" s="74">
        <f t="shared" si="274"/>
        <v>-7</v>
      </c>
      <c r="CH256" s="74">
        <f t="shared" si="275"/>
        <v>12.14</v>
      </c>
      <c r="CI256" s="74">
        <v>1</v>
      </c>
      <c r="CJ256" s="65">
        <f t="shared" si="276"/>
        <v>2.2850000000000001</v>
      </c>
      <c r="CK256" s="73">
        <f>CK255*CI256</f>
        <v>1</v>
      </c>
      <c r="CL256" s="73">
        <f t="shared" si="277"/>
        <v>-15.995000000000001</v>
      </c>
      <c r="CM256" s="73">
        <f t="shared" si="278"/>
        <v>46.001997793590562</v>
      </c>
      <c r="CN256" s="73">
        <f t="shared" si="279"/>
        <v>6.8342124345348416E+17</v>
      </c>
      <c r="CO256" s="73">
        <f t="shared" si="280"/>
        <v>55512.596368352832</v>
      </c>
      <c r="CR256" s="74">
        <f t="shared" si="281"/>
        <v>-70</v>
      </c>
      <c r="CS256" s="74">
        <f t="shared" si="282"/>
        <v>14.74</v>
      </c>
      <c r="CT256" s="74">
        <v>1</v>
      </c>
      <c r="CU256" s="65">
        <f t="shared" si="289"/>
        <v>2.6</v>
      </c>
      <c r="CV256" s="73">
        <f>CV255*CT256</f>
        <v>1</v>
      </c>
      <c r="CW256" s="73">
        <f t="shared" si="283"/>
        <v>-182</v>
      </c>
      <c r="CX256" s="73">
        <f t="shared" si="284"/>
        <v>8.9965820312499587E-3</v>
      </c>
      <c r="CY256" s="73">
        <f t="shared" si="285"/>
        <v>8.2978823134302771E+17</v>
      </c>
      <c r="CZ256" s="73">
        <f t="shared" si="286"/>
        <v>55512.596368352832</v>
      </c>
    </row>
    <row r="257" spans="1:104">
      <c r="A257" s="65">
        <f t="shared" si="222"/>
        <v>1499.2237526483457</v>
      </c>
      <c r="B257" s="65">
        <f t="shared" si="223"/>
        <v>8.3666666666666671</v>
      </c>
      <c r="C257" s="86">
        <f t="shared" si="292"/>
        <v>9.8550000000000004</v>
      </c>
      <c r="D257" s="90"/>
      <c r="E257" s="68">
        <f t="shared" si="224"/>
        <v>1293319370881458.7</v>
      </c>
      <c r="F257" s="65">
        <f t="shared" si="287"/>
        <v>50.200000000000024</v>
      </c>
      <c r="G257" s="69">
        <v>251</v>
      </c>
      <c r="H257" s="74">
        <f t="shared" si="225"/>
        <v>251</v>
      </c>
      <c r="I257" s="74">
        <f t="shared" si="226"/>
        <v>1</v>
      </c>
      <c r="J257" s="74">
        <v>1</v>
      </c>
      <c r="K257" s="65">
        <f t="shared" si="227"/>
        <v>1</v>
      </c>
      <c r="L257" s="73">
        <f>L256*J257</f>
        <v>2613824640000</v>
      </c>
      <c r="M257" s="73">
        <f t="shared" si="228"/>
        <v>656069984640000</v>
      </c>
      <c r="N257" s="73">
        <f t="shared" si="229"/>
        <v>1.2933193708814588E+16</v>
      </c>
      <c r="O257" s="73">
        <f t="shared" si="230"/>
        <v>6.4665968544072936E+16</v>
      </c>
      <c r="P257" s="73">
        <f t="shared" si="231"/>
        <v>57520.217976608197</v>
      </c>
      <c r="Q257" s="102">
        <f t="shared" si="291"/>
        <v>19.713131238447549</v>
      </c>
      <c r="S257" s="74">
        <f t="shared" si="232"/>
        <v>241</v>
      </c>
      <c r="T257" s="74">
        <f t="shared" si="233"/>
        <v>2.0499999999999998</v>
      </c>
      <c r="U257" s="74">
        <v>1</v>
      </c>
      <c r="V257" s="65">
        <f t="shared" si="234"/>
        <v>1.05</v>
      </c>
      <c r="W257" s="73">
        <f>W256*U257</f>
        <v>5227649280000</v>
      </c>
      <c r="X257" s="73">
        <f t="shared" si="235"/>
        <v>1322856650304000</v>
      </c>
      <c r="Y257" s="73">
        <f t="shared" si="236"/>
        <v>6628261775767472</v>
      </c>
      <c r="Z257" s="73">
        <f t="shared" si="237"/>
        <v>1.325652355153495E+17</v>
      </c>
      <c r="AA257" s="73">
        <f t="shared" si="238"/>
        <v>57520.217976608197</v>
      </c>
      <c r="AB257" s="102">
        <f t="shared" si="296"/>
        <v>5.0105669229120631</v>
      </c>
      <c r="AD257" s="74">
        <f t="shared" si="239"/>
        <v>216</v>
      </c>
      <c r="AE257" s="74">
        <f t="shared" si="240"/>
        <v>3.2249999999999996</v>
      </c>
      <c r="AF257" s="74">
        <v>1</v>
      </c>
      <c r="AG257" s="65">
        <f t="shared" si="241"/>
        <v>1.175</v>
      </c>
      <c r="AH257" s="73">
        <f>AH256*AF257</f>
        <v>32527595520</v>
      </c>
      <c r="AI257" s="73">
        <f t="shared" si="242"/>
        <v>8255503742976</v>
      </c>
      <c r="AJ257" s="73">
        <f t="shared" si="243"/>
        <v>325855857116616.75</v>
      </c>
      <c r="AK257" s="73">
        <f t="shared" si="244"/>
        <v>2.085477485546352E+17</v>
      </c>
      <c r="AL257" s="73">
        <f t="shared" si="245"/>
        <v>57520.217976608197</v>
      </c>
      <c r="AM257" s="102">
        <f t="shared" si="288"/>
        <v>39.471347510909133</v>
      </c>
      <c r="AO257" s="74">
        <f t="shared" si="246"/>
        <v>186</v>
      </c>
      <c r="AP257" s="74">
        <f t="shared" si="247"/>
        <v>4.55</v>
      </c>
      <c r="AQ257" s="74">
        <v>1</v>
      </c>
      <c r="AR257" s="65">
        <f t="shared" si="248"/>
        <v>1.325</v>
      </c>
      <c r="AS257" s="73">
        <f>AS256*AQ257</f>
        <v>2788079616</v>
      </c>
      <c r="AT257" s="73">
        <f t="shared" si="249"/>
        <v>687122221363.19995</v>
      </c>
      <c r="AU257" s="73">
        <f t="shared" si="250"/>
        <v>7183353439344.0078</v>
      </c>
      <c r="AV257" s="73">
        <f t="shared" si="251"/>
        <v>2.9423015687553184E+17</v>
      </c>
      <c r="AW257" s="73">
        <f t="shared" si="252"/>
        <v>57520.217976608197</v>
      </c>
      <c r="AX257" s="102">
        <f t="shared" si="297"/>
        <v>10.45425866899307</v>
      </c>
      <c r="AZ257" s="74">
        <f t="shared" si="253"/>
        <v>149</v>
      </c>
      <c r="BA257" s="74">
        <f t="shared" si="254"/>
        <v>6.06</v>
      </c>
      <c r="BB257" s="74">
        <v>1</v>
      </c>
      <c r="BC257" s="65">
        <f t="shared" si="255"/>
        <v>1.51</v>
      </c>
      <c r="BD257" s="73">
        <f>BD256*BB257</f>
        <v>15805440</v>
      </c>
      <c r="BE257" s="73">
        <f t="shared" si="256"/>
        <v>3556065945.5999999</v>
      </c>
      <c r="BF257" s="73">
        <f t="shared" si="257"/>
        <v>56645640912.899704</v>
      </c>
      <c r="BG257" s="73">
        <f t="shared" si="258"/>
        <v>3.9187576937708198E+17</v>
      </c>
      <c r="BH257" s="73">
        <f t="shared" si="259"/>
        <v>57520.217976608197</v>
      </c>
      <c r="BI257" s="102">
        <f t="shared" si="295"/>
        <v>15.929299900354385</v>
      </c>
      <c r="BK257" s="74">
        <f t="shared" si="260"/>
        <v>99</v>
      </c>
      <c r="BL257" s="74">
        <f t="shared" si="261"/>
        <v>7.8199999999999994</v>
      </c>
      <c r="BM257" s="74">
        <v>1</v>
      </c>
      <c r="BN257" s="65">
        <f t="shared" si="262"/>
        <v>1.76</v>
      </c>
      <c r="BO257" s="73">
        <f>BO256*BM257</f>
        <v>7200</v>
      </c>
      <c r="BP257" s="73">
        <f t="shared" si="263"/>
        <v>1254528</v>
      </c>
      <c r="BQ257" s="73">
        <f t="shared" si="264"/>
        <v>71383965.027278364</v>
      </c>
      <c r="BR257" s="73">
        <f t="shared" si="265"/>
        <v>5.056878740146503E+17</v>
      </c>
      <c r="BS257" s="73">
        <f t="shared" si="266"/>
        <v>57520.217976608197</v>
      </c>
      <c r="BT257" s="102">
        <f t="shared" si="293"/>
        <v>56.901053645098685</v>
      </c>
      <c r="BV257" s="74">
        <f t="shared" si="267"/>
        <v>44</v>
      </c>
      <c r="BW257" s="74">
        <f t="shared" si="268"/>
        <v>9.8550000000000004</v>
      </c>
      <c r="BX257" s="74">
        <v>1</v>
      </c>
      <c r="BY257" s="65">
        <f t="shared" si="269"/>
        <v>2.0350000000000001</v>
      </c>
      <c r="BZ257" s="73">
        <f>BZ256*BX257</f>
        <v>50</v>
      </c>
      <c r="CA257" s="73">
        <f t="shared" si="270"/>
        <v>4477</v>
      </c>
      <c r="CB257" s="73">
        <f t="shared" si="271"/>
        <v>43925.892102570644</v>
      </c>
      <c r="CC257" s="73">
        <f t="shared" si="272"/>
        <v>6.3728312000183885E+17</v>
      </c>
      <c r="CD257" s="73">
        <f t="shared" si="273"/>
        <v>57520.217976608197</v>
      </c>
      <c r="CE257" s="102">
        <f t="shared" si="294"/>
        <v>9.8114568020037183</v>
      </c>
      <c r="CG257" s="74">
        <f t="shared" si="274"/>
        <v>-6</v>
      </c>
      <c r="CH257" s="74">
        <f t="shared" si="275"/>
        <v>12.14</v>
      </c>
      <c r="CI257" s="74">
        <v>1</v>
      </c>
      <c r="CJ257" s="65">
        <f t="shared" si="276"/>
        <v>2.2850000000000001</v>
      </c>
      <c r="CK257" s="73">
        <f>CK256*CI257</f>
        <v>1</v>
      </c>
      <c r="CL257" s="73">
        <f t="shared" si="277"/>
        <v>-13.71</v>
      </c>
      <c r="CM257" s="73">
        <f t="shared" si="278"/>
        <v>52.842419192074722</v>
      </c>
      <c r="CN257" s="73">
        <f t="shared" si="279"/>
        <v>7.850448581250455E+17</v>
      </c>
      <c r="CO257" s="73">
        <f t="shared" si="280"/>
        <v>57520.217976608197</v>
      </c>
      <c r="CR257" s="74">
        <f t="shared" si="281"/>
        <v>-69</v>
      </c>
      <c r="CS257" s="74">
        <f t="shared" si="282"/>
        <v>14.74</v>
      </c>
      <c r="CT257" s="74">
        <v>1</v>
      </c>
      <c r="CU257" s="65">
        <f t="shared" si="289"/>
        <v>2.6</v>
      </c>
      <c r="CV257" s="73">
        <f>CV256*CT257</f>
        <v>1</v>
      </c>
      <c r="CW257" s="73">
        <f t="shared" si="283"/>
        <v>-179.4</v>
      </c>
      <c r="CX257" s="73">
        <f t="shared" si="284"/>
        <v>1.0334358979892712E-2</v>
      </c>
      <c r="CY257" s="73">
        <f t="shared" si="285"/>
        <v>9.531763763396352E+17</v>
      </c>
      <c r="CZ257" s="73">
        <f t="shared" si="286"/>
        <v>57520.217976608197</v>
      </c>
    </row>
    <row r="258" spans="1:104">
      <c r="A258" s="65">
        <f t="shared" si="222"/>
        <v>1552.0937641066739</v>
      </c>
      <c r="B258" s="65">
        <f t="shared" si="223"/>
        <v>8.4</v>
      </c>
      <c r="C258" s="86">
        <f t="shared" si="292"/>
        <v>9.8550000000000004</v>
      </c>
      <c r="D258" s="90"/>
      <c r="E258" s="68">
        <f t="shared" si="224"/>
        <v>1485633833817332</v>
      </c>
      <c r="F258" s="65">
        <f t="shared" si="287"/>
        <v>50.400000000000027</v>
      </c>
      <c r="G258" s="69">
        <v>252</v>
      </c>
      <c r="H258" s="74">
        <f t="shared" si="225"/>
        <v>252</v>
      </c>
      <c r="I258" s="74">
        <f t="shared" si="226"/>
        <v>1</v>
      </c>
      <c r="J258" s="74">
        <v>1</v>
      </c>
      <c r="K258" s="65">
        <f t="shared" si="227"/>
        <v>1</v>
      </c>
      <c r="L258" s="73">
        <f>L257*J258</f>
        <v>2613824640000</v>
      </c>
      <c r="M258" s="73">
        <f t="shared" si="228"/>
        <v>658683809280000</v>
      </c>
      <c r="N258" s="73">
        <f t="shared" si="229"/>
        <v>1.485633833817332E+16</v>
      </c>
      <c r="O258" s="73">
        <f t="shared" si="230"/>
        <v>7.4281691690866592E+16</v>
      </c>
      <c r="P258" s="73">
        <f t="shared" si="231"/>
        <v>59600.400541696275</v>
      </c>
      <c r="Q258" s="102">
        <f t="shared" si="291"/>
        <v>22.554582530899946</v>
      </c>
      <c r="S258" s="74">
        <f t="shared" si="232"/>
        <v>242</v>
      </c>
      <c r="T258" s="74">
        <f t="shared" si="233"/>
        <v>2.0499999999999998</v>
      </c>
      <c r="U258" s="74">
        <v>1</v>
      </c>
      <c r="V258" s="65">
        <f t="shared" si="234"/>
        <v>1.05</v>
      </c>
      <c r="W258" s="73">
        <f>W257*U258</f>
        <v>5227649280000</v>
      </c>
      <c r="X258" s="73">
        <f t="shared" si="235"/>
        <v>1328345682048000</v>
      </c>
      <c r="Y258" s="73">
        <f t="shared" si="236"/>
        <v>7613873398313823</v>
      </c>
      <c r="Z258" s="73">
        <f t="shared" si="237"/>
        <v>1.5227746796627651E+17</v>
      </c>
      <c r="AA258" s="73">
        <f t="shared" si="238"/>
        <v>59600.400541696275</v>
      </c>
      <c r="AB258" s="102">
        <f t="shared" si="296"/>
        <v>5.731846386984901</v>
      </c>
      <c r="AD258" s="74">
        <f t="shared" si="239"/>
        <v>217</v>
      </c>
      <c r="AE258" s="74">
        <f t="shared" si="240"/>
        <v>3.2249999999999996</v>
      </c>
      <c r="AF258" s="74">
        <v>1</v>
      </c>
      <c r="AG258" s="65">
        <f t="shared" si="241"/>
        <v>1.175</v>
      </c>
      <c r="AH258" s="73">
        <f>AH257*AF258</f>
        <v>32527595520</v>
      </c>
      <c r="AI258" s="73">
        <f t="shared" si="242"/>
        <v>8293723667712</v>
      </c>
      <c r="AJ258" s="73">
        <f t="shared" si="243"/>
        <v>374310087036006.75</v>
      </c>
      <c r="AK258" s="73">
        <f t="shared" si="244"/>
        <v>2.3955845570304474E+17</v>
      </c>
      <c r="AL258" s="73">
        <f t="shared" si="245"/>
        <v>59600.400541696275</v>
      </c>
      <c r="AM258" s="102">
        <f t="shared" si="288"/>
        <v>45.131728766563562</v>
      </c>
      <c r="AO258" s="74">
        <f t="shared" si="246"/>
        <v>187</v>
      </c>
      <c r="AP258" s="74">
        <f t="shared" si="247"/>
        <v>4.55</v>
      </c>
      <c r="AQ258" s="74">
        <v>1</v>
      </c>
      <c r="AR258" s="65">
        <f t="shared" si="248"/>
        <v>1.325</v>
      </c>
      <c r="AS258" s="73">
        <f>AS257*AQ258</f>
        <v>2788079616</v>
      </c>
      <c r="AT258" s="73">
        <f t="shared" si="249"/>
        <v>690816426854.40002</v>
      </c>
      <c r="AU258" s="73">
        <f t="shared" si="250"/>
        <v>8251506279136.7568</v>
      </c>
      <c r="AV258" s="73">
        <f t="shared" si="251"/>
        <v>3.3798169719344301E+17</v>
      </c>
      <c r="AW258" s="73">
        <f t="shared" si="252"/>
        <v>59600.400541696275</v>
      </c>
      <c r="AX258" s="102">
        <f t="shared" si="297"/>
        <v>11.944571608856496</v>
      </c>
      <c r="AZ258" s="74">
        <f t="shared" si="253"/>
        <v>150</v>
      </c>
      <c r="BA258" s="74">
        <f t="shared" si="254"/>
        <v>6.06</v>
      </c>
      <c r="BB258" s="74">
        <v>1</v>
      </c>
      <c r="BC258" s="65">
        <f t="shared" si="255"/>
        <v>1.51</v>
      </c>
      <c r="BD258" s="73">
        <f>BD257*BB258</f>
        <v>15805440</v>
      </c>
      <c r="BE258" s="73">
        <f t="shared" si="256"/>
        <v>3579932160</v>
      </c>
      <c r="BF258" s="73">
        <f t="shared" si="257"/>
        <v>65068754534.400642</v>
      </c>
      <c r="BG258" s="73">
        <f t="shared" si="258"/>
        <v>4.5014705164665152E+17</v>
      </c>
      <c r="BH258" s="73">
        <f t="shared" si="259"/>
        <v>59600.400541696275</v>
      </c>
      <c r="BI258" s="102">
        <f t="shared" si="295"/>
        <v>18.175974187846244</v>
      </c>
      <c r="BK258" s="74">
        <f t="shared" si="260"/>
        <v>100</v>
      </c>
      <c r="BL258" s="74">
        <f t="shared" si="261"/>
        <v>7.8199999999999994</v>
      </c>
      <c r="BM258" s="74">
        <v>13</v>
      </c>
      <c r="BN258" s="65">
        <f t="shared" si="262"/>
        <v>1.76</v>
      </c>
      <c r="BO258" s="73">
        <f>BO257*BM258</f>
        <v>93600</v>
      </c>
      <c r="BP258" s="73">
        <f t="shared" si="263"/>
        <v>16473600</v>
      </c>
      <c r="BQ258" s="73">
        <f t="shared" si="264"/>
        <v>81998643.200000539</v>
      </c>
      <c r="BR258" s="73">
        <f t="shared" si="265"/>
        <v>5.8088282902257677E+17</v>
      </c>
      <c r="BS258" s="73">
        <f t="shared" si="266"/>
        <v>59600.400541696275</v>
      </c>
      <c r="BT258" s="102">
        <f t="shared" si="293"/>
        <v>4.9775788655788986</v>
      </c>
      <c r="BV258" s="74">
        <f t="shared" si="267"/>
        <v>45</v>
      </c>
      <c r="BW258" s="74">
        <f t="shared" si="268"/>
        <v>9.8550000000000004</v>
      </c>
      <c r="BX258" s="74">
        <v>1</v>
      </c>
      <c r="BY258" s="65">
        <f t="shared" si="269"/>
        <v>2.0350000000000001</v>
      </c>
      <c r="BZ258" s="73">
        <f>BZ257*BX258</f>
        <v>50</v>
      </c>
      <c r="CA258" s="73">
        <f t="shared" si="270"/>
        <v>4578.75</v>
      </c>
      <c r="CB258" s="73">
        <f t="shared" si="271"/>
        <v>50457.600000000151</v>
      </c>
      <c r="CC258" s="73">
        <f t="shared" si="272"/>
        <v>7.3204607161349043E+17</v>
      </c>
      <c r="CD258" s="73">
        <f t="shared" si="273"/>
        <v>59600.400541696275</v>
      </c>
      <c r="CE258" s="102">
        <f t="shared" si="294"/>
        <v>11.019950859950892</v>
      </c>
      <c r="CG258" s="74">
        <f t="shared" si="274"/>
        <v>-5</v>
      </c>
      <c r="CH258" s="74">
        <f t="shared" si="275"/>
        <v>12.14</v>
      </c>
      <c r="CI258" s="74">
        <v>1</v>
      </c>
      <c r="CJ258" s="65">
        <f t="shared" si="276"/>
        <v>2.2850000000000001</v>
      </c>
      <c r="CK258" s="73">
        <f>CK257*CI258</f>
        <v>1</v>
      </c>
      <c r="CL258" s="73">
        <f t="shared" si="277"/>
        <v>-11.425000000000001</v>
      </c>
      <c r="CM258" s="73">
        <f t="shared" si="278"/>
        <v>60.699999999999989</v>
      </c>
      <c r="CN258" s="73">
        <f t="shared" si="279"/>
        <v>9.0177973712712064E+17</v>
      </c>
      <c r="CO258" s="73">
        <f t="shared" si="280"/>
        <v>59600.400541696275</v>
      </c>
      <c r="CR258" s="74">
        <f t="shared" si="281"/>
        <v>-68</v>
      </c>
      <c r="CS258" s="74">
        <f t="shared" si="282"/>
        <v>14.74</v>
      </c>
      <c r="CT258" s="74">
        <v>1</v>
      </c>
      <c r="CU258" s="65">
        <f t="shared" si="289"/>
        <v>2.6</v>
      </c>
      <c r="CV258" s="73">
        <f>CV257*CT258</f>
        <v>1</v>
      </c>
      <c r="CW258" s="73">
        <f t="shared" si="283"/>
        <v>-176.8</v>
      </c>
      <c r="CX258" s="73">
        <f t="shared" si="284"/>
        <v>1.1871061160151596E-2</v>
      </c>
      <c r="CY258" s="73">
        <f t="shared" si="285"/>
        <v>1.0949121355233736E+18</v>
      </c>
      <c r="CZ258" s="73">
        <f t="shared" si="286"/>
        <v>59600.400541696275</v>
      </c>
    </row>
    <row r="259" spans="1:104">
      <c r="A259" s="65">
        <f t="shared" si="222"/>
        <v>1606.8282324925726</v>
      </c>
      <c r="B259" s="65">
        <f t="shared" si="223"/>
        <v>8.4333333333333336</v>
      </c>
      <c r="C259" s="86">
        <f t="shared" si="292"/>
        <v>9.8550000000000004</v>
      </c>
      <c r="D259" s="90"/>
      <c r="E259" s="68">
        <f t="shared" si="224"/>
        <v>1706545141033907.7</v>
      </c>
      <c r="F259" s="65">
        <f t="shared" si="287"/>
        <v>50.600000000000023</v>
      </c>
      <c r="G259" s="69">
        <v>253</v>
      </c>
      <c r="H259" s="74">
        <f t="shared" si="225"/>
        <v>253</v>
      </c>
      <c r="I259" s="74">
        <f t="shared" si="226"/>
        <v>1</v>
      </c>
      <c r="J259" s="74">
        <v>1</v>
      </c>
      <c r="K259" s="65">
        <f t="shared" si="227"/>
        <v>1</v>
      </c>
      <c r="L259" s="73">
        <f>L258*J259</f>
        <v>2613824640000</v>
      </c>
      <c r="M259" s="73">
        <f t="shared" si="228"/>
        <v>661297633920000</v>
      </c>
      <c r="N259" s="73">
        <f t="shared" si="229"/>
        <v>1.7065451410339078E+16</v>
      </c>
      <c r="O259" s="73">
        <f t="shared" si="230"/>
        <v>8.5327257051695392E+16</v>
      </c>
      <c r="P259" s="73">
        <f t="shared" si="231"/>
        <v>61755.765068797882</v>
      </c>
      <c r="Q259" s="102">
        <f t="shared" si="291"/>
        <v>25.806007060965168</v>
      </c>
      <c r="S259" s="74">
        <f t="shared" si="232"/>
        <v>243</v>
      </c>
      <c r="T259" s="74">
        <f t="shared" si="233"/>
        <v>2.0499999999999998</v>
      </c>
      <c r="U259" s="74">
        <v>1</v>
      </c>
      <c r="V259" s="65">
        <f t="shared" si="234"/>
        <v>1.05</v>
      </c>
      <c r="W259" s="73">
        <f>W258*U259</f>
        <v>5227649280000</v>
      </c>
      <c r="X259" s="73">
        <f t="shared" si="235"/>
        <v>1333834713792000</v>
      </c>
      <c r="Y259" s="73">
        <f t="shared" si="236"/>
        <v>8746043847798773</v>
      </c>
      <c r="Z259" s="73">
        <f t="shared" si="237"/>
        <v>1.7492087695597552E+17</v>
      </c>
      <c r="AA259" s="73">
        <f t="shared" si="238"/>
        <v>61755.765068797882</v>
      </c>
      <c r="AB259" s="102">
        <f t="shared" si="296"/>
        <v>6.5570671968300882</v>
      </c>
      <c r="AD259" s="74">
        <f t="shared" si="239"/>
        <v>218</v>
      </c>
      <c r="AE259" s="74">
        <f t="shared" si="240"/>
        <v>3.2249999999999996</v>
      </c>
      <c r="AF259" s="74">
        <v>1</v>
      </c>
      <c r="AG259" s="65">
        <f t="shared" si="241"/>
        <v>1.175</v>
      </c>
      <c r="AH259" s="73">
        <f>AH258*AF259</f>
        <v>32527595520</v>
      </c>
      <c r="AI259" s="73">
        <f t="shared" si="242"/>
        <v>8331943592448</v>
      </c>
      <c r="AJ259" s="73">
        <f t="shared" si="243"/>
        <v>429969381237057.87</v>
      </c>
      <c r="AK259" s="73">
        <f t="shared" si="244"/>
        <v>2.751804039917176E+17</v>
      </c>
      <c r="AL259" s="73">
        <f t="shared" si="245"/>
        <v>61755.765068797882</v>
      </c>
      <c r="AM259" s="102">
        <f t="shared" si="288"/>
        <v>51.604931846487574</v>
      </c>
      <c r="AO259" s="74">
        <f t="shared" si="246"/>
        <v>188</v>
      </c>
      <c r="AP259" s="74">
        <f t="shared" si="247"/>
        <v>4.55</v>
      </c>
      <c r="AQ259" s="74">
        <v>1</v>
      </c>
      <c r="AR259" s="65">
        <f t="shared" si="248"/>
        <v>1.325</v>
      </c>
      <c r="AS259" s="73">
        <f>AS258*AQ259</f>
        <v>2788079616</v>
      </c>
      <c r="AT259" s="73">
        <f t="shared" si="249"/>
        <v>694510632345.59998</v>
      </c>
      <c r="AU259" s="73">
        <f t="shared" si="250"/>
        <v>9478491689092.0996</v>
      </c>
      <c r="AV259" s="73">
        <f t="shared" si="251"/>
        <v>3.8823901958521402E+17</v>
      </c>
      <c r="AW259" s="73">
        <f t="shared" si="252"/>
        <v>61755.765068797882</v>
      </c>
      <c r="AX259" s="102">
        <f t="shared" si="297"/>
        <v>13.647727259523718</v>
      </c>
      <c r="AZ259" s="74">
        <f t="shared" si="253"/>
        <v>151</v>
      </c>
      <c r="BA259" s="74">
        <f t="shared" si="254"/>
        <v>6.06</v>
      </c>
      <c r="BB259" s="74">
        <v>1</v>
      </c>
      <c r="BC259" s="65">
        <f t="shared" si="255"/>
        <v>1.51</v>
      </c>
      <c r="BD259" s="73">
        <f>BD258*BB259</f>
        <v>15805440</v>
      </c>
      <c r="BE259" s="73">
        <f t="shared" si="256"/>
        <v>3603798374.4000001</v>
      </c>
      <c r="BF259" s="73">
        <f t="shared" si="257"/>
        <v>74744371295.371887</v>
      </c>
      <c r="BG259" s="73">
        <f t="shared" si="258"/>
        <v>5.1708317773327398E+17</v>
      </c>
      <c r="BH259" s="73">
        <f t="shared" si="259"/>
        <v>61755.765068797882</v>
      </c>
      <c r="BI259" s="102">
        <f t="shared" si="295"/>
        <v>20.740442036471077</v>
      </c>
      <c r="BK259" s="74">
        <f t="shared" si="260"/>
        <v>101</v>
      </c>
      <c r="BL259" s="74">
        <f t="shared" si="261"/>
        <v>7.8199999999999994</v>
      </c>
      <c r="BM259" s="74">
        <v>1</v>
      </c>
      <c r="BN259" s="65">
        <f t="shared" si="262"/>
        <v>1.76</v>
      </c>
      <c r="BO259" s="73">
        <f>BO258*BM259</f>
        <v>93600</v>
      </c>
      <c r="BP259" s="73">
        <f t="shared" si="263"/>
        <v>16638336</v>
      </c>
      <c r="BQ259" s="73">
        <f t="shared" si="264"/>
        <v>94191706.555829421</v>
      </c>
      <c r="BR259" s="73">
        <f t="shared" si="265"/>
        <v>6.6725915014425792E+17</v>
      </c>
      <c r="BS259" s="73">
        <f t="shared" si="266"/>
        <v>61755.765068797882</v>
      </c>
      <c r="BT259" s="102">
        <f t="shared" si="293"/>
        <v>5.6611254007509775</v>
      </c>
      <c r="BV259" s="74">
        <f t="shared" si="267"/>
        <v>46</v>
      </c>
      <c r="BW259" s="74">
        <f t="shared" si="268"/>
        <v>9.8550000000000004</v>
      </c>
      <c r="BX259" s="74">
        <v>1</v>
      </c>
      <c r="BY259" s="65">
        <f t="shared" si="269"/>
        <v>2.0350000000000001</v>
      </c>
      <c r="BZ259" s="73">
        <f>BZ258*BX259</f>
        <v>50</v>
      </c>
      <c r="CA259" s="73">
        <f t="shared" si="270"/>
        <v>4680.5</v>
      </c>
      <c r="CB259" s="73">
        <f t="shared" si="271"/>
        <v>57960.562117098576</v>
      </c>
      <c r="CC259" s="73">
        <f t="shared" si="272"/>
        <v>8.4090011824445811E+17</v>
      </c>
      <c r="CD259" s="73">
        <f t="shared" si="273"/>
        <v>61755.765068797882</v>
      </c>
      <c r="CE259" s="102">
        <f t="shared" si="294"/>
        <v>12.383412480952586</v>
      </c>
      <c r="CG259" s="74">
        <f t="shared" si="274"/>
        <v>-4</v>
      </c>
      <c r="CH259" s="74">
        <f t="shared" si="275"/>
        <v>12.14</v>
      </c>
      <c r="CI259" s="74">
        <v>1</v>
      </c>
      <c r="CJ259" s="65">
        <f t="shared" si="276"/>
        <v>2.2850000000000001</v>
      </c>
      <c r="CK259" s="73">
        <f>CK258*CI259</f>
        <v>1</v>
      </c>
      <c r="CL259" s="73">
        <f t="shared" si="277"/>
        <v>-9.14</v>
      </c>
      <c r="CM259" s="73">
        <f t="shared" si="278"/>
        <v>69.725990148320008</v>
      </c>
      <c r="CN259" s="73">
        <f t="shared" si="279"/>
        <v>1.035872900607582E+18</v>
      </c>
      <c r="CO259" s="73">
        <f t="shared" si="280"/>
        <v>61755.765068797882</v>
      </c>
      <c r="CR259" s="74">
        <f t="shared" si="281"/>
        <v>-67</v>
      </c>
      <c r="CS259" s="74">
        <f t="shared" si="282"/>
        <v>14.74</v>
      </c>
      <c r="CT259" s="74">
        <v>1</v>
      </c>
      <c r="CU259" s="65">
        <f t="shared" si="289"/>
        <v>2.6</v>
      </c>
      <c r="CV259" s="73">
        <f>CV258*CT259</f>
        <v>1</v>
      </c>
      <c r="CW259" s="73">
        <f t="shared" si="283"/>
        <v>-174.20000000000002</v>
      </c>
      <c r="CX259" s="73">
        <f t="shared" si="284"/>
        <v>1.3636268426735333E-2</v>
      </c>
      <c r="CY259" s="73">
        <f t="shared" si="285"/>
        <v>1.2577237689419899E+18</v>
      </c>
      <c r="CZ259" s="73">
        <f t="shared" si="286"/>
        <v>61755.765068797882</v>
      </c>
    </row>
    <row r="260" spans="1:104">
      <c r="A260" s="65">
        <f t="shared" si="222"/>
        <v>1663.4929077375984</v>
      </c>
      <c r="B260" s="65">
        <f t="shared" si="223"/>
        <v>8.4666666666666668</v>
      </c>
      <c r="C260" s="86">
        <f t="shared" si="292"/>
        <v>9.8550000000000004</v>
      </c>
      <c r="D260" s="90"/>
      <c r="E260" s="68">
        <f t="shared" si="224"/>
        <v>1960305596233833.2</v>
      </c>
      <c r="F260" s="65">
        <f t="shared" si="287"/>
        <v>50.800000000000026</v>
      </c>
      <c r="G260" s="69">
        <v>254</v>
      </c>
      <c r="H260" s="74">
        <f t="shared" si="225"/>
        <v>254</v>
      </c>
      <c r="I260" s="74">
        <f t="shared" si="226"/>
        <v>1</v>
      </c>
      <c r="J260" s="74">
        <v>1</v>
      </c>
      <c r="K260" s="65">
        <f t="shared" si="227"/>
        <v>1</v>
      </c>
      <c r="L260" s="73">
        <f>L259*J260</f>
        <v>2613824640000</v>
      </c>
      <c r="M260" s="73">
        <f t="shared" si="228"/>
        <v>663911458560000</v>
      </c>
      <c r="N260" s="73">
        <f t="shared" si="229"/>
        <v>1.9603055962338332E+16</v>
      </c>
      <c r="O260" s="73">
        <f t="shared" si="230"/>
        <v>9.8015279811691664E+16</v>
      </c>
      <c r="P260" s="73">
        <f t="shared" si="231"/>
        <v>63989.027184306287</v>
      </c>
      <c r="Q260" s="102">
        <f t="shared" si="291"/>
        <v>29.526611884145897</v>
      </c>
      <c r="S260" s="74">
        <f t="shared" si="232"/>
        <v>244</v>
      </c>
      <c r="T260" s="74">
        <f t="shared" si="233"/>
        <v>2.0499999999999998</v>
      </c>
      <c r="U260" s="74">
        <v>1</v>
      </c>
      <c r="V260" s="65">
        <f t="shared" si="234"/>
        <v>1.05</v>
      </c>
      <c r="W260" s="73">
        <f>W259*U260</f>
        <v>5227649280000</v>
      </c>
      <c r="X260" s="73">
        <f t="shared" si="235"/>
        <v>1339323745536000</v>
      </c>
      <c r="Y260" s="73">
        <f t="shared" si="236"/>
        <v>1.004656618069839E+16</v>
      </c>
      <c r="Z260" s="73">
        <f t="shared" si="237"/>
        <v>2.009313236139679E+17</v>
      </c>
      <c r="AA260" s="73">
        <f t="shared" si="238"/>
        <v>63989.027184306287</v>
      </c>
      <c r="AB260" s="102">
        <f t="shared" si="296"/>
        <v>7.5012230718553674</v>
      </c>
      <c r="AD260" s="74">
        <f t="shared" si="239"/>
        <v>219</v>
      </c>
      <c r="AE260" s="74">
        <f t="shared" si="240"/>
        <v>3.2249999999999996</v>
      </c>
      <c r="AF260" s="74">
        <v>1</v>
      </c>
      <c r="AG260" s="65">
        <f t="shared" si="241"/>
        <v>1.175</v>
      </c>
      <c r="AH260" s="73">
        <f>AH259*AF260</f>
        <v>32527595520</v>
      </c>
      <c r="AI260" s="73">
        <f t="shared" si="242"/>
        <v>8370163517184</v>
      </c>
      <c r="AJ260" s="73">
        <f t="shared" si="243"/>
        <v>493905120926101.31</v>
      </c>
      <c r="AK260" s="73">
        <f t="shared" si="244"/>
        <v>3.160992773927056E+17</v>
      </c>
      <c r="AL260" s="73">
        <f t="shared" si="245"/>
        <v>63989.027184306287</v>
      </c>
      <c r="AM260" s="102">
        <f t="shared" si="288"/>
        <v>59.007822238133208</v>
      </c>
      <c r="AO260" s="74">
        <f t="shared" si="246"/>
        <v>189</v>
      </c>
      <c r="AP260" s="74">
        <f t="shared" si="247"/>
        <v>4.55</v>
      </c>
      <c r="AQ260" s="74">
        <v>1</v>
      </c>
      <c r="AR260" s="65">
        <f t="shared" si="248"/>
        <v>1.325</v>
      </c>
      <c r="AS260" s="73">
        <f>AS259*AQ260</f>
        <v>2788079616</v>
      </c>
      <c r="AT260" s="73">
        <f t="shared" si="249"/>
        <v>698204837836.79993</v>
      </c>
      <c r="AU260" s="73">
        <f t="shared" si="250"/>
        <v>10887927811113.16</v>
      </c>
      <c r="AV260" s="73">
        <f t="shared" si="251"/>
        <v>4.4596952314319706E+17</v>
      </c>
      <c r="AW260" s="73">
        <f t="shared" si="252"/>
        <v>63989.027184306287</v>
      </c>
      <c r="AX260" s="102">
        <f t="shared" si="297"/>
        <v>15.594174117793969</v>
      </c>
      <c r="AZ260" s="74">
        <f t="shared" si="253"/>
        <v>152</v>
      </c>
      <c r="BA260" s="74">
        <f t="shared" si="254"/>
        <v>6.06</v>
      </c>
      <c r="BB260" s="74">
        <v>1</v>
      </c>
      <c r="BC260" s="65">
        <f t="shared" si="255"/>
        <v>1.51</v>
      </c>
      <c r="BD260" s="73">
        <f>BD259*BB260</f>
        <v>15805440</v>
      </c>
      <c r="BE260" s="73">
        <f t="shared" si="256"/>
        <v>3627664588.8000002</v>
      </c>
      <c r="BF260" s="73">
        <f t="shared" si="257"/>
        <v>85858736352.281296</v>
      </c>
      <c r="BG260" s="73">
        <f t="shared" si="258"/>
        <v>5.9397259565885146E+17</v>
      </c>
      <c r="BH260" s="73">
        <f t="shared" si="259"/>
        <v>63989.027184306287</v>
      </c>
      <c r="BI260" s="102">
        <f t="shared" si="295"/>
        <v>23.66777144098722</v>
      </c>
      <c r="BK260" s="74">
        <f t="shared" si="260"/>
        <v>102</v>
      </c>
      <c r="BL260" s="74">
        <f t="shared" si="261"/>
        <v>7.8199999999999994</v>
      </c>
      <c r="BM260" s="74">
        <v>1</v>
      </c>
      <c r="BN260" s="65">
        <f t="shared" si="262"/>
        <v>1.76</v>
      </c>
      <c r="BO260" s="73">
        <f>BO259*BM260</f>
        <v>93600</v>
      </c>
      <c r="BP260" s="73">
        <f t="shared" si="263"/>
        <v>16803072</v>
      </c>
      <c r="BQ260" s="73">
        <f t="shared" si="264"/>
        <v>108197858.3750447</v>
      </c>
      <c r="BR260" s="73">
        <f t="shared" si="265"/>
        <v>7.6647948812742874E+17</v>
      </c>
      <c r="BS260" s="73">
        <f t="shared" si="266"/>
        <v>63989.027184306287</v>
      </c>
      <c r="BT260" s="102">
        <f t="shared" si="293"/>
        <v>6.4391712643405148</v>
      </c>
      <c r="BV260" s="74">
        <f t="shared" si="267"/>
        <v>47</v>
      </c>
      <c r="BW260" s="74">
        <f t="shared" si="268"/>
        <v>9.8550000000000004</v>
      </c>
      <c r="BX260" s="74">
        <v>1</v>
      </c>
      <c r="BY260" s="65">
        <f t="shared" si="269"/>
        <v>2.0350000000000001</v>
      </c>
      <c r="BZ260" s="73">
        <f>BZ259*BX260</f>
        <v>50</v>
      </c>
      <c r="CA260" s="73">
        <f t="shared" si="270"/>
        <v>4782.25</v>
      </c>
      <c r="CB260" s="73">
        <f t="shared" si="271"/>
        <v>66579.202358614595</v>
      </c>
      <c r="CC260" s="73">
        <f t="shared" si="272"/>
        <v>9.6594058254422144E+17</v>
      </c>
      <c r="CD260" s="73">
        <f t="shared" si="273"/>
        <v>63989.027184306287</v>
      </c>
      <c r="CE260" s="102">
        <f t="shared" si="294"/>
        <v>13.922150108968497</v>
      </c>
      <c r="CG260" s="74">
        <f t="shared" si="274"/>
        <v>-3</v>
      </c>
      <c r="CH260" s="74">
        <f t="shared" si="275"/>
        <v>12.14</v>
      </c>
      <c r="CI260" s="74">
        <v>1</v>
      </c>
      <c r="CJ260" s="65">
        <f t="shared" si="276"/>
        <v>2.2850000000000001</v>
      </c>
      <c r="CK260" s="73">
        <f>CK259*CI260</f>
        <v>1</v>
      </c>
      <c r="CL260" s="73">
        <f t="shared" si="277"/>
        <v>-6.8550000000000004</v>
      </c>
      <c r="CM260" s="73">
        <f t="shared" si="278"/>
        <v>80.094130183914672</v>
      </c>
      <c r="CN260" s="73">
        <f t="shared" si="279"/>
        <v>1.1899054969139369E+18</v>
      </c>
      <c r="CO260" s="73">
        <f t="shared" si="280"/>
        <v>63989.027184306287</v>
      </c>
      <c r="CR260" s="74">
        <f t="shared" si="281"/>
        <v>-66</v>
      </c>
      <c r="CS260" s="74">
        <f t="shared" si="282"/>
        <v>14.74</v>
      </c>
      <c r="CT260" s="74">
        <v>1</v>
      </c>
      <c r="CU260" s="65">
        <f t="shared" si="289"/>
        <v>2.6</v>
      </c>
      <c r="CV260" s="73">
        <f>CV259*CT260</f>
        <v>1</v>
      </c>
      <c r="CW260" s="73">
        <f t="shared" si="283"/>
        <v>-171.6</v>
      </c>
      <c r="CX260" s="73">
        <f t="shared" si="284"/>
        <v>1.5663959110088884E-2</v>
      </c>
      <c r="CY260" s="73">
        <f t="shared" si="285"/>
        <v>1.4447452244243351E+18</v>
      </c>
      <c r="CZ260" s="73">
        <f t="shared" si="286"/>
        <v>63989.027184306287</v>
      </c>
    </row>
    <row r="261" spans="1:104">
      <c r="A261" s="65">
        <f t="shared" si="222"/>
        <v>1722.1558584396371</v>
      </c>
      <c r="B261" s="65">
        <f t="shared" si="223"/>
        <v>8.5</v>
      </c>
      <c r="C261" s="86">
        <f t="shared" si="292"/>
        <v>9.8550000000000004</v>
      </c>
      <c r="D261" s="90"/>
      <c r="E261" s="68">
        <f t="shared" si="224"/>
        <v>2251799813685286.5</v>
      </c>
      <c r="F261" s="65">
        <f t="shared" si="287"/>
        <v>51.000000000000028</v>
      </c>
      <c r="G261" s="69">
        <v>255</v>
      </c>
      <c r="H261" s="74">
        <f t="shared" si="225"/>
        <v>255</v>
      </c>
      <c r="I261" s="74">
        <f t="shared" si="226"/>
        <v>1</v>
      </c>
      <c r="J261" s="74">
        <v>1</v>
      </c>
      <c r="K261" s="65">
        <f t="shared" si="227"/>
        <v>1</v>
      </c>
      <c r="L261" s="73">
        <f>L260*J261</f>
        <v>2613824640000</v>
      </c>
      <c r="M261" s="73">
        <f t="shared" si="228"/>
        <v>666525283200000</v>
      </c>
      <c r="N261" s="73">
        <f t="shared" si="229"/>
        <v>2.2517998136852864E+16</v>
      </c>
      <c r="O261" s="73">
        <f t="shared" si="230"/>
        <v>1.1258999068426432E+17</v>
      </c>
      <c r="P261" s="73">
        <f t="shared" si="231"/>
        <v>66303.00054992603</v>
      </c>
      <c r="Q261" s="102">
        <f t="shared" si="291"/>
        <v>33.784161988189773</v>
      </c>
      <c r="S261" s="74">
        <f t="shared" si="232"/>
        <v>245</v>
      </c>
      <c r="T261" s="74">
        <f t="shared" si="233"/>
        <v>2.0499999999999998</v>
      </c>
      <c r="U261" s="74">
        <v>1</v>
      </c>
      <c r="V261" s="65">
        <f t="shared" si="234"/>
        <v>1.05</v>
      </c>
      <c r="W261" s="73">
        <f>W260*U261</f>
        <v>5227649280000</v>
      </c>
      <c r="X261" s="73">
        <f t="shared" si="235"/>
        <v>1344812777280000</v>
      </c>
      <c r="Y261" s="73">
        <f t="shared" si="236"/>
        <v>1.1540474045137084E+16</v>
      </c>
      <c r="Z261" s="73">
        <f t="shared" si="237"/>
        <v>2.3080948090274186E+17</v>
      </c>
      <c r="AA261" s="73">
        <f t="shared" si="238"/>
        <v>66303.00054992603</v>
      </c>
      <c r="AB261" s="102">
        <f t="shared" si="296"/>
        <v>8.5814726332974693</v>
      </c>
      <c r="AD261" s="74">
        <f t="shared" si="239"/>
        <v>220</v>
      </c>
      <c r="AE261" s="74">
        <f t="shared" si="240"/>
        <v>3.2249999999999996</v>
      </c>
      <c r="AF261" s="74">
        <v>14</v>
      </c>
      <c r="AG261" s="65">
        <f t="shared" si="241"/>
        <v>1.175</v>
      </c>
      <c r="AH261" s="73">
        <f>AH260*AF261</f>
        <v>455386337280</v>
      </c>
      <c r="AI261" s="73">
        <f t="shared" si="242"/>
        <v>117717368186880</v>
      </c>
      <c r="AJ261" s="73">
        <f t="shared" si="243"/>
        <v>567347999932424.37</v>
      </c>
      <c r="AK261" s="73">
        <f t="shared" si="244"/>
        <v>3.6310271995675238E+17</v>
      </c>
      <c r="AL261" s="73">
        <f t="shared" si="245"/>
        <v>66303.00054992603</v>
      </c>
      <c r="AM261" s="102">
        <f t="shared" si="288"/>
        <v>4.8195776772017336</v>
      </c>
      <c r="AO261" s="74">
        <f t="shared" si="246"/>
        <v>190</v>
      </c>
      <c r="AP261" s="74">
        <f t="shared" si="247"/>
        <v>4.55</v>
      </c>
      <c r="AQ261" s="74">
        <v>1</v>
      </c>
      <c r="AR261" s="65">
        <f t="shared" si="248"/>
        <v>1.325</v>
      </c>
      <c r="AS261" s="73">
        <f>AS260*AQ261</f>
        <v>2788079616</v>
      </c>
      <c r="AT261" s="73">
        <f t="shared" si="249"/>
        <v>701899043328</v>
      </c>
      <c r="AU261" s="73">
        <f t="shared" si="250"/>
        <v>12506944765952.158</v>
      </c>
      <c r="AV261" s="73">
        <f t="shared" si="251"/>
        <v>5.1228445761340269E+17</v>
      </c>
      <c r="AW261" s="73">
        <f t="shared" si="252"/>
        <v>66303.00054992603</v>
      </c>
      <c r="AX261" s="102">
        <f t="shared" si="297"/>
        <v>17.818723197928076</v>
      </c>
      <c r="AZ261" s="74">
        <f t="shared" si="253"/>
        <v>153</v>
      </c>
      <c r="BA261" s="74">
        <f t="shared" si="254"/>
        <v>6.06</v>
      </c>
      <c r="BB261" s="74">
        <v>1</v>
      </c>
      <c r="BC261" s="65">
        <f t="shared" si="255"/>
        <v>1.51</v>
      </c>
      <c r="BD261" s="73">
        <f>BD260*BB261</f>
        <v>15805440</v>
      </c>
      <c r="BE261" s="73">
        <f t="shared" si="256"/>
        <v>3651530803.1999998</v>
      </c>
      <c r="BF261" s="73">
        <f t="shared" si="257"/>
        <v>98625789209.98967</v>
      </c>
      <c r="BG261" s="73">
        <f t="shared" si="258"/>
        <v>6.8229534354664179E+17</v>
      </c>
      <c r="BH261" s="73">
        <f t="shared" si="259"/>
        <v>66303.00054992603</v>
      </c>
      <c r="BI261" s="102">
        <f t="shared" si="295"/>
        <v>27.009436459788173</v>
      </c>
      <c r="BK261" s="74">
        <f t="shared" si="260"/>
        <v>103</v>
      </c>
      <c r="BL261" s="74">
        <f t="shared" si="261"/>
        <v>7.8199999999999994</v>
      </c>
      <c r="BM261" s="74">
        <v>1</v>
      </c>
      <c r="BN261" s="65">
        <f t="shared" si="262"/>
        <v>1.76</v>
      </c>
      <c r="BO261" s="73">
        <f>BO260*BM261</f>
        <v>93600</v>
      </c>
      <c r="BP261" s="73">
        <f t="shared" si="263"/>
        <v>16967808</v>
      </c>
      <c r="BQ261" s="73">
        <f t="shared" si="264"/>
        <v>124286701.92961605</v>
      </c>
      <c r="BR261" s="73">
        <f t="shared" si="265"/>
        <v>8.8045372715094694E+17</v>
      </c>
      <c r="BS261" s="73">
        <f t="shared" si="266"/>
        <v>66303.00054992603</v>
      </c>
      <c r="BT261" s="102">
        <f t="shared" si="293"/>
        <v>7.3248531530776422</v>
      </c>
      <c r="BV261" s="74">
        <f t="shared" si="267"/>
        <v>48</v>
      </c>
      <c r="BW261" s="74">
        <f t="shared" si="268"/>
        <v>9.8550000000000004</v>
      </c>
      <c r="BX261" s="74">
        <v>1</v>
      </c>
      <c r="BY261" s="65">
        <f t="shared" si="269"/>
        <v>2.0350000000000001</v>
      </c>
      <c r="BZ261" s="73">
        <f>BZ260*BX261</f>
        <v>50</v>
      </c>
      <c r="CA261" s="73">
        <f t="shared" si="270"/>
        <v>4884</v>
      </c>
      <c r="CB261" s="73">
        <f t="shared" si="271"/>
        <v>76479.420226355316</v>
      </c>
      <c r="CC261" s="73">
        <f t="shared" si="272"/>
        <v>1.109574358193425E+18</v>
      </c>
      <c r="CD261" s="73">
        <f t="shared" si="273"/>
        <v>66303.00054992603</v>
      </c>
      <c r="CE261" s="102">
        <f t="shared" si="294"/>
        <v>15.659176950523202</v>
      </c>
      <c r="CG261" s="74">
        <f t="shared" si="274"/>
        <v>-2</v>
      </c>
      <c r="CH261" s="74">
        <f t="shared" si="275"/>
        <v>12.14</v>
      </c>
      <c r="CI261" s="74">
        <v>1</v>
      </c>
      <c r="CJ261" s="65">
        <f t="shared" si="276"/>
        <v>2.2850000000000001</v>
      </c>
      <c r="CK261" s="73">
        <f>CK260*CI261</f>
        <v>1</v>
      </c>
      <c r="CL261" s="73">
        <f t="shared" si="277"/>
        <v>-4.57</v>
      </c>
      <c r="CM261" s="73">
        <f t="shared" si="278"/>
        <v>92.003995587181166</v>
      </c>
      <c r="CN261" s="73">
        <f t="shared" si="279"/>
        <v>1.3668424869069691E+18</v>
      </c>
      <c r="CO261" s="73">
        <f t="shared" si="280"/>
        <v>66303.00054992603</v>
      </c>
      <c r="CR261" s="74">
        <f t="shared" si="281"/>
        <v>-65</v>
      </c>
      <c r="CS261" s="74">
        <f t="shared" si="282"/>
        <v>14.74</v>
      </c>
      <c r="CT261" s="74">
        <v>1</v>
      </c>
      <c r="CU261" s="65">
        <f t="shared" si="289"/>
        <v>2.6</v>
      </c>
      <c r="CV261" s="73">
        <f>CV260*CT261</f>
        <v>1</v>
      </c>
      <c r="CW261" s="73">
        <f t="shared" si="283"/>
        <v>-169</v>
      </c>
      <c r="CX261" s="73">
        <f t="shared" si="284"/>
        <v>1.7993164062499921E-2</v>
      </c>
      <c r="CY261" s="73">
        <f t="shared" si="285"/>
        <v>1.6595764626860562E+18</v>
      </c>
      <c r="CZ261" s="73">
        <f t="shared" si="286"/>
        <v>66303.00054992603</v>
      </c>
    </row>
    <row r="262" spans="1:104">
      <c r="A262" s="65">
        <f t="shared" si="222"/>
        <v>1782.8875536304927</v>
      </c>
      <c r="B262" s="65">
        <f t="shared" si="223"/>
        <v>8.5333333333333332</v>
      </c>
      <c r="C262" s="86">
        <f t="shared" si="292"/>
        <v>9.8550000000000004</v>
      </c>
      <c r="D262" s="90"/>
      <c r="E262" s="68">
        <f t="shared" si="224"/>
        <v>2586638741762918.5</v>
      </c>
      <c r="F262" s="65">
        <f t="shared" si="287"/>
        <v>51.200000000000031</v>
      </c>
      <c r="G262" s="69">
        <v>256</v>
      </c>
      <c r="H262" s="74">
        <f t="shared" si="225"/>
        <v>256</v>
      </c>
      <c r="I262" s="74">
        <f t="shared" si="226"/>
        <v>1</v>
      </c>
      <c r="J262" s="74">
        <v>1</v>
      </c>
      <c r="K262" s="65">
        <f t="shared" si="227"/>
        <v>1</v>
      </c>
      <c r="L262" s="73">
        <f>L261*J262</f>
        <v>2613824640000</v>
      </c>
      <c r="M262" s="73">
        <f t="shared" si="228"/>
        <v>669139107840000</v>
      </c>
      <c r="N262" s="73">
        <f t="shared" si="229"/>
        <v>2.5866387417629184E+16</v>
      </c>
      <c r="O262" s="73">
        <f t="shared" si="230"/>
        <v>1.2933193708814592E+17</v>
      </c>
      <c r="P262" s="73">
        <f t="shared" si="231"/>
        <v>68700.600399894975</v>
      </c>
      <c r="Q262" s="102">
        <f t="shared" si="291"/>
        <v>38.656218287893253</v>
      </c>
      <c r="S262" s="74">
        <f t="shared" si="232"/>
        <v>246</v>
      </c>
      <c r="T262" s="74">
        <f t="shared" si="233"/>
        <v>2.0499999999999998</v>
      </c>
      <c r="U262" s="74">
        <v>1</v>
      </c>
      <c r="V262" s="65">
        <f t="shared" si="234"/>
        <v>1.05</v>
      </c>
      <c r="W262" s="73">
        <f>W261*U262</f>
        <v>5227649280000</v>
      </c>
      <c r="X262" s="73">
        <f t="shared" si="235"/>
        <v>1350301809024000</v>
      </c>
      <c r="Y262" s="73">
        <f t="shared" si="236"/>
        <v>1.3256523551534948E+16</v>
      </c>
      <c r="Z262" s="73">
        <f t="shared" si="237"/>
        <v>2.651304710306991E+17</v>
      </c>
      <c r="AA262" s="73">
        <f t="shared" si="238"/>
        <v>68700.600399894975</v>
      </c>
      <c r="AB262" s="102">
        <f t="shared" si="296"/>
        <v>9.8174522635919317</v>
      </c>
      <c r="AD262" s="74">
        <f t="shared" si="239"/>
        <v>221</v>
      </c>
      <c r="AE262" s="74">
        <f t="shared" si="240"/>
        <v>3.2249999999999996</v>
      </c>
      <c r="AF262" s="74">
        <v>1</v>
      </c>
      <c r="AG262" s="65">
        <f t="shared" si="241"/>
        <v>1.175</v>
      </c>
      <c r="AH262" s="73">
        <f>AH261*AF262</f>
        <v>455386337280</v>
      </c>
      <c r="AI262" s="73">
        <f t="shared" si="242"/>
        <v>118252447133184</v>
      </c>
      <c r="AJ262" s="73">
        <f t="shared" si="243"/>
        <v>651711714233233.87</v>
      </c>
      <c r="AK262" s="73">
        <f t="shared" si="244"/>
        <v>4.1709549710927053E+17</v>
      </c>
      <c r="AL262" s="73">
        <f t="shared" si="245"/>
        <v>68700.600399894975</v>
      </c>
      <c r="AM262" s="102">
        <f t="shared" si="288"/>
        <v>5.5111900855568052</v>
      </c>
      <c r="AO262" s="74">
        <f t="shared" si="246"/>
        <v>191</v>
      </c>
      <c r="AP262" s="74">
        <f t="shared" si="247"/>
        <v>4.55</v>
      </c>
      <c r="AQ262" s="74">
        <v>1</v>
      </c>
      <c r="AR262" s="65">
        <f t="shared" si="248"/>
        <v>1.325</v>
      </c>
      <c r="AS262" s="73">
        <f>AS261*AQ262</f>
        <v>2788079616</v>
      </c>
      <c r="AT262" s="73">
        <f t="shared" si="249"/>
        <v>705593248819.19995</v>
      </c>
      <c r="AU262" s="73">
        <f t="shared" si="250"/>
        <v>14366706878688.023</v>
      </c>
      <c r="AV262" s="73">
        <f t="shared" si="251"/>
        <v>5.8846031375106394E+17</v>
      </c>
      <c r="AW262" s="73">
        <f t="shared" si="252"/>
        <v>68700.600399894975</v>
      </c>
      <c r="AX262" s="102">
        <f t="shared" si="297"/>
        <v>20.361173952174994</v>
      </c>
      <c r="AZ262" s="74">
        <f t="shared" si="253"/>
        <v>154</v>
      </c>
      <c r="BA262" s="74">
        <f t="shared" si="254"/>
        <v>6.06</v>
      </c>
      <c r="BB262" s="74">
        <v>1</v>
      </c>
      <c r="BC262" s="65">
        <f t="shared" si="255"/>
        <v>1.51</v>
      </c>
      <c r="BD262" s="73">
        <f>BD261*BB262</f>
        <v>15805440</v>
      </c>
      <c r="BE262" s="73">
        <f t="shared" si="256"/>
        <v>3675397017.5999999</v>
      </c>
      <c r="BF262" s="73">
        <f t="shared" si="257"/>
        <v>113291281825.79945</v>
      </c>
      <c r="BG262" s="73">
        <f t="shared" si="258"/>
        <v>7.8375153875416435E+17</v>
      </c>
      <c r="BH262" s="73">
        <f t="shared" si="259"/>
        <v>68700.600399894975</v>
      </c>
      <c r="BI262" s="102">
        <f t="shared" si="295"/>
        <v>30.824229677309148</v>
      </c>
      <c r="BK262" s="74">
        <f t="shared" si="260"/>
        <v>104</v>
      </c>
      <c r="BL262" s="74">
        <f t="shared" si="261"/>
        <v>7.8199999999999994</v>
      </c>
      <c r="BM262" s="74">
        <v>1</v>
      </c>
      <c r="BN262" s="65">
        <f t="shared" si="262"/>
        <v>1.76</v>
      </c>
      <c r="BO262" s="73">
        <f>BO261*BM262</f>
        <v>93600</v>
      </c>
      <c r="BP262" s="73">
        <f t="shared" si="263"/>
        <v>17132544</v>
      </c>
      <c r="BQ262" s="73">
        <f t="shared" si="264"/>
        <v>142767930.05455679</v>
      </c>
      <c r="BR262" s="73">
        <f t="shared" si="265"/>
        <v>1.011375748029301E+18</v>
      </c>
      <c r="BS262" s="73">
        <f t="shared" si="266"/>
        <v>68700.600399894975</v>
      </c>
      <c r="BT262" s="102">
        <f t="shared" si="293"/>
        <v>8.3331424716934492</v>
      </c>
      <c r="BV262" s="74">
        <f t="shared" si="267"/>
        <v>49</v>
      </c>
      <c r="BW262" s="74">
        <f t="shared" si="268"/>
        <v>9.8550000000000004</v>
      </c>
      <c r="BX262" s="74">
        <v>1</v>
      </c>
      <c r="BY262" s="65">
        <f t="shared" si="269"/>
        <v>2.0350000000000001</v>
      </c>
      <c r="BZ262" s="73">
        <f>BZ261*BX262</f>
        <v>50</v>
      </c>
      <c r="CA262" s="73">
        <f t="shared" si="270"/>
        <v>4985.75</v>
      </c>
      <c r="CB262" s="73">
        <f t="shared" si="271"/>
        <v>87851.784205141332</v>
      </c>
      <c r="CC262" s="73">
        <f t="shared" si="272"/>
        <v>1.2745662400036782E+18</v>
      </c>
      <c r="CD262" s="73">
        <f t="shared" si="273"/>
        <v>68700.600399894975</v>
      </c>
      <c r="CE262" s="102">
        <f t="shared" si="294"/>
        <v>17.620575481149544</v>
      </c>
      <c r="CG262" s="74">
        <f t="shared" si="274"/>
        <v>-1</v>
      </c>
      <c r="CH262" s="74">
        <f t="shared" si="275"/>
        <v>12.14</v>
      </c>
      <c r="CI262" s="74">
        <v>1</v>
      </c>
      <c r="CJ262" s="65">
        <f t="shared" si="276"/>
        <v>2.2850000000000001</v>
      </c>
      <c r="CK262" s="73">
        <f>CK261*CI262</f>
        <v>1</v>
      </c>
      <c r="CL262" s="73">
        <f t="shared" si="277"/>
        <v>-2.2850000000000001</v>
      </c>
      <c r="CM262" s="73">
        <f t="shared" si="278"/>
        <v>105.68483838414947</v>
      </c>
      <c r="CN262" s="73">
        <f t="shared" si="279"/>
        <v>1.5700897162500915E+18</v>
      </c>
      <c r="CO262" s="73">
        <f t="shared" si="280"/>
        <v>68700.600399894975</v>
      </c>
      <c r="CR262" s="74">
        <f t="shared" si="281"/>
        <v>-64</v>
      </c>
      <c r="CS262" s="74">
        <f t="shared" si="282"/>
        <v>14.74</v>
      </c>
      <c r="CT262" s="74">
        <v>1</v>
      </c>
      <c r="CU262" s="65">
        <f t="shared" si="289"/>
        <v>2.6</v>
      </c>
      <c r="CV262" s="73">
        <f>CV261*CT262</f>
        <v>1</v>
      </c>
      <c r="CW262" s="73">
        <f t="shared" si="283"/>
        <v>-166.4</v>
      </c>
      <c r="CX262" s="73">
        <f t="shared" si="284"/>
        <v>2.0668717959785428E-2</v>
      </c>
      <c r="CY262" s="73">
        <f t="shared" si="285"/>
        <v>1.9063527526792709E+18</v>
      </c>
      <c r="CZ262" s="73">
        <f t="shared" si="286"/>
        <v>68700.600399894975</v>
      </c>
    </row>
    <row r="263" spans="1:104">
      <c r="A263" s="65">
        <f t="shared" ref="A263:A306" si="298">POWER(POWER(2,0.05),G263-40)</f>
        <v>1845.7609474270123</v>
      </c>
      <c r="B263" s="65">
        <f t="shared" ref="B263:B326" si="299">G263/30</f>
        <v>8.5666666666666664</v>
      </c>
      <c r="C263" s="86">
        <f t="shared" si="292"/>
        <v>12.14</v>
      </c>
      <c r="D263" s="89">
        <f>1+G263/200</f>
        <v>2.2850000000000001</v>
      </c>
      <c r="E263" s="68">
        <f t="shared" ref="E263:E326" si="300">POWER($F$1,G263)</f>
        <v>2971267667634665</v>
      </c>
      <c r="F263" s="65">
        <f t="shared" si="287"/>
        <v>51.400000000000034</v>
      </c>
      <c r="G263" s="69">
        <v>257</v>
      </c>
      <c r="H263" s="74">
        <f t="shared" ref="H263:H326" si="301">$G263-I$3</f>
        <v>257</v>
      </c>
      <c r="I263" s="74">
        <f t="shared" ref="I263:I326" si="302">J$3</f>
        <v>1</v>
      </c>
      <c r="J263" s="74">
        <v>1</v>
      </c>
      <c r="K263" s="65">
        <f t="shared" ref="K263:K326" si="303">K$3</f>
        <v>1</v>
      </c>
      <c r="L263" s="73">
        <f>L262*J263</f>
        <v>2613824640000</v>
      </c>
      <c r="M263" s="73">
        <f t="shared" ref="M263:M326" si="304">H263*L263*K263</f>
        <v>671752932480000</v>
      </c>
      <c r="N263" s="73">
        <f t="shared" ref="N263:N326" si="305">J$3*10*POWER($F$1,H263)</f>
        <v>2.9712676676346648E+16</v>
      </c>
      <c r="O263" s="73">
        <f t="shared" ref="O263:O326" si="306">J$3*$E263*50</f>
        <v>1.4856338338173325E+17</v>
      </c>
      <c r="P263" s="73">
        <f t="shared" ref="P263:P326" si="307">$A263*(30+$B263)</f>
        <v>71184.847205768441</v>
      </c>
      <c r="Q263" s="102">
        <f t="shared" si="291"/>
        <v>44.231554846589788</v>
      </c>
      <c r="S263" s="74">
        <f t="shared" ref="S263:S326" si="308">$G263-T$3</f>
        <v>247</v>
      </c>
      <c r="T263" s="74">
        <f t="shared" ref="T263:T326" si="309">U$3</f>
        <v>2.0499999999999998</v>
      </c>
      <c r="U263" s="74">
        <v>1</v>
      </c>
      <c r="V263" s="65">
        <f t="shared" ref="V263:V326" si="310">V$3</f>
        <v>1.05</v>
      </c>
      <c r="W263" s="73">
        <f>W262*U263</f>
        <v>5227649280000</v>
      </c>
      <c r="X263" s="73">
        <f t="shared" ref="X263:X326" si="311">S263*W263*V263</f>
        <v>1355790840768000</v>
      </c>
      <c r="Y263" s="73">
        <f t="shared" ref="Y263:Y326" si="312">U$3*10*POWER($F$1,S263)</f>
        <v>1.5227746796627652E+16</v>
      </c>
      <c r="Z263" s="73">
        <f t="shared" ref="Z263:Z326" si="313">U$3*$E263*50</f>
        <v>3.0455493593255315E+17</v>
      </c>
      <c r="AA263" s="73">
        <f t="shared" ref="AA263:AA326" si="314">$A263*(30+$B263)</f>
        <v>71184.847205768441</v>
      </c>
      <c r="AB263" s="102">
        <f t="shared" si="296"/>
        <v>11.23163421579228</v>
      </c>
      <c r="AD263" s="74">
        <f t="shared" ref="AD263:AD326" si="315">$G263-AE$3</f>
        <v>222</v>
      </c>
      <c r="AE263" s="74">
        <f t="shared" ref="AE263:AE326" si="316">AF$3</f>
        <v>3.2249999999999996</v>
      </c>
      <c r="AF263" s="74">
        <v>1</v>
      </c>
      <c r="AG263" s="65">
        <f t="shared" ref="AG263:AG326" si="317">AG$3</f>
        <v>1.175</v>
      </c>
      <c r="AH263" s="73">
        <f>AH262*AF263</f>
        <v>455386337280</v>
      </c>
      <c r="AI263" s="73">
        <f t="shared" ref="AI263:AI326" si="318">AD263*AH263*AG263</f>
        <v>118787526079488</v>
      </c>
      <c r="AJ263" s="73">
        <f t="shared" ref="AJ263:AJ326" si="319">AF$3*10*POWER($F$1,AD263)</f>
        <v>748620174072013.5</v>
      </c>
      <c r="AK263" s="73">
        <f t="shared" ref="AK263:AK326" si="320">AF$3*$E263*50</f>
        <v>4.7911691140608973E+17</v>
      </c>
      <c r="AL263" s="73">
        <f t="shared" ref="AL263:AL326" si="321">$A263*(30+$B263)</f>
        <v>71184.847205768441</v>
      </c>
      <c r="AM263" s="102">
        <f t="shared" si="288"/>
        <v>6.3021783412768944</v>
      </c>
      <c r="AO263" s="74">
        <f t="shared" ref="AO263:AO326" si="322">$G263-AP$3</f>
        <v>192</v>
      </c>
      <c r="AP263" s="74">
        <f t="shared" ref="AP263:AP326" si="323">AQ$3</f>
        <v>4.55</v>
      </c>
      <c r="AQ263" s="74">
        <v>1</v>
      </c>
      <c r="AR263" s="65">
        <f t="shared" ref="AR263:AR326" si="324">AR$3</f>
        <v>1.325</v>
      </c>
      <c r="AS263" s="73">
        <f>AS262*AQ263</f>
        <v>2788079616</v>
      </c>
      <c r="AT263" s="73">
        <f t="shared" ref="AT263:AT326" si="325">AO263*AS263*AR263</f>
        <v>709287454310.40002</v>
      </c>
      <c r="AU263" s="73">
        <f t="shared" ref="AU263:AU326" si="326">AQ$3*10*POWER($F$1,AO263)</f>
        <v>16503012558273.521</v>
      </c>
      <c r="AV263" s="73">
        <f t="shared" ref="AV263:AV326" si="327">AQ$3*$E263*50</f>
        <v>6.7596339438688627E+17</v>
      </c>
      <c r="AW263" s="73">
        <f t="shared" ref="AW263:AW326" si="328">$A263*(30+$B263)</f>
        <v>71184.847205768441</v>
      </c>
      <c r="AX263" s="102">
        <f t="shared" si="297"/>
        <v>23.26703011308506</v>
      </c>
      <c r="AZ263" s="74">
        <f t="shared" ref="AZ263:AZ326" si="329">$G263-BA$3</f>
        <v>155</v>
      </c>
      <c r="BA263" s="74">
        <f t="shared" ref="BA263:BA326" si="330">BB$3</f>
        <v>6.06</v>
      </c>
      <c r="BB263" s="74">
        <v>1</v>
      </c>
      <c r="BC263" s="65">
        <f t="shared" ref="BC263:BC326" si="331">BC$3</f>
        <v>1.51</v>
      </c>
      <c r="BD263" s="73">
        <f>BD262*BB263</f>
        <v>15805440</v>
      </c>
      <c r="BE263" s="73">
        <f t="shared" ref="BE263:BE326" si="332">AZ263*BD263*BC263</f>
        <v>3699263232</v>
      </c>
      <c r="BF263" s="73">
        <f t="shared" ref="BF263:BF326" si="333">BB$3*10*POWER($F$1,AZ263)</f>
        <v>130137509068.80132</v>
      </c>
      <c r="BG263" s="73">
        <f t="shared" ref="BG263:BG326" si="334">BB$3*$E263*50</f>
        <v>9.0029410329330342E+17</v>
      </c>
      <c r="BH263" s="73">
        <f t="shared" ref="BH263:BH326" si="335">$A263*(30+$B263)</f>
        <v>71184.847205768441</v>
      </c>
      <c r="BI263" s="102">
        <f t="shared" si="295"/>
        <v>35.179304879702414</v>
      </c>
      <c r="BK263" s="74">
        <f t="shared" ref="BK263:BK326" si="336">$G263-BL$3</f>
        <v>105</v>
      </c>
      <c r="BL263" s="74">
        <f t="shared" ref="BL263:BL326" si="337">BM$3</f>
        <v>7.8199999999999994</v>
      </c>
      <c r="BM263" s="74">
        <v>1</v>
      </c>
      <c r="BN263" s="65">
        <f t="shared" ref="BN263:BN326" si="338">BN$3</f>
        <v>1.76</v>
      </c>
      <c r="BO263" s="73">
        <f>BO262*BM263</f>
        <v>93600</v>
      </c>
      <c r="BP263" s="73">
        <f t="shared" ref="BP263:BP326" si="339">BK263*BO263*BN263</f>
        <v>17297280</v>
      </c>
      <c r="BQ263" s="73">
        <f t="shared" ref="BQ263:BQ326" si="340">BM$3*10*POWER($F$1,BK263)</f>
        <v>163997286.40000114</v>
      </c>
      <c r="BR263" s="73">
        <f t="shared" ref="BR263:BR326" si="341">BM$3*$E263*50</f>
        <v>1.161765658045154E+18</v>
      </c>
      <c r="BS263" s="73">
        <f t="shared" ref="BS263:BS326" si="342">$A263*(30+$B263)</f>
        <v>71184.847205768441</v>
      </c>
      <c r="BT263" s="102">
        <f t="shared" si="293"/>
        <v>9.4811026011026662</v>
      </c>
      <c r="BV263" s="74">
        <f t="shared" ref="BV263:BV326" si="343">$G263-BW$3</f>
        <v>50</v>
      </c>
      <c r="BW263" s="74">
        <f t="shared" ref="BW263:BW326" si="344">BX$3</f>
        <v>9.8550000000000004</v>
      </c>
      <c r="BX263" s="74">
        <v>1</v>
      </c>
      <c r="BY263" s="65">
        <f t="shared" ref="BY263:BY326" si="345">BY$3</f>
        <v>2.0350000000000001</v>
      </c>
      <c r="BZ263" s="73">
        <f>BZ262*BX263</f>
        <v>50</v>
      </c>
      <c r="CA263" s="73">
        <f t="shared" ref="CA263:CA326" si="346">BV263*BZ263*BY263</f>
        <v>5087.5</v>
      </c>
      <c r="CB263" s="73">
        <f t="shared" ref="CB263:CB326" si="347">BX$3*10*POWER($F$1,BV263)</f>
        <v>100915.20000000035</v>
      </c>
      <c r="CC263" s="73">
        <f t="shared" ref="CC263:CC326" si="348">BX$3*$E263*50</f>
        <v>1.4640921432269811E+18</v>
      </c>
      <c r="CD263" s="73">
        <f t="shared" ref="CD263:CD326" si="349">$A263*(30+$B263)</f>
        <v>71184.847205768441</v>
      </c>
      <c r="CE263" s="102">
        <f t="shared" si="294"/>
        <v>19.835911547911618</v>
      </c>
      <c r="CG263" s="74">
        <f t="shared" ref="CG263:CG326" si="350">$G263-CH$3</f>
        <v>0</v>
      </c>
      <c r="CH263" s="74">
        <f t="shared" ref="CH263:CH326" si="351">CI$3</f>
        <v>12.14</v>
      </c>
      <c r="CI263" s="74">
        <v>1</v>
      </c>
      <c r="CJ263" s="65">
        <f t="shared" ref="CJ263:CJ326" si="352">CJ$3</f>
        <v>2.2850000000000001</v>
      </c>
      <c r="CK263" s="73">
        <f>CK262*CI263</f>
        <v>1</v>
      </c>
      <c r="CL263" s="73">
        <f t="shared" ref="CL263:CL326" si="353">CG263*CK263*CJ263</f>
        <v>0</v>
      </c>
      <c r="CM263" s="73">
        <f t="shared" ref="CM263:CM326" si="354">CI$3*10*POWER($F$1,CG263)</f>
        <v>121.4</v>
      </c>
      <c r="CN263" s="73">
        <f t="shared" ref="CN263:CN326" si="355">CI$3*$E263*50</f>
        <v>1.8035594742542415E+18</v>
      </c>
      <c r="CO263" s="73">
        <f t="shared" ref="CO263:CO326" si="356">$A263*(30+$B263)</f>
        <v>71184.847205768441</v>
      </c>
      <c r="CR263" s="74">
        <f t="shared" ref="CR263:CR326" si="357">$G263-CS$3</f>
        <v>-63</v>
      </c>
      <c r="CS263" s="74">
        <f t="shared" ref="CS263:CS326" si="358">CT$3</f>
        <v>14.74</v>
      </c>
      <c r="CT263" s="74">
        <v>1</v>
      </c>
      <c r="CU263" s="65">
        <f t="shared" si="289"/>
        <v>2.6</v>
      </c>
      <c r="CV263" s="73">
        <f>CV262*CT263</f>
        <v>1</v>
      </c>
      <c r="CW263" s="73">
        <f t="shared" ref="CW263:CW326" si="359">CR263*CV263*CU263</f>
        <v>-163.80000000000001</v>
      </c>
      <c r="CX263" s="73">
        <f t="shared" ref="CX263:CX326" si="360">CT$3*10*POWER($F$1,CR263)</f>
        <v>2.3742122320303198E-2</v>
      </c>
      <c r="CY263" s="73">
        <f t="shared" ref="CY263:CY326" si="361">CT$3*$E263*50</f>
        <v>2.1898242710467479E+18</v>
      </c>
      <c r="CZ263" s="73">
        <f t="shared" ref="CZ263:CZ326" si="362">$A263*(30+$B263)</f>
        <v>71184.847205768441</v>
      </c>
    </row>
    <row r="264" spans="1:104">
      <c r="A264" s="65">
        <f t="shared" si="298"/>
        <v>1910.851566667415</v>
      </c>
      <c r="B264" s="65">
        <f t="shared" si="299"/>
        <v>8.6</v>
      </c>
      <c r="C264" s="86">
        <f t="shared" si="292"/>
        <v>12.14</v>
      </c>
      <c r="D264" s="90"/>
      <c r="E264" s="68">
        <f t="shared" si="300"/>
        <v>3413090282067817</v>
      </c>
      <c r="F264" s="65">
        <f t="shared" ref="F264:F327" si="363">LOG(E264,2)</f>
        <v>51.600000000000023</v>
      </c>
      <c r="G264" s="69">
        <v>258</v>
      </c>
      <c r="H264" s="74">
        <f t="shared" si="301"/>
        <v>258</v>
      </c>
      <c r="I264" s="74">
        <f t="shared" si="302"/>
        <v>1</v>
      </c>
      <c r="J264" s="74">
        <v>1</v>
      </c>
      <c r="K264" s="65">
        <f t="shared" si="303"/>
        <v>1</v>
      </c>
      <c r="L264" s="73">
        <f>L263*J264</f>
        <v>2613824640000</v>
      </c>
      <c r="M264" s="73">
        <f t="shared" si="304"/>
        <v>674366757120000</v>
      </c>
      <c r="N264" s="73">
        <f t="shared" si="305"/>
        <v>3.4130902820678168E+16</v>
      </c>
      <c r="O264" s="73">
        <f t="shared" si="306"/>
        <v>1.7065451410339085E+17</v>
      </c>
      <c r="P264" s="73">
        <f t="shared" si="307"/>
        <v>73758.870473362229</v>
      </c>
      <c r="Q264" s="102">
        <f t="shared" si="291"/>
        <v>50.611781290109995</v>
      </c>
      <c r="S264" s="74">
        <f t="shared" si="308"/>
        <v>248</v>
      </c>
      <c r="T264" s="74">
        <f t="shared" si="309"/>
        <v>2.0499999999999998</v>
      </c>
      <c r="U264" s="74">
        <v>1</v>
      </c>
      <c r="V264" s="65">
        <f t="shared" si="310"/>
        <v>1.05</v>
      </c>
      <c r="W264" s="73">
        <f>W263*U264</f>
        <v>5227649280000</v>
      </c>
      <c r="X264" s="73">
        <f t="shared" si="311"/>
        <v>1361279872512000</v>
      </c>
      <c r="Y264" s="73">
        <f t="shared" si="312"/>
        <v>1.7492087695597552E+16</v>
      </c>
      <c r="Z264" s="73">
        <f t="shared" si="313"/>
        <v>3.4984175391195123E+17</v>
      </c>
      <c r="AA264" s="73">
        <f t="shared" si="314"/>
        <v>73758.870473362229</v>
      </c>
      <c r="AB264" s="102">
        <f t="shared" si="296"/>
        <v>12.849736522820258</v>
      </c>
      <c r="AD264" s="74">
        <f t="shared" si="315"/>
        <v>223</v>
      </c>
      <c r="AE264" s="74">
        <f t="shared" si="316"/>
        <v>3.2249999999999996</v>
      </c>
      <c r="AF264" s="74">
        <v>1</v>
      </c>
      <c r="AG264" s="65">
        <f t="shared" si="317"/>
        <v>1.175</v>
      </c>
      <c r="AH264" s="73">
        <f>AH263*AF264</f>
        <v>455386337280</v>
      </c>
      <c r="AI264" s="73">
        <f t="shared" si="318"/>
        <v>119322605025792</v>
      </c>
      <c r="AJ264" s="73">
        <f t="shared" si="319"/>
        <v>859938762474116.12</v>
      </c>
      <c r="AK264" s="73">
        <f t="shared" si="320"/>
        <v>5.5036080798343539E+17</v>
      </c>
      <c r="AL264" s="73">
        <f t="shared" si="321"/>
        <v>73758.870473362229</v>
      </c>
      <c r="AM264" s="102">
        <f t="shared" ref="AM264:AM327" si="364">AJ264/AI264</f>
        <v>7.2068386563320281</v>
      </c>
      <c r="AO264" s="74">
        <f t="shared" si="322"/>
        <v>193</v>
      </c>
      <c r="AP264" s="74">
        <f t="shared" si="323"/>
        <v>4.55</v>
      </c>
      <c r="AQ264" s="74">
        <v>1</v>
      </c>
      <c r="AR264" s="65">
        <f t="shared" si="324"/>
        <v>1.325</v>
      </c>
      <c r="AS264" s="73">
        <f>AS263*AQ264</f>
        <v>2788079616</v>
      </c>
      <c r="AT264" s="73">
        <f t="shared" si="325"/>
        <v>712981659801.59998</v>
      </c>
      <c r="AU264" s="73">
        <f t="shared" si="326"/>
        <v>18956983378184.207</v>
      </c>
      <c r="AV264" s="73">
        <f t="shared" si="327"/>
        <v>7.7647803917042829E+17</v>
      </c>
      <c r="AW264" s="73">
        <f t="shared" si="328"/>
        <v>73758.870473362229</v>
      </c>
      <c r="AX264" s="102">
        <f t="shared" si="297"/>
        <v>26.588318391610986</v>
      </c>
      <c r="AZ264" s="74">
        <f t="shared" si="329"/>
        <v>156</v>
      </c>
      <c r="BA264" s="74">
        <f t="shared" si="330"/>
        <v>6.06</v>
      </c>
      <c r="BB264" s="74">
        <v>1</v>
      </c>
      <c r="BC264" s="65">
        <f t="shared" si="331"/>
        <v>1.51</v>
      </c>
      <c r="BD264" s="73">
        <f>BD263*BB264</f>
        <v>15805440</v>
      </c>
      <c r="BE264" s="73">
        <f t="shared" si="332"/>
        <v>3723129446.4000001</v>
      </c>
      <c r="BF264" s="73">
        <f t="shared" si="333"/>
        <v>149488742590.74384</v>
      </c>
      <c r="BG264" s="73">
        <f t="shared" si="334"/>
        <v>1.0341663554665484E+18</v>
      </c>
      <c r="BH264" s="73">
        <f t="shared" si="335"/>
        <v>73758.870473362229</v>
      </c>
      <c r="BI264" s="102">
        <f t="shared" si="295"/>
        <v>40.151368557783762</v>
      </c>
      <c r="BK264" s="74">
        <f t="shared" si="336"/>
        <v>106</v>
      </c>
      <c r="BL264" s="74">
        <f t="shared" si="337"/>
        <v>7.8199999999999994</v>
      </c>
      <c r="BM264" s="74">
        <v>1</v>
      </c>
      <c r="BN264" s="65">
        <f t="shared" si="338"/>
        <v>1.76</v>
      </c>
      <c r="BO264" s="73">
        <f>BO263*BM264</f>
        <v>93600</v>
      </c>
      <c r="BP264" s="73">
        <f t="shared" si="339"/>
        <v>17462016</v>
      </c>
      <c r="BQ264" s="73">
        <f t="shared" si="340"/>
        <v>188383413.11165893</v>
      </c>
      <c r="BR264" s="73">
        <f t="shared" si="341"/>
        <v>1.3345183002885164E+18</v>
      </c>
      <c r="BS264" s="73">
        <f t="shared" si="342"/>
        <v>73758.870473362229</v>
      </c>
      <c r="BT264" s="102">
        <f t="shared" si="293"/>
        <v>10.788182367468849</v>
      </c>
      <c r="BV264" s="74">
        <f t="shared" si="343"/>
        <v>51</v>
      </c>
      <c r="BW264" s="74">
        <f t="shared" si="344"/>
        <v>9.8550000000000004</v>
      </c>
      <c r="BX264" s="74">
        <v>1</v>
      </c>
      <c r="BY264" s="65">
        <f t="shared" si="345"/>
        <v>2.0350000000000001</v>
      </c>
      <c r="BZ264" s="73">
        <f>BZ263*BX264</f>
        <v>50</v>
      </c>
      <c r="CA264" s="73">
        <f t="shared" si="346"/>
        <v>5189.25</v>
      </c>
      <c r="CB264" s="73">
        <f t="shared" si="347"/>
        <v>115921.1242341972</v>
      </c>
      <c r="CC264" s="73">
        <f t="shared" si="348"/>
        <v>1.6818002364889167E+18</v>
      </c>
      <c r="CD264" s="73">
        <f t="shared" si="349"/>
        <v>73758.870473362229</v>
      </c>
      <c r="CE264" s="102">
        <f t="shared" ref="CE264:CE327" si="365">CB264/CA264</f>
        <v>22.33870486760075</v>
      </c>
      <c r="CG264" s="74">
        <f t="shared" si="350"/>
        <v>1</v>
      </c>
      <c r="CH264" s="74">
        <f t="shared" si="351"/>
        <v>12.14</v>
      </c>
      <c r="CI264" s="74">
        <v>1</v>
      </c>
      <c r="CJ264" s="65">
        <f t="shared" si="352"/>
        <v>2.2850000000000001</v>
      </c>
      <c r="CK264" s="73">
        <f>CK263*CI264</f>
        <v>1</v>
      </c>
      <c r="CL264" s="73">
        <f t="shared" si="353"/>
        <v>2.2850000000000001</v>
      </c>
      <c r="CM264" s="73">
        <f t="shared" si="354"/>
        <v>139.45198029664007</v>
      </c>
      <c r="CN264" s="73">
        <f t="shared" si="355"/>
        <v>2.0717458012151652E+18</v>
      </c>
      <c r="CO264" s="73">
        <f t="shared" si="356"/>
        <v>73758.870473362229</v>
      </c>
      <c r="CP264" s="102">
        <f t="shared" ref="CP264:CP294" si="366">CM264/CL264</f>
        <v>61.029313040105059</v>
      </c>
      <c r="CR264" s="74">
        <f t="shared" si="357"/>
        <v>-62</v>
      </c>
      <c r="CS264" s="74">
        <f t="shared" si="358"/>
        <v>14.74</v>
      </c>
      <c r="CT264" s="74">
        <v>1</v>
      </c>
      <c r="CU264" s="65">
        <f t="shared" ref="CU264:CU327" si="367">CU263</f>
        <v>2.6</v>
      </c>
      <c r="CV264" s="73">
        <f>CV263*CT264</f>
        <v>1</v>
      </c>
      <c r="CW264" s="73">
        <f t="shared" si="359"/>
        <v>-161.20000000000002</v>
      </c>
      <c r="CX264" s="73">
        <f t="shared" si="360"/>
        <v>2.7272536853470676E-2</v>
      </c>
      <c r="CY264" s="73">
        <f t="shared" si="361"/>
        <v>2.5154475378839813E+18</v>
      </c>
      <c r="CZ264" s="73">
        <f t="shared" si="362"/>
        <v>73758.870473362229</v>
      </c>
    </row>
    <row r="265" spans="1:104">
      <c r="A265" s="65">
        <f t="shared" si="298"/>
        <v>1978.2376016381183</v>
      </c>
      <c r="B265" s="65">
        <f t="shared" si="299"/>
        <v>8.6333333333333329</v>
      </c>
      <c r="C265" s="86">
        <f t="shared" si="292"/>
        <v>12.14</v>
      </c>
      <c r="D265" s="90"/>
      <c r="E265" s="68">
        <f t="shared" si="300"/>
        <v>3920611192467668</v>
      </c>
      <c r="F265" s="65">
        <f t="shared" si="363"/>
        <v>51.800000000000026</v>
      </c>
      <c r="G265" s="69">
        <v>259</v>
      </c>
      <c r="H265" s="74">
        <f t="shared" si="301"/>
        <v>259</v>
      </c>
      <c r="I265" s="74">
        <f t="shared" si="302"/>
        <v>1</v>
      </c>
      <c r="J265" s="74">
        <v>1</v>
      </c>
      <c r="K265" s="65">
        <f t="shared" si="303"/>
        <v>1</v>
      </c>
      <c r="L265" s="73">
        <f>L264*J265</f>
        <v>2613824640000</v>
      </c>
      <c r="M265" s="73">
        <f t="shared" si="304"/>
        <v>676980581760000</v>
      </c>
      <c r="N265" s="73">
        <f t="shared" si="305"/>
        <v>3.920611192467668E+16</v>
      </c>
      <c r="O265" s="73">
        <f t="shared" si="306"/>
        <v>1.9603055962338339E+17</v>
      </c>
      <c r="P265" s="73">
        <f t="shared" si="307"/>
        <v>76425.912676619308</v>
      </c>
      <c r="Q265" s="102">
        <f t="shared" si="291"/>
        <v>57.913200143421321</v>
      </c>
      <c r="S265" s="74">
        <f t="shared" si="308"/>
        <v>249</v>
      </c>
      <c r="T265" s="74">
        <f t="shared" si="309"/>
        <v>2.0499999999999998</v>
      </c>
      <c r="U265" s="74">
        <v>1</v>
      </c>
      <c r="V265" s="65">
        <f t="shared" si="310"/>
        <v>1.05</v>
      </c>
      <c r="W265" s="73">
        <f>W264*U265</f>
        <v>5227649280000</v>
      </c>
      <c r="X265" s="73">
        <f t="shared" si="311"/>
        <v>1366768904256000</v>
      </c>
      <c r="Y265" s="73">
        <f t="shared" si="312"/>
        <v>2.0093132361396792E+16</v>
      </c>
      <c r="Z265" s="73">
        <f t="shared" si="313"/>
        <v>4.0186264722793594E+17</v>
      </c>
      <c r="AA265" s="73">
        <f t="shared" si="314"/>
        <v>76425.912676619308</v>
      </c>
      <c r="AB265" s="102">
        <f t="shared" si="296"/>
        <v>14.701192205082014</v>
      </c>
      <c r="AD265" s="74">
        <f t="shared" si="315"/>
        <v>224</v>
      </c>
      <c r="AE265" s="74">
        <f t="shared" si="316"/>
        <v>3.2249999999999996</v>
      </c>
      <c r="AF265" s="74">
        <v>1</v>
      </c>
      <c r="AG265" s="65">
        <f t="shared" si="317"/>
        <v>1.175</v>
      </c>
      <c r="AH265" s="73">
        <f>AH264*AF265</f>
        <v>455386337280</v>
      </c>
      <c r="AI265" s="73">
        <f t="shared" si="318"/>
        <v>119857683972096</v>
      </c>
      <c r="AJ265" s="73">
        <f t="shared" si="319"/>
        <v>987810241852203.12</v>
      </c>
      <c r="AK265" s="73">
        <f t="shared" si="320"/>
        <v>6.3219855478541146E+17</v>
      </c>
      <c r="AL265" s="73">
        <f t="shared" si="321"/>
        <v>76425.912676619308</v>
      </c>
      <c r="AM265" s="102">
        <f t="shared" si="364"/>
        <v>8.2415261926984567</v>
      </c>
      <c r="AO265" s="74">
        <f t="shared" si="322"/>
        <v>194</v>
      </c>
      <c r="AP265" s="74">
        <f t="shared" si="323"/>
        <v>4.55</v>
      </c>
      <c r="AQ265" s="74">
        <v>1</v>
      </c>
      <c r="AR265" s="65">
        <f t="shared" si="324"/>
        <v>1.325</v>
      </c>
      <c r="AS265" s="73">
        <f>AS264*AQ265</f>
        <v>2788079616</v>
      </c>
      <c r="AT265" s="73">
        <f t="shared" si="325"/>
        <v>716675865292.79993</v>
      </c>
      <c r="AU265" s="73">
        <f t="shared" si="326"/>
        <v>21775855622226.336</v>
      </c>
      <c r="AV265" s="73">
        <f t="shared" si="327"/>
        <v>8.9193904628639437E+17</v>
      </c>
      <c r="AW265" s="73">
        <f t="shared" si="328"/>
        <v>76425.912676619308</v>
      </c>
      <c r="AX265" s="102">
        <f t="shared" si="297"/>
        <v>30.38452482745425</v>
      </c>
      <c r="AZ265" s="74">
        <f t="shared" si="329"/>
        <v>157</v>
      </c>
      <c r="BA265" s="74">
        <f t="shared" si="330"/>
        <v>6.06</v>
      </c>
      <c r="BB265" s="74">
        <v>1</v>
      </c>
      <c r="BC265" s="65">
        <f t="shared" si="331"/>
        <v>1.51</v>
      </c>
      <c r="BD265" s="73">
        <f>BD264*BB265</f>
        <v>15805440</v>
      </c>
      <c r="BE265" s="73">
        <f t="shared" si="332"/>
        <v>3746995660.8000002</v>
      </c>
      <c r="BF265" s="73">
        <f t="shared" si="333"/>
        <v>171717472704.56265</v>
      </c>
      <c r="BG265" s="73">
        <f t="shared" si="334"/>
        <v>1.1879451913177034E+18</v>
      </c>
      <c r="BH265" s="73">
        <f t="shared" si="335"/>
        <v>76425.912676619308</v>
      </c>
      <c r="BI265" s="102">
        <f t="shared" si="295"/>
        <v>45.828041516306484</v>
      </c>
      <c r="BK265" s="74">
        <f t="shared" si="336"/>
        <v>107</v>
      </c>
      <c r="BL265" s="74">
        <f t="shared" si="337"/>
        <v>7.8199999999999994</v>
      </c>
      <c r="BM265" s="74">
        <v>1</v>
      </c>
      <c r="BN265" s="65">
        <f t="shared" si="338"/>
        <v>1.76</v>
      </c>
      <c r="BO265" s="73">
        <f>BO264*BM265</f>
        <v>93600</v>
      </c>
      <c r="BP265" s="73">
        <f t="shared" si="339"/>
        <v>17626752</v>
      </c>
      <c r="BQ265" s="73">
        <f t="shared" si="340"/>
        <v>216395716.7500895</v>
      </c>
      <c r="BR265" s="73">
        <f t="shared" si="341"/>
        <v>1.532958976254858E+18</v>
      </c>
      <c r="BS265" s="73">
        <f t="shared" si="342"/>
        <v>76425.912676619308</v>
      </c>
      <c r="BT265" s="102">
        <f t="shared" si="293"/>
        <v>12.276550821733323</v>
      </c>
      <c r="BV265" s="74">
        <f t="shared" si="343"/>
        <v>52</v>
      </c>
      <c r="BW265" s="74">
        <f t="shared" si="344"/>
        <v>9.8550000000000004</v>
      </c>
      <c r="BX265" s="74">
        <v>1</v>
      </c>
      <c r="BY265" s="65">
        <f t="shared" si="345"/>
        <v>2.0350000000000001</v>
      </c>
      <c r="BZ265" s="73">
        <f>BZ264*BX265</f>
        <v>50</v>
      </c>
      <c r="CA265" s="73">
        <f t="shared" si="346"/>
        <v>5291</v>
      </c>
      <c r="CB265" s="73">
        <f t="shared" si="347"/>
        <v>133158.40471722925</v>
      </c>
      <c r="CC265" s="73">
        <f t="shared" si="348"/>
        <v>1.9318811650884436E+18</v>
      </c>
      <c r="CD265" s="73">
        <f t="shared" si="349"/>
        <v>76425.912676619308</v>
      </c>
      <c r="CE265" s="102">
        <f t="shared" si="365"/>
        <v>25.166963658519986</v>
      </c>
      <c r="CG265" s="74">
        <f t="shared" si="350"/>
        <v>2</v>
      </c>
      <c r="CH265" s="74">
        <f t="shared" si="351"/>
        <v>12.14</v>
      </c>
      <c r="CI265" s="74">
        <v>1</v>
      </c>
      <c r="CJ265" s="65">
        <f t="shared" si="352"/>
        <v>2.2850000000000001</v>
      </c>
      <c r="CK265" s="73">
        <f>CK264*CI265</f>
        <v>1</v>
      </c>
      <c r="CL265" s="73">
        <f t="shared" si="353"/>
        <v>4.57</v>
      </c>
      <c r="CM265" s="73">
        <f t="shared" si="354"/>
        <v>160.1882603678294</v>
      </c>
      <c r="CN265" s="73">
        <f t="shared" si="355"/>
        <v>2.3798109938278743E+18</v>
      </c>
      <c r="CO265" s="73">
        <f t="shared" si="356"/>
        <v>76425.912676619308</v>
      </c>
      <c r="CP265" s="102">
        <f t="shared" si="366"/>
        <v>35.052135747883895</v>
      </c>
      <c r="CR265" s="74">
        <f t="shared" si="357"/>
        <v>-61</v>
      </c>
      <c r="CS265" s="74">
        <f t="shared" si="358"/>
        <v>14.74</v>
      </c>
      <c r="CT265" s="74">
        <v>1</v>
      </c>
      <c r="CU265" s="65">
        <f t="shared" si="367"/>
        <v>2.6</v>
      </c>
      <c r="CV265" s="73">
        <f>CV264*CT265</f>
        <v>1</v>
      </c>
      <c r="CW265" s="73">
        <f t="shared" si="359"/>
        <v>-158.6</v>
      </c>
      <c r="CX265" s="73">
        <f t="shared" si="360"/>
        <v>3.1327918220177782E-2</v>
      </c>
      <c r="CY265" s="73">
        <f t="shared" si="361"/>
        <v>2.8894904488486712E+18</v>
      </c>
      <c r="CZ265" s="73">
        <f t="shared" si="362"/>
        <v>76425.912676619308</v>
      </c>
    </row>
    <row r="266" spans="1:104">
      <c r="A266" s="65">
        <f t="shared" si="298"/>
        <v>2048.0000000000359</v>
      </c>
      <c r="B266" s="65">
        <f t="shared" si="299"/>
        <v>8.6666666666666661</v>
      </c>
      <c r="C266" s="86">
        <f t="shared" si="292"/>
        <v>12.14</v>
      </c>
      <c r="D266" s="90"/>
      <c r="E266" s="68">
        <f t="shared" si="300"/>
        <v>4503599627370574</v>
      </c>
      <c r="F266" s="65">
        <f t="shared" si="363"/>
        <v>52.000000000000028</v>
      </c>
      <c r="G266" s="69">
        <v>260</v>
      </c>
      <c r="H266" s="74">
        <f t="shared" si="301"/>
        <v>260</v>
      </c>
      <c r="I266" s="74">
        <f t="shared" si="302"/>
        <v>1</v>
      </c>
      <c r="J266" s="74">
        <v>15</v>
      </c>
      <c r="K266" s="65">
        <f t="shared" si="303"/>
        <v>1</v>
      </c>
      <c r="L266" s="73">
        <f>L265*J266</f>
        <v>39207369600000</v>
      </c>
      <c r="M266" s="73">
        <f t="shared" si="304"/>
        <v>1.0193916096E+16</v>
      </c>
      <c r="N266" s="73">
        <f t="shared" si="305"/>
        <v>4.5035996273705744E+16</v>
      </c>
      <c r="O266" s="73">
        <f t="shared" si="306"/>
        <v>2.251799813685287E+17</v>
      </c>
      <c r="P266" s="73">
        <f t="shared" si="307"/>
        <v>79189.333333334711</v>
      </c>
      <c r="Q266" s="102">
        <f t="shared" si="291"/>
        <v>4.4179288753786645</v>
      </c>
      <c r="S266" s="74">
        <f t="shared" si="308"/>
        <v>250</v>
      </c>
      <c r="T266" s="74">
        <f t="shared" si="309"/>
        <v>2.0499999999999998</v>
      </c>
      <c r="U266" s="74">
        <v>1</v>
      </c>
      <c r="V266" s="65">
        <f t="shared" si="310"/>
        <v>1.05</v>
      </c>
      <c r="W266" s="73">
        <f>W265*U266</f>
        <v>5227649280000</v>
      </c>
      <c r="X266" s="73">
        <f t="shared" si="311"/>
        <v>1372257936000000</v>
      </c>
      <c r="Y266" s="73">
        <f t="shared" si="312"/>
        <v>2.3080948090274176E+16</v>
      </c>
      <c r="Z266" s="73">
        <f t="shared" si="313"/>
        <v>4.6161896180548378E+17</v>
      </c>
      <c r="AA266" s="73">
        <f t="shared" si="314"/>
        <v>79189.333333334711</v>
      </c>
      <c r="AB266" s="102">
        <f t="shared" si="296"/>
        <v>16.819686361263045</v>
      </c>
      <c r="AD266" s="74">
        <f t="shared" si="315"/>
        <v>225</v>
      </c>
      <c r="AE266" s="74">
        <f t="shared" si="316"/>
        <v>3.2249999999999996</v>
      </c>
      <c r="AF266" s="74">
        <v>1</v>
      </c>
      <c r="AG266" s="65">
        <f t="shared" si="317"/>
        <v>1.175</v>
      </c>
      <c r="AH266" s="73">
        <f>AH265*AF266</f>
        <v>455386337280</v>
      </c>
      <c r="AI266" s="73">
        <f t="shared" si="318"/>
        <v>120392762918400</v>
      </c>
      <c r="AJ266" s="73">
        <f t="shared" si="319"/>
        <v>1134695999864849.5</v>
      </c>
      <c r="AK266" s="73">
        <f t="shared" si="320"/>
        <v>7.2620543991350502E+17</v>
      </c>
      <c r="AL266" s="73">
        <f t="shared" si="321"/>
        <v>79189.333333334711</v>
      </c>
      <c r="AM266" s="102">
        <f t="shared" si="364"/>
        <v>9.4249519020833965</v>
      </c>
      <c r="AO266" s="74">
        <f t="shared" si="322"/>
        <v>195</v>
      </c>
      <c r="AP266" s="74">
        <f t="shared" si="323"/>
        <v>4.55</v>
      </c>
      <c r="AQ266" s="74">
        <v>1</v>
      </c>
      <c r="AR266" s="65">
        <f t="shared" si="324"/>
        <v>1.325</v>
      </c>
      <c r="AS266" s="73">
        <f>AS265*AQ266</f>
        <v>2788079616</v>
      </c>
      <c r="AT266" s="73">
        <f t="shared" si="325"/>
        <v>720370070784</v>
      </c>
      <c r="AU266" s="73">
        <f t="shared" si="326"/>
        <v>25013889531904.328</v>
      </c>
      <c r="AV266" s="73">
        <f t="shared" si="327"/>
        <v>1.0245689152268056E+18</v>
      </c>
      <c r="AW266" s="73">
        <f t="shared" si="328"/>
        <v>79189.333333334711</v>
      </c>
      <c r="AX266" s="102">
        <f t="shared" si="297"/>
        <v>34.723665719039346</v>
      </c>
      <c r="AZ266" s="74">
        <f t="shared" si="329"/>
        <v>158</v>
      </c>
      <c r="BA266" s="74">
        <f t="shared" si="330"/>
        <v>6.06</v>
      </c>
      <c r="BB266" s="74">
        <v>1</v>
      </c>
      <c r="BC266" s="65">
        <f t="shared" si="331"/>
        <v>1.51</v>
      </c>
      <c r="BD266" s="73">
        <f>BD265*BB266</f>
        <v>15805440</v>
      </c>
      <c r="BE266" s="73">
        <f t="shared" si="332"/>
        <v>3770861875.1999998</v>
      </c>
      <c r="BF266" s="73">
        <f t="shared" si="333"/>
        <v>197251578419.97934</v>
      </c>
      <c r="BG266" s="73">
        <f t="shared" si="334"/>
        <v>1.3645906870932838E+18</v>
      </c>
      <c r="BH266" s="73">
        <f t="shared" si="335"/>
        <v>79189.333333334711</v>
      </c>
      <c r="BI266" s="102">
        <f t="shared" si="295"/>
        <v>52.309414915792289</v>
      </c>
      <c r="BK266" s="74">
        <f t="shared" si="336"/>
        <v>108</v>
      </c>
      <c r="BL266" s="74">
        <f t="shared" si="337"/>
        <v>7.8199999999999994</v>
      </c>
      <c r="BM266" s="74">
        <v>1</v>
      </c>
      <c r="BN266" s="65">
        <f t="shared" si="338"/>
        <v>1.76</v>
      </c>
      <c r="BO266" s="73">
        <f>BO265*BM266</f>
        <v>93600</v>
      </c>
      <c r="BP266" s="73">
        <f t="shared" si="339"/>
        <v>17791488</v>
      </c>
      <c r="BQ266" s="73">
        <f t="shared" si="340"/>
        <v>248573403.85923216</v>
      </c>
      <c r="BR266" s="73">
        <f t="shared" si="341"/>
        <v>1.7609074543018941E+18</v>
      </c>
      <c r="BS266" s="73">
        <f t="shared" si="342"/>
        <v>79189.333333334711</v>
      </c>
      <c r="BT266" s="102">
        <f t="shared" si="293"/>
        <v>13.971479162351804</v>
      </c>
      <c r="BV266" s="74">
        <f t="shared" si="343"/>
        <v>53</v>
      </c>
      <c r="BW266" s="74">
        <f t="shared" si="344"/>
        <v>9.8550000000000004</v>
      </c>
      <c r="BX266" s="74">
        <v>1</v>
      </c>
      <c r="BY266" s="65">
        <f t="shared" si="345"/>
        <v>2.0350000000000001</v>
      </c>
      <c r="BZ266" s="73">
        <f>BZ265*BX266</f>
        <v>50</v>
      </c>
      <c r="CA266" s="73">
        <f t="shared" si="346"/>
        <v>5392.75</v>
      </c>
      <c r="CB266" s="73">
        <f t="shared" si="347"/>
        <v>152958.84045271066</v>
      </c>
      <c r="CC266" s="73">
        <f t="shared" si="348"/>
        <v>2.2191487163868503E+18</v>
      </c>
      <c r="CD266" s="73">
        <f t="shared" si="349"/>
        <v>79189.333333334711</v>
      </c>
      <c r="CE266" s="102">
        <f t="shared" si="365"/>
        <v>28.363792212268446</v>
      </c>
      <c r="CG266" s="74">
        <f t="shared" si="350"/>
        <v>3</v>
      </c>
      <c r="CH266" s="74">
        <f t="shared" si="351"/>
        <v>12.14</v>
      </c>
      <c r="CI266" s="74">
        <v>1</v>
      </c>
      <c r="CJ266" s="65">
        <f t="shared" si="352"/>
        <v>2.2850000000000001</v>
      </c>
      <c r="CK266" s="73">
        <f>CK265*CI266</f>
        <v>1</v>
      </c>
      <c r="CL266" s="73">
        <f t="shared" si="353"/>
        <v>6.8550000000000004</v>
      </c>
      <c r="CM266" s="73">
        <f t="shared" si="354"/>
        <v>184.00799117436239</v>
      </c>
      <c r="CN266" s="73">
        <f t="shared" si="355"/>
        <v>2.7336849738139382E+18</v>
      </c>
      <c r="CO266" s="73">
        <f t="shared" si="356"/>
        <v>79189.333333334711</v>
      </c>
      <c r="CP266" s="102">
        <f t="shared" si="366"/>
        <v>26.842887115151331</v>
      </c>
      <c r="CR266" s="74">
        <f t="shared" si="357"/>
        <v>-60</v>
      </c>
      <c r="CS266" s="74">
        <f t="shared" si="358"/>
        <v>14.74</v>
      </c>
      <c r="CT266" s="74">
        <v>1</v>
      </c>
      <c r="CU266" s="65">
        <f t="shared" si="367"/>
        <v>2.6</v>
      </c>
      <c r="CV266" s="73">
        <f>CV265*CT266</f>
        <v>1</v>
      </c>
      <c r="CW266" s="73">
        <f t="shared" si="359"/>
        <v>-156</v>
      </c>
      <c r="CX266" s="73">
        <f t="shared" si="360"/>
        <v>3.5986328124999856E-2</v>
      </c>
      <c r="CY266" s="73">
        <f t="shared" si="361"/>
        <v>3.3191529253721134E+18</v>
      </c>
      <c r="CZ266" s="73">
        <f t="shared" si="362"/>
        <v>79189.333333334711</v>
      </c>
    </row>
    <row r="267" spans="1:104">
      <c r="A267" s="65">
        <f t="shared" si="298"/>
        <v>2120.2225640271786</v>
      </c>
      <c r="B267" s="65">
        <f t="shared" si="299"/>
        <v>8.6999999999999993</v>
      </c>
      <c r="C267" s="86">
        <f t="shared" si="292"/>
        <v>12.14</v>
      </c>
      <c r="D267" s="90"/>
      <c r="E267" s="68">
        <f t="shared" si="300"/>
        <v>5173277483525838</v>
      </c>
      <c r="F267" s="65">
        <f t="shared" si="363"/>
        <v>52.200000000000031</v>
      </c>
      <c r="G267" s="69">
        <v>261</v>
      </c>
      <c r="H267" s="74">
        <f t="shared" si="301"/>
        <v>261</v>
      </c>
      <c r="I267" s="74">
        <f t="shared" si="302"/>
        <v>1</v>
      </c>
      <c r="J267" s="74">
        <v>1</v>
      </c>
      <c r="K267" s="65">
        <f t="shared" si="303"/>
        <v>1</v>
      </c>
      <c r="L267" s="73">
        <f>L266*J267</f>
        <v>39207369600000</v>
      </c>
      <c r="M267" s="73">
        <f t="shared" si="304"/>
        <v>1.02331234656E+16</v>
      </c>
      <c r="N267" s="73">
        <f t="shared" si="305"/>
        <v>5.1732774835258384E+16</v>
      </c>
      <c r="O267" s="73">
        <f t="shared" si="306"/>
        <v>2.586638741762919E+17</v>
      </c>
      <c r="P267" s="73">
        <f t="shared" si="307"/>
        <v>82052.61322785182</v>
      </c>
      <c r="Q267" s="102">
        <f t="shared" si="291"/>
        <v>5.0554236943553903</v>
      </c>
      <c r="S267" s="74">
        <f t="shared" si="308"/>
        <v>251</v>
      </c>
      <c r="T267" s="74">
        <f t="shared" si="309"/>
        <v>2.0499999999999998</v>
      </c>
      <c r="U267" s="74">
        <v>1</v>
      </c>
      <c r="V267" s="65">
        <f t="shared" si="310"/>
        <v>1.05</v>
      </c>
      <c r="W267" s="73">
        <f>W266*U267</f>
        <v>5227649280000</v>
      </c>
      <c r="X267" s="73">
        <f t="shared" si="311"/>
        <v>1377746967744000</v>
      </c>
      <c r="Y267" s="73">
        <f t="shared" si="312"/>
        <v>2.6513047103069904E+16</v>
      </c>
      <c r="Z267" s="73">
        <f t="shared" si="313"/>
        <v>5.3026094206139827E+17</v>
      </c>
      <c r="AA267" s="73">
        <f t="shared" si="314"/>
        <v>82052.61322785182</v>
      </c>
      <c r="AB267" s="102">
        <f t="shared" si="296"/>
        <v>19.243770970865462</v>
      </c>
      <c r="AD267" s="74">
        <f t="shared" si="315"/>
        <v>226</v>
      </c>
      <c r="AE267" s="74">
        <f t="shared" si="316"/>
        <v>3.2249999999999996</v>
      </c>
      <c r="AF267" s="74">
        <v>1</v>
      </c>
      <c r="AG267" s="65">
        <f t="shared" si="317"/>
        <v>1.175</v>
      </c>
      <c r="AH267" s="73">
        <f>AH266*AF267</f>
        <v>455386337280</v>
      </c>
      <c r="AI267" s="73">
        <f t="shared" si="318"/>
        <v>120927841864704</v>
      </c>
      <c r="AJ267" s="73">
        <f t="shared" si="319"/>
        <v>1303423428466468.2</v>
      </c>
      <c r="AK267" s="73">
        <f t="shared" si="320"/>
        <v>8.3419099421854131E+17</v>
      </c>
      <c r="AL267" s="73">
        <f t="shared" si="321"/>
        <v>82052.61322785182</v>
      </c>
      <c r="AM267" s="102">
        <f t="shared" si="364"/>
        <v>10.778522202726144</v>
      </c>
      <c r="AO267" s="74">
        <f t="shared" si="322"/>
        <v>196</v>
      </c>
      <c r="AP267" s="74">
        <f t="shared" si="323"/>
        <v>4.55</v>
      </c>
      <c r="AQ267" s="74">
        <v>1</v>
      </c>
      <c r="AR267" s="65">
        <f t="shared" si="324"/>
        <v>1.325</v>
      </c>
      <c r="AS267" s="73">
        <f>AS266*AQ267</f>
        <v>2788079616</v>
      </c>
      <c r="AT267" s="73">
        <f t="shared" si="325"/>
        <v>724064276275.19995</v>
      </c>
      <c r="AU267" s="73">
        <f t="shared" si="326"/>
        <v>28733413757376.059</v>
      </c>
      <c r="AV267" s="73">
        <f t="shared" si="327"/>
        <v>1.1769206275021281E+18</v>
      </c>
      <c r="AW267" s="73">
        <f t="shared" si="328"/>
        <v>82052.61322785182</v>
      </c>
      <c r="AX267" s="102">
        <f t="shared" si="297"/>
        <v>39.68351249862679</v>
      </c>
      <c r="AZ267" s="74">
        <f t="shared" si="329"/>
        <v>159</v>
      </c>
      <c r="BA267" s="74">
        <f t="shared" si="330"/>
        <v>6.06</v>
      </c>
      <c r="BB267" s="74">
        <v>1</v>
      </c>
      <c r="BC267" s="65">
        <f t="shared" si="331"/>
        <v>1.51</v>
      </c>
      <c r="BD267" s="73">
        <f>BD266*BB267</f>
        <v>15805440</v>
      </c>
      <c r="BE267" s="73">
        <f t="shared" si="332"/>
        <v>3794728089.5999999</v>
      </c>
      <c r="BF267" s="73">
        <f t="shared" si="333"/>
        <v>226582563651.59897</v>
      </c>
      <c r="BG267" s="73">
        <f t="shared" si="334"/>
        <v>1.5675030775083287E+18</v>
      </c>
      <c r="BH267" s="73">
        <f t="shared" si="335"/>
        <v>82052.61322785182</v>
      </c>
      <c r="BI267" s="102">
        <f t="shared" si="295"/>
        <v>59.709828557303275</v>
      </c>
      <c r="BK267" s="74">
        <f t="shared" si="336"/>
        <v>109</v>
      </c>
      <c r="BL267" s="74">
        <f t="shared" si="337"/>
        <v>7.8199999999999994</v>
      </c>
      <c r="BM267" s="74">
        <v>1</v>
      </c>
      <c r="BN267" s="65">
        <f t="shared" si="338"/>
        <v>1.76</v>
      </c>
      <c r="BO267" s="73">
        <f>BO266*BM267</f>
        <v>93600</v>
      </c>
      <c r="BP267" s="73">
        <f t="shared" si="339"/>
        <v>17956224</v>
      </c>
      <c r="BQ267" s="73">
        <f t="shared" si="340"/>
        <v>285535860.10911363</v>
      </c>
      <c r="BR267" s="73">
        <f t="shared" si="341"/>
        <v>2.0227514960586025E+18</v>
      </c>
      <c r="BS267" s="73">
        <f t="shared" si="342"/>
        <v>82052.61322785182</v>
      </c>
      <c r="BT267" s="102">
        <f t="shared" si="293"/>
        <v>15.901776459745303</v>
      </c>
      <c r="BV267" s="74">
        <f t="shared" si="343"/>
        <v>54</v>
      </c>
      <c r="BW267" s="74">
        <f t="shared" si="344"/>
        <v>9.8550000000000004</v>
      </c>
      <c r="BX267" s="74">
        <v>1</v>
      </c>
      <c r="BY267" s="65">
        <f t="shared" si="345"/>
        <v>2.0350000000000001</v>
      </c>
      <c r="BZ267" s="73">
        <f>BZ266*BX267</f>
        <v>50</v>
      </c>
      <c r="CA267" s="73">
        <f t="shared" si="346"/>
        <v>5494.5</v>
      </c>
      <c r="CB267" s="73">
        <f t="shared" si="347"/>
        <v>175703.56841028266</v>
      </c>
      <c r="CC267" s="73">
        <f t="shared" si="348"/>
        <v>2.5491324800073569E+18</v>
      </c>
      <c r="CD267" s="73">
        <f t="shared" si="349"/>
        <v>82052.61322785182</v>
      </c>
      <c r="CE267" s="102">
        <f t="shared" si="365"/>
        <v>31.978081428752873</v>
      </c>
      <c r="CG267" s="74">
        <f t="shared" si="350"/>
        <v>4</v>
      </c>
      <c r="CH267" s="74">
        <f t="shared" si="351"/>
        <v>12.14</v>
      </c>
      <c r="CI267" s="74">
        <v>1</v>
      </c>
      <c r="CJ267" s="65">
        <f t="shared" si="352"/>
        <v>2.2850000000000001</v>
      </c>
      <c r="CK267" s="73">
        <f>CK266*CI267</f>
        <v>1</v>
      </c>
      <c r="CL267" s="73">
        <f t="shared" si="353"/>
        <v>9.14</v>
      </c>
      <c r="CM267" s="73">
        <f t="shared" si="354"/>
        <v>211.369676768299</v>
      </c>
      <c r="CN267" s="73">
        <f t="shared" si="355"/>
        <v>3.1401794325001841E+18</v>
      </c>
      <c r="CO267" s="73">
        <f t="shared" si="356"/>
        <v>82052.61322785182</v>
      </c>
      <c r="CP267" s="102">
        <f t="shared" si="366"/>
        <v>23.12578520440908</v>
      </c>
      <c r="CR267" s="74">
        <f t="shared" si="357"/>
        <v>-59</v>
      </c>
      <c r="CS267" s="74">
        <f t="shared" si="358"/>
        <v>14.74</v>
      </c>
      <c r="CT267" s="74">
        <v>1</v>
      </c>
      <c r="CU267" s="65">
        <f t="shared" si="367"/>
        <v>2.6</v>
      </c>
      <c r="CV267" s="73">
        <f>CV266*CT267</f>
        <v>1</v>
      </c>
      <c r="CW267" s="73">
        <f t="shared" si="359"/>
        <v>-153.4</v>
      </c>
      <c r="CX267" s="73">
        <f t="shared" si="360"/>
        <v>4.1337435919570883E-2</v>
      </c>
      <c r="CY267" s="73">
        <f t="shared" si="361"/>
        <v>3.8127055053585423E+18</v>
      </c>
      <c r="CZ267" s="73">
        <f t="shared" si="362"/>
        <v>82052.61322785182</v>
      </c>
    </row>
    <row r="268" spans="1:104">
      <c r="A268" s="65">
        <f t="shared" si="298"/>
        <v>2194.992051274367</v>
      </c>
      <c r="B268" s="65">
        <f t="shared" si="299"/>
        <v>8.7333333333333325</v>
      </c>
      <c r="C268" s="86">
        <f t="shared" si="292"/>
        <v>12.14</v>
      </c>
      <c r="D268" s="90"/>
      <c r="E268" s="68">
        <f t="shared" si="300"/>
        <v>5942535335269331</v>
      </c>
      <c r="F268" s="65">
        <f t="shared" si="363"/>
        <v>52.400000000000027</v>
      </c>
      <c r="G268" s="69">
        <v>262</v>
      </c>
      <c r="H268" s="74">
        <f t="shared" si="301"/>
        <v>262</v>
      </c>
      <c r="I268" s="74">
        <f t="shared" si="302"/>
        <v>1</v>
      </c>
      <c r="J268" s="74">
        <v>1</v>
      </c>
      <c r="K268" s="65">
        <f t="shared" si="303"/>
        <v>1</v>
      </c>
      <c r="L268" s="73">
        <f>L267*J268</f>
        <v>39207369600000</v>
      </c>
      <c r="M268" s="73">
        <f t="shared" si="304"/>
        <v>1.02723308352E+16</v>
      </c>
      <c r="N268" s="73">
        <f t="shared" si="305"/>
        <v>5.9425353352693312E+16</v>
      </c>
      <c r="O268" s="73">
        <f t="shared" si="306"/>
        <v>2.9712676676346656E+17</v>
      </c>
      <c r="P268" s="73">
        <f t="shared" si="307"/>
        <v>85019.358786027151</v>
      </c>
      <c r="Q268" s="102">
        <f t="shared" si="291"/>
        <v>5.7849921605972412</v>
      </c>
      <c r="S268" s="74">
        <f t="shared" si="308"/>
        <v>252</v>
      </c>
      <c r="T268" s="74">
        <f t="shared" si="309"/>
        <v>2.0499999999999998</v>
      </c>
      <c r="U268" s="74">
        <v>1</v>
      </c>
      <c r="V268" s="65">
        <f t="shared" si="310"/>
        <v>1.05</v>
      </c>
      <c r="W268" s="73">
        <f>W267*U268</f>
        <v>5227649280000</v>
      </c>
      <c r="X268" s="73">
        <f t="shared" si="311"/>
        <v>1383235999488000</v>
      </c>
      <c r="Y268" s="73">
        <f t="shared" si="312"/>
        <v>3.0455493593255304E+16</v>
      </c>
      <c r="Z268" s="73">
        <f t="shared" si="313"/>
        <v>6.0910987186510643E+17</v>
      </c>
      <c r="AA268" s="73">
        <f t="shared" si="314"/>
        <v>85019.358786027151</v>
      </c>
      <c r="AB268" s="102">
        <f t="shared" si="296"/>
        <v>22.017568661116613</v>
      </c>
      <c r="AD268" s="74">
        <f t="shared" si="315"/>
        <v>227</v>
      </c>
      <c r="AE268" s="74">
        <f t="shared" si="316"/>
        <v>3.2249999999999996</v>
      </c>
      <c r="AF268" s="74">
        <v>1</v>
      </c>
      <c r="AG268" s="65">
        <f t="shared" si="317"/>
        <v>1.175</v>
      </c>
      <c r="AH268" s="73">
        <f>AH267*AF268</f>
        <v>455386337280</v>
      </c>
      <c r="AI268" s="73">
        <f t="shared" si="318"/>
        <v>121462920811008</v>
      </c>
      <c r="AJ268" s="73">
        <f t="shared" si="319"/>
        <v>1497240348144027.7</v>
      </c>
      <c r="AK268" s="73">
        <f t="shared" si="320"/>
        <v>9.5823382281217958E+17</v>
      </c>
      <c r="AL268" s="73">
        <f t="shared" si="321"/>
        <v>85019.358786027151</v>
      </c>
      <c r="AM268" s="102">
        <f t="shared" si="364"/>
        <v>12.326727680735429</v>
      </c>
      <c r="AO268" s="74">
        <f t="shared" si="322"/>
        <v>197</v>
      </c>
      <c r="AP268" s="74">
        <f t="shared" si="323"/>
        <v>4.55</v>
      </c>
      <c r="AQ268" s="74">
        <v>1</v>
      </c>
      <c r="AR268" s="65">
        <f t="shared" si="324"/>
        <v>1.325</v>
      </c>
      <c r="AS268" s="73">
        <f>AS267*AQ268</f>
        <v>2788079616</v>
      </c>
      <c r="AT268" s="73">
        <f t="shared" si="325"/>
        <v>727758481766.40002</v>
      </c>
      <c r="AU268" s="73">
        <f t="shared" si="326"/>
        <v>33006025116547.047</v>
      </c>
      <c r="AV268" s="73">
        <f t="shared" si="327"/>
        <v>1.3519267887737728E+18</v>
      </c>
      <c r="AW268" s="73">
        <f t="shared" si="328"/>
        <v>85019.358786027151</v>
      </c>
      <c r="AX268" s="102">
        <f t="shared" si="297"/>
        <v>45.352992707739411</v>
      </c>
      <c r="AZ268" s="74">
        <f t="shared" si="329"/>
        <v>160</v>
      </c>
      <c r="BA268" s="74">
        <f t="shared" si="330"/>
        <v>6.06</v>
      </c>
      <c r="BB268" s="74">
        <v>14</v>
      </c>
      <c r="BC268" s="65">
        <f t="shared" si="331"/>
        <v>1.51</v>
      </c>
      <c r="BD268" s="73">
        <f>BD267*BB268</f>
        <v>221276160</v>
      </c>
      <c r="BE268" s="73">
        <f t="shared" si="332"/>
        <v>53460320256</v>
      </c>
      <c r="BF268" s="73">
        <f t="shared" si="333"/>
        <v>260275018137.60275</v>
      </c>
      <c r="BG268" s="73">
        <f t="shared" si="334"/>
        <v>1.8005882065866071E+18</v>
      </c>
      <c r="BH268" s="73">
        <f t="shared" si="335"/>
        <v>85019.358786027151</v>
      </c>
      <c r="BI268" s="102">
        <f t="shared" si="295"/>
        <v>4.8685645146016752</v>
      </c>
      <c r="BK268" s="74">
        <f t="shared" si="336"/>
        <v>110</v>
      </c>
      <c r="BL268" s="74">
        <f t="shared" si="337"/>
        <v>7.8199999999999994</v>
      </c>
      <c r="BM268" s="74">
        <v>1</v>
      </c>
      <c r="BN268" s="65">
        <f t="shared" si="338"/>
        <v>1.76</v>
      </c>
      <c r="BO268" s="73">
        <f>BO267*BM268</f>
        <v>93600</v>
      </c>
      <c r="BP268" s="73">
        <f t="shared" si="339"/>
        <v>18120960</v>
      </c>
      <c r="BQ268" s="73">
        <f t="shared" si="340"/>
        <v>327994572.80000234</v>
      </c>
      <c r="BR268" s="73">
        <f t="shared" si="341"/>
        <v>2.3235313160903086E+18</v>
      </c>
      <c r="BS268" s="73">
        <f t="shared" si="342"/>
        <v>85019.358786027151</v>
      </c>
      <c r="BT268" s="102">
        <f t="shared" si="293"/>
        <v>18.100286783923277</v>
      </c>
      <c r="BV268" s="74">
        <f t="shared" si="343"/>
        <v>55</v>
      </c>
      <c r="BW268" s="74">
        <f t="shared" si="344"/>
        <v>9.8550000000000004</v>
      </c>
      <c r="BX268" s="74">
        <v>1</v>
      </c>
      <c r="BY268" s="65">
        <f t="shared" si="345"/>
        <v>2.0350000000000001</v>
      </c>
      <c r="BZ268" s="73">
        <f>BZ267*BX268</f>
        <v>50</v>
      </c>
      <c r="CA268" s="73">
        <f t="shared" si="346"/>
        <v>5596.25</v>
      </c>
      <c r="CB268" s="73">
        <f t="shared" si="347"/>
        <v>201830.40000000078</v>
      </c>
      <c r="CC268" s="73">
        <f t="shared" si="348"/>
        <v>2.9281842864539628E+18</v>
      </c>
      <c r="CD268" s="73">
        <f t="shared" si="349"/>
        <v>85019.358786027151</v>
      </c>
      <c r="CE268" s="102">
        <f t="shared" si="365"/>
        <v>36.065293723475683</v>
      </c>
      <c r="CG268" s="74">
        <f t="shared" si="350"/>
        <v>5</v>
      </c>
      <c r="CH268" s="74">
        <f t="shared" si="351"/>
        <v>12.14</v>
      </c>
      <c r="CI268" s="74">
        <v>1</v>
      </c>
      <c r="CJ268" s="65">
        <f t="shared" si="352"/>
        <v>2.2850000000000001</v>
      </c>
      <c r="CK268" s="73">
        <f>CK267*CI268</f>
        <v>1</v>
      </c>
      <c r="CL268" s="73">
        <f t="shared" si="353"/>
        <v>11.425000000000001</v>
      </c>
      <c r="CM268" s="73">
        <f t="shared" si="354"/>
        <v>242.80000000000007</v>
      </c>
      <c r="CN268" s="73">
        <f t="shared" si="355"/>
        <v>3.6071189485084841E+18</v>
      </c>
      <c r="CO268" s="73">
        <f t="shared" si="356"/>
        <v>85019.358786027151</v>
      </c>
      <c r="CP268" s="102">
        <f t="shared" si="366"/>
        <v>21.251641137855586</v>
      </c>
      <c r="CR268" s="74">
        <f t="shared" si="357"/>
        <v>-58</v>
      </c>
      <c r="CS268" s="74">
        <f t="shared" si="358"/>
        <v>14.74</v>
      </c>
      <c r="CT268" s="74">
        <v>1</v>
      </c>
      <c r="CU268" s="65">
        <f t="shared" si="367"/>
        <v>2.6</v>
      </c>
      <c r="CV268" s="73">
        <f>CV267*CT268</f>
        <v>1</v>
      </c>
      <c r="CW268" s="73">
        <f t="shared" si="359"/>
        <v>-150.80000000000001</v>
      </c>
      <c r="CX268" s="73">
        <f t="shared" si="360"/>
        <v>4.7484244640606417E-2</v>
      </c>
      <c r="CY268" s="73">
        <f t="shared" si="361"/>
        <v>4.3796485420934968E+18</v>
      </c>
      <c r="CZ268" s="73">
        <f t="shared" si="362"/>
        <v>85019.358786027151</v>
      </c>
    </row>
    <row r="269" spans="1:104">
      <c r="A269" s="65">
        <f t="shared" si="298"/>
        <v>2272.3982787949872</v>
      </c>
      <c r="B269" s="65">
        <f t="shared" si="299"/>
        <v>8.7666666666666675</v>
      </c>
      <c r="C269" s="86">
        <f t="shared" si="292"/>
        <v>12.14</v>
      </c>
      <c r="D269" s="90"/>
      <c r="E269" s="68">
        <f t="shared" si="300"/>
        <v>6826180564135636</v>
      </c>
      <c r="F269" s="65">
        <f t="shared" si="363"/>
        <v>52.60000000000003</v>
      </c>
      <c r="G269" s="69">
        <v>263</v>
      </c>
      <c r="H269" s="74">
        <f t="shared" si="301"/>
        <v>263</v>
      </c>
      <c r="I269" s="74">
        <f t="shared" si="302"/>
        <v>1</v>
      </c>
      <c r="J269" s="74">
        <v>1</v>
      </c>
      <c r="K269" s="65">
        <f t="shared" si="303"/>
        <v>1</v>
      </c>
      <c r="L269" s="73">
        <f>L268*J269</f>
        <v>39207369600000</v>
      </c>
      <c r="M269" s="73">
        <f t="shared" si="304"/>
        <v>1.03115382048E+16</v>
      </c>
      <c r="N269" s="73">
        <f t="shared" si="305"/>
        <v>6.826180564135636E+16</v>
      </c>
      <c r="O269" s="73">
        <f t="shared" si="306"/>
        <v>3.4130902820678182E+17</v>
      </c>
      <c r="P269" s="73">
        <f t="shared" si="307"/>
        <v>88093.306607952327</v>
      </c>
      <c r="Q269" s="102">
        <f t="shared" si="291"/>
        <v>6.6199440166531733</v>
      </c>
      <c r="S269" s="74">
        <f t="shared" si="308"/>
        <v>253</v>
      </c>
      <c r="T269" s="74">
        <f t="shared" si="309"/>
        <v>2.0499999999999998</v>
      </c>
      <c r="U269" s="74">
        <v>1</v>
      </c>
      <c r="V269" s="65">
        <f t="shared" si="310"/>
        <v>1.05</v>
      </c>
      <c r="W269" s="73">
        <f>W268*U269</f>
        <v>5227649280000</v>
      </c>
      <c r="X269" s="73">
        <f t="shared" si="311"/>
        <v>1388725031232000</v>
      </c>
      <c r="Y269" s="73">
        <f t="shared" si="312"/>
        <v>3.4984175391195108E+16</v>
      </c>
      <c r="Z269" s="73">
        <f t="shared" si="313"/>
        <v>6.9968350782390259E+17</v>
      </c>
      <c r="AA269" s="73">
        <f t="shared" si="314"/>
        <v>88093.306607952327</v>
      </c>
      <c r="AB269" s="102">
        <f t="shared" si="296"/>
        <v>25.191578321418376</v>
      </c>
      <c r="AD269" s="74">
        <f t="shared" si="315"/>
        <v>228</v>
      </c>
      <c r="AE269" s="74">
        <f t="shared" si="316"/>
        <v>3.2249999999999996</v>
      </c>
      <c r="AF269" s="74">
        <v>1</v>
      </c>
      <c r="AG269" s="65">
        <f t="shared" si="317"/>
        <v>1.175</v>
      </c>
      <c r="AH269" s="73">
        <f>AH268*AF269</f>
        <v>455386337280</v>
      </c>
      <c r="AI269" s="73">
        <f t="shared" si="318"/>
        <v>121997999757312</v>
      </c>
      <c r="AJ269" s="73">
        <f t="shared" si="319"/>
        <v>1719877524948232.5</v>
      </c>
      <c r="AK269" s="73">
        <f t="shared" si="320"/>
        <v>1.1007216159668712E+18</v>
      </c>
      <c r="AL269" s="73">
        <f t="shared" si="321"/>
        <v>88093.306607952327</v>
      </c>
      <c r="AM269" s="102">
        <f t="shared" si="364"/>
        <v>14.097587897912653</v>
      </c>
      <c r="AO269" s="74">
        <f t="shared" si="322"/>
        <v>198</v>
      </c>
      <c r="AP269" s="74">
        <f t="shared" si="323"/>
        <v>4.55</v>
      </c>
      <c r="AQ269" s="74">
        <v>1</v>
      </c>
      <c r="AR269" s="65">
        <f t="shared" si="324"/>
        <v>1.325</v>
      </c>
      <c r="AS269" s="73">
        <f>AS268*AQ269</f>
        <v>2788079616</v>
      </c>
      <c r="AT269" s="73">
        <f t="shared" si="325"/>
        <v>731452687257.59998</v>
      </c>
      <c r="AU269" s="73">
        <f t="shared" si="326"/>
        <v>37913966756368.422</v>
      </c>
      <c r="AV269" s="73">
        <f t="shared" si="327"/>
        <v>1.5529560783408571E+18</v>
      </c>
      <c r="AW269" s="73">
        <f t="shared" si="328"/>
        <v>88093.306607952327</v>
      </c>
      <c r="AX269" s="102">
        <f t="shared" si="297"/>
        <v>51.833792420009303</v>
      </c>
      <c r="AZ269" s="74">
        <f t="shared" si="329"/>
        <v>161</v>
      </c>
      <c r="BA269" s="74">
        <f t="shared" si="330"/>
        <v>6.06</v>
      </c>
      <c r="BB269" s="74">
        <v>1</v>
      </c>
      <c r="BC269" s="65">
        <f t="shared" si="331"/>
        <v>1.51</v>
      </c>
      <c r="BD269" s="73">
        <f>BD268*BB269</f>
        <v>221276160</v>
      </c>
      <c r="BE269" s="73">
        <f t="shared" si="332"/>
        <v>53794447257.599998</v>
      </c>
      <c r="BF269" s="73">
        <f t="shared" si="333"/>
        <v>298977485181.48779</v>
      </c>
      <c r="BG269" s="73">
        <f t="shared" si="334"/>
        <v>2.0683327109330975E+18</v>
      </c>
      <c r="BH269" s="73">
        <f t="shared" si="335"/>
        <v>88093.306607952327</v>
      </c>
      <c r="BI269" s="102">
        <f t="shared" si="295"/>
        <v>5.5577759494359098</v>
      </c>
      <c r="BK269" s="74">
        <f t="shared" si="336"/>
        <v>111</v>
      </c>
      <c r="BL269" s="74">
        <f t="shared" si="337"/>
        <v>7.8199999999999994</v>
      </c>
      <c r="BM269" s="74">
        <v>1</v>
      </c>
      <c r="BN269" s="65">
        <f t="shared" si="338"/>
        <v>1.76</v>
      </c>
      <c r="BO269" s="73">
        <f>BO268*BM269</f>
        <v>93600</v>
      </c>
      <c r="BP269" s="73">
        <f t="shared" si="339"/>
        <v>18285696</v>
      </c>
      <c r="BQ269" s="73">
        <f t="shared" si="340"/>
        <v>376766826.22331792</v>
      </c>
      <c r="BR269" s="73">
        <f t="shared" si="341"/>
        <v>2.6690366005770337E+18</v>
      </c>
      <c r="BS269" s="73">
        <f t="shared" si="342"/>
        <v>88093.306607952327</v>
      </c>
      <c r="BT269" s="102">
        <f t="shared" si="293"/>
        <v>20.604456413544114</v>
      </c>
      <c r="BV269" s="74">
        <f t="shared" si="343"/>
        <v>56</v>
      </c>
      <c r="BW269" s="74">
        <f t="shared" si="344"/>
        <v>9.8550000000000004</v>
      </c>
      <c r="BX269" s="74">
        <v>1</v>
      </c>
      <c r="BY269" s="65">
        <f t="shared" si="345"/>
        <v>2.0350000000000001</v>
      </c>
      <c r="BZ269" s="73">
        <f>BZ268*BX269</f>
        <v>50</v>
      </c>
      <c r="CA269" s="73">
        <f t="shared" si="346"/>
        <v>5698</v>
      </c>
      <c r="CB269" s="73">
        <f t="shared" si="347"/>
        <v>231842.24846839448</v>
      </c>
      <c r="CC269" s="73">
        <f t="shared" si="348"/>
        <v>3.363600472977835E+18</v>
      </c>
      <c r="CD269" s="73">
        <f t="shared" si="349"/>
        <v>88093.306607952327</v>
      </c>
      <c r="CE269" s="102">
        <f t="shared" si="365"/>
        <v>40.688355294558527</v>
      </c>
      <c r="CG269" s="74">
        <f t="shared" si="350"/>
        <v>6</v>
      </c>
      <c r="CH269" s="74">
        <f t="shared" si="351"/>
        <v>12.14</v>
      </c>
      <c r="CI269" s="74">
        <v>1</v>
      </c>
      <c r="CJ269" s="65">
        <f t="shared" si="352"/>
        <v>2.2850000000000001</v>
      </c>
      <c r="CK269" s="73">
        <f>CK268*CI269</f>
        <v>1</v>
      </c>
      <c r="CL269" s="73">
        <f t="shared" si="353"/>
        <v>13.71</v>
      </c>
      <c r="CM269" s="73">
        <f t="shared" si="354"/>
        <v>278.9039605932802</v>
      </c>
      <c r="CN269" s="73">
        <f t="shared" si="355"/>
        <v>4.1434916024303314E+18</v>
      </c>
      <c r="CO269" s="73">
        <f t="shared" si="356"/>
        <v>88093.306607952327</v>
      </c>
      <c r="CP269" s="102">
        <f t="shared" si="366"/>
        <v>20.34310434670169</v>
      </c>
      <c r="CR269" s="74">
        <f t="shared" si="357"/>
        <v>-57</v>
      </c>
      <c r="CS269" s="74">
        <f t="shared" si="358"/>
        <v>14.74</v>
      </c>
      <c r="CT269" s="74">
        <v>1</v>
      </c>
      <c r="CU269" s="65">
        <f t="shared" si="367"/>
        <v>2.6</v>
      </c>
      <c r="CV269" s="73">
        <f>CV268*CT269</f>
        <v>1</v>
      </c>
      <c r="CW269" s="73">
        <f t="shared" si="359"/>
        <v>-148.20000000000002</v>
      </c>
      <c r="CX269" s="73">
        <f t="shared" si="360"/>
        <v>5.4545073706941352E-2</v>
      </c>
      <c r="CY269" s="73">
        <f t="shared" si="361"/>
        <v>5.0308950757679636E+18</v>
      </c>
      <c r="CZ269" s="73">
        <f t="shared" si="362"/>
        <v>88093.306607952327</v>
      </c>
    </row>
    <row r="270" spans="1:104">
      <c r="A270" s="65">
        <f t="shared" si="298"/>
        <v>2352.5342310339697</v>
      </c>
      <c r="B270" s="65">
        <f t="shared" si="299"/>
        <v>8.8000000000000007</v>
      </c>
      <c r="C270" s="86">
        <f t="shared" si="292"/>
        <v>12.14</v>
      </c>
      <c r="D270" s="90"/>
      <c r="E270" s="68">
        <f t="shared" si="300"/>
        <v>7841222384935338</v>
      </c>
      <c r="F270" s="65">
        <f t="shared" si="363"/>
        <v>52.800000000000026</v>
      </c>
      <c r="G270" s="69">
        <v>264</v>
      </c>
      <c r="H270" s="74">
        <f t="shared" si="301"/>
        <v>264</v>
      </c>
      <c r="I270" s="74">
        <f t="shared" si="302"/>
        <v>1</v>
      </c>
      <c r="J270" s="74">
        <v>1</v>
      </c>
      <c r="K270" s="65">
        <f t="shared" si="303"/>
        <v>1</v>
      </c>
      <c r="L270" s="73">
        <f>L269*J270</f>
        <v>39207369600000</v>
      </c>
      <c r="M270" s="73">
        <f t="shared" si="304"/>
        <v>1.03507455744E+16</v>
      </c>
      <c r="N270" s="73">
        <f t="shared" si="305"/>
        <v>7.8412223849353376E+16</v>
      </c>
      <c r="O270" s="73">
        <f t="shared" si="306"/>
        <v>3.9206111924676691E+17</v>
      </c>
      <c r="P270" s="73">
        <f t="shared" si="307"/>
        <v>91278.328164118022</v>
      </c>
      <c r="Q270" s="102">
        <f t="shared" si="291"/>
        <v>7.5755145642152142</v>
      </c>
      <c r="S270" s="74">
        <f t="shared" si="308"/>
        <v>254</v>
      </c>
      <c r="T270" s="74">
        <f t="shared" si="309"/>
        <v>2.0499999999999998</v>
      </c>
      <c r="U270" s="74">
        <v>1</v>
      </c>
      <c r="V270" s="65">
        <f t="shared" si="310"/>
        <v>1.05</v>
      </c>
      <c r="W270" s="73">
        <f>W269*U270</f>
        <v>5227649280000</v>
      </c>
      <c r="X270" s="73">
        <f t="shared" si="311"/>
        <v>1394214062976000</v>
      </c>
      <c r="Y270" s="73">
        <f t="shared" si="312"/>
        <v>4.0186264722793584E+16</v>
      </c>
      <c r="Z270" s="73">
        <f t="shared" si="313"/>
        <v>8.0372529445587213E+17</v>
      </c>
      <c r="AA270" s="73">
        <f t="shared" si="314"/>
        <v>91278.328164118022</v>
      </c>
      <c r="AB270" s="102">
        <f t="shared" si="296"/>
        <v>28.823597315475759</v>
      </c>
      <c r="AD270" s="74">
        <f t="shared" si="315"/>
        <v>229</v>
      </c>
      <c r="AE270" s="74">
        <f t="shared" si="316"/>
        <v>3.2249999999999996</v>
      </c>
      <c r="AF270" s="74">
        <v>1</v>
      </c>
      <c r="AG270" s="65">
        <f t="shared" si="317"/>
        <v>1.175</v>
      </c>
      <c r="AH270" s="73">
        <f>AH269*AF270</f>
        <v>455386337280</v>
      </c>
      <c r="AI270" s="73">
        <f t="shared" si="318"/>
        <v>122533078703616</v>
      </c>
      <c r="AJ270" s="73">
        <f t="shared" si="319"/>
        <v>1975620483704406.7</v>
      </c>
      <c r="AK270" s="73">
        <f t="shared" si="320"/>
        <v>1.2643971095708232E+18</v>
      </c>
      <c r="AL270" s="73">
        <f t="shared" si="321"/>
        <v>91278.328164118022</v>
      </c>
      <c r="AM270" s="102">
        <f t="shared" si="364"/>
        <v>16.123160411916636</v>
      </c>
      <c r="AO270" s="74">
        <f t="shared" si="322"/>
        <v>199</v>
      </c>
      <c r="AP270" s="74">
        <f t="shared" si="323"/>
        <v>4.55</v>
      </c>
      <c r="AQ270" s="74">
        <v>1</v>
      </c>
      <c r="AR270" s="65">
        <f t="shared" si="324"/>
        <v>1.325</v>
      </c>
      <c r="AS270" s="73">
        <f>AS269*AQ270</f>
        <v>2788079616</v>
      </c>
      <c r="AT270" s="73">
        <f t="shared" si="325"/>
        <v>735146892748.79993</v>
      </c>
      <c r="AU270" s="73">
        <f t="shared" si="326"/>
        <v>43551711244452.68</v>
      </c>
      <c r="AV270" s="73">
        <f t="shared" si="327"/>
        <v>1.7838780925727895E+18</v>
      </c>
      <c r="AW270" s="73">
        <f t="shared" si="328"/>
        <v>91278.328164118022</v>
      </c>
      <c r="AX270" s="102">
        <f t="shared" si="297"/>
        <v>59.242189110815332</v>
      </c>
      <c r="AZ270" s="74">
        <f t="shared" si="329"/>
        <v>162</v>
      </c>
      <c r="BA270" s="74">
        <f t="shared" si="330"/>
        <v>6.06</v>
      </c>
      <c r="BB270" s="74">
        <v>1</v>
      </c>
      <c r="BC270" s="65">
        <f t="shared" si="331"/>
        <v>1.51</v>
      </c>
      <c r="BD270" s="73">
        <f>BD269*BB270</f>
        <v>221276160</v>
      </c>
      <c r="BE270" s="73">
        <f t="shared" si="332"/>
        <v>54128574259.199997</v>
      </c>
      <c r="BF270" s="73">
        <f t="shared" si="333"/>
        <v>343434945409.12543</v>
      </c>
      <c r="BG270" s="73">
        <f t="shared" si="334"/>
        <v>2.3758903826354074E+18</v>
      </c>
      <c r="BH270" s="73">
        <f t="shared" si="335"/>
        <v>91278.328164118022</v>
      </c>
      <c r="BI270" s="102">
        <f t="shared" si="295"/>
        <v>6.3447993986420821</v>
      </c>
      <c r="BK270" s="74">
        <f t="shared" si="336"/>
        <v>112</v>
      </c>
      <c r="BL270" s="74">
        <f t="shared" si="337"/>
        <v>7.8199999999999994</v>
      </c>
      <c r="BM270" s="74">
        <v>1</v>
      </c>
      <c r="BN270" s="65">
        <f t="shared" si="338"/>
        <v>1.76</v>
      </c>
      <c r="BO270" s="73">
        <f>BO269*BM270</f>
        <v>93600</v>
      </c>
      <c r="BP270" s="73">
        <f t="shared" si="339"/>
        <v>18450432</v>
      </c>
      <c r="BQ270" s="73">
        <f t="shared" si="340"/>
        <v>432791433.50017917</v>
      </c>
      <c r="BR270" s="73">
        <f t="shared" si="341"/>
        <v>3.065917952509717E+18</v>
      </c>
      <c r="BS270" s="73">
        <f t="shared" si="342"/>
        <v>91278.328164118022</v>
      </c>
      <c r="BT270" s="102">
        <f t="shared" si="293"/>
        <v>23.456981034383322</v>
      </c>
      <c r="BV270" s="74">
        <f t="shared" si="343"/>
        <v>57</v>
      </c>
      <c r="BW270" s="74">
        <f t="shared" si="344"/>
        <v>9.8550000000000004</v>
      </c>
      <c r="BX270" s="74">
        <v>1</v>
      </c>
      <c r="BY270" s="65">
        <f t="shared" si="345"/>
        <v>2.0350000000000001</v>
      </c>
      <c r="BZ270" s="73">
        <f>BZ269*BX270</f>
        <v>50</v>
      </c>
      <c r="CA270" s="73">
        <f t="shared" si="346"/>
        <v>5799.75</v>
      </c>
      <c r="CB270" s="73">
        <f t="shared" si="347"/>
        <v>266316.80943445867</v>
      </c>
      <c r="CC270" s="73">
        <f t="shared" si="348"/>
        <v>3.8637623301768878E+18</v>
      </c>
      <c r="CD270" s="73">
        <f t="shared" si="349"/>
        <v>91278.328164118022</v>
      </c>
      <c r="CE270" s="102">
        <f t="shared" si="365"/>
        <v>45.918670534843514</v>
      </c>
      <c r="CG270" s="74">
        <f t="shared" si="350"/>
        <v>7</v>
      </c>
      <c r="CH270" s="74">
        <f t="shared" si="351"/>
        <v>12.14</v>
      </c>
      <c r="CI270" s="74">
        <v>1</v>
      </c>
      <c r="CJ270" s="65">
        <f t="shared" si="352"/>
        <v>2.2850000000000001</v>
      </c>
      <c r="CK270" s="73">
        <f>CK269*CI270</f>
        <v>1</v>
      </c>
      <c r="CL270" s="73">
        <f t="shared" si="353"/>
        <v>15.995000000000001</v>
      </c>
      <c r="CM270" s="73">
        <f t="shared" si="354"/>
        <v>320.37652073565891</v>
      </c>
      <c r="CN270" s="73">
        <f t="shared" si="355"/>
        <v>4.7596219876557507E+18</v>
      </c>
      <c r="CO270" s="73">
        <f t="shared" si="356"/>
        <v>91278.328164118022</v>
      </c>
      <c r="CP270" s="102">
        <f t="shared" si="366"/>
        <v>20.029791855933659</v>
      </c>
      <c r="CR270" s="74">
        <f t="shared" si="357"/>
        <v>-56</v>
      </c>
      <c r="CS270" s="74">
        <f t="shared" si="358"/>
        <v>14.74</v>
      </c>
      <c r="CT270" s="74">
        <v>1</v>
      </c>
      <c r="CU270" s="65">
        <f t="shared" si="367"/>
        <v>2.6</v>
      </c>
      <c r="CV270" s="73">
        <f>CV269*CT270</f>
        <v>1</v>
      </c>
      <c r="CW270" s="73">
        <f t="shared" si="359"/>
        <v>-145.6</v>
      </c>
      <c r="CX270" s="73">
        <f t="shared" si="360"/>
        <v>6.2655836440355578E-2</v>
      </c>
      <c r="CY270" s="73">
        <f t="shared" si="361"/>
        <v>5.7789808976973435E+18</v>
      </c>
      <c r="CZ270" s="73">
        <f t="shared" si="362"/>
        <v>91278.328164118022</v>
      </c>
    </row>
    <row r="271" spans="1:104">
      <c r="A271" s="65">
        <f t="shared" si="298"/>
        <v>2435.4961715256163</v>
      </c>
      <c r="B271" s="65">
        <f t="shared" si="299"/>
        <v>8.8333333333333339</v>
      </c>
      <c r="C271" s="86">
        <f t="shared" si="292"/>
        <v>12.14</v>
      </c>
      <c r="D271" s="90"/>
      <c r="E271" s="68">
        <f t="shared" si="300"/>
        <v>9007199254741152</v>
      </c>
      <c r="F271" s="65">
        <f t="shared" si="363"/>
        <v>53.000000000000028</v>
      </c>
      <c r="G271" s="69">
        <v>265</v>
      </c>
      <c r="H271" s="74">
        <f t="shared" si="301"/>
        <v>265</v>
      </c>
      <c r="I271" s="74">
        <f t="shared" si="302"/>
        <v>1</v>
      </c>
      <c r="J271" s="74">
        <v>1</v>
      </c>
      <c r="K271" s="65">
        <f t="shared" si="303"/>
        <v>1</v>
      </c>
      <c r="L271" s="73">
        <f>L270*J271</f>
        <v>39207369600000</v>
      </c>
      <c r="M271" s="73">
        <f t="shared" si="304"/>
        <v>1.0389952944E+16</v>
      </c>
      <c r="N271" s="73">
        <f t="shared" si="305"/>
        <v>9.007199254741152E+16</v>
      </c>
      <c r="O271" s="73">
        <f t="shared" si="306"/>
        <v>4.503599627370576E+17</v>
      </c>
      <c r="P271" s="73">
        <f t="shared" si="307"/>
        <v>94578.434660911444</v>
      </c>
      <c r="Q271" s="102">
        <f t="shared" si="291"/>
        <v>8.6691434535732306</v>
      </c>
      <c r="S271" s="74">
        <f t="shared" si="308"/>
        <v>255</v>
      </c>
      <c r="T271" s="74">
        <f t="shared" si="309"/>
        <v>2.0499999999999998</v>
      </c>
      <c r="U271" s="74">
        <v>1</v>
      </c>
      <c r="V271" s="65">
        <f t="shared" si="310"/>
        <v>1.05</v>
      </c>
      <c r="W271" s="73">
        <f>W270*U271</f>
        <v>5227649280000</v>
      </c>
      <c r="X271" s="73">
        <f t="shared" si="311"/>
        <v>1399703094720000</v>
      </c>
      <c r="Y271" s="73">
        <f t="shared" si="312"/>
        <v>4.6161896180548376E+16</v>
      </c>
      <c r="Z271" s="73">
        <f t="shared" si="313"/>
        <v>9.2323792361096806E+17</v>
      </c>
      <c r="AA271" s="73">
        <f t="shared" si="314"/>
        <v>94578.434660911444</v>
      </c>
      <c r="AB271" s="102">
        <f t="shared" si="296"/>
        <v>32.979777178947167</v>
      </c>
      <c r="AD271" s="74">
        <f t="shared" si="315"/>
        <v>230</v>
      </c>
      <c r="AE271" s="74">
        <f t="shared" si="316"/>
        <v>3.2249999999999996</v>
      </c>
      <c r="AF271" s="74">
        <v>1</v>
      </c>
      <c r="AG271" s="65">
        <f t="shared" si="317"/>
        <v>1.175</v>
      </c>
      <c r="AH271" s="73">
        <f>AH270*AF271</f>
        <v>455386337280</v>
      </c>
      <c r="AI271" s="73">
        <f t="shared" si="318"/>
        <v>123068157649920</v>
      </c>
      <c r="AJ271" s="73">
        <f t="shared" si="319"/>
        <v>2269391999729699</v>
      </c>
      <c r="AK271" s="73">
        <f t="shared" si="320"/>
        <v>1.4524108798270106E+18</v>
      </c>
      <c r="AL271" s="73">
        <f t="shared" si="321"/>
        <v>94578.434660911444</v>
      </c>
      <c r="AM271" s="102">
        <f t="shared" si="364"/>
        <v>18.440123286684905</v>
      </c>
      <c r="AO271" s="74">
        <f t="shared" si="322"/>
        <v>200</v>
      </c>
      <c r="AP271" s="74">
        <f t="shared" si="323"/>
        <v>4.55</v>
      </c>
      <c r="AQ271" s="74">
        <v>14</v>
      </c>
      <c r="AR271" s="65">
        <f t="shared" si="324"/>
        <v>1.325</v>
      </c>
      <c r="AS271" s="73">
        <f>AS270*AQ271</f>
        <v>39033114624</v>
      </c>
      <c r="AT271" s="73">
        <f t="shared" si="325"/>
        <v>10343775375360</v>
      </c>
      <c r="AU271" s="73">
        <f t="shared" si="326"/>
        <v>50027779063808.664</v>
      </c>
      <c r="AV271" s="73">
        <f t="shared" si="327"/>
        <v>2.049137830453612E+18</v>
      </c>
      <c r="AW271" s="73">
        <f t="shared" si="328"/>
        <v>94578.434660911444</v>
      </c>
      <c r="AX271" s="102">
        <f t="shared" si="297"/>
        <v>4.8365105822947667</v>
      </c>
      <c r="AZ271" s="74">
        <f t="shared" si="329"/>
        <v>163</v>
      </c>
      <c r="BA271" s="74">
        <f t="shared" si="330"/>
        <v>6.06</v>
      </c>
      <c r="BB271" s="74">
        <v>1</v>
      </c>
      <c r="BC271" s="65">
        <f t="shared" si="331"/>
        <v>1.51</v>
      </c>
      <c r="BD271" s="73">
        <f>BD270*BB271</f>
        <v>221276160</v>
      </c>
      <c r="BE271" s="73">
        <f t="shared" si="332"/>
        <v>54462701260.800003</v>
      </c>
      <c r="BF271" s="73">
        <f t="shared" si="333"/>
        <v>394503156839.95898</v>
      </c>
      <c r="BG271" s="73">
        <f t="shared" si="334"/>
        <v>2.7291813741865687E+18</v>
      </c>
      <c r="BH271" s="73">
        <f t="shared" si="335"/>
        <v>94578.434660911444</v>
      </c>
      <c r="BI271" s="102">
        <f t="shared" si="295"/>
        <v>7.2435473765952558</v>
      </c>
      <c r="BK271" s="74">
        <f t="shared" si="336"/>
        <v>113</v>
      </c>
      <c r="BL271" s="74">
        <f t="shared" si="337"/>
        <v>7.8199999999999994</v>
      </c>
      <c r="BM271" s="74">
        <v>1</v>
      </c>
      <c r="BN271" s="65">
        <f t="shared" si="338"/>
        <v>1.76</v>
      </c>
      <c r="BO271" s="73">
        <f>BO270*BM271</f>
        <v>93600</v>
      </c>
      <c r="BP271" s="73">
        <f t="shared" si="339"/>
        <v>18615168</v>
      </c>
      <c r="BQ271" s="73">
        <f t="shared" si="340"/>
        <v>497146807.71846449</v>
      </c>
      <c r="BR271" s="73">
        <f t="shared" si="341"/>
        <v>3.5218149086037898E+18</v>
      </c>
      <c r="BS271" s="73">
        <f t="shared" si="342"/>
        <v>94578.434660911444</v>
      </c>
      <c r="BT271" s="102">
        <f t="shared" si="293"/>
        <v>26.706544239539738</v>
      </c>
      <c r="BV271" s="74">
        <f t="shared" si="343"/>
        <v>58</v>
      </c>
      <c r="BW271" s="74">
        <f t="shared" si="344"/>
        <v>9.8550000000000004</v>
      </c>
      <c r="BX271" s="74">
        <v>1</v>
      </c>
      <c r="BY271" s="65">
        <f t="shared" si="345"/>
        <v>2.0350000000000001</v>
      </c>
      <c r="BZ271" s="73">
        <f>BZ270*BX271</f>
        <v>50</v>
      </c>
      <c r="CA271" s="73">
        <f t="shared" si="346"/>
        <v>5901.5</v>
      </c>
      <c r="CB271" s="73">
        <f t="shared" si="347"/>
        <v>305917.68090542144</v>
      </c>
      <c r="CC271" s="73">
        <f t="shared" si="348"/>
        <v>4.4382974327737032E+18</v>
      </c>
      <c r="CD271" s="73">
        <f t="shared" si="349"/>
        <v>94578.434660911444</v>
      </c>
      <c r="CE271" s="102">
        <f t="shared" si="365"/>
        <v>51.837275422421662</v>
      </c>
      <c r="CG271" s="74">
        <f t="shared" si="350"/>
        <v>8</v>
      </c>
      <c r="CH271" s="74">
        <f t="shared" si="351"/>
        <v>12.14</v>
      </c>
      <c r="CI271" s="74">
        <v>1</v>
      </c>
      <c r="CJ271" s="65">
        <f t="shared" si="352"/>
        <v>2.2850000000000001</v>
      </c>
      <c r="CK271" s="73">
        <f>CK270*CI271</f>
        <v>1</v>
      </c>
      <c r="CL271" s="73">
        <f t="shared" si="353"/>
        <v>18.28</v>
      </c>
      <c r="CM271" s="73">
        <f t="shared" si="354"/>
        <v>368.01598234872489</v>
      </c>
      <c r="CN271" s="73">
        <f t="shared" si="355"/>
        <v>5.4673699476278794E+18</v>
      </c>
      <c r="CO271" s="73">
        <f t="shared" si="356"/>
        <v>94578.434660911444</v>
      </c>
      <c r="CP271" s="102">
        <f t="shared" si="366"/>
        <v>20.132165336363506</v>
      </c>
      <c r="CR271" s="74">
        <f t="shared" si="357"/>
        <v>-55</v>
      </c>
      <c r="CS271" s="74">
        <f t="shared" si="358"/>
        <v>14.74</v>
      </c>
      <c r="CT271" s="74">
        <v>1</v>
      </c>
      <c r="CU271" s="65">
        <f t="shared" si="367"/>
        <v>2.6</v>
      </c>
      <c r="CV271" s="73">
        <f>CV270*CT271</f>
        <v>1</v>
      </c>
      <c r="CW271" s="73">
        <f t="shared" si="359"/>
        <v>-143</v>
      </c>
      <c r="CX271" s="73">
        <f t="shared" si="360"/>
        <v>7.1972656249999725E-2</v>
      </c>
      <c r="CY271" s="73">
        <f t="shared" si="361"/>
        <v>6.6383058507442289E+18</v>
      </c>
      <c r="CZ271" s="73">
        <f t="shared" si="362"/>
        <v>94578.434660911444</v>
      </c>
    </row>
    <row r="272" spans="1:104">
      <c r="A272" s="65">
        <f t="shared" si="298"/>
        <v>2521.3837585304345</v>
      </c>
      <c r="B272" s="65">
        <f t="shared" si="299"/>
        <v>8.8666666666666671</v>
      </c>
      <c r="C272" s="86">
        <f t="shared" si="292"/>
        <v>12.14</v>
      </c>
      <c r="D272" s="90"/>
      <c r="E272" s="68">
        <f t="shared" si="300"/>
        <v>1.034655496705168E+16</v>
      </c>
      <c r="F272" s="65">
        <f t="shared" si="363"/>
        <v>53.200000000000024</v>
      </c>
      <c r="G272" s="69">
        <v>266</v>
      </c>
      <c r="H272" s="74">
        <f t="shared" si="301"/>
        <v>266</v>
      </c>
      <c r="I272" s="74">
        <f t="shared" si="302"/>
        <v>1</v>
      </c>
      <c r="J272" s="74">
        <v>1</v>
      </c>
      <c r="K272" s="65">
        <f t="shared" si="303"/>
        <v>1</v>
      </c>
      <c r="L272" s="73">
        <f>L271*J272</f>
        <v>39207369600000</v>
      </c>
      <c r="M272" s="73">
        <f t="shared" si="304"/>
        <v>1.04291603136E+16</v>
      </c>
      <c r="N272" s="73">
        <f t="shared" si="305"/>
        <v>1.034655496705168E+17</v>
      </c>
      <c r="O272" s="73">
        <f t="shared" si="306"/>
        <v>5.17327748352584E+17</v>
      </c>
      <c r="P272" s="73">
        <f t="shared" si="307"/>
        <v>97997.782081549551</v>
      </c>
      <c r="Q272" s="102">
        <f t="shared" si="291"/>
        <v>9.920793866366596</v>
      </c>
      <c r="S272" s="74">
        <f t="shared" si="308"/>
        <v>256</v>
      </c>
      <c r="T272" s="74">
        <f t="shared" si="309"/>
        <v>2.0499999999999998</v>
      </c>
      <c r="U272" s="74">
        <v>1</v>
      </c>
      <c r="V272" s="65">
        <f t="shared" si="310"/>
        <v>1.05</v>
      </c>
      <c r="W272" s="73">
        <f>W271*U272</f>
        <v>5227649280000</v>
      </c>
      <c r="X272" s="73">
        <f t="shared" si="311"/>
        <v>1405192126464000</v>
      </c>
      <c r="Y272" s="73">
        <f t="shared" si="312"/>
        <v>5.3026094206139832E+16</v>
      </c>
      <c r="Z272" s="73">
        <f t="shared" si="313"/>
        <v>1.0605218841227972E+18</v>
      </c>
      <c r="AA272" s="73">
        <f t="shared" si="314"/>
        <v>97997.782081549551</v>
      </c>
      <c r="AB272" s="102">
        <f t="shared" si="296"/>
        <v>37.735832138181514</v>
      </c>
      <c r="AD272" s="74">
        <f t="shared" si="315"/>
        <v>231</v>
      </c>
      <c r="AE272" s="74">
        <f t="shared" si="316"/>
        <v>3.2249999999999996</v>
      </c>
      <c r="AF272" s="74">
        <v>1</v>
      </c>
      <c r="AG272" s="65">
        <f t="shared" si="317"/>
        <v>1.175</v>
      </c>
      <c r="AH272" s="73">
        <f>AH271*AF272</f>
        <v>455386337280</v>
      </c>
      <c r="AI272" s="73">
        <f t="shared" si="318"/>
        <v>123603236596224</v>
      </c>
      <c r="AJ272" s="73">
        <f t="shared" si="319"/>
        <v>2606846856932937.5</v>
      </c>
      <c r="AK272" s="73">
        <f t="shared" si="320"/>
        <v>1.6683819884370831E+18</v>
      </c>
      <c r="AL272" s="73">
        <f t="shared" si="321"/>
        <v>97997.782081549551</v>
      </c>
      <c r="AM272" s="102">
        <f t="shared" si="364"/>
        <v>21.09044171269359</v>
      </c>
      <c r="AO272" s="74">
        <f t="shared" si="322"/>
        <v>201</v>
      </c>
      <c r="AP272" s="74">
        <f t="shared" si="323"/>
        <v>4.55</v>
      </c>
      <c r="AQ272" s="74">
        <v>1</v>
      </c>
      <c r="AR272" s="65">
        <f t="shared" si="324"/>
        <v>1.325</v>
      </c>
      <c r="AS272" s="73">
        <f>AS271*AQ272</f>
        <v>39033114624</v>
      </c>
      <c r="AT272" s="73">
        <f t="shared" si="325"/>
        <v>10395494252236.799</v>
      </c>
      <c r="AU272" s="73">
        <f t="shared" si="326"/>
        <v>57466827514752.125</v>
      </c>
      <c r="AV272" s="73">
        <f t="shared" si="327"/>
        <v>2.3538412550042573E+18</v>
      </c>
      <c r="AW272" s="73">
        <f t="shared" si="328"/>
        <v>97997.782081549551</v>
      </c>
      <c r="AX272" s="102">
        <f t="shared" si="297"/>
        <v>5.5280514923460213</v>
      </c>
      <c r="AZ272" s="74">
        <f t="shared" si="329"/>
        <v>164</v>
      </c>
      <c r="BA272" s="74">
        <f t="shared" si="330"/>
        <v>6.06</v>
      </c>
      <c r="BB272" s="74">
        <v>1</v>
      </c>
      <c r="BC272" s="65">
        <f t="shared" si="331"/>
        <v>1.51</v>
      </c>
      <c r="BD272" s="73">
        <f>BD271*BB272</f>
        <v>221276160</v>
      </c>
      <c r="BE272" s="73">
        <f t="shared" si="332"/>
        <v>54796828262.400002</v>
      </c>
      <c r="BF272" s="73">
        <f t="shared" si="333"/>
        <v>453165127303.19812</v>
      </c>
      <c r="BG272" s="73">
        <f t="shared" si="334"/>
        <v>3.1350061550166589E+18</v>
      </c>
      <c r="BH272" s="73">
        <f t="shared" si="335"/>
        <v>97997.782081549551</v>
      </c>
      <c r="BI272" s="102">
        <f t="shared" si="295"/>
        <v>8.2699152792780701</v>
      </c>
      <c r="BK272" s="74">
        <f t="shared" si="336"/>
        <v>114</v>
      </c>
      <c r="BL272" s="74">
        <f t="shared" si="337"/>
        <v>7.8199999999999994</v>
      </c>
      <c r="BM272" s="74">
        <v>1</v>
      </c>
      <c r="BN272" s="65">
        <f t="shared" si="338"/>
        <v>1.76</v>
      </c>
      <c r="BO272" s="73">
        <f>BO271*BM272</f>
        <v>93600</v>
      </c>
      <c r="BP272" s="73">
        <f t="shared" si="339"/>
        <v>18779904</v>
      </c>
      <c r="BQ272" s="73">
        <f t="shared" si="340"/>
        <v>571071720.21822751</v>
      </c>
      <c r="BR272" s="73">
        <f t="shared" si="341"/>
        <v>4.0455029921172065E+18</v>
      </c>
      <c r="BS272" s="73">
        <f t="shared" si="342"/>
        <v>97997.782081549551</v>
      </c>
      <c r="BT272" s="102">
        <f t="shared" si="293"/>
        <v>30.408660247583136</v>
      </c>
      <c r="BV272" s="74">
        <f t="shared" si="343"/>
        <v>59</v>
      </c>
      <c r="BW272" s="74">
        <f t="shared" si="344"/>
        <v>9.8550000000000004</v>
      </c>
      <c r="BX272" s="74">
        <v>1</v>
      </c>
      <c r="BY272" s="65">
        <f t="shared" si="345"/>
        <v>2.0350000000000001</v>
      </c>
      <c r="BZ272" s="73">
        <f>BZ271*BX272</f>
        <v>50</v>
      </c>
      <c r="CA272" s="73">
        <f t="shared" si="346"/>
        <v>6003.25</v>
      </c>
      <c r="CB272" s="73">
        <f t="shared" si="347"/>
        <v>351407.1368205655</v>
      </c>
      <c r="CC272" s="73">
        <f t="shared" si="348"/>
        <v>5.0982649600147149E+18</v>
      </c>
      <c r="CD272" s="73">
        <f t="shared" si="349"/>
        <v>97997.782081549551</v>
      </c>
      <c r="CE272" s="102">
        <f t="shared" si="365"/>
        <v>58.536149056022239</v>
      </c>
      <c r="CG272" s="74">
        <f t="shared" si="350"/>
        <v>9</v>
      </c>
      <c r="CH272" s="74">
        <f t="shared" si="351"/>
        <v>12.14</v>
      </c>
      <c r="CI272" s="74">
        <v>1</v>
      </c>
      <c r="CJ272" s="65">
        <f t="shared" si="352"/>
        <v>2.2850000000000001</v>
      </c>
      <c r="CK272" s="73">
        <f>CK271*CI272</f>
        <v>1</v>
      </c>
      <c r="CL272" s="73">
        <f t="shared" si="353"/>
        <v>20.565000000000001</v>
      </c>
      <c r="CM272" s="73">
        <f t="shared" si="354"/>
        <v>422.73935353659817</v>
      </c>
      <c r="CN272" s="73">
        <f t="shared" si="355"/>
        <v>6.2803588650003702E+18</v>
      </c>
      <c r="CO272" s="73">
        <f t="shared" si="356"/>
        <v>97997.782081549551</v>
      </c>
      <c r="CP272" s="102">
        <f t="shared" si="366"/>
        <v>20.556253515030303</v>
      </c>
      <c r="CR272" s="74">
        <f t="shared" si="357"/>
        <v>-54</v>
      </c>
      <c r="CS272" s="74">
        <f t="shared" si="358"/>
        <v>14.74</v>
      </c>
      <c r="CT272" s="74">
        <v>1</v>
      </c>
      <c r="CU272" s="65">
        <f t="shared" si="367"/>
        <v>2.6</v>
      </c>
      <c r="CV272" s="73">
        <f>CV271*CT272</f>
        <v>1</v>
      </c>
      <c r="CW272" s="73">
        <f t="shared" si="359"/>
        <v>-140.4</v>
      </c>
      <c r="CX272" s="73">
        <f t="shared" si="360"/>
        <v>8.2674871839141795E-2</v>
      </c>
      <c r="CY272" s="73">
        <f t="shared" si="361"/>
        <v>7.6254110107170877E+18</v>
      </c>
      <c r="CZ272" s="73">
        <f t="shared" si="362"/>
        <v>97997.782081549551</v>
      </c>
    </row>
    <row r="273" spans="1:104">
      <c r="A273" s="65">
        <f t="shared" si="298"/>
        <v>2610.3001647498963</v>
      </c>
      <c r="B273" s="65">
        <f t="shared" si="299"/>
        <v>8.9</v>
      </c>
      <c r="C273" s="86">
        <f t="shared" si="292"/>
        <v>12.14</v>
      </c>
      <c r="D273" s="90"/>
      <c r="E273" s="68">
        <f t="shared" si="300"/>
        <v>1.1885070670538668E+16</v>
      </c>
      <c r="F273" s="65">
        <f t="shared" si="363"/>
        <v>53.400000000000027</v>
      </c>
      <c r="G273" s="69">
        <v>267</v>
      </c>
      <c r="H273" s="74">
        <f t="shared" si="301"/>
        <v>267</v>
      </c>
      <c r="I273" s="74">
        <f t="shared" si="302"/>
        <v>1</v>
      </c>
      <c r="J273" s="74">
        <v>1</v>
      </c>
      <c r="K273" s="65">
        <f t="shared" si="303"/>
        <v>1</v>
      </c>
      <c r="L273" s="73">
        <f>L272*J273</f>
        <v>39207369600000</v>
      </c>
      <c r="M273" s="73">
        <f t="shared" si="304"/>
        <v>1.04683676832E+16</v>
      </c>
      <c r="N273" s="73">
        <f t="shared" si="305"/>
        <v>1.1885070670538669E+17</v>
      </c>
      <c r="O273" s="73">
        <f t="shared" si="306"/>
        <v>5.9425353352693338E+17</v>
      </c>
      <c r="P273" s="73">
        <f t="shared" si="307"/>
        <v>101540.67640877096</v>
      </c>
      <c r="Q273" s="102">
        <f t="shared" ref="Q273:Q336" si="368">N273/M273</f>
        <v>11.353317948138413</v>
      </c>
      <c r="S273" s="74">
        <f t="shared" si="308"/>
        <v>257</v>
      </c>
      <c r="T273" s="74">
        <f t="shared" si="309"/>
        <v>2.0499999999999998</v>
      </c>
      <c r="U273" s="74">
        <v>1</v>
      </c>
      <c r="V273" s="65">
        <f t="shared" si="310"/>
        <v>1.05</v>
      </c>
      <c r="W273" s="73">
        <f>W272*U273</f>
        <v>5227649280000</v>
      </c>
      <c r="X273" s="73">
        <f t="shared" si="311"/>
        <v>1410681158208000</v>
      </c>
      <c r="Y273" s="73">
        <f t="shared" si="312"/>
        <v>6.0910987186510632E+16</v>
      </c>
      <c r="Z273" s="73">
        <f t="shared" si="313"/>
        <v>1.2182197437302134E+18</v>
      </c>
      <c r="AA273" s="73">
        <f t="shared" si="314"/>
        <v>101540.67640877096</v>
      </c>
      <c r="AB273" s="102">
        <f t="shared" si="296"/>
        <v>43.178422588337654</v>
      </c>
      <c r="AD273" s="74">
        <f t="shared" si="315"/>
        <v>232</v>
      </c>
      <c r="AE273" s="74">
        <f t="shared" si="316"/>
        <v>3.2249999999999996</v>
      </c>
      <c r="AF273" s="74">
        <v>1</v>
      </c>
      <c r="AG273" s="65">
        <f t="shared" si="317"/>
        <v>1.175</v>
      </c>
      <c r="AH273" s="73">
        <f>AH272*AF273</f>
        <v>455386337280</v>
      </c>
      <c r="AI273" s="73">
        <f t="shared" si="318"/>
        <v>124138315542528</v>
      </c>
      <c r="AJ273" s="73">
        <f t="shared" si="319"/>
        <v>2994480696288056.5</v>
      </c>
      <c r="AK273" s="73">
        <f t="shared" si="320"/>
        <v>1.9164676456243599E+18</v>
      </c>
      <c r="AL273" s="73">
        <f t="shared" si="321"/>
        <v>101540.67640877096</v>
      </c>
      <c r="AM273" s="102">
        <f t="shared" si="364"/>
        <v>24.122130892473649</v>
      </c>
      <c r="AO273" s="74">
        <f t="shared" si="322"/>
        <v>202</v>
      </c>
      <c r="AP273" s="74">
        <f t="shared" si="323"/>
        <v>4.55</v>
      </c>
      <c r="AQ273" s="74">
        <v>1</v>
      </c>
      <c r="AR273" s="65">
        <f t="shared" si="324"/>
        <v>1.325</v>
      </c>
      <c r="AS273" s="73">
        <f>AS272*AQ273</f>
        <v>39033114624</v>
      </c>
      <c r="AT273" s="73">
        <f t="shared" si="325"/>
        <v>10447213129113.6</v>
      </c>
      <c r="AU273" s="73">
        <f t="shared" si="326"/>
        <v>66012050233094.133</v>
      </c>
      <c r="AV273" s="73">
        <f t="shared" si="327"/>
        <v>2.7038535775475466E+18</v>
      </c>
      <c r="AW273" s="73">
        <f t="shared" si="328"/>
        <v>101540.67640877096</v>
      </c>
      <c r="AX273" s="102">
        <f t="shared" si="297"/>
        <v>6.3186276969057076</v>
      </c>
      <c r="AZ273" s="74">
        <f t="shared" si="329"/>
        <v>165</v>
      </c>
      <c r="BA273" s="74">
        <f t="shared" si="330"/>
        <v>6.06</v>
      </c>
      <c r="BB273" s="74">
        <v>1</v>
      </c>
      <c r="BC273" s="65">
        <f t="shared" si="331"/>
        <v>1.51</v>
      </c>
      <c r="BD273" s="73">
        <f>BD272*BB273</f>
        <v>221276160</v>
      </c>
      <c r="BE273" s="73">
        <f t="shared" si="332"/>
        <v>55130955264</v>
      </c>
      <c r="BF273" s="73">
        <f t="shared" si="333"/>
        <v>520550036275.20563</v>
      </c>
      <c r="BG273" s="73">
        <f t="shared" si="334"/>
        <v>3.6011764131732163E+18</v>
      </c>
      <c r="BH273" s="73">
        <f t="shared" si="335"/>
        <v>101540.67640877096</v>
      </c>
      <c r="BI273" s="102">
        <f t="shared" si="295"/>
        <v>9.442064513166887</v>
      </c>
      <c r="BK273" s="74">
        <f t="shared" si="336"/>
        <v>115</v>
      </c>
      <c r="BL273" s="74">
        <f t="shared" si="337"/>
        <v>7.8199999999999994</v>
      </c>
      <c r="BM273" s="74">
        <v>1</v>
      </c>
      <c r="BN273" s="65">
        <f t="shared" si="338"/>
        <v>1.76</v>
      </c>
      <c r="BO273" s="73">
        <f>BO272*BM273</f>
        <v>93600</v>
      </c>
      <c r="BP273" s="73">
        <f t="shared" si="339"/>
        <v>18944640</v>
      </c>
      <c r="BQ273" s="73">
        <f t="shared" si="340"/>
        <v>655989145.60000503</v>
      </c>
      <c r="BR273" s="73">
        <f t="shared" si="341"/>
        <v>4.6470626321806193E+18</v>
      </c>
      <c r="BS273" s="73">
        <f t="shared" si="342"/>
        <v>101540.67640877096</v>
      </c>
      <c r="BT273" s="102">
        <f t="shared" si="293"/>
        <v>34.62663558663585</v>
      </c>
      <c r="BV273" s="74">
        <f t="shared" si="343"/>
        <v>60</v>
      </c>
      <c r="BW273" s="74">
        <f t="shared" si="344"/>
        <v>9.8550000000000004</v>
      </c>
      <c r="BX273" s="74">
        <v>12</v>
      </c>
      <c r="BY273" s="65">
        <f t="shared" si="345"/>
        <v>2.0350000000000001</v>
      </c>
      <c r="BZ273" s="73">
        <f>BZ272*BX273</f>
        <v>600</v>
      </c>
      <c r="CA273" s="73">
        <f t="shared" si="346"/>
        <v>73260</v>
      </c>
      <c r="CB273" s="73">
        <f t="shared" si="347"/>
        <v>403660.80000000168</v>
      </c>
      <c r="CC273" s="73">
        <f t="shared" si="348"/>
        <v>5.8563685729079286E+18</v>
      </c>
      <c r="CD273" s="73">
        <f t="shared" si="349"/>
        <v>101540.67640877096</v>
      </c>
      <c r="CE273" s="102">
        <f t="shared" si="365"/>
        <v>5.5099754299754524</v>
      </c>
      <c r="CG273" s="74">
        <f t="shared" si="350"/>
        <v>10</v>
      </c>
      <c r="CH273" s="74">
        <f t="shared" si="351"/>
        <v>12.14</v>
      </c>
      <c r="CI273" s="74">
        <v>1</v>
      </c>
      <c r="CJ273" s="65">
        <f t="shared" si="352"/>
        <v>2.2850000000000001</v>
      </c>
      <c r="CK273" s="73">
        <f>CK272*CI273</f>
        <v>1</v>
      </c>
      <c r="CL273" s="73">
        <f t="shared" si="353"/>
        <v>22.85</v>
      </c>
      <c r="CM273" s="73">
        <f t="shared" si="354"/>
        <v>485.60000000000036</v>
      </c>
      <c r="CN273" s="73">
        <f t="shared" si="355"/>
        <v>7.2142378970169713E+18</v>
      </c>
      <c r="CO273" s="73">
        <f t="shared" si="356"/>
        <v>101540.67640877096</v>
      </c>
      <c r="CP273" s="102">
        <f t="shared" si="366"/>
        <v>21.251641137855593</v>
      </c>
      <c r="CR273" s="74">
        <f t="shared" si="357"/>
        <v>-53</v>
      </c>
      <c r="CS273" s="74">
        <f t="shared" si="358"/>
        <v>14.74</v>
      </c>
      <c r="CT273" s="74">
        <v>1</v>
      </c>
      <c r="CU273" s="65">
        <f t="shared" si="367"/>
        <v>2.6</v>
      </c>
      <c r="CV273" s="73">
        <f>CV272*CT273</f>
        <v>1</v>
      </c>
      <c r="CW273" s="73">
        <f t="shared" si="359"/>
        <v>-137.80000000000001</v>
      </c>
      <c r="CX273" s="73">
        <f t="shared" si="360"/>
        <v>9.4968489281212876E-2</v>
      </c>
      <c r="CY273" s="73">
        <f t="shared" si="361"/>
        <v>8.7592970841869988E+18</v>
      </c>
      <c r="CZ273" s="73">
        <f t="shared" si="362"/>
        <v>101540.67640877096</v>
      </c>
    </row>
    <row r="274" spans="1:104">
      <c r="A274" s="65">
        <f t="shared" si="298"/>
        <v>2702.3522012629369</v>
      </c>
      <c r="B274" s="65">
        <f t="shared" si="299"/>
        <v>8.9333333333333336</v>
      </c>
      <c r="C274" s="86">
        <f t="shared" si="292"/>
        <v>12.14</v>
      </c>
      <c r="D274" s="90"/>
      <c r="E274" s="68">
        <f t="shared" si="300"/>
        <v>1.3652361128271278E+16</v>
      </c>
      <c r="F274" s="65">
        <f t="shared" si="363"/>
        <v>53.60000000000003</v>
      </c>
      <c r="G274" s="69">
        <v>268</v>
      </c>
      <c r="H274" s="74">
        <f t="shared" si="301"/>
        <v>268</v>
      </c>
      <c r="I274" s="74">
        <f t="shared" si="302"/>
        <v>1</v>
      </c>
      <c r="J274" s="74">
        <v>1</v>
      </c>
      <c r="K274" s="65">
        <f t="shared" si="303"/>
        <v>1</v>
      </c>
      <c r="L274" s="73">
        <f>L273*J274</f>
        <v>39207369600000</v>
      </c>
      <c r="M274" s="73">
        <f t="shared" si="304"/>
        <v>1.05075750528E+16</v>
      </c>
      <c r="N274" s="73">
        <f t="shared" si="305"/>
        <v>1.3652361128271278E+17</v>
      </c>
      <c r="O274" s="73">
        <f t="shared" si="306"/>
        <v>6.826180564135639E+17</v>
      </c>
      <c r="P274" s="73">
        <f t="shared" si="307"/>
        <v>105211.57903583701</v>
      </c>
      <c r="Q274" s="102">
        <f t="shared" si="368"/>
        <v>12.99287519686407</v>
      </c>
      <c r="S274" s="74">
        <f t="shared" si="308"/>
        <v>258</v>
      </c>
      <c r="T274" s="74">
        <f t="shared" si="309"/>
        <v>2.0499999999999998</v>
      </c>
      <c r="U274" s="74">
        <v>1</v>
      </c>
      <c r="V274" s="65">
        <f t="shared" si="310"/>
        <v>1.05</v>
      </c>
      <c r="W274" s="73">
        <f>W273*U274</f>
        <v>5227649280000</v>
      </c>
      <c r="X274" s="73">
        <f t="shared" si="311"/>
        <v>1416170189952000</v>
      </c>
      <c r="Y274" s="73">
        <f t="shared" si="312"/>
        <v>6.9968350782390248E+16</v>
      </c>
      <c r="Z274" s="73">
        <f t="shared" si="313"/>
        <v>1.3993670156478057E+18</v>
      </c>
      <c r="AA274" s="73">
        <f t="shared" si="314"/>
        <v>105211.57903583701</v>
      </c>
      <c r="AB274" s="102">
        <f t="shared" si="296"/>
        <v>49.406738878440713</v>
      </c>
      <c r="AD274" s="74">
        <f t="shared" si="315"/>
        <v>233</v>
      </c>
      <c r="AE274" s="74">
        <f t="shared" si="316"/>
        <v>3.2249999999999996</v>
      </c>
      <c r="AF274" s="74">
        <v>1</v>
      </c>
      <c r="AG274" s="65">
        <f t="shared" si="317"/>
        <v>1.175</v>
      </c>
      <c r="AH274" s="73">
        <f>AH273*AF274</f>
        <v>455386337280</v>
      </c>
      <c r="AI274" s="73">
        <f t="shared" si="318"/>
        <v>124673394488832</v>
      </c>
      <c r="AJ274" s="73">
        <f t="shared" si="319"/>
        <v>3439755049896467</v>
      </c>
      <c r="AK274" s="73">
        <f t="shared" si="320"/>
        <v>2.2014432319337431E+18</v>
      </c>
      <c r="AL274" s="73">
        <f t="shared" si="321"/>
        <v>105211.57903583701</v>
      </c>
      <c r="AM274" s="102">
        <f t="shared" si="364"/>
        <v>27.590129104927783</v>
      </c>
      <c r="AO274" s="74">
        <f t="shared" si="322"/>
        <v>203</v>
      </c>
      <c r="AP274" s="74">
        <f t="shared" si="323"/>
        <v>4.55</v>
      </c>
      <c r="AQ274" s="74">
        <v>1</v>
      </c>
      <c r="AR274" s="65">
        <f t="shared" si="324"/>
        <v>1.325</v>
      </c>
      <c r="AS274" s="73">
        <f>AS273*AQ274</f>
        <v>39033114624</v>
      </c>
      <c r="AT274" s="73">
        <f t="shared" si="325"/>
        <v>10498932005990.4</v>
      </c>
      <c r="AU274" s="73">
        <f t="shared" si="326"/>
        <v>75827933512736.859</v>
      </c>
      <c r="AV274" s="73">
        <f t="shared" si="327"/>
        <v>3.1059121566817157E+18</v>
      </c>
      <c r="AW274" s="73">
        <f t="shared" si="328"/>
        <v>105211.57903583701</v>
      </c>
      <c r="AX274" s="102">
        <f t="shared" si="297"/>
        <v>7.2224425750611143</v>
      </c>
      <c r="AZ274" s="74">
        <f t="shared" si="329"/>
        <v>166</v>
      </c>
      <c r="BA274" s="74">
        <f t="shared" si="330"/>
        <v>6.06</v>
      </c>
      <c r="BB274" s="74">
        <v>1</v>
      </c>
      <c r="BC274" s="65">
        <f t="shared" si="331"/>
        <v>1.51</v>
      </c>
      <c r="BD274" s="73">
        <f>BD273*BB274</f>
        <v>221276160</v>
      </c>
      <c r="BE274" s="73">
        <f t="shared" si="332"/>
        <v>55465082265.599998</v>
      </c>
      <c r="BF274" s="73">
        <f t="shared" si="333"/>
        <v>597954970362.97571</v>
      </c>
      <c r="BG274" s="73">
        <f t="shared" si="334"/>
        <v>4.136665421866197E+18</v>
      </c>
      <c r="BH274" s="73">
        <f t="shared" si="335"/>
        <v>105211.57903583701</v>
      </c>
      <c r="BI274" s="102">
        <f t="shared" si="295"/>
        <v>10.78074611878532</v>
      </c>
      <c r="BK274" s="74">
        <f t="shared" si="336"/>
        <v>116</v>
      </c>
      <c r="BL274" s="74">
        <f t="shared" si="337"/>
        <v>7.8199999999999994</v>
      </c>
      <c r="BM274" s="74">
        <v>1</v>
      </c>
      <c r="BN274" s="65">
        <f t="shared" si="338"/>
        <v>1.76</v>
      </c>
      <c r="BO274" s="73">
        <f>BO273*BM274</f>
        <v>93600</v>
      </c>
      <c r="BP274" s="73">
        <f t="shared" si="339"/>
        <v>19109376</v>
      </c>
      <c r="BQ274" s="73">
        <f t="shared" si="340"/>
        <v>753533652.44663632</v>
      </c>
      <c r="BR274" s="73">
        <f t="shared" si="341"/>
        <v>5.3380732011540695E+18</v>
      </c>
      <c r="BS274" s="73">
        <f t="shared" si="342"/>
        <v>105211.57903583701</v>
      </c>
      <c r="BT274" s="102">
        <f t="shared" si="293"/>
        <v>39.432666584541344</v>
      </c>
      <c r="BV274" s="74">
        <f t="shared" si="343"/>
        <v>61</v>
      </c>
      <c r="BW274" s="74">
        <f t="shared" si="344"/>
        <v>9.8550000000000004</v>
      </c>
      <c r="BX274" s="74">
        <v>1</v>
      </c>
      <c r="BY274" s="65">
        <f t="shared" si="345"/>
        <v>2.0350000000000001</v>
      </c>
      <c r="BZ274" s="73">
        <f>BZ273*BX274</f>
        <v>600</v>
      </c>
      <c r="CA274" s="73">
        <f t="shared" si="346"/>
        <v>74481</v>
      </c>
      <c r="CB274" s="73">
        <f t="shared" si="347"/>
        <v>463684.49693678902</v>
      </c>
      <c r="CC274" s="73">
        <f t="shared" si="348"/>
        <v>6.7272009459556731E+18</v>
      </c>
      <c r="CD274" s="73">
        <f t="shared" si="349"/>
        <v>105211.57903583701</v>
      </c>
      <c r="CE274" s="102">
        <f t="shared" si="365"/>
        <v>6.2255407008067696</v>
      </c>
      <c r="CG274" s="74">
        <f t="shared" si="350"/>
        <v>11</v>
      </c>
      <c r="CH274" s="74">
        <f t="shared" si="351"/>
        <v>12.14</v>
      </c>
      <c r="CI274" s="74">
        <v>1</v>
      </c>
      <c r="CJ274" s="65">
        <f t="shared" si="352"/>
        <v>2.2850000000000001</v>
      </c>
      <c r="CK274" s="73">
        <f>CK273*CI274</f>
        <v>1</v>
      </c>
      <c r="CL274" s="73">
        <f t="shared" si="353"/>
        <v>25.135000000000002</v>
      </c>
      <c r="CM274" s="73">
        <f t="shared" si="354"/>
        <v>557.80792118656063</v>
      </c>
      <c r="CN274" s="73">
        <f t="shared" si="355"/>
        <v>8.2869832048606659E+18</v>
      </c>
      <c r="CO274" s="73">
        <f t="shared" si="356"/>
        <v>105211.57903583701</v>
      </c>
      <c r="CP274" s="102">
        <f t="shared" si="366"/>
        <v>22.192477469129127</v>
      </c>
      <c r="CR274" s="74">
        <f t="shared" si="357"/>
        <v>-52</v>
      </c>
      <c r="CS274" s="74">
        <f t="shared" si="358"/>
        <v>14.74</v>
      </c>
      <c r="CT274" s="74">
        <v>1</v>
      </c>
      <c r="CU274" s="65">
        <f t="shared" si="367"/>
        <v>2.6</v>
      </c>
      <c r="CV274" s="73">
        <f>CV273*CT274</f>
        <v>1</v>
      </c>
      <c r="CW274" s="73">
        <f t="shared" si="359"/>
        <v>-135.20000000000002</v>
      </c>
      <c r="CX274" s="73">
        <f t="shared" si="360"/>
        <v>0.10909014741388277</v>
      </c>
      <c r="CY274" s="73">
        <f t="shared" si="361"/>
        <v>1.0061790151535933E+19</v>
      </c>
      <c r="CZ274" s="73">
        <f t="shared" si="362"/>
        <v>105211.57903583701</v>
      </c>
    </row>
    <row r="275" spans="1:104">
      <c r="A275" s="65">
        <f t="shared" si="298"/>
        <v>2797.6504458330528</v>
      </c>
      <c r="B275" s="65">
        <f t="shared" si="299"/>
        <v>8.9666666666666668</v>
      </c>
      <c r="C275" s="86">
        <f t="shared" si="292"/>
        <v>12.14</v>
      </c>
      <c r="D275" s="90"/>
      <c r="E275" s="68">
        <f t="shared" si="300"/>
        <v>1.5682444769870682E+16</v>
      </c>
      <c r="F275" s="65">
        <f t="shared" si="363"/>
        <v>53.800000000000033</v>
      </c>
      <c r="G275" s="69">
        <v>269</v>
      </c>
      <c r="H275" s="74">
        <f t="shared" si="301"/>
        <v>269</v>
      </c>
      <c r="I275" s="74">
        <f t="shared" si="302"/>
        <v>1</v>
      </c>
      <c r="J275" s="74">
        <v>1</v>
      </c>
      <c r="K275" s="65">
        <f t="shared" si="303"/>
        <v>1</v>
      </c>
      <c r="L275" s="73">
        <f>L274*J275</f>
        <v>39207369600000</v>
      </c>
      <c r="M275" s="73">
        <f t="shared" si="304"/>
        <v>1.05467824224E+16</v>
      </c>
      <c r="N275" s="73">
        <f t="shared" si="305"/>
        <v>1.5682444769870682E+17</v>
      </c>
      <c r="O275" s="73">
        <f t="shared" si="306"/>
        <v>7.8412223849353408E+17</v>
      </c>
      <c r="P275" s="73">
        <f t="shared" si="307"/>
        <v>109015.11237262796</v>
      </c>
      <c r="Q275" s="102">
        <f t="shared" si="368"/>
        <v>14.869411486638048</v>
      </c>
      <c r="S275" s="74">
        <f t="shared" si="308"/>
        <v>259</v>
      </c>
      <c r="T275" s="74">
        <f t="shared" si="309"/>
        <v>2.0499999999999998</v>
      </c>
      <c r="U275" s="74">
        <v>1</v>
      </c>
      <c r="V275" s="65">
        <f t="shared" si="310"/>
        <v>1.05</v>
      </c>
      <c r="W275" s="73">
        <f>W274*U275</f>
        <v>5227649280000</v>
      </c>
      <c r="X275" s="73">
        <f t="shared" si="311"/>
        <v>1421659221696000</v>
      </c>
      <c r="Y275" s="73">
        <f t="shared" si="312"/>
        <v>8.03725294455872E+16</v>
      </c>
      <c r="Z275" s="73">
        <f t="shared" si="313"/>
        <v>1.6074505889117448E+18</v>
      </c>
      <c r="AA275" s="73">
        <f t="shared" si="314"/>
        <v>109015.11237262796</v>
      </c>
      <c r="AB275" s="102">
        <f t="shared" si="296"/>
        <v>56.534314425720815</v>
      </c>
      <c r="AD275" s="74">
        <f t="shared" si="315"/>
        <v>234</v>
      </c>
      <c r="AE275" s="74">
        <f t="shared" si="316"/>
        <v>3.2249999999999996</v>
      </c>
      <c r="AF275" s="74">
        <v>1</v>
      </c>
      <c r="AG275" s="65">
        <f t="shared" si="317"/>
        <v>1.175</v>
      </c>
      <c r="AH275" s="73">
        <f>AH274*AF275</f>
        <v>455386337280</v>
      </c>
      <c r="AI275" s="73">
        <f t="shared" si="318"/>
        <v>125208473435136</v>
      </c>
      <c r="AJ275" s="73">
        <f t="shared" si="319"/>
        <v>3951240967408815</v>
      </c>
      <c r="AK275" s="73">
        <f t="shared" si="320"/>
        <v>2.5287942191416474E+18</v>
      </c>
      <c r="AL275" s="73">
        <f t="shared" si="321"/>
        <v>109015.11237262796</v>
      </c>
      <c r="AM275" s="102">
        <f t="shared" si="364"/>
        <v>31.557296874606074</v>
      </c>
      <c r="AO275" s="74">
        <f t="shared" si="322"/>
        <v>204</v>
      </c>
      <c r="AP275" s="74">
        <f t="shared" si="323"/>
        <v>4.55</v>
      </c>
      <c r="AQ275" s="74">
        <v>1</v>
      </c>
      <c r="AR275" s="65">
        <f t="shared" si="324"/>
        <v>1.325</v>
      </c>
      <c r="AS275" s="73">
        <f>AS274*AQ275</f>
        <v>39033114624</v>
      </c>
      <c r="AT275" s="73">
        <f t="shared" si="325"/>
        <v>10550650882867.199</v>
      </c>
      <c r="AU275" s="73">
        <f t="shared" si="326"/>
        <v>87103422488905.391</v>
      </c>
      <c r="AV275" s="73">
        <f t="shared" si="327"/>
        <v>3.56775618514558E+18</v>
      </c>
      <c r="AW275" s="73">
        <f t="shared" si="328"/>
        <v>109015.11237262796</v>
      </c>
      <c r="AX275" s="102">
        <f t="shared" si="297"/>
        <v>8.2557392388321116</v>
      </c>
      <c r="AZ275" s="74">
        <f t="shared" si="329"/>
        <v>167</v>
      </c>
      <c r="BA275" s="74">
        <f t="shared" si="330"/>
        <v>6.06</v>
      </c>
      <c r="BB275" s="74">
        <v>1</v>
      </c>
      <c r="BC275" s="65">
        <f t="shared" si="331"/>
        <v>1.51</v>
      </c>
      <c r="BD275" s="73">
        <f>BD274*BB275</f>
        <v>221276160</v>
      </c>
      <c r="BE275" s="73">
        <f t="shared" si="332"/>
        <v>55799209267.199997</v>
      </c>
      <c r="BF275" s="73">
        <f t="shared" si="333"/>
        <v>686869890818.2511</v>
      </c>
      <c r="BG275" s="73">
        <f t="shared" si="334"/>
        <v>4.7517807652708157E+18</v>
      </c>
      <c r="BH275" s="73">
        <f t="shared" si="335"/>
        <v>109015.11237262796</v>
      </c>
      <c r="BI275" s="102">
        <f t="shared" si="295"/>
        <v>12.309670689581051</v>
      </c>
      <c r="BK275" s="74">
        <f t="shared" si="336"/>
        <v>117</v>
      </c>
      <c r="BL275" s="74">
        <f t="shared" si="337"/>
        <v>7.8199999999999994</v>
      </c>
      <c r="BM275" s="74">
        <v>1</v>
      </c>
      <c r="BN275" s="65">
        <f t="shared" si="338"/>
        <v>1.76</v>
      </c>
      <c r="BO275" s="73">
        <f>BO274*BM275</f>
        <v>93600</v>
      </c>
      <c r="BP275" s="73">
        <f t="shared" si="339"/>
        <v>19274112</v>
      </c>
      <c r="BQ275" s="73">
        <f t="shared" si="340"/>
        <v>865582867.00035846</v>
      </c>
      <c r="BR275" s="73">
        <f t="shared" si="341"/>
        <v>6.131835905019436E+18</v>
      </c>
      <c r="BS275" s="73">
        <f t="shared" si="342"/>
        <v>109015.11237262796</v>
      </c>
      <c r="BT275" s="102">
        <f t="shared" si="293"/>
        <v>44.909091894887737</v>
      </c>
      <c r="BV275" s="74">
        <f t="shared" si="343"/>
        <v>62</v>
      </c>
      <c r="BW275" s="74">
        <f t="shared" si="344"/>
        <v>9.8550000000000004</v>
      </c>
      <c r="BX275" s="74">
        <v>1</v>
      </c>
      <c r="BY275" s="65">
        <f t="shared" si="345"/>
        <v>2.0350000000000001</v>
      </c>
      <c r="BZ275" s="73">
        <f>BZ274*BX275</f>
        <v>600</v>
      </c>
      <c r="CA275" s="73">
        <f t="shared" si="346"/>
        <v>75702</v>
      </c>
      <c r="CB275" s="73">
        <f t="shared" si="347"/>
        <v>532633.61886891734</v>
      </c>
      <c r="CC275" s="73">
        <f t="shared" si="348"/>
        <v>7.7275246603537797E+18</v>
      </c>
      <c r="CD275" s="73">
        <f t="shared" si="349"/>
        <v>109015.11237262796</v>
      </c>
      <c r="CE275" s="102">
        <f t="shared" si="365"/>
        <v>7.0359253238873123</v>
      </c>
      <c r="CG275" s="74">
        <f t="shared" si="350"/>
        <v>12</v>
      </c>
      <c r="CH275" s="74">
        <f t="shared" si="351"/>
        <v>12.14</v>
      </c>
      <c r="CI275" s="74">
        <v>1</v>
      </c>
      <c r="CJ275" s="65">
        <f t="shared" si="352"/>
        <v>2.2850000000000001</v>
      </c>
      <c r="CK275" s="73">
        <f>CK274*CI275</f>
        <v>1</v>
      </c>
      <c r="CL275" s="73">
        <f t="shared" si="353"/>
        <v>27.42</v>
      </c>
      <c r="CM275" s="73">
        <f t="shared" si="354"/>
        <v>640.75304147131794</v>
      </c>
      <c r="CN275" s="73">
        <f t="shared" si="355"/>
        <v>9.5192439753115034E+18</v>
      </c>
      <c r="CO275" s="73">
        <f t="shared" si="356"/>
        <v>109015.11237262796</v>
      </c>
      <c r="CP275" s="102">
        <f t="shared" si="366"/>
        <v>23.368090498589275</v>
      </c>
      <c r="CR275" s="74">
        <f t="shared" si="357"/>
        <v>-51</v>
      </c>
      <c r="CS275" s="74">
        <f t="shared" si="358"/>
        <v>14.74</v>
      </c>
      <c r="CT275" s="74">
        <v>1</v>
      </c>
      <c r="CU275" s="65">
        <f t="shared" si="367"/>
        <v>2.6</v>
      </c>
      <c r="CV275" s="73">
        <f>CV274*CT275</f>
        <v>1</v>
      </c>
      <c r="CW275" s="73">
        <f t="shared" si="359"/>
        <v>-132.6</v>
      </c>
      <c r="CX275" s="73">
        <f t="shared" si="360"/>
        <v>0.12531167288071121</v>
      </c>
      <c r="CY275" s="73">
        <f t="shared" si="361"/>
        <v>1.1557961795394693E+19</v>
      </c>
      <c r="CZ275" s="73">
        <f t="shared" si="362"/>
        <v>109015.11237262796</v>
      </c>
    </row>
    <row r="276" spans="1:104">
      <c r="A276" s="65">
        <f t="shared" si="298"/>
        <v>2896.3093757401516</v>
      </c>
      <c r="B276" s="65">
        <f t="shared" si="299"/>
        <v>9</v>
      </c>
      <c r="C276" s="86">
        <f t="shared" si="292"/>
        <v>12.14</v>
      </c>
      <c r="D276" s="90"/>
      <c r="E276" s="68">
        <f t="shared" si="300"/>
        <v>1.8014398509482304E+16</v>
      </c>
      <c r="F276" s="65">
        <f t="shared" si="363"/>
        <v>54.000000000000021</v>
      </c>
      <c r="G276" s="69">
        <v>270</v>
      </c>
      <c r="H276" s="74">
        <f t="shared" si="301"/>
        <v>270</v>
      </c>
      <c r="I276" s="74">
        <f t="shared" si="302"/>
        <v>1</v>
      </c>
      <c r="J276" s="74">
        <v>1</v>
      </c>
      <c r="K276" s="65">
        <f t="shared" si="303"/>
        <v>1</v>
      </c>
      <c r="L276" s="73">
        <f>L275*J276</f>
        <v>39207369600000</v>
      </c>
      <c r="M276" s="73">
        <f t="shared" si="304"/>
        <v>1.0585989792E+16</v>
      </c>
      <c r="N276" s="73">
        <f t="shared" si="305"/>
        <v>1.8014398509482304E+17</v>
      </c>
      <c r="O276" s="73">
        <f t="shared" si="306"/>
        <v>9.007199254741152E+17</v>
      </c>
      <c r="P276" s="73">
        <f t="shared" si="307"/>
        <v>112956.06565386591</v>
      </c>
      <c r="Q276" s="102">
        <f t="shared" si="368"/>
        <v>17.017207519977084</v>
      </c>
      <c r="S276" s="74">
        <f t="shared" si="308"/>
        <v>260</v>
      </c>
      <c r="T276" s="74">
        <f t="shared" si="309"/>
        <v>2.0499999999999998</v>
      </c>
      <c r="U276" s="74">
        <v>15</v>
      </c>
      <c r="V276" s="65">
        <f t="shared" si="310"/>
        <v>1.05</v>
      </c>
      <c r="W276" s="73">
        <f>W275*U276</f>
        <v>78414739200000</v>
      </c>
      <c r="X276" s="73">
        <f t="shared" si="311"/>
        <v>2.14072238016E+16</v>
      </c>
      <c r="Y276" s="73">
        <f t="shared" si="312"/>
        <v>9.2323792361096768E+16</v>
      </c>
      <c r="Z276" s="73">
        <f t="shared" si="313"/>
        <v>1.8464758472219361E+18</v>
      </c>
      <c r="AA276" s="73">
        <f t="shared" si="314"/>
        <v>112956.06565386591</v>
      </c>
      <c r="AB276" s="102">
        <f t="shared" si="296"/>
        <v>4.3127400926315529</v>
      </c>
      <c r="AD276" s="74">
        <f t="shared" si="315"/>
        <v>235</v>
      </c>
      <c r="AE276" s="74">
        <f t="shared" si="316"/>
        <v>3.2249999999999996</v>
      </c>
      <c r="AF276" s="74">
        <v>1</v>
      </c>
      <c r="AG276" s="65">
        <f t="shared" si="317"/>
        <v>1.175</v>
      </c>
      <c r="AH276" s="73">
        <f>AH275*AF276</f>
        <v>455386337280</v>
      </c>
      <c r="AI276" s="73">
        <f t="shared" si="318"/>
        <v>125743552381440</v>
      </c>
      <c r="AJ276" s="73">
        <f t="shared" si="319"/>
        <v>4538783999459400</v>
      </c>
      <c r="AK276" s="73">
        <f t="shared" si="320"/>
        <v>2.9048217596540211E+18</v>
      </c>
      <c r="AL276" s="73">
        <f t="shared" si="321"/>
        <v>112956.06565386591</v>
      </c>
      <c r="AM276" s="102">
        <f t="shared" si="364"/>
        <v>36.095560476064087</v>
      </c>
      <c r="AO276" s="74">
        <f t="shared" si="322"/>
        <v>205</v>
      </c>
      <c r="AP276" s="74">
        <f t="shared" si="323"/>
        <v>4.55</v>
      </c>
      <c r="AQ276" s="74">
        <v>1</v>
      </c>
      <c r="AR276" s="65">
        <f t="shared" si="324"/>
        <v>1.325</v>
      </c>
      <c r="AS276" s="73">
        <f>AS275*AQ276</f>
        <v>39033114624</v>
      </c>
      <c r="AT276" s="73">
        <f t="shared" si="325"/>
        <v>10602369759744</v>
      </c>
      <c r="AU276" s="73">
        <f t="shared" si="326"/>
        <v>100055558127617.37</v>
      </c>
      <c r="AV276" s="73">
        <f t="shared" si="327"/>
        <v>4.0982756609072241E+18</v>
      </c>
      <c r="AW276" s="73">
        <f t="shared" si="328"/>
        <v>112956.06565386591</v>
      </c>
      <c r="AX276" s="102">
        <f t="shared" si="297"/>
        <v>9.4370938191117446</v>
      </c>
      <c r="AZ276" s="74">
        <f t="shared" si="329"/>
        <v>168</v>
      </c>
      <c r="BA276" s="74">
        <f t="shared" si="330"/>
        <v>6.06</v>
      </c>
      <c r="BB276" s="74">
        <v>1</v>
      </c>
      <c r="BC276" s="65">
        <f t="shared" si="331"/>
        <v>1.51</v>
      </c>
      <c r="BD276" s="73">
        <f>BD275*BB276</f>
        <v>221276160</v>
      </c>
      <c r="BE276" s="73">
        <f t="shared" si="332"/>
        <v>56133336268.800003</v>
      </c>
      <c r="BF276" s="73">
        <f t="shared" si="333"/>
        <v>789006313679.91809</v>
      </c>
      <c r="BG276" s="73">
        <f t="shared" si="334"/>
        <v>5.4583627483731374E+18</v>
      </c>
      <c r="BH276" s="73">
        <f t="shared" si="335"/>
        <v>112956.06565386591</v>
      </c>
      <c r="BI276" s="102">
        <f t="shared" si="295"/>
        <v>14.055931218869368</v>
      </c>
      <c r="BK276" s="74">
        <f t="shared" si="336"/>
        <v>118</v>
      </c>
      <c r="BL276" s="74">
        <f t="shared" si="337"/>
        <v>7.8199999999999994</v>
      </c>
      <c r="BM276" s="74">
        <v>1</v>
      </c>
      <c r="BN276" s="65">
        <f t="shared" si="338"/>
        <v>1.76</v>
      </c>
      <c r="BO276" s="73">
        <f>BO275*BM276</f>
        <v>93600</v>
      </c>
      <c r="BP276" s="73">
        <f t="shared" si="339"/>
        <v>19438848</v>
      </c>
      <c r="BQ276" s="73">
        <f t="shared" si="340"/>
        <v>994293615.43692911</v>
      </c>
      <c r="BR276" s="73">
        <f t="shared" si="341"/>
        <v>7.0436298172075796E+18</v>
      </c>
      <c r="BS276" s="73">
        <f t="shared" si="342"/>
        <v>112956.06565386591</v>
      </c>
      <c r="BT276" s="102">
        <f t="shared" si="293"/>
        <v>51.149822018101538</v>
      </c>
      <c r="BV276" s="74">
        <f t="shared" si="343"/>
        <v>63</v>
      </c>
      <c r="BW276" s="74">
        <f t="shared" si="344"/>
        <v>9.8550000000000004</v>
      </c>
      <c r="BX276" s="74">
        <v>1</v>
      </c>
      <c r="BY276" s="65">
        <f t="shared" si="345"/>
        <v>2.0350000000000001</v>
      </c>
      <c r="BZ276" s="73">
        <f>BZ275*BX276</f>
        <v>600</v>
      </c>
      <c r="CA276" s="73">
        <f t="shared" si="346"/>
        <v>76923</v>
      </c>
      <c r="CB276" s="73">
        <f t="shared" si="347"/>
        <v>611835.36181084311</v>
      </c>
      <c r="CC276" s="73">
        <f t="shared" si="348"/>
        <v>8.8765948655474063E+18</v>
      </c>
      <c r="CD276" s="73">
        <f t="shared" si="349"/>
        <v>112956.06565386591</v>
      </c>
      <c r="CE276" s="102">
        <f t="shared" si="365"/>
        <v>7.953867657408618</v>
      </c>
      <c r="CG276" s="74">
        <f t="shared" si="350"/>
        <v>13</v>
      </c>
      <c r="CH276" s="74">
        <f t="shared" si="351"/>
        <v>12.14</v>
      </c>
      <c r="CI276" s="74">
        <v>1</v>
      </c>
      <c r="CJ276" s="65">
        <f t="shared" si="352"/>
        <v>2.2850000000000001</v>
      </c>
      <c r="CK276" s="73">
        <f>CK275*CI276</f>
        <v>1</v>
      </c>
      <c r="CL276" s="73">
        <f t="shared" si="353"/>
        <v>29.705000000000002</v>
      </c>
      <c r="CM276" s="73">
        <f t="shared" si="354"/>
        <v>736.03196469744989</v>
      </c>
      <c r="CN276" s="73">
        <f t="shared" si="355"/>
        <v>1.0934739895255759E+19</v>
      </c>
      <c r="CO276" s="73">
        <f t="shared" si="356"/>
        <v>112956.06565386591</v>
      </c>
      <c r="CP276" s="102">
        <f t="shared" si="366"/>
        <v>24.778049644755086</v>
      </c>
      <c r="CR276" s="74">
        <f t="shared" si="357"/>
        <v>-50</v>
      </c>
      <c r="CS276" s="74">
        <f t="shared" si="358"/>
        <v>14.74</v>
      </c>
      <c r="CT276" s="74">
        <v>1</v>
      </c>
      <c r="CU276" s="65">
        <f t="shared" si="367"/>
        <v>2.6</v>
      </c>
      <c r="CV276" s="73">
        <f>CV275*CT276</f>
        <v>1</v>
      </c>
      <c r="CW276" s="73">
        <f t="shared" si="359"/>
        <v>-130</v>
      </c>
      <c r="CX276" s="73">
        <f t="shared" si="360"/>
        <v>0.14394531249999953</v>
      </c>
      <c r="CY276" s="73">
        <f t="shared" si="361"/>
        <v>1.3276611701488458E+19</v>
      </c>
      <c r="CZ276" s="73">
        <f t="shared" si="362"/>
        <v>112956.06565386591</v>
      </c>
    </row>
    <row r="277" spans="1:104">
      <c r="A277" s="65">
        <f t="shared" si="298"/>
        <v>2998.4475052966964</v>
      </c>
      <c r="B277" s="65">
        <f t="shared" si="299"/>
        <v>9.0333333333333332</v>
      </c>
      <c r="C277" s="86">
        <f t="shared" si="292"/>
        <v>12.14</v>
      </c>
      <c r="D277" s="90"/>
      <c r="E277" s="68">
        <f t="shared" si="300"/>
        <v>2.0693109934103368E+16</v>
      </c>
      <c r="F277" s="65">
        <f t="shared" si="363"/>
        <v>54.200000000000024</v>
      </c>
      <c r="G277" s="69">
        <v>271</v>
      </c>
      <c r="H277" s="74">
        <f t="shared" si="301"/>
        <v>271</v>
      </c>
      <c r="I277" s="74">
        <f t="shared" si="302"/>
        <v>1</v>
      </c>
      <c r="J277" s="74">
        <v>1</v>
      </c>
      <c r="K277" s="65">
        <f t="shared" si="303"/>
        <v>1</v>
      </c>
      <c r="L277" s="73">
        <f>L276*J277</f>
        <v>39207369600000</v>
      </c>
      <c r="M277" s="73">
        <f t="shared" si="304"/>
        <v>1.06251971616E+16</v>
      </c>
      <c r="N277" s="73">
        <f t="shared" si="305"/>
        <v>2.0693109934103366E+17</v>
      </c>
      <c r="O277" s="73">
        <f t="shared" si="306"/>
        <v>1.0346554967051684E+18</v>
      </c>
      <c r="P277" s="73">
        <f t="shared" si="307"/>
        <v>117039.4009567477</v>
      </c>
      <c r="Q277" s="102">
        <f t="shared" si="368"/>
        <v>19.475506778254726</v>
      </c>
      <c r="S277" s="74">
        <f t="shared" si="308"/>
        <v>261</v>
      </c>
      <c r="T277" s="74">
        <f t="shared" si="309"/>
        <v>2.0499999999999998</v>
      </c>
      <c r="U277" s="74">
        <v>1</v>
      </c>
      <c r="V277" s="65">
        <f t="shared" si="310"/>
        <v>1.05</v>
      </c>
      <c r="W277" s="73">
        <f>W276*U277</f>
        <v>78414739200000</v>
      </c>
      <c r="X277" s="73">
        <f t="shared" si="311"/>
        <v>2.148955927776E+16</v>
      </c>
      <c r="Y277" s="73">
        <f t="shared" si="312"/>
        <v>1.0605218841227968E+17</v>
      </c>
      <c r="Z277" s="73">
        <f t="shared" si="313"/>
        <v>2.1210437682455951E+18</v>
      </c>
      <c r="AA277" s="73">
        <f t="shared" si="314"/>
        <v>117039.4009567477</v>
      </c>
      <c r="AB277" s="102">
        <f t="shared" si="296"/>
        <v>4.9350564635374043</v>
      </c>
      <c r="AD277" s="74">
        <f t="shared" si="315"/>
        <v>236</v>
      </c>
      <c r="AE277" s="74">
        <f t="shared" si="316"/>
        <v>3.2249999999999996</v>
      </c>
      <c r="AF277" s="74">
        <v>1</v>
      </c>
      <c r="AG277" s="65">
        <f t="shared" si="317"/>
        <v>1.175</v>
      </c>
      <c r="AH277" s="73">
        <f>AH276*AF277</f>
        <v>455386337280</v>
      </c>
      <c r="AI277" s="73">
        <f t="shared" si="318"/>
        <v>126278631327744</v>
      </c>
      <c r="AJ277" s="73">
        <f t="shared" si="319"/>
        <v>5213693713865877</v>
      </c>
      <c r="AK277" s="73">
        <f t="shared" si="320"/>
        <v>3.3367639768741678E+18</v>
      </c>
      <c r="AL277" s="73">
        <f t="shared" si="321"/>
        <v>117039.4009567477</v>
      </c>
      <c r="AM277" s="102">
        <f t="shared" si="364"/>
        <v>41.287220640951027</v>
      </c>
      <c r="AO277" s="74">
        <f t="shared" si="322"/>
        <v>206</v>
      </c>
      <c r="AP277" s="74">
        <f t="shared" si="323"/>
        <v>4.55</v>
      </c>
      <c r="AQ277" s="74">
        <v>1</v>
      </c>
      <c r="AR277" s="65">
        <f t="shared" si="324"/>
        <v>1.325</v>
      </c>
      <c r="AS277" s="73">
        <f>AS276*AQ277</f>
        <v>39033114624</v>
      </c>
      <c r="AT277" s="73">
        <f t="shared" si="325"/>
        <v>10654088636620.799</v>
      </c>
      <c r="AU277" s="73">
        <f t="shared" si="326"/>
        <v>114933655029504.28</v>
      </c>
      <c r="AV277" s="73">
        <f t="shared" si="327"/>
        <v>4.7076825100085156E+18</v>
      </c>
      <c r="AW277" s="73">
        <f t="shared" si="328"/>
        <v>117039.4009567477</v>
      </c>
      <c r="AX277" s="102">
        <f t="shared" si="297"/>
        <v>10.787750970500491</v>
      </c>
      <c r="AZ277" s="74">
        <f t="shared" si="329"/>
        <v>169</v>
      </c>
      <c r="BA277" s="74">
        <f t="shared" si="330"/>
        <v>6.06</v>
      </c>
      <c r="BB277" s="74">
        <v>1</v>
      </c>
      <c r="BC277" s="65">
        <f t="shared" si="331"/>
        <v>1.51</v>
      </c>
      <c r="BD277" s="73">
        <f>BD276*BB277</f>
        <v>221276160</v>
      </c>
      <c r="BE277" s="73">
        <f t="shared" si="332"/>
        <v>56467463270.400002</v>
      </c>
      <c r="BF277" s="73">
        <f t="shared" si="333"/>
        <v>906330254606.39661</v>
      </c>
      <c r="BG277" s="73">
        <f t="shared" si="334"/>
        <v>6.2700123100333199E+18</v>
      </c>
      <c r="BH277" s="73">
        <f t="shared" si="335"/>
        <v>117039.4009567477</v>
      </c>
      <c r="BI277" s="102">
        <f t="shared" si="295"/>
        <v>16.05048645919058</v>
      </c>
      <c r="BK277" s="74">
        <f t="shared" si="336"/>
        <v>119</v>
      </c>
      <c r="BL277" s="74">
        <f t="shared" si="337"/>
        <v>7.8199999999999994</v>
      </c>
      <c r="BM277" s="74">
        <v>1</v>
      </c>
      <c r="BN277" s="65">
        <f t="shared" si="338"/>
        <v>1.76</v>
      </c>
      <c r="BO277" s="73">
        <f>BO276*BM277</f>
        <v>93600</v>
      </c>
      <c r="BP277" s="73">
        <f t="shared" si="339"/>
        <v>19603584</v>
      </c>
      <c r="BQ277" s="73">
        <f t="shared" si="340"/>
        <v>1142143440.4364555</v>
      </c>
      <c r="BR277" s="73">
        <f t="shared" si="341"/>
        <v>8.0910059842344161E+18</v>
      </c>
      <c r="BS277" s="73">
        <f t="shared" si="342"/>
        <v>117039.4009567477</v>
      </c>
      <c r="BT277" s="102">
        <f t="shared" si="293"/>
        <v>58.261970894529057</v>
      </c>
      <c r="BV277" s="74">
        <f t="shared" si="343"/>
        <v>64</v>
      </c>
      <c r="BW277" s="74">
        <f t="shared" si="344"/>
        <v>9.8550000000000004</v>
      </c>
      <c r="BX277" s="74">
        <v>1</v>
      </c>
      <c r="BY277" s="65">
        <f t="shared" si="345"/>
        <v>2.0350000000000001</v>
      </c>
      <c r="BZ277" s="73">
        <f>BZ276*BX277</f>
        <v>600</v>
      </c>
      <c r="CA277" s="73">
        <f t="shared" si="346"/>
        <v>78144</v>
      </c>
      <c r="CB277" s="73">
        <f t="shared" si="347"/>
        <v>702814.27364113135</v>
      </c>
      <c r="CC277" s="73">
        <f t="shared" si="348"/>
        <v>1.0196529920029436E+19</v>
      </c>
      <c r="CD277" s="73">
        <f t="shared" si="349"/>
        <v>117039.4009567477</v>
      </c>
      <c r="CE277" s="102">
        <f t="shared" si="365"/>
        <v>8.9938354018367548</v>
      </c>
      <c r="CG277" s="74">
        <f t="shared" si="350"/>
        <v>14</v>
      </c>
      <c r="CH277" s="74">
        <f t="shared" si="351"/>
        <v>12.14</v>
      </c>
      <c r="CI277" s="74">
        <v>1</v>
      </c>
      <c r="CJ277" s="65">
        <f t="shared" si="352"/>
        <v>2.2850000000000001</v>
      </c>
      <c r="CK277" s="73">
        <f>CK276*CI277</f>
        <v>1</v>
      </c>
      <c r="CL277" s="73">
        <f t="shared" si="353"/>
        <v>31.990000000000002</v>
      </c>
      <c r="CM277" s="73">
        <f t="shared" si="354"/>
        <v>845.47870707319646</v>
      </c>
      <c r="CN277" s="73">
        <f t="shared" si="355"/>
        <v>1.2560717730000746E+19</v>
      </c>
      <c r="CO277" s="73">
        <f t="shared" si="356"/>
        <v>117039.4009567477</v>
      </c>
      <c r="CP277" s="102">
        <f t="shared" si="366"/>
        <v>26.429468805038962</v>
      </c>
      <c r="CR277" s="74">
        <f t="shared" si="357"/>
        <v>-49</v>
      </c>
      <c r="CS277" s="74">
        <f t="shared" si="358"/>
        <v>14.74</v>
      </c>
      <c r="CT277" s="74">
        <v>1</v>
      </c>
      <c r="CU277" s="65">
        <f t="shared" si="367"/>
        <v>2.6</v>
      </c>
      <c r="CV277" s="73">
        <f>CV276*CT277</f>
        <v>1</v>
      </c>
      <c r="CW277" s="73">
        <f t="shared" si="359"/>
        <v>-127.4</v>
      </c>
      <c r="CX277" s="73">
        <f t="shared" si="360"/>
        <v>0.16534974367828362</v>
      </c>
      <c r="CY277" s="73">
        <f t="shared" si="361"/>
        <v>1.5250822021434182E+19</v>
      </c>
      <c r="CZ277" s="73">
        <f t="shared" si="362"/>
        <v>117039.4009567477</v>
      </c>
    </row>
    <row r="278" spans="1:104">
      <c r="A278" s="65">
        <f t="shared" si="298"/>
        <v>3104.1875282133524</v>
      </c>
      <c r="B278" s="65">
        <f t="shared" si="299"/>
        <v>9.0666666666666664</v>
      </c>
      <c r="C278" s="86">
        <f t="shared" ref="C278:C341" si="369">IF(D278&gt;0,C277+D278,C277)</f>
        <v>12.14</v>
      </c>
      <c r="D278" s="90"/>
      <c r="E278" s="68">
        <f t="shared" si="300"/>
        <v>2.3770141341077344E+16</v>
      </c>
      <c r="F278" s="65">
        <f t="shared" si="363"/>
        <v>54.400000000000027</v>
      </c>
      <c r="G278" s="69">
        <v>272</v>
      </c>
      <c r="H278" s="74">
        <f t="shared" si="301"/>
        <v>272</v>
      </c>
      <c r="I278" s="74">
        <f t="shared" si="302"/>
        <v>1</v>
      </c>
      <c r="J278" s="74">
        <v>1</v>
      </c>
      <c r="K278" s="65">
        <f t="shared" si="303"/>
        <v>1</v>
      </c>
      <c r="L278" s="73">
        <f>L277*J278</f>
        <v>39207369600000</v>
      </c>
      <c r="M278" s="73">
        <f t="shared" si="304"/>
        <v>1.06644045312E+16</v>
      </c>
      <c r="N278" s="73">
        <f t="shared" si="305"/>
        <v>2.3770141341077344E+17</v>
      </c>
      <c r="O278" s="73">
        <f t="shared" si="306"/>
        <v>1.1885070670538673E+18</v>
      </c>
      <c r="P278" s="73">
        <f t="shared" si="307"/>
        <v>121270.25943553496</v>
      </c>
      <c r="Q278" s="102">
        <f t="shared" si="368"/>
        <v>22.289234501124682</v>
      </c>
      <c r="S278" s="74">
        <f t="shared" si="308"/>
        <v>262</v>
      </c>
      <c r="T278" s="74">
        <f t="shared" si="309"/>
        <v>2.0499999999999998</v>
      </c>
      <c r="U278" s="74">
        <v>1</v>
      </c>
      <c r="V278" s="65">
        <f t="shared" si="310"/>
        <v>1.05</v>
      </c>
      <c r="W278" s="73">
        <f>W277*U278</f>
        <v>78414739200000</v>
      </c>
      <c r="X278" s="73">
        <f t="shared" si="311"/>
        <v>2.157189475392E+16</v>
      </c>
      <c r="Y278" s="73">
        <f t="shared" si="312"/>
        <v>1.2182197437302128E+17</v>
      </c>
      <c r="Z278" s="73">
        <f t="shared" si="313"/>
        <v>2.4364394874604278E+18</v>
      </c>
      <c r="AA278" s="73">
        <f t="shared" si="314"/>
        <v>121270.25943553496</v>
      </c>
      <c r="AB278" s="102">
        <f t="shared" si="296"/>
        <v>5.6472542520115923</v>
      </c>
      <c r="AD278" s="74">
        <f t="shared" si="315"/>
        <v>237</v>
      </c>
      <c r="AE278" s="74">
        <f t="shared" si="316"/>
        <v>3.2249999999999996</v>
      </c>
      <c r="AF278" s="74">
        <v>1</v>
      </c>
      <c r="AG278" s="65">
        <f t="shared" si="317"/>
        <v>1.175</v>
      </c>
      <c r="AH278" s="73">
        <f>AH277*AF278</f>
        <v>455386337280</v>
      </c>
      <c r="AI278" s="73">
        <f t="shared" si="318"/>
        <v>126813710274048</v>
      </c>
      <c r="AJ278" s="73">
        <f t="shared" si="319"/>
        <v>5988961392576114</v>
      </c>
      <c r="AK278" s="73">
        <f t="shared" si="320"/>
        <v>3.8329352912487214E+18</v>
      </c>
      <c r="AL278" s="73">
        <f t="shared" si="321"/>
        <v>121270.25943553496</v>
      </c>
      <c r="AM278" s="102">
        <f t="shared" si="364"/>
        <v>47.226450354885131</v>
      </c>
      <c r="AO278" s="74">
        <f t="shared" si="322"/>
        <v>207</v>
      </c>
      <c r="AP278" s="74">
        <f t="shared" si="323"/>
        <v>4.55</v>
      </c>
      <c r="AQ278" s="74">
        <v>1</v>
      </c>
      <c r="AR278" s="65">
        <f t="shared" si="324"/>
        <v>1.325</v>
      </c>
      <c r="AS278" s="73">
        <f>AS277*AQ278</f>
        <v>39033114624</v>
      </c>
      <c r="AT278" s="73">
        <f t="shared" si="325"/>
        <v>10705807513497.6</v>
      </c>
      <c r="AU278" s="73">
        <f t="shared" si="326"/>
        <v>132024100466188.28</v>
      </c>
      <c r="AV278" s="73">
        <f t="shared" si="327"/>
        <v>5.4077071550950953E+18</v>
      </c>
      <c r="AW278" s="73">
        <f t="shared" si="328"/>
        <v>121270.25943553496</v>
      </c>
      <c r="AX278" s="102">
        <f t="shared" si="297"/>
        <v>12.332007678985054</v>
      </c>
      <c r="AZ278" s="74">
        <f t="shared" si="329"/>
        <v>170</v>
      </c>
      <c r="BA278" s="74">
        <f t="shared" si="330"/>
        <v>6.06</v>
      </c>
      <c r="BB278" s="74">
        <v>1</v>
      </c>
      <c r="BC278" s="65">
        <f t="shared" si="331"/>
        <v>1.51</v>
      </c>
      <c r="BD278" s="73">
        <f>BD277*BB278</f>
        <v>221276160</v>
      </c>
      <c r="BE278" s="73">
        <f t="shared" si="332"/>
        <v>56801590272</v>
      </c>
      <c r="BF278" s="73">
        <f t="shared" si="333"/>
        <v>1041100072550.4117</v>
      </c>
      <c r="BG278" s="73">
        <f t="shared" si="334"/>
        <v>7.2023528263464346E+18</v>
      </c>
      <c r="BH278" s="73">
        <f t="shared" si="335"/>
        <v>121270.25943553496</v>
      </c>
      <c r="BI278" s="102">
        <f t="shared" si="295"/>
        <v>18.328713466735731</v>
      </c>
      <c r="BK278" s="74">
        <f t="shared" si="336"/>
        <v>120</v>
      </c>
      <c r="BL278" s="74">
        <f t="shared" si="337"/>
        <v>7.8199999999999994</v>
      </c>
      <c r="BM278" s="74">
        <v>14</v>
      </c>
      <c r="BN278" s="65">
        <f t="shared" si="338"/>
        <v>1.76</v>
      </c>
      <c r="BO278" s="73">
        <f>BO277*BM278</f>
        <v>1310400</v>
      </c>
      <c r="BP278" s="73">
        <f t="shared" si="339"/>
        <v>276756480</v>
      </c>
      <c r="BQ278" s="73">
        <f t="shared" si="340"/>
        <v>1311978291.2000103</v>
      </c>
      <c r="BR278" s="73">
        <f t="shared" si="341"/>
        <v>9.2941252643612406E+18</v>
      </c>
      <c r="BS278" s="73">
        <f t="shared" si="342"/>
        <v>121270.25943553496</v>
      </c>
      <c r="BT278" s="102">
        <f t="shared" ref="BT278:BT341" si="370">BQ278/BP278</f>
        <v>4.7405513005513376</v>
      </c>
      <c r="BV278" s="74">
        <f t="shared" si="343"/>
        <v>65</v>
      </c>
      <c r="BW278" s="74">
        <f t="shared" si="344"/>
        <v>9.8550000000000004</v>
      </c>
      <c r="BX278" s="74">
        <v>1</v>
      </c>
      <c r="BY278" s="65">
        <f t="shared" si="345"/>
        <v>2.0350000000000001</v>
      </c>
      <c r="BZ278" s="73">
        <f>BZ277*BX278</f>
        <v>600</v>
      </c>
      <c r="CA278" s="73">
        <f t="shared" si="346"/>
        <v>79365</v>
      </c>
      <c r="CB278" s="73">
        <f t="shared" si="347"/>
        <v>807321.6000000037</v>
      </c>
      <c r="CC278" s="73">
        <f t="shared" si="348"/>
        <v>1.1712737145815863E+19</v>
      </c>
      <c r="CD278" s="73">
        <f t="shared" si="349"/>
        <v>121270.25943553496</v>
      </c>
      <c r="CE278" s="102">
        <f t="shared" si="365"/>
        <v>10.172262332262379</v>
      </c>
      <c r="CG278" s="74">
        <f t="shared" si="350"/>
        <v>15</v>
      </c>
      <c r="CH278" s="74">
        <f t="shared" si="351"/>
        <v>12.14</v>
      </c>
      <c r="CI278" s="74">
        <v>1</v>
      </c>
      <c r="CJ278" s="65">
        <f t="shared" si="352"/>
        <v>2.2850000000000001</v>
      </c>
      <c r="CK278" s="73">
        <f>CK277*CI278</f>
        <v>1</v>
      </c>
      <c r="CL278" s="73">
        <f t="shared" si="353"/>
        <v>34.275000000000006</v>
      </c>
      <c r="CM278" s="73">
        <f t="shared" si="354"/>
        <v>971.20000000000095</v>
      </c>
      <c r="CN278" s="73">
        <f t="shared" si="355"/>
        <v>1.4428475794033949E+19</v>
      </c>
      <c r="CO278" s="73">
        <f t="shared" si="356"/>
        <v>121270.25943553496</v>
      </c>
      <c r="CP278" s="102">
        <f t="shared" si="366"/>
        <v>28.335521517140798</v>
      </c>
      <c r="CR278" s="74">
        <f t="shared" si="357"/>
        <v>-48</v>
      </c>
      <c r="CS278" s="74">
        <f t="shared" si="358"/>
        <v>14.74</v>
      </c>
      <c r="CT278" s="74">
        <v>1</v>
      </c>
      <c r="CU278" s="65">
        <f t="shared" si="367"/>
        <v>2.6</v>
      </c>
      <c r="CV278" s="73">
        <f>CV277*CT278</f>
        <v>1</v>
      </c>
      <c r="CW278" s="73">
        <f t="shared" si="359"/>
        <v>-124.80000000000001</v>
      </c>
      <c r="CX278" s="73">
        <f t="shared" si="360"/>
        <v>0.18993697856242578</v>
      </c>
      <c r="CY278" s="73">
        <f t="shared" si="361"/>
        <v>1.7518594168374004E+19</v>
      </c>
      <c r="CZ278" s="73">
        <f t="shared" si="362"/>
        <v>121270.25943553496</v>
      </c>
    </row>
    <row r="279" spans="1:104">
      <c r="A279" s="65">
        <f t="shared" si="298"/>
        <v>3213.6564649851507</v>
      </c>
      <c r="B279" s="65">
        <f t="shared" si="299"/>
        <v>9.1</v>
      </c>
      <c r="C279" s="86">
        <f t="shared" si="369"/>
        <v>12.14</v>
      </c>
      <c r="D279" s="90"/>
      <c r="E279" s="68">
        <f t="shared" si="300"/>
        <v>2.7304722256542564E+16</v>
      </c>
      <c r="F279" s="65">
        <f t="shared" si="363"/>
        <v>54.60000000000003</v>
      </c>
      <c r="G279" s="69">
        <v>273</v>
      </c>
      <c r="H279" s="74">
        <f t="shared" si="301"/>
        <v>273</v>
      </c>
      <c r="I279" s="74">
        <f t="shared" si="302"/>
        <v>1</v>
      </c>
      <c r="J279" s="74">
        <v>1</v>
      </c>
      <c r="K279" s="65">
        <f t="shared" si="303"/>
        <v>1</v>
      </c>
      <c r="L279" s="73">
        <f>L278*J279</f>
        <v>39207369600000</v>
      </c>
      <c r="M279" s="73">
        <f t="shared" si="304"/>
        <v>1.07036119008E+16</v>
      </c>
      <c r="N279" s="73">
        <f t="shared" si="305"/>
        <v>2.7304722256542563E+17</v>
      </c>
      <c r="O279" s="73">
        <f t="shared" si="306"/>
        <v>1.3652361128271283E+18</v>
      </c>
      <c r="P279" s="73">
        <f t="shared" si="307"/>
        <v>125653.9677809194</v>
      </c>
      <c r="Q279" s="102">
        <f t="shared" si="368"/>
        <v>25.50982089933752</v>
      </c>
      <c r="S279" s="74">
        <f t="shared" si="308"/>
        <v>263</v>
      </c>
      <c r="T279" s="74">
        <f t="shared" si="309"/>
        <v>2.0499999999999998</v>
      </c>
      <c r="U279" s="74">
        <v>1</v>
      </c>
      <c r="V279" s="65">
        <f t="shared" si="310"/>
        <v>1.05</v>
      </c>
      <c r="W279" s="73">
        <f>W278*U279</f>
        <v>78414739200000</v>
      </c>
      <c r="X279" s="73">
        <f t="shared" si="311"/>
        <v>2.165423023008E+16</v>
      </c>
      <c r="Y279" s="73">
        <f t="shared" si="312"/>
        <v>1.3993670156478054E+17</v>
      </c>
      <c r="Z279" s="73">
        <f t="shared" si="313"/>
        <v>2.7987340312956124E+18</v>
      </c>
      <c r="AA279" s="73">
        <f t="shared" si="314"/>
        <v>125653.9677809194</v>
      </c>
      <c r="AB279" s="102">
        <f t="shared" si="296"/>
        <v>6.4623263019709549</v>
      </c>
      <c r="AD279" s="74">
        <f t="shared" si="315"/>
        <v>238</v>
      </c>
      <c r="AE279" s="74">
        <f t="shared" si="316"/>
        <v>3.2249999999999996</v>
      </c>
      <c r="AF279" s="74">
        <v>1</v>
      </c>
      <c r="AG279" s="65">
        <f t="shared" si="317"/>
        <v>1.175</v>
      </c>
      <c r="AH279" s="73">
        <f>AH278*AF279</f>
        <v>455386337280</v>
      </c>
      <c r="AI279" s="73">
        <f t="shared" si="318"/>
        <v>127348789220352</v>
      </c>
      <c r="AJ279" s="73">
        <f t="shared" si="319"/>
        <v>6879510099792935</v>
      </c>
      <c r="AK279" s="73">
        <f t="shared" si="320"/>
        <v>4.4028864638674883E+18</v>
      </c>
      <c r="AL279" s="73">
        <f t="shared" si="321"/>
        <v>125653.9677809194</v>
      </c>
      <c r="AM279" s="102">
        <f t="shared" si="364"/>
        <v>54.02100908779979</v>
      </c>
      <c r="AO279" s="74">
        <f t="shared" si="322"/>
        <v>208</v>
      </c>
      <c r="AP279" s="74">
        <f t="shared" si="323"/>
        <v>4.55</v>
      </c>
      <c r="AQ279" s="74">
        <v>1</v>
      </c>
      <c r="AR279" s="65">
        <f t="shared" si="324"/>
        <v>1.325</v>
      </c>
      <c r="AS279" s="73">
        <f>AS278*AQ279</f>
        <v>39033114624</v>
      </c>
      <c r="AT279" s="73">
        <f t="shared" si="325"/>
        <v>10757526390374.4</v>
      </c>
      <c r="AU279" s="73">
        <f t="shared" si="326"/>
        <v>151655867025473.78</v>
      </c>
      <c r="AV279" s="73">
        <f t="shared" si="327"/>
        <v>6.2118243133634324E+18</v>
      </c>
      <c r="AW279" s="73">
        <f t="shared" si="328"/>
        <v>125653.9677809194</v>
      </c>
      <c r="AX279" s="102">
        <f t="shared" si="297"/>
        <v>14.097652334013528</v>
      </c>
      <c r="AZ279" s="74">
        <f t="shared" si="329"/>
        <v>171</v>
      </c>
      <c r="BA279" s="74">
        <f t="shared" si="330"/>
        <v>6.06</v>
      </c>
      <c r="BB279" s="74">
        <v>1</v>
      </c>
      <c r="BC279" s="65">
        <f t="shared" si="331"/>
        <v>1.51</v>
      </c>
      <c r="BD279" s="73">
        <f>BD278*BB279</f>
        <v>221276160</v>
      </c>
      <c r="BE279" s="73">
        <f t="shared" si="332"/>
        <v>57135717273.599998</v>
      </c>
      <c r="BF279" s="73">
        <f t="shared" si="333"/>
        <v>1195909940725.9519</v>
      </c>
      <c r="BG279" s="73">
        <f t="shared" si="334"/>
        <v>8.2733308437323971E+18</v>
      </c>
      <c r="BH279" s="73">
        <f t="shared" si="335"/>
        <v>125653.9677809194</v>
      </c>
      <c r="BI279" s="102">
        <f t="shared" si="295"/>
        <v>20.931039248167998</v>
      </c>
      <c r="BK279" s="74">
        <f t="shared" si="336"/>
        <v>121</v>
      </c>
      <c r="BL279" s="74">
        <f t="shared" si="337"/>
        <v>7.8199999999999994</v>
      </c>
      <c r="BM279" s="74">
        <v>1</v>
      </c>
      <c r="BN279" s="65">
        <f t="shared" si="338"/>
        <v>1.76</v>
      </c>
      <c r="BO279" s="73">
        <f>BO278*BM279</f>
        <v>1310400</v>
      </c>
      <c r="BP279" s="73">
        <f t="shared" si="339"/>
        <v>279062784</v>
      </c>
      <c r="BQ279" s="73">
        <f t="shared" si="340"/>
        <v>1507067304.8932734</v>
      </c>
      <c r="BR279" s="73">
        <f t="shared" si="341"/>
        <v>1.0676146402308143E+19</v>
      </c>
      <c r="BS279" s="73">
        <f t="shared" si="342"/>
        <v>125653.9677809194</v>
      </c>
      <c r="BT279" s="102">
        <f t="shared" si="370"/>
        <v>5.4004596503031852</v>
      </c>
      <c r="BV279" s="74">
        <f t="shared" si="343"/>
        <v>66</v>
      </c>
      <c r="BW279" s="74">
        <f t="shared" si="344"/>
        <v>9.8550000000000004</v>
      </c>
      <c r="BX279" s="74">
        <v>1</v>
      </c>
      <c r="BY279" s="65">
        <f t="shared" si="345"/>
        <v>2.0350000000000001</v>
      </c>
      <c r="BZ279" s="73">
        <f>BZ278*BX279</f>
        <v>600</v>
      </c>
      <c r="CA279" s="73">
        <f t="shared" si="346"/>
        <v>80586</v>
      </c>
      <c r="CB279" s="73">
        <f t="shared" si="347"/>
        <v>927368.99387357861</v>
      </c>
      <c r="CC279" s="73">
        <f t="shared" si="348"/>
        <v>1.3454401891911348E+19</v>
      </c>
      <c r="CD279" s="73">
        <f t="shared" si="349"/>
        <v>125653.9677809194</v>
      </c>
      <c r="CE279" s="102">
        <f t="shared" si="365"/>
        <v>11.507817659067067</v>
      </c>
      <c r="CG279" s="74">
        <f t="shared" si="350"/>
        <v>16</v>
      </c>
      <c r="CH279" s="74">
        <f t="shared" si="351"/>
        <v>12.14</v>
      </c>
      <c r="CI279" s="74">
        <v>1</v>
      </c>
      <c r="CJ279" s="65">
        <f t="shared" si="352"/>
        <v>2.2850000000000001</v>
      </c>
      <c r="CK279" s="73">
        <f>CK278*CI279</f>
        <v>1</v>
      </c>
      <c r="CL279" s="73">
        <f t="shared" si="353"/>
        <v>36.56</v>
      </c>
      <c r="CM279" s="73">
        <f t="shared" si="354"/>
        <v>1115.6158423731217</v>
      </c>
      <c r="CN279" s="73">
        <f t="shared" si="355"/>
        <v>1.6573966409721338E+19</v>
      </c>
      <c r="CO279" s="73">
        <f t="shared" si="356"/>
        <v>125653.9677809194</v>
      </c>
      <c r="CP279" s="102">
        <f t="shared" si="366"/>
        <v>30.514656520052561</v>
      </c>
      <c r="CR279" s="74">
        <f t="shared" si="357"/>
        <v>-47</v>
      </c>
      <c r="CS279" s="74">
        <f t="shared" si="358"/>
        <v>14.74</v>
      </c>
      <c r="CT279" s="74">
        <v>1</v>
      </c>
      <c r="CU279" s="65">
        <f t="shared" si="367"/>
        <v>2.6</v>
      </c>
      <c r="CV279" s="73">
        <f>CV278*CT279</f>
        <v>1</v>
      </c>
      <c r="CW279" s="73">
        <f t="shared" si="359"/>
        <v>-122.2</v>
      </c>
      <c r="CX279" s="73">
        <f t="shared" si="360"/>
        <v>0.21818029482776563</v>
      </c>
      <c r="CY279" s="73">
        <f t="shared" si="361"/>
        <v>2.0123580303071867E+19</v>
      </c>
      <c r="CZ279" s="73">
        <f t="shared" si="362"/>
        <v>125653.9677809194</v>
      </c>
    </row>
    <row r="280" spans="1:104">
      <c r="A280" s="65">
        <f t="shared" si="298"/>
        <v>3326.9858154752037</v>
      </c>
      <c r="B280" s="65">
        <f t="shared" si="299"/>
        <v>9.1333333333333329</v>
      </c>
      <c r="C280" s="86">
        <f t="shared" si="369"/>
        <v>12.14</v>
      </c>
      <c r="D280" s="90"/>
      <c r="E280" s="68">
        <f t="shared" si="300"/>
        <v>3.1364889539741372E+16</v>
      </c>
      <c r="F280" s="65">
        <f t="shared" si="363"/>
        <v>54.800000000000026</v>
      </c>
      <c r="G280" s="69">
        <v>274</v>
      </c>
      <c r="H280" s="74">
        <f t="shared" si="301"/>
        <v>274</v>
      </c>
      <c r="I280" s="74">
        <f t="shared" si="302"/>
        <v>1</v>
      </c>
      <c r="J280" s="74">
        <v>1</v>
      </c>
      <c r="K280" s="65">
        <f t="shared" si="303"/>
        <v>1</v>
      </c>
      <c r="L280" s="73">
        <f>L279*J280</f>
        <v>39207369600000</v>
      </c>
      <c r="M280" s="73">
        <f t="shared" si="304"/>
        <v>1.07428192704E+16</v>
      </c>
      <c r="N280" s="73">
        <f t="shared" si="305"/>
        <v>3.136488953974137E+17</v>
      </c>
      <c r="O280" s="73">
        <f t="shared" si="306"/>
        <v>1.5682444769870687E+18</v>
      </c>
      <c r="P280" s="73">
        <f t="shared" si="307"/>
        <v>130196.04491226297</v>
      </c>
      <c r="Q280" s="102">
        <f t="shared" si="368"/>
        <v>29.196143721938945</v>
      </c>
      <c r="S280" s="74">
        <f t="shared" si="308"/>
        <v>264</v>
      </c>
      <c r="T280" s="74">
        <f t="shared" si="309"/>
        <v>2.0499999999999998</v>
      </c>
      <c r="U280" s="74">
        <v>1</v>
      </c>
      <c r="V280" s="65">
        <f t="shared" si="310"/>
        <v>1.05</v>
      </c>
      <c r="W280" s="73">
        <f>W279*U280</f>
        <v>78414739200000</v>
      </c>
      <c r="X280" s="73">
        <f t="shared" si="311"/>
        <v>2.173656570624E+16</v>
      </c>
      <c r="Y280" s="73">
        <f t="shared" si="312"/>
        <v>1.6074505889117443E+17</v>
      </c>
      <c r="Z280" s="73">
        <f t="shared" si="313"/>
        <v>3.2149011778234906E+18</v>
      </c>
      <c r="AA280" s="73">
        <f t="shared" si="314"/>
        <v>130196.04491226297</v>
      </c>
      <c r="AB280" s="102">
        <f t="shared" si="296"/>
        <v>7.3951451698291386</v>
      </c>
      <c r="AD280" s="74">
        <f t="shared" si="315"/>
        <v>239</v>
      </c>
      <c r="AE280" s="74">
        <f t="shared" si="316"/>
        <v>3.2249999999999996</v>
      </c>
      <c r="AF280" s="74">
        <v>1</v>
      </c>
      <c r="AG280" s="65">
        <f t="shared" si="317"/>
        <v>1.175</v>
      </c>
      <c r="AH280" s="73">
        <f>AH279*AF280</f>
        <v>455386337280</v>
      </c>
      <c r="AI280" s="73">
        <f t="shared" si="318"/>
        <v>127883868166656</v>
      </c>
      <c r="AJ280" s="73">
        <f t="shared" si="319"/>
        <v>7902481934817631</v>
      </c>
      <c r="AK280" s="73">
        <f t="shared" si="320"/>
        <v>5.0575884382832957E+18</v>
      </c>
      <c r="AL280" s="73">
        <f t="shared" si="321"/>
        <v>130196.04491226297</v>
      </c>
      <c r="AM280" s="102">
        <f t="shared" si="364"/>
        <v>61.794204758642863</v>
      </c>
      <c r="AO280" s="74">
        <f t="shared" si="322"/>
        <v>209</v>
      </c>
      <c r="AP280" s="74">
        <f t="shared" si="323"/>
        <v>4.55</v>
      </c>
      <c r="AQ280" s="74">
        <v>1</v>
      </c>
      <c r="AR280" s="65">
        <f t="shared" si="324"/>
        <v>1.325</v>
      </c>
      <c r="AS280" s="73">
        <f>AS279*AQ280</f>
        <v>39033114624</v>
      </c>
      <c r="AT280" s="73">
        <f t="shared" si="325"/>
        <v>10809245267251.199</v>
      </c>
      <c r="AU280" s="73">
        <f t="shared" si="326"/>
        <v>174206844977810.84</v>
      </c>
      <c r="AV280" s="73">
        <f t="shared" si="327"/>
        <v>7.1355123702911611E+18</v>
      </c>
      <c r="AW280" s="73">
        <f t="shared" si="328"/>
        <v>130196.04491226297</v>
      </c>
      <c r="AX280" s="102">
        <f t="shared" si="297"/>
        <v>16.116467030830155</v>
      </c>
      <c r="AZ280" s="74">
        <f t="shared" si="329"/>
        <v>172</v>
      </c>
      <c r="BA280" s="74">
        <f t="shared" si="330"/>
        <v>6.06</v>
      </c>
      <c r="BB280" s="74">
        <v>1</v>
      </c>
      <c r="BC280" s="65">
        <f t="shared" si="331"/>
        <v>1.51</v>
      </c>
      <c r="BD280" s="73">
        <f>BD279*BB280</f>
        <v>221276160</v>
      </c>
      <c r="BE280" s="73">
        <f t="shared" si="332"/>
        <v>57469844275.199997</v>
      </c>
      <c r="BF280" s="73">
        <f t="shared" si="333"/>
        <v>1373739781636.5027</v>
      </c>
      <c r="BG280" s="73">
        <f t="shared" si="334"/>
        <v>9.5035615305416356E+18</v>
      </c>
      <c r="BH280" s="73">
        <f t="shared" si="335"/>
        <v>130196.04491226297</v>
      </c>
      <c r="BI280" s="102">
        <f t="shared" si="295"/>
        <v>23.903662850698094</v>
      </c>
      <c r="BK280" s="74">
        <f t="shared" si="336"/>
        <v>122</v>
      </c>
      <c r="BL280" s="74">
        <f t="shared" si="337"/>
        <v>7.8199999999999994</v>
      </c>
      <c r="BM280" s="74">
        <v>1</v>
      </c>
      <c r="BN280" s="65">
        <f t="shared" si="338"/>
        <v>1.76</v>
      </c>
      <c r="BO280" s="73">
        <f>BO279*BM280</f>
        <v>1310400</v>
      </c>
      <c r="BP280" s="73">
        <f t="shared" si="339"/>
        <v>281369088</v>
      </c>
      <c r="BQ280" s="73">
        <f t="shared" si="340"/>
        <v>1731165734.0007176</v>
      </c>
      <c r="BR280" s="73">
        <f t="shared" si="341"/>
        <v>1.2263671810038876E+19</v>
      </c>
      <c r="BS280" s="73">
        <f t="shared" si="342"/>
        <v>130196.04491226297</v>
      </c>
      <c r="BT280" s="102">
        <f t="shared" si="370"/>
        <v>6.1526507631169407</v>
      </c>
      <c r="BV280" s="74">
        <f t="shared" si="343"/>
        <v>67</v>
      </c>
      <c r="BW280" s="74">
        <f t="shared" si="344"/>
        <v>9.8550000000000004</v>
      </c>
      <c r="BX280" s="74">
        <v>1</v>
      </c>
      <c r="BY280" s="65">
        <f t="shared" si="345"/>
        <v>2.0350000000000001</v>
      </c>
      <c r="BZ280" s="73">
        <f>BZ279*BX280</f>
        <v>600</v>
      </c>
      <c r="CA280" s="73">
        <f t="shared" si="346"/>
        <v>81807</v>
      </c>
      <c r="CB280" s="73">
        <f t="shared" si="347"/>
        <v>1065267.2377378352</v>
      </c>
      <c r="CC280" s="73">
        <f t="shared" si="348"/>
        <v>1.5455049320707561E+19</v>
      </c>
      <c r="CD280" s="73">
        <f t="shared" si="349"/>
        <v>130196.04491226297</v>
      </c>
      <c r="CE280" s="102">
        <f t="shared" si="365"/>
        <v>13.021712539731748</v>
      </c>
      <c r="CG280" s="74">
        <f t="shared" si="350"/>
        <v>17</v>
      </c>
      <c r="CH280" s="74">
        <f t="shared" si="351"/>
        <v>12.14</v>
      </c>
      <c r="CI280" s="74">
        <v>1</v>
      </c>
      <c r="CJ280" s="65">
        <f t="shared" si="352"/>
        <v>2.2850000000000001</v>
      </c>
      <c r="CK280" s="73">
        <f>CK279*CI280</f>
        <v>1</v>
      </c>
      <c r="CL280" s="73">
        <f t="shared" si="353"/>
        <v>38.844999999999999</v>
      </c>
      <c r="CM280" s="73">
        <f t="shared" si="354"/>
        <v>1281.5060829426363</v>
      </c>
      <c r="CN280" s="73">
        <f t="shared" si="355"/>
        <v>1.9038487950623015E+19</v>
      </c>
      <c r="CO280" s="73">
        <f t="shared" si="356"/>
        <v>130196.04491226297</v>
      </c>
      <c r="CP280" s="102">
        <f t="shared" si="366"/>
        <v>32.990245409773109</v>
      </c>
      <c r="CR280" s="74">
        <f t="shared" si="357"/>
        <v>-46</v>
      </c>
      <c r="CS280" s="74">
        <f t="shared" si="358"/>
        <v>14.74</v>
      </c>
      <c r="CT280" s="74">
        <v>1</v>
      </c>
      <c r="CU280" s="65">
        <f t="shared" si="367"/>
        <v>2.6</v>
      </c>
      <c r="CV280" s="73">
        <f>CV279*CT280</f>
        <v>1</v>
      </c>
      <c r="CW280" s="73">
        <f t="shared" si="359"/>
        <v>-119.60000000000001</v>
      </c>
      <c r="CX280" s="73">
        <f t="shared" si="360"/>
        <v>0.25062334576142253</v>
      </c>
      <c r="CY280" s="73">
        <f t="shared" si="361"/>
        <v>2.311592359078939E+19</v>
      </c>
      <c r="CZ280" s="73">
        <f t="shared" si="362"/>
        <v>130196.04491226297</v>
      </c>
    </row>
    <row r="281" spans="1:104">
      <c r="A281" s="65">
        <f t="shared" si="298"/>
        <v>3444.3117168792796</v>
      </c>
      <c r="B281" s="65">
        <f t="shared" si="299"/>
        <v>9.1666666666666661</v>
      </c>
      <c r="C281" s="86">
        <f t="shared" si="369"/>
        <v>12.14</v>
      </c>
      <c r="D281" s="90"/>
      <c r="E281" s="68">
        <f t="shared" si="300"/>
        <v>3.6028797018964632E+16</v>
      </c>
      <c r="F281" s="65">
        <f t="shared" si="363"/>
        <v>55.000000000000028</v>
      </c>
      <c r="G281" s="69">
        <v>275</v>
      </c>
      <c r="H281" s="74">
        <f t="shared" si="301"/>
        <v>275</v>
      </c>
      <c r="I281" s="74">
        <f t="shared" si="302"/>
        <v>1</v>
      </c>
      <c r="J281" s="74">
        <v>1</v>
      </c>
      <c r="K281" s="65">
        <f t="shared" si="303"/>
        <v>1</v>
      </c>
      <c r="L281" s="73">
        <f>L280*J281</f>
        <v>39207369600000</v>
      </c>
      <c r="M281" s="73">
        <f t="shared" si="304"/>
        <v>1.078202664E+16</v>
      </c>
      <c r="N281" s="73">
        <f t="shared" si="305"/>
        <v>3.6028797018964634E+17</v>
      </c>
      <c r="O281" s="73">
        <f t="shared" si="306"/>
        <v>1.8014398509482317E+18</v>
      </c>
      <c r="P281" s="73">
        <f t="shared" si="307"/>
        <v>134902.20891110512</v>
      </c>
      <c r="Q281" s="102">
        <f t="shared" si="368"/>
        <v>33.415607493773209</v>
      </c>
      <c r="S281" s="74">
        <f t="shared" si="308"/>
        <v>265</v>
      </c>
      <c r="T281" s="74">
        <f t="shared" si="309"/>
        <v>2.0499999999999998</v>
      </c>
      <c r="U281" s="74">
        <v>1</v>
      </c>
      <c r="V281" s="65">
        <f t="shared" si="310"/>
        <v>1.05</v>
      </c>
      <c r="W281" s="73">
        <f>W280*U281</f>
        <v>78414739200000</v>
      </c>
      <c r="X281" s="73">
        <f t="shared" si="311"/>
        <v>2.18189011824E+16</v>
      </c>
      <c r="Y281" s="73">
        <f t="shared" si="312"/>
        <v>1.846475847221936E+17</v>
      </c>
      <c r="Z281" s="73">
        <f t="shared" si="313"/>
        <v>3.6929516944438743E+18</v>
      </c>
      <c r="AA281" s="73">
        <f t="shared" si="314"/>
        <v>134902.20891110512</v>
      </c>
      <c r="AB281" s="102">
        <f t="shared" si="296"/>
        <v>8.4627352761072014</v>
      </c>
      <c r="AD281" s="74">
        <f t="shared" si="315"/>
        <v>240</v>
      </c>
      <c r="AE281" s="74">
        <f t="shared" si="316"/>
        <v>3.2249999999999996</v>
      </c>
      <c r="AF281" s="74">
        <v>15</v>
      </c>
      <c r="AG281" s="65">
        <f t="shared" si="317"/>
        <v>1.175</v>
      </c>
      <c r="AH281" s="73">
        <f>AH280*AF281</f>
        <v>6830795059200</v>
      </c>
      <c r="AI281" s="73">
        <f t="shared" si="318"/>
        <v>1926284206694400</v>
      </c>
      <c r="AJ281" s="73">
        <f t="shared" si="319"/>
        <v>9077567998918804</v>
      </c>
      <c r="AK281" s="73">
        <f t="shared" si="320"/>
        <v>5.8096435193080463E+18</v>
      </c>
      <c r="AL281" s="73">
        <f t="shared" si="321"/>
        <v>134902.20891110512</v>
      </c>
      <c r="AM281" s="102">
        <f t="shared" si="364"/>
        <v>4.7124759510417027</v>
      </c>
      <c r="AO281" s="74">
        <f t="shared" si="322"/>
        <v>210</v>
      </c>
      <c r="AP281" s="74">
        <f t="shared" si="323"/>
        <v>4.55</v>
      </c>
      <c r="AQ281" s="74">
        <v>1</v>
      </c>
      <c r="AR281" s="65">
        <f t="shared" si="324"/>
        <v>1.325</v>
      </c>
      <c r="AS281" s="73">
        <f>AS280*AQ281</f>
        <v>39033114624</v>
      </c>
      <c r="AT281" s="73">
        <f t="shared" si="325"/>
        <v>10860964144128</v>
      </c>
      <c r="AU281" s="73">
        <f t="shared" si="326"/>
        <v>200111116255234.81</v>
      </c>
      <c r="AV281" s="73">
        <f t="shared" si="327"/>
        <v>8.1965513218144532E+18</v>
      </c>
      <c r="AW281" s="73">
        <f t="shared" si="328"/>
        <v>134902.20891110512</v>
      </c>
      <c r="AX281" s="102">
        <f t="shared" si="297"/>
        <v>18.424802218265793</v>
      </c>
      <c r="AZ281" s="74">
        <f t="shared" si="329"/>
        <v>173</v>
      </c>
      <c r="BA281" s="74">
        <f t="shared" si="330"/>
        <v>6.06</v>
      </c>
      <c r="BB281" s="74">
        <v>1</v>
      </c>
      <c r="BC281" s="65">
        <f t="shared" si="331"/>
        <v>1.51</v>
      </c>
      <c r="BD281" s="73">
        <f>BD280*BB281</f>
        <v>221276160</v>
      </c>
      <c r="BE281" s="73">
        <f t="shared" si="332"/>
        <v>57803971276.800003</v>
      </c>
      <c r="BF281" s="73">
        <f t="shared" si="333"/>
        <v>1578012627359.8367</v>
      </c>
      <c r="BG281" s="73">
        <f t="shared" si="334"/>
        <v>1.0916725496746283E+19</v>
      </c>
      <c r="BH281" s="73">
        <f t="shared" si="335"/>
        <v>134902.20891110512</v>
      </c>
      <c r="BI281" s="102">
        <f t="shared" si="295"/>
        <v>27.299380864393694</v>
      </c>
      <c r="BK281" s="74">
        <f t="shared" si="336"/>
        <v>123</v>
      </c>
      <c r="BL281" s="74">
        <f t="shared" si="337"/>
        <v>7.8199999999999994</v>
      </c>
      <c r="BM281" s="74">
        <v>1</v>
      </c>
      <c r="BN281" s="65">
        <f t="shared" si="338"/>
        <v>1.76</v>
      </c>
      <c r="BO281" s="73">
        <f>BO280*BM281</f>
        <v>1310400</v>
      </c>
      <c r="BP281" s="73">
        <f t="shared" si="339"/>
        <v>283675392</v>
      </c>
      <c r="BQ281" s="73">
        <f t="shared" si="340"/>
        <v>1988587230.8738592</v>
      </c>
      <c r="BR281" s="73">
        <f t="shared" si="341"/>
        <v>1.408725963441517E+19</v>
      </c>
      <c r="BS281" s="73">
        <f t="shared" si="342"/>
        <v>134902.20891110512</v>
      </c>
      <c r="BT281" s="102">
        <f t="shared" si="370"/>
        <v>7.01008013720788</v>
      </c>
      <c r="BV281" s="74">
        <f t="shared" si="343"/>
        <v>68</v>
      </c>
      <c r="BW281" s="74">
        <f t="shared" si="344"/>
        <v>9.8550000000000004</v>
      </c>
      <c r="BX281" s="74">
        <v>1</v>
      </c>
      <c r="BY281" s="65">
        <f t="shared" si="345"/>
        <v>2.0350000000000001</v>
      </c>
      <c r="BZ281" s="73">
        <f>BZ280*BX281</f>
        <v>600</v>
      </c>
      <c r="CA281" s="73">
        <f t="shared" si="346"/>
        <v>83028</v>
      </c>
      <c r="CB281" s="73">
        <f t="shared" si="347"/>
        <v>1223670.7236216867</v>
      </c>
      <c r="CC281" s="73">
        <f t="shared" si="348"/>
        <v>1.7753189731094823E+19</v>
      </c>
      <c r="CD281" s="73">
        <f t="shared" si="349"/>
        <v>134902.20891110512</v>
      </c>
      <c r="CE281" s="102">
        <f t="shared" si="365"/>
        <v>14.738048894610092</v>
      </c>
      <c r="CG281" s="74">
        <f t="shared" si="350"/>
        <v>18</v>
      </c>
      <c r="CH281" s="74">
        <f t="shared" si="351"/>
        <v>12.14</v>
      </c>
      <c r="CI281" s="74">
        <v>1</v>
      </c>
      <c r="CJ281" s="65">
        <f t="shared" si="352"/>
        <v>2.2850000000000001</v>
      </c>
      <c r="CK281" s="73">
        <f>CK280*CI281</f>
        <v>1</v>
      </c>
      <c r="CL281" s="73">
        <f t="shared" si="353"/>
        <v>41.13</v>
      </c>
      <c r="CM281" s="73">
        <f t="shared" si="354"/>
        <v>1472.0639293949002</v>
      </c>
      <c r="CN281" s="73">
        <f t="shared" si="355"/>
        <v>2.1869479790511534E+19</v>
      </c>
      <c r="CO281" s="73">
        <f t="shared" si="356"/>
        <v>134902.20891110512</v>
      </c>
      <c r="CP281" s="102">
        <f t="shared" si="366"/>
        <v>35.790516153535137</v>
      </c>
      <c r="CR281" s="74">
        <f t="shared" si="357"/>
        <v>-45</v>
      </c>
      <c r="CS281" s="74">
        <f t="shared" si="358"/>
        <v>14.74</v>
      </c>
      <c r="CT281" s="74">
        <v>1</v>
      </c>
      <c r="CU281" s="65">
        <f t="shared" si="367"/>
        <v>2.6</v>
      </c>
      <c r="CV281" s="73">
        <f>CV280*CT281</f>
        <v>1</v>
      </c>
      <c r="CW281" s="73">
        <f t="shared" si="359"/>
        <v>-117</v>
      </c>
      <c r="CX281" s="73">
        <f t="shared" si="360"/>
        <v>0.28789062499999918</v>
      </c>
      <c r="CY281" s="73">
        <f t="shared" si="361"/>
        <v>2.6553223402976936E+19</v>
      </c>
      <c r="CZ281" s="73">
        <f t="shared" si="362"/>
        <v>134902.20891110512</v>
      </c>
    </row>
    <row r="282" spans="1:104">
      <c r="A282" s="65">
        <f t="shared" si="298"/>
        <v>3565.7751072609922</v>
      </c>
      <c r="B282" s="65">
        <f t="shared" si="299"/>
        <v>9.1999999999999993</v>
      </c>
      <c r="C282" s="86">
        <f t="shared" si="369"/>
        <v>12.14</v>
      </c>
      <c r="D282" s="90"/>
      <c r="E282" s="68">
        <f t="shared" si="300"/>
        <v>4.1386219868206752E+16</v>
      </c>
      <c r="F282" s="65">
        <f t="shared" si="363"/>
        <v>55.200000000000031</v>
      </c>
      <c r="G282" s="69">
        <v>276</v>
      </c>
      <c r="H282" s="74">
        <f t="shared" si="301"/>
        <v>276</v>
      </c>
      <c r="I282" s="74">
        <f t="shared" si="302"/>
        <v>1</v>
      </c>
      <c r="J282" s="74">
        <v>1</v>
      </c>
      <c r="K282" s="65">
        <f t="shared" si="303"/>
        <v>1</v>
      </c>
      <c r="L282" s="73">
        <f>L281*J282</f>
        <v>39207369600000</v>
      </c>
      <c r="M282" s="73">
        <f t="shared" si="304"/>
        <v>1.08212340096E+16</v>
      </c>
      <c r="N282" s="73">
        <f t="shared" si="305"/>
        <v>4.1386219868206752E+17</v>
      </c>
      <c r="O282" s="73">
        <f t="shared" si="306"/>
        <v>2.0693109934103375E+18</v>
      </c>
      <c r="P282" s="73">
        <f t="shared" si="307"/>
        <v>139778.38420463091</v>
      </c>
      <c r="Q282" s="102">
        <f t="shared" si="368"/>
        <v>38.245379252949512</v>
      </c>
      <c r="S282" s="74">
        <f t="shared" si="308"/>
        <v>266</v>
      </c>
      <c r="T282" s="74">
        <f t="shared" si="309"/>
        <v>2.0499999999999998</v>
      </c>
      <c r="U282" s="74">
        <v>1</v>
      </c>
      <c r="V282" s="65">
        <f t="shared" si="310"/>
        <v>1.05</v>
      </c>
      <c r="W282" s="73">
        <f>W281*U282</f>
        <v>78414739200000</v>
      </c>
      <c r="X282" s="73">
        <f t="shared" si="311"/>
        <v>2.190123665856E+16</v>
      </c>
      <c r="Y282" s="73">
        <f t="shared" si="312"/>
        <v>2.1210437682455942E+17</v>
      </c>
      <c r="Z282" s="73">
        <f t="shared" si="313"/>
        <v>4.2420875364911918E+18</v>
      </c>
      <c r="AA282" s="73">
        <f t="shared" si="314"/>
        <v>139778.38420463091</v>
      </c>
      <c r="AB282" s="102">
        <f t="shared" si="296"/>
        <v>9.6845844885959611</v>
      </c>
      <c r="AD282" s="74">
        <f t="shared" si="315"/>
        <v>241</v>
      </c>
      <c r="AE282" s="74">
        <f t="shared" si="316"/>
        <v>3.2249999999999996</v>
      </c>
      <c r="AF282" s="74">
        <v>1</v>
      </c>
      <c r="AG282" s="65">
        <f t="shared" si="317"/>
        <v>1.175</v>
      </c>
      <c r="AH282" s="73">
        <f>AH281*AF282</f>
        <v>6830795059200</v>
      </c>
      <c r="AI282" s="73">
        <f t="shared" si="318"/>
        <v>1934310390888960</v>
      </c>
      <c r="AJ282" s="73">
        <f t="shared" si="319"/>
        <v>1.0427387427731756E+16</v>
      </c>
      <c r="AK282" s="73">
        <f t="shared" si="320"/>
        <v>6.6735279537483387E+18</v>
      </c>
      <c r="AL282" s="73">
        <f t="shared" si="321"/>
        <v>139778.38420463091</v>
      </c>
      <c r="AM282" s="102">
        <f t="shared" si="364"/>
        <v>5.3907519066469956</v>
      </c>
      <c r="AO282" s="74">
        <f t="shared" si="322"/>
        <v>211</v>
      </c>
      <c r="AP282" s="74">
        <f t="shared" si="323"/>
        <v>4.55</v>
      </c>
      <c r="AQ282" s="74">
        <v>1</v>
      </c>
      <c r="AR282" s="65">
        <f t="shared" si="324"/>
        <v>1.325</v>
      </c>
      <c r="AS282" s="73">
        <f>AS281*AQ282</f>
        <v>39033114624</v>
      </c>
      <c r="AT282" s="73">
        <f t="shared" si="325"/>
        <v>10912683021004.799</v>
      </c>
      <c r="AU282" s="73">
        <f t="shared" si="326"/>
        <v>229867310059008.66</v>
      </c>
      <c r="AV282" s="73">
        <f t="shared" si="327"/>
        <v>9.4153650200170353E+18</v>
      </c>
      <c r="AW282" s="73">
        <f t="shared" si="328"/>
        <v>139778.38420463091</v>
      </c>
      <c r="AX282" s="102">
        <f t="shared" si="297"/>
        <v>21.064234122493858</v>
      </c>
      <c r="AZ282" s="74">
        <f t="shared" si="329"/>
        <v>174</v>
      </c>
      <c r="BA282" s="74">
        <f t="shared" si="330"/>
        <v>6.06</v>
      </c>
      <c r="BB282" s="74">
        <v>1</v>
      </c>
      <c r="BC282" s="65">
        <f t="shared" si="331"/>
        <v>1.51</v>
      </c>
      <c r="BD282" s="73">
        <f>BD281*BB282</f>
        <v>221276160</v>
      </c>
      <c r="BE282" s="73">
        <f t="shared" si="332"/>
        <v>58138098278.400002</v>
      </c>
      <c r="BF282" s="73">
        <f t="shared" si="333"/>
        <v>1812660509212.7937</v>
      </c>
      <c r="BG282" s="73">
        <f t="shared" si="334"/>
        <v>1.2540024620066644E+19</v>
      </c>
      <c r="BH282" s="73">
        <f t="shared" si="335"/>
        <v>139778.38420463091</v>
      </c>
      <c r="BI282" s="102">
        <f t="shared" si="295"/>
        <v>31.178531167852974</v>
      </c>
      <c r="BK282" s="74">
        <f t="shared" si="336"/>
        <v>124</v>
      </c>
      <c r="BL282" s="74">
        <f t="shared" si="337"/>
        <v>7.8199999999999994</v>
      </c>
      <c r="BM282" s="74">
        <v>1</v>
      </c>
      <c r="BN282" s="65">
        <f t="shared" si="338"/>
        <v>1.76</v>
      </c>
      <c r="BO282" s="73">
        <f>BO281*BM282</f>
        <v>1310400</v>
      </c>
      <c r="BP282" s="73">
        <f t="shared" si="339"/>
        <v>285981696</v>
      </c>
      <c r="BQ282" s="73">
        <f t="shared" si="340"/>
        <v>2284286880.8729115</v>
      </c>
      <c r="BR282" s="73">
        <f t="shared" si="341"/>
        <v>1.6182011968468838E+19</v>
      </c>
      <c r="BS282" s="73">
        <f t="shared" si="342"/>
        <v>139778.38420463091</v>
      </c>
      <c r="BT282" s="102">
        <f t="shared" si="370"/>
        <v>7.9875282677983401</v>
      </c>
      <c r="BV282" s="74">
        <f t="shared" si="343"/>
        <v>69</v>
      </c>
      <c r="BW282" s="74">
        <f t="shared" si="344"/>
        <v>9.8550000000000004</v>
      </c>
      <c r="BX282" s="74">
        <v>1</v>
      </c>
      <c r="BY282" s="65">
        <f t="shared" si="345"/>
        <v>2.0350000000000001</v>
      </c>
      <c r="BZ282" s="73">
        <f>BZ281*BX282</f>
        <v>600</v>
      </c>
      <c r="CA282" s="73">
        <f t="shared" si="346"/>
        <v>84249</v>
      </c>
      <c r="CB282" s="73">
        <f t="shared" si="347"/>
        <v>1405628.5472822629</v>
      </c>
      <c r="CC282" s="73">
        <f t="shared" si="348"/>
        <v>2.0393059840058876E+19</v>
      </c>
      <c r="CD282" s="73">
        <f t="shared" si="349"/>
        <v>139778.38420463091</v>
      </c>
      <c r="CE282" s="102">
        <f t="shared" si="365"/>
        <v>16.684216397610214</v>
      </c>
      <c r="CG282" s="74">
        <f t="shared" si="350"/>
        <v>19</v>
      </c>
      <c r="CH282" s="74">
        <f t="shared" si="351"/>
        <v>12.14</v>
      </c>
      <c r="CI282" s="74">
        <v>1</v>
      </c>
      <c r="CJ282" s="65">
        <f t="shared" si="352"/>
        <v>2.2850000000000001</v>
      </c>
      <c r="CK282" s="73">
        <f>CK281*CI282</f>
        <v>1</v>
      </c>
      <c r="CL282" s="73">
        <f t="shared" si="353"/>
        <v>43.415000000000006</v>
      </c>
      <c r="CM282" s="73">
        <f t="shared" si="354"/>
        <v>1690.9574141463938</v>
      </c>
      <c r="CN282" s="73">
        <f t="shared" si="355"/>
        <v>2.5121435460001501E+19</v>
      </c>
      <c r="CO282" s="73">
        <f t="shared" si="356"/>
        <v>139778.38420463091</v>
      </c>
      <c r="CP282" s="102">
        <f t="shared" si="366"/>
        <v>38.948690870583754</v>
      </c>
      <c r="CR282" s="74">
        <f t="shared" si="357"/>
        <v>-44</v>
      </c>
      <c r="CS282" s="74">
        <f t="shared" si="358"/>
        <v>14.74</v>
      </c>
      <c r="CT282" s="74">
        <v>1</v>
      </c>
      <c r="CU282" s="65">
        <f t="shared" si="367"/>
        <v>2.6</v>
      </c>
      <c r="CV282" s="73">
        <f>CV281*CT282</f>
        <v>1</v>
      </c>
      <c r="CW282" s="73">
        <f t="shared" si="359"/>
        <v>-114.4</v>
      </c>
      <c r="CX282" s="73">
        <f t="shared" si="360"/>
        <v>0.33069948735656735</v>
      </c>
      <c r="CY282" s="73">
        <f t="shared" si="361"/>
        <v>3.0501644042868376E+19</v>
      </c>
      <c r="CZ282" s="73">
        <f t="shared" si="362"/>
        <v>139778.38420463091</v>
      </c>
    </row>
    <row r="283" spans="1:104">
      <c r="A283" s="65">
        <f t="shared" si="298"/>
        <v>3691.5218948540301</v>
      </c>
      <c r="B283" s="65">
        <f t="shared" si="299"/>
        <v>9.2333333333333325</v>
      </c>
      <c r="C283" s="86">
        <f t="shared" si="369"/>
        <v>12.14</v>
      </c>
      <c r="D283" s="90"/>
      <c r="E283" s="68">
        <f t="shared" si="300"/>
        <v>4.7540282682154696E+16</v>
      </c>
      <c r="F283" s="65">
        <f t="shared" si="363"/>
        <v>55.400000000000034</v>
      </c>
      <c r="G283" s="69">
        <v>277</v>
      </c>
      <c r="H283" s="74">
        <f t="shared" si="301"/>
        <v>277</v>
      </c>
      <c r="I283" s="74">
        <f t="shared" si="302"/>
        <v>1</v>
      </c>
      <c r="J283" s="74">
        <v>1</v>
      </c>
      <c r="K283" s="65">
        <f t="shared" si="303"/>
        <v>1</v>
      </c>
      <c r="L283" s="73">
        <f>L282*J283</f>
        <v>39207369600000</v>
      </c>
      <c r="M283" s="73">
        <f t="shared" si="304"/>
        <v>1.08604413792E+16</v>
      </c>
      <c r="N283" s="73">
        <f t="shared" si="305"/>
        <v>4.7540282682154694E+17</v>
      </c>
      <c r="O283" s="73">
        <f t="shared" si="306"/>
        <v>2.377014134107735E+18</v>
      </c>
      <c r="P283" s="73">
        <f t="shared" si="307"/>
        <v>144830.70900810644</v>
      </c>
      <c r="Q283" s="102">
        <f t="shared" si="368"/>
        <v>43.773803496793604</v>
      </c>
      <c r="S283" s="74">
        <f t="shared" si="308"/>
        <v>267</v>
      </c>
      <c r="T283" s="74">
        <f t="shared" si="309"/>
        <v>2.0499999999999998</v>
      </c>
      <c r="U283" s="74">
        <v>1</v>
      </c>
      <c r="V283" s="65">
        <f t="shared" si="310"/>
        <v>1.05</v>
      </c>
      <c r="W283" s="73">
        <f>W282*U283</f>
        <v>78414739200000</v>
      </c>
      <c r="X283" s="73">
        <f t="shared" si="311"/>
        <v>2.198357213472E+16</v>
      </c>
      <c r="Y283" s="73">
        <f t="shared" si="312"/>
        <v>2.4364394874604269E+17</v>
      </c>
      <c r="Z283" s="73">
        <f t="shared" si="313"/>
        <v>4.8728789749208556E+18</v>
      </c>
      <c r="AA283" s="73">
        <f t="shared" si="314"/>
        <v>144830.70900810644</v>
      </c>
      <c r="AB283" s="102">
        <f t="shared" si="296"/>
        <v>11.083000854135115</v>
      </c>
      <c r="AD283" s="74">
        <f t="shared" si="315"/>
        <v>242</v>
      </c>
      <c r="AE283" s="74">
        <f t="shared" si="316"/>
        <v>3.2249999999999996</v>
      </c>
      <c r="AF283" s="74">
        <v>1</v>
      </c>
      <c r="AG283" s="65">
        <f t="shared" si="317"/>
        <v>1.175</v>
      </c>
      <c r="AH283" s="73">
        <f>AH282*AF283</f>
        <v>6830795059200</v>
      </c>
      <c r="AI283" s="73">
        <f t="shared" si="318"/>
        <v>1942336575083520</v>
      </c>
      <c r="AJ283" s="73">
        <f t="shared" si="319"/>
        <v>1.1977922785152234E+16</v>
      </c>
      <c r="AK283" s="73">
        <f t="shared" si="320"/>
        <v>7.6658705824974428E+18</v>
      </c>
      <c r="AL283" s="73">
        <f t="shared" si="321"/>
        <v>144830.70900810644</v>
      </c>
      <c r="AM283" s="102">
        <f t="shared" si="364"/>
        <v>6.166759633117235</v>
      </c>
      <c r="AO283" s="74">
        <f t="shared" si="322"/>
        <v>212</v>
      </c>
      <c r="AP283" s="74">
        <f t="shared" si="323"/>
        <v>4.55</v>
      </c>
      <c r="AQ283" s="74">
        <v>1</v>
      </c>
      <c r="AR283" s="65">
        <f t="shared" si="324"/>
        <v>1.325</v>
      </c>
      <c r="AS283" s="73">
        <f>AS282*AQ283</f>
        <v>39033114624</v>
      </c>
      <c r="AT283" s="73">
        <f t="shared" si="325"/>
        <v>10964401897881.6</v>
      </c>
      <c r="AU283" s="73">
        <f t="shared" si="326"/>
        <v>264048200932376.69</v>
      </c>
      <c r="AV283" s="73">
        <f t="shared" si="327"/>
        <v>1.0815414310190193E+19</v>
      </c>
      <c r="AW283" s="73">
        <f t="shared" si="328"/>
        <v>144830.70900810644</v>
      </c>
      <c r="AX283" s="102">
        <f t="shared" si="297"/>
        <v>24.082316882546294</v>
      </c>
      <c r="AZ283" s="74">
        <f t="shared" si="329"/>
        <v>175</v>
      </c>
      <c r="BA283" s="74">
        <f t="shared" si="330"/>
        <v>6.06</v>
      </c>
      <c r="BB283" s="74">
        <v>1</v>
      </c>
      <c r="BC283" s="65">
        <f t="shared" si="331"/>
        <v>1.51</v>
      </c>
      <c r="BD283" s="73">
        <f>BD282*BB283</f>
        <v>221276160</v>
      </c>
      <c r="BE283" s="73">
        <f t="shared" si="332"/>
        <v>58472225280</v>
      </c>
      <c r="BF283" s="73">
        <f t="shared" si="333"/>
        <v>2082200145100.8237</v>
      </c>
      <c r="BG283" s="73">
        <f t="shared" si="334"/>
        <v>1.4404705652692871E+19</v>
      </c>
      <c r="BH283" s="73">
        <f t="shared" si="335"/>
        <v>144830.70900810644</v>
      </c>
      <c r="BI283" s="102">
        <f t="shared" si="295"/>
        <v>35.610071878229427</v>
      </c>
      <c r="BK283" s="74">
        <f t="shared" si="336"/>
        <v>125</v>
      </c>
      <c r="BL283" s="74">
        <f t="shared" si="337"/>
        <v>7.8199999999999994</v>
      </c>
      <c r="BM283" s="74">
        <v>1</v>
      </c>
      <c r="BN283" s="65">
        <f t="shared" si="338"/>
        <v>1.76</v>
      </c>
      <c r="BO283" s="73">
        <f>BO282*BM283</f>
        <v>1310400</v>
      </c>
      <c r="BP283" s="73">
        <f t="shared" si="339"/>
        <v>288288000</v>
      </c>
      <c r="BQ283" s="73">
        <f t="shared" si="340"/>
        <v>2623956582.4000211</v>
      </c>
      <c r="BR283" s="73">
        <f t="shared" si="341"/>
        <v>1.8588250528722485E+19</v>
      </c>
      <c r="BS283" s="73">
        <f t="shared" si="342"/>
        <v>144830.70900810644</v>
      </c>
      <c r="BT283" s="102">
        <f t="shared" si="370"/>
        <v>9.1018584970585703</v>
      </c>
      <c r="BV283" s="74">
        <f t="shared" si="343"/>
        <v>70</v>
      </c>
      <c r="BW283" s="74">
        <f t="shared" si="344"/>
        <v>9.8550000000000004</v>
      </c>
      <c r="BX283" s="74">
        <v>1</v>
      </c>
      <c r="BY283" s="65">
        <f t="shared" si="345"/>
        <v>2.0350000000000001</v>
      </c>
      <c r="BZ283" s="73">
        <f>BZ282*BX283</f>
        <v>600</v>
      </c>
      <c r="CA283" s="73">
        <f t="shared" si="346"/>
        <v>85470</v>
      </c>
      <c r="CB283" s="73">
        <f t="shared" si="347"/>
        <v>1614643.2000000076</v>
      </c>
      <c r="CC283" s="73">
        <f t="shared" si="348"/>
        <v>2.3425474291631727E+19</v>
      </c>
      <c r="CD283" s="73">
        <f t="shared" si="349"/>
        <v>144830.70900810644</v>
      </c>
      <c r="CE283" s="102">
        <f t="shared" si="365"/>
        <v>18.89134433134442</v>
      </c>
      <c r="CG283" s="74">
        <f t="shared" si="350"/>
        <v>20</v>
      </c>
      <c r="CH283" s="74">
        <f t="shared" si="351"/>
        <v>12.14</v>
      </c>
      <c r="CI283" s="74">
        <v>6</v>
      </c>
      <c r="CJ283" s="65">
        <f t="shared" si="352"/>
        <v>2.2850000000000001</v>
      </c>
      <c r="CK283" s="73">
        <f>CK282*CI283</f>
        <v>6</v>
      </c>
      <c r="CL283" s="73">
        <f t="shared" si="353"/>
        <v>274.20000000000005</v>
      </c>
      <c r="CM283" s="73">
        <f t="shared" si="354"/>
        <v>1942.4000000000026</v>
      </c>
      <c r="CN283" s="73">
        <f t="shared" si="355"/>
        <v>2.8856951588067906E+19</v>
      </c>
      <c r="CO283" s="73">
        <f t="shared" si="356"/>
        <v>144830.70900810644</v>
      </c>
      <c r="CP283" s="102">
        <f t="shared" si="366"/>
        <v>7.0838803792852012</v>
      </c>
      <c r="CR283" s="74">
        <f t="shared" si="357"/>
        <v>-43</v>
      </c>
      <c r="CS283" s="74">
        <f t="shared" si="358"/>
        <v>14.74</v>
      </c>
      <c r="CT283" s="74">
        <v>1</v>
      </c>
      <c r="CU283" s="65">
        <f t="shared" si="367"/>
        <v>2.6</v>
      </c>
      <c r="CV283" s="73">
        <f>CV282*CT283</f>
        <v>1</v>
      </c>
      <c r="CW283" s="73">
        <f t="shared" si="359"/>
        <v>-111.8</v>
      </c>
      <c r="CX283" s="73">
        <f t="shared" si="360"/>
        <v>0.37987395712485167</v>
      </c>
      <c r="CY283" s="73">
        <f t="shared" si="361"/>
        <v>3.5037188336748012E+19</v>
      </c>
      <c r="CZ283" s="73">
        <f t="shared" si="362"/>
        <v>144830.70900810644</v>
      </c>
    </row>
    <row r="284" spans="1:104">
      <c r="A284" s="65">
        <f t="shared" si="298"/>
        <v>3821.7031333348355</v>
      </c>
      <c r="B284" s="65">
        <f t="shared" si="299"/>
        <v>9.2666666666666675</v>
      </c>
      <c r="C284" s="86">
        <f t="shared" si="369"/>
        <v>12.14</v>
      </c>
      <c r="D284" s="90"/>
      <c r="E284" s="68">
        <f t="shared" si="300"/>
        <v>5.4609444513085136E+16</v>
      </c>
      <c r="F284" s="65">
        <f t="shared" si="363"/>
        <v>55.600000000000023</v>
      </c>
      <c r="G284" s="69">
        <v>278</v>
      </c>
      <c r="H284" s="74">
        <f t="shared" si="301"/>
        <v>278</v>
      </c>
      <c r="I284" s="74">
        <f t="shared" si="302"/>
        <v>1</v>
      </c>
      <c r="J284" s="74">
        <v>1</v>
      </c>
      <c r="K284" s="65">
        <f t="shared" si="303"/>
        <v>1</v>
      </c>
      <c r="L284" s="73">
        <f>L283*J284</f>
        <v>39207369600000</v>
      </c>
      <c r="M284" s="73">
        <f t="shared" si="304"/>
        <v>1.08996487488E+16</v>
      </c>
      <c r="N284" s="73">
        <f t="shared" si="305"/>
        <v>5.4609444513085133E+17</v>
      </c>
      <c r="O284" s="73">
        <f t="shared" si="306"/>
        <v>2.7304722256542566E+18</v>
      </c>
      <c r="P284" s="73">
        <f t="shared" si="307"/>
        <v>150065.54303561454</v>
      </c>
      <c r="Q284" s="102">
        <f t="shared" si="368"/>
        <v>50.102022341864341</v>
      </c>
      <c r="S284" s="74">
        <f t="shared" si="308"/>
        <v>268</v>
      </c>
      <c r="T284" s="74">
        <f t="shared" si="309"/>
        <v>2.0499999999999998</v>
      </c>
      <c r="U284" s="74">
        <v>1</v>
      </c>
      <c r="V284" s="65">
        <f t="shared" si="310"/>
        <v>1.05</v>
      </c>
      <c r="W284" s="73">
        <f>W283*U284</f>
        <v>78414739200000</v>
      </c>
      <c r="X284" s="73">
        <f t="shared" si="311"/>
        <v>2.206590761088E+16</v>
      </c>
      <c r="Y284" s="73">
        <f t="shared" si="312"/>
        <v>2.7987340312956118E+17</v>
      </c>
      <c r="Z284" s="73">
        <f t="shared" si="313"/>
        <v>5.5974680625912259E+18</v>
      </c>
      <c r="AA284" s="73">
        <f t="shared" si="314"/>
        <v>150065.54303561454</v>
      </c>
      <c r="AB284" s="102">
        <f t="shared" si="296"/>
        <v>12.683521025510162</v>
      </c>
      <c r="AD284" s="74">
        <f t="shared" si="315"/>
        <v>243</v>
      </c>
      <c r="AE284" s="74">
        <f t="shared" si="316"/>
        <v>3.2249999999999996</v>
      </c>
      <c r="AF284" s="74">
        <v>1</v>
      </c>
      <c r="AG284" s="65">
        <f t="shared" si="317"/>
        <v>1.175</v>
      </c>
      <c r="AH284" s="73">
        <f>AH283*AF284</f>
        <v>6830795059200</v>
      </c>
      <c r="AI284" s="73">
        <f t="shared" si="318"/>
        <v>1950362759278080</v>
      </c>
      <c r="AJ284" s="73">
        <f t="shared" si="319"/>
        <v>1.3759020199585876E+16</v>
      </c>
      <c r="AK284" s="73">
        <f t="shared" si="320"/>
        <v>8.8057729277349775E+18</v>
      </c>
      <c r="AL284" s="73">
        <f t="shared" si="321"/>
        <v>150065.54303561454</v>
      </c>
      <c r="AM284" s="102">
        <f t="shared" si="364"/>
        <v>7.054595425457534</v>
      </c>
      <c r="AO284" s="74">
        <f t="shared" si="322"/>
        <v>213</v>
      </c>
      <c r="AP284" s="74">
        <f t="shared" si="323"/>
        <v>4.55</v>
      </c>
      <c r="AQ284" s="74">
        <v>1</v>
      </c>
      <c r="AR284" s="65">
        <f t="shared" si="324"/>
        <v>1.325</v>
      </c>
      <c r="AS284" s="73">
        <f>AS283*AQ284</f>
        <v>39033114624</v>
      </c>
      <c r="AT284" s="73">
        <f t="shared" si="325"/>
        <v>11016120774758.4</v>
      </c>
      <c r="AU284" s="73">
        <f t="shared" si="326"/>
        <v>303311734050947.62</v>
      </c>
      <c r="AV284" s="73">
        <f t="shared" si="327"/>
        <v>1.2423648626726867E+19</v>
      </c>
      <c r="AW284" s="73">
        <f t="shared" si="328"/>
        <v>150065.54303561454</v>
      </c>
      <c r="AX284" s="102">
        <f t="shared" si="297"/>
        <v>27.533443056101543</v>
      </c>
      <c r="AZ284" s="74">
        <f t="shared" si="329"/>
        <v>176</v>
      </c>
      <c r="BA284" s="74">
        <f t="shared" si="330"/>
        <v>6.06</v>
      </c>
      <c r="BB284" s="74">
        <v>1</v>
      </c>
      <c r="BC284" s="65">
        <f t="shared" si="331"/>
        <v>1.51</v>
      </c>
      <c r="BD284" s="73">
        <f>BD283*BB284</f>
        <v>221276160</v>
      </c>
      <c r="BE284" s="73">
        <f t="shared" si="332"/>
        <v>58806352281.599998</v>
      </c>
      <c r="BF284" s="73">
        <f t="shared" si="333"/>
        <v>2391819881451.9043</v>
      </c>
      <c r="BG284" s="73">
        <f t="shared" si="334"/>
        <v>1.6546661687464794E+19</v>
      </c>
      <c r="BH284" s="73">
        <f t="shared" si="335"/>
        <v>150065.54303561454</v>
      </c>
      <c r="BI284" s="102">
        <f t="shared" si="295"/>
        <v>40.672814902690099</v>
      </c>
      <c r="BK284" s="74">
        <f t="shared" si="336"/>
        <v>126</v>
      </c>
      <c r="BL284" s="74">
        <f t="shared" si="337"/>
        <v>7.8199999999999994</v>
      </c>
      <c r="BM284" s="74">
        <v>1</v>
      </c>
      <c r="BN284" s="65">
        <f t="shared" si="338"/>
        <v>1.76</v>
      </c>
      <c r="BO284" s="73">
        <f>BO283*BM284</f>
        <v>1310400</v>
      </c>
      <c r="BP284" s="73">
        <f t="shared" si="339"/>
        <v>290594304</v>
      </c>
      <c r="BQ284" s="73">
        <f t="shared" si="340"/>
        <v>3014134609.7865467</v>
      </c>
      <c r="BR284" s="73">
        <f t="shared" si="341"/>
        <v>2.1352292804616286E+19</v>
      </c>
      <c r="BS284" s="73">
        <f t="shared" si="342"/>
        <v>150065.54303561454</v>
      </c>
      <c r="BT284" s="102">
        <f t="shared" si="370"/>
        <v>10.372311391852151</v>
      </c>
      <c r="BV284" s="74">
        <f t="shared" si="343"/>
        <v>71</v>
      </c>
      <c r="BW284" s="74">
        <f t="shared" si="344"/>
        <v>9.8550000000000004</v>
      </c>
      <c r="BX284" s="74">
        <v>1</v>
      </c>
      <c r="BY284" s="65">
        <f t="shared" si="345"/>
        <v>2.0350000000000001</v>
      </c>
      <c r="BZ284" s="73">
        <f>BZ283*BX284</f>
        <v>600</v>
      </c>
      <c r="CA284" s="73">
        <f t="shared" si="346"/>
        <v>86691</v>
      </c>
      <c r="CB284" s="73">
        <f t="shared" si="347"/>
        <v>1854737.9877471575</v>
      </c>
      <c r="CC284" s="73">
        <f t="shared" si="348"/>
        <v>2.6908803783822701E+19</v>
      </c>
      <c r="CD284" s="73">
        <f t="shared" si="349"/>
        <v>150065.54303561454</v>
      </c>
      <c r="CE284" s="102">
        <f t="shared" si="365"/>
        <v>21.394815929533141</v>
      </c>
      <c r="CG284" s="74">
        <f t="shared" si="350"/>
        <v>21</v>
      </c>
      <c r="CH284" s="74">
        <f t="shared" si="351"/>
        <v>12.14</v>
      </c>
      <c r="CI284" s="74">
        <v>1</v>
      </c>
      <c r="CJ284" s="65">
        <f t="shared" si="352"/>
        <v>2.2850000000000001</v>
      </c>
      <c r="CK284" s="73">
        <f>CK283*CI284</f>
        <v>6</v>
      </c>
      <c r="CL284" s="73">
        <f t="shared" si="353"/>
        <v>287.91000000000003</v>
      </c>
      <c r="CM284" s="73">
        <f t="shared" si="354"/>
        <v>2231.2316847462434</v>
      </c>
      <c r="CN284" s="73">
        <f t="shared" si="355"/>
        <v>3.314793281944268E+19</v>
      </c>
      <c r="CO284" s="73">
        <f t="shared" si="356"/>
        <v>150065.54303561454</v>
      </c>
      <c r="CP284" s="102">
        <f t="shared" si="366"/>
        <v>7.7497540368387456</v>
      </c>
      <c r="CR284" s="74">
        <f t="shared" si="357"/>
        <v>-42</v>
      </c>
      <c r="CS284" s="74">
        <f t="shared" si="358"/>
        <v>14.74</v>
      </c>
      <c r="CT284" s="74">
        <v>1</v>
      </c>
      <c r="CU284" s="65">
        <f t="shared" si="367"/>
        <v>2.6</v>
      </c>
      <c r="CV284" s="73">
        <f>CV283*CT284</f>
        <v>1</v>
      </c>
      <c r="CW284" s="73">
        <f t="shared" si="359"/>
        <v>-109.2</v>
      </c>
      <c r="CX284" s="73">
        <f t="shared" si="360"/>
        <v>0.43636058965553137</v>
      </c>
      <c r="CY284" s="73">
        <f t="shared" si="361"/>
        <v>4.0247160606143742E+19</v>
      </c>
      <c r="CZ284" s="73">
        <f t="shared" si="362"/>
        <v>150065.54303561454</v>
      </c>
    </row>
    <row r="285" spans="1:104">
      <c r="A285" s="65">
        <f t="shared" si="298"/>
        <v>3956.4752032762431</v>
      </c>
      <c r="B285" s="65">
        <f t="shared" si="299"/>
        <v>9.3000000000000007</v>
      </c>
      <c r="C285" s="86">
        <f t="shared" si="369"/>
        <v>12.14</v>
      </c>
      <c r="D285" s="90"/>
      <c r="E285" s="68">
        <f t="shared" si="300"/>
        <v>6.2729779079482768E+16</v>
      </c>
      <c r="F285" s="65">
        <f t="shared" si="363"/>
        <v>55.800000000000026</v>
      </c>
      <c r="G285" s="69">
        <v>279</v>
      </c>
      <c r="H285" s="74">
        <f t="shared" si="301"/>
        <v>279</v>
      </c>
      <c r="I285" s="74">
        <f t="shared" si="302"/>
        <v>1</v>
      </c>
      <c r="J285" s="74">
        <v>1</v>
      </c>
      <c r="K285" s="65">
        <f t="shared" si="303"/>
        <v>1</v>
      </c>
      <c r="L285" s="73">
        <f>L284*J285</f>
        <v>39207369600000</v>
      </c>
      <c r="M285" s="73">
        <f t="shared" si="304"/>
        <v>1.09388561184E+16</v>
      </c>
      <c r="N285" s="73">
        <f t="shared" si="305"/>
        <v>6.2729779079482765E+17</v>
      </c>
      <c r="O285" s="73">
        <f t="shared" si="306"/>
        <v>3.1364889539741384E+18</v>
      </c>
      <c r="P285" s="73">
        <f t="shared" si="307"/>
        <v>155489.47548875635</v>
      </c>
      <c r="Q285" s="102">
        <f t="shared" si="368"/>
        <v>57.345830679650717</v>
      </c>
      <c r="S285" s="74">
        <f t="shared" si="308"/>
        <v>269</v>
      </c>
      <c r="T285" s="74">
        <f t="shared" si="309"/>
        <v>2.0499999999999998</v>
      </c>
      <c r="U285" s="74">
        <v>1</v>
      </c>
      <c r="V285" s="65">
        <f t="shared" si="310"/>
        <v>1.05</v>
      </c>
      <c r="W285" s="73">
        <f>W284*U285</f>
        <v>78414739200000</v>
      </c>
      <c r="X285" s="73">
        <f t="shared" si="311"/>
        <v>2.214824308704E+16</v>
      </c>
      <c r="Y285" s="73">
        <f t="shared" si="312"/>
        <v>3.2149011778234899E+17</v>
      </c>
      <c r="Z285" s="73">
        <f t="shared" si="313"/>
        <v>6.4298023556469832E+18</v>
      </c>
      <c r="AA285" s="73">
        <f t="shared" si="314"/>
        <v>155489.47548875635</v>
      </c>
      <c r="AB285" s="102">
        <f t="shared" si="296"/>
        <v>14.515377879813334</v>
      </c>
      <c r="AD285" s="74">
        <f t="shared" si="315"/>
        <v>244</v>
      </c>
      <c r="AE285" s="74">
        <f t="shared" si="316"/>
        <v>3.2249999999999996</v>
      </c>
      <c r="AF285" s="74">
        <v>1</v>
      </c>
      <c r="AG285" s="65">
        <f t="shared" si="317"/>
        <v>1.175</v>
      </c>
      <c r="AH285" s="73">
        <f>AH284*AF285</f>
        <v>6830795059200</v>
      </c>
      <c r="AI285" s="73">
        <f t="shared" si="318"/>
        <v>1958388943472640</v>
      </c>
      <c r="AJ285" s="73">
        <f t="shared" si="319"/>
        <v>1.5804963869635272E+16</v>
      </c>
      <c r="AK285" s="73">
        <f t="shared" si="320"/>
        <v>1.0115176876566596E+19</v>
      </c>
      <c r="AL285" s="73">
        <f t="shared" si="321"/>
        <v>155489.47548875635</v>
      </c>
      <c r="AM285" s="102">
        <f t="shared" si="364"/>
        <v>8.0703906761287723</v>
      </c>
      <c r="AO285" s="74">
        <f t="shared" si="322"/>
        <v>214</v>
      </c>
      <c r="AP285" s="74">
        <f t="shared" si="323"/>
        <v>4.55</v>
      </c>
      <c r="AQ285" s="74">
        <v>1</v>
      </c>
      <c r="AR285" s="65">
        <f t="shared" si="324"/>
        <v>1.325</v>
      </c>
      <c r="AS285" s="73">
        <f>AS284*AQ285</f>
        <v>39033114624</v>
      </c>
      <c r="AT285" s="73">
        <f t="shared" si="325"/>
        <v>11067839651635.199</v>
      </c>
      <c r="AU285" s="73">
        <f t="shared" si="326"/>
        <v>348413689955621.75</v>
      </c>
      <c r="AV285" s="73">
        <f t="shared" si="327"/>
        <v>1.427102474058233E+19</v>
      </c>
      <c r="AW285" s="73">
        <f t="shared" si="328"/>
        <v>155489.47548875635</v>
      </c>
      <c r="AX285" s="102">
        <f t="shared" si="297"/>
        <v>31.479828125640214</v>
      </c>
      <c r="AZ285" s="74">
        <f t="shared" si="329"/>
        <v>177</v>
      </c>
      <c r="BA285" s="74">
        <f t="shared" si="330"/>
        <v>6.06</v>
      </c>
      <c r="BB285" s="74">
        <v>1</v>
      </c>
      <c r="BC285" s="65">
        <f t="shared" si="331"/>
        <v>1.51</v>
      </c>
      <c r="BD285" s="73">
        <f>BD284*BB285</f>
        <v>221276160</v>
      </c>
      <c r="BE285" s="73">
        <f t="shared" si="332"/>
        <v>59140479283.199997</v>
      </c>
      <c r="BF285" s="73">
        <f t="shared" si="333"/>
        <v>2747479563273.0063</v>
      </c>
      <c r="BG285" s="73">
        <f t="shared" si="334"/>
        <v>1.9007123061083275E+19</v>
      </c>
      <c r="BH285" s="73">
        <f t="shared" si="335"/>
        <v>155489.47548875635</v>
      </c>
      <c r="BI285" s="102">
        <f t="shared" si="295"/>
        <v>46.456836274803088</v>
      </c>
      <c r="BK285" s="74">
        <f t="shared" si="336"/>
        <v>127</v>
      </c>
      <c r="BL285" s="74">
        <f t="shared" si="337"/>
        <v>7.8199999999999994</v>
      </c>
      <c r="BM285" s="74">
        <v>1</v>
      </c>
      <c r="BN285" s="65">
        <f t="shared" si="338"/>
        <v>1.76</v>
      </c>
      <c r="BO285" s="73">
        <f>BO284*BM285</f>
        <v>1310400</v>
      </c>
      <c r="BP285" s="73">
        <f t="shared" si="339"/>
        <v>292900608</v>
      </c>
      <c r="BQ285" s="73">
        <f t="shared" si="340"/>
        <v>3462331468.0014367</v>
      </c>
      <c r="BR285" s="73">
        <f t="shared" si="341"/>
        <v>2.4527343620077761E+19</v>
      </c>
      <c r="BS285" s="73">
        <f t="shared" si="342"/>
        <v>155489.47548875635</v>
      </c>
      <c r="BT285" s="102">
        <f t="shared" si="370"/>
        <v>11.820840836224678</v>
      </c>
      <c r="BV285" s="74">
        <f t="shared" si="343"/>
        <v>72</v>
      </c>
      <c r="BW285" s="74">
        <f t="shared" si="344"/>
        <v>9.8550000000000004</v>
      </c>
      <c r="BX285" s="74">
        <v>1</v>
      </c>
      <c r="BY285" s="65">
        <f t="shared" si="345"/>
        <v>2.0350000000000001</v>
      </c>
      <c r="BZ285" s="73">
        <f>BZ284*BX285</f>
        <v>600</v>
      </c>
      <c r="CA285" s="73">
        <f t="shared" si="346"/>
        <v>87912</v>
      </c>
      <c r="CB285" s="73">
        <f t="shared" si="347"/>
        <v>2130534.4754756712</v>
      </c>
      <c r="CC285" s="73">
        <f t="shared" si="348"/>
        <v>3.0910098641415135E+19</v>
      </c>
      <c r="CD285" s="73">
        <f t="shared" si="349"/>
        <v>155489.47548875635</v>
      </c>
      <c r="CE285" s="102">
        <f t="shared" si="365"/>
        <v>24.234853893389655</v>
      </c>
      <c r="CG285" s="74">
        <f t="shared" si="350"/>
        <v>22</v>
      </c>
      <c r="CH285" s="74">
        <f t="shared" si="351"/>
        <v>12.14</v>
      </c>
      <c r="CI285" s="74">
        <v>1</v>
      </c>
      <c r="CJ285" s="65">
        <f t="shared" si="352"/>
        <v>2.2850000000000001</v>
      </c>
      <c r="CK285" s="73">
        <f>CK284*CI285</f>
        <v>6</v>
      </c>
      <c r="CL285" s="73">
        <f t="shared" si="353"/>
        <v>301.62</v>
      </c>
      <c r="CM285" s="73">
        <f t="shared" si="354"/>
        <v>2563.0121658852731</v>
      </c>
      <c r="CN285" s="73">
        <f t="shared" si="355"/>
        <v>3.8076975901246038E+19</v>
      </c>
      <c r="CO285" s="73">
        <f t="shared" si="356"/>
        <v>155489.47548875635</v>
      </c>
      <c r="CP285" s="102">
        <f t="shared" si="366"/>
        <v>8.4974874540324681</v>
      </c>
      <c r="CR285" s="74">
        <f t="shared" si="357"/>
        <v>-41</v>
      </c>
      <c r="CS285" s="74">
        <f t="shared" si="358"/>
        <v>14.74</v>
      </c>
      <c r="CT285" s="74">
        <v>1</v>
      </c>
      <c r="CU285" s="65">
        <f t="shared" si="367"/>
        <v>2.6</v>
      </c>
      <c r="CV285" s="73">
        <f>CV284*CT285</f>
        <v>1</v>
      </c>
      <c r="CW285" s="73">
        <f t="shared" si="359"/>
        <v>-106.60000000000001</v>
      </c>
      <c r="CX285" s="73">
        <f t="shared" si="360"/>
        <v>0.50124669152284507</v>
      </c>
      <c r="CY285" s="73">
        <f t="shared" si="361"/>
        <v>4.6231847181578805E+19</v>
      </c>
      <c r="CZ285" s="73">
        <f t="shared" si="362"/>
        <v>155489.47548875635</v>
      </c>
    </row>
    <row r="286" spans="1:104">
      <c r="A286" s="65">
        <f t="shared" si="298"/>
        <v>4096.0000000000782</v>
      </c>
      <c r="B286" s="65">
        <f t="shared" si="299"/>
        <v>9.3333333333333339</v>
      </c>
      <c r="C286" s="86">
        <f t="shared" si="369"/>
        <v>12.14</v>
      </c>
      <c r="D286" s="90"/>
      <c r="E286" s="68">
        <f t="shared" si="300"/>
        <v>7.205759403792928E+16</v>
      </c>
      <c r="F286" s="65">
        <f t="shared" si="363"/>
        <v>56.000000000000028</v>
      </c>
      <c r="G286" s="69">
        <v>280</v>
      </c>
      <c r="H286" s="74">
        <f t="shared" si="301"/>
        <v>280</v>
      </c>
      <c r="I286" s="74">
        <f t="shared" si="302"/>
        <v>1</v>
      </c>
      <c r="J286" s="74">
        <v>15</v>
      </c>
      <c r="K286" s="65">
        <f t="shared" si="303"/>
        <v>1</v>
      </c>
      <c r="L286" s="73">
        <f>L285*J286</f>
        <v>588110544000000</v>
      </c>
      <c r="M286" s="73">
        <f t="shared" si="304"/>
        <v>1.6467095232E+17</v>
      </c>
      <c r="N286" s="73">
        <f t="shared" si="305"/>
        <v>7.205759403792928E+17</v>
      </c>
      <c r="O286" s="73">
        <f t="shared" si="306"/>
        <v>3.6028797018964639E+18</v>
      </c>
      <c r="P286" s="73">
        <f t="shared" si="307"/>
        <v>161109.33333333643</v>
      </c>
      <c r="Q286" s="102">
        <f t="shared" si="368"/>
        <v>4.375853362279825</v>
      </c>
      <c r="S286" s="74">
        <f t="shared" si="308"/>
        <v>270</v>
      </c>
      <c r="T286" s="74">
        <f t="shared" si="309"/>
        <v>2.0499999999999998</v>
      </c>
      <c r="U286" s="74">
        <v>1</v>
      </c>
      <c r="V286" s="65">
        <f t="shared" si="310"/>
        <v>1.05</v>
      </c>
      <c r="W286" s="73">
        <f>W285*U286</f>
        <v>78414739200000</v>
      </c>
      <c r="X286" s="73">
        <f t="shared" si="311"/>
        <v>2.22305785632E+16</v>
      </c>
      <c r="Y286" s="73">
        <f t="shared" si="312"/>
        <v>3.692951694443872E+17</v>
      </c>
      <c r="Z286" s="73">
        <f t="shared" si="313"/>
        <v>7.3859033888877507E+18</v>
      </c>
      <c r="AA286" s="73">
        <f t="shared" si="314"/>
        <v>161109.33333333643</v>
      </c>
      <c r="AB286" s="102">
        <f t="shared" si="296"/>
        <v>16.612035912358579</v>
      </c>
      <c r="AD286" s="74">
        <f t="shared" si="315"/>
        <v>245</v>
      </c>
      <c r="AE286" s="74">
        <f t="shared" si="316"/>
        <v>3.2249999999999996</v>
      </c>
      <c r="AF286" s="74">
        <v>1</v>
      </c>
      <c r="AG286" s="65">
        <f t="shared" si="317"/>
        <v>1.175</v>
      </c>
      <c r="AH286" s="73">
        <f>AH285*AF286</f>
        <v>6830795059200</v>
      </c>
      <c r="AI286" s="73">
        <f t="shared" si="318"/>
        <v>1966415127667200</v>
      </c>
      <c r="AJ286" s="73">
        <f t="shared" si="319"/>
        <v>1.8155135997837608E+16</v>
      </c>
      <c r="AK286" s="73">
        <f t="shared" si="320"/>
        <v>1.1619287038616095E+19</v>
      </c>
      <c r="AL286" s="73">
        <f t="shared" si="321"/>
        <v>161109.33333333643</v>
      </c>
      <c r="AM286" s="102">
        <f t="shared" si="364"/>
        <v>9.2326059448980295</v>
      </c>
      <c r="AO286" s="74">
        <f t="shared" si="322"/>
        <v>215</v>
      </c>
      <c r="AP286" s="74">
        <f t="shared" si="323"/>
        <v>4.55</v>
      </c>
      <c r="AQ286" s="74">
        <v>1</v>
      </c>
      <c r="AR286" s="65">
        <f t="shared" si="324"/>
        <v>1.325</v>
      </c>
      <c r="AS286" s="73">
        <f>AS285*AQ286</f>
        <v>39033114624</v>
      </c>
      <c r="AT286" s="73">
        <f t="shared" si="325"/>
        <v>11119558528512</v>
      </c>
      <c r="AU286" s="73">
        <f t="shared" si="326"/>
        <v>400222232510469.75</v>
      </c>
      <c r="AV286" s="73">
        <f t="shared" si="327"/>
        <v>1.6393102643628913E+19</v>
      </c>
      <c r="AW286" s="73">
        <f t="shared" si="328"/>
        <v>161109.33333333643</v>
      </c>
      <c r="AX286" s="102">
        <f t="shared" si="297"/>
        <v>35.992636891495977</v>
      </c>
      <c r="AZ286" s="74">
        <f t="shared" si="329"/>
        <v>178</v>
      </c>
      <c r="BA286" s="74">
        <f t="shared" si="330"/>
        <v>6.06</v>
      </c>
      <c r="BB286" s="74">
        <v>1</v>
      </c>
      <c r="BC286" s="65">
        <f t="shared" si="331"/>
        <v>1.51</v>
      </c>
      <c r="BD286" s="73">
        <f>BD285*BB286</f>
        <v>221276160</v>
      </c>
      <c r="BE286" s="73">
        <f t="shared" si="332"/>
        <v>59474606284.800003</v>
      </c>
      <c r="BF286" s="73">
        <f t="shared" si="333"/>
        <v>3156025254719.6748</v>
      </c>
      <c r="BG286" s="73">
        <f t="shared" si="334"/>
        <v>2.183345099349257E+19</v>
      </c>
      <c r="BH286" s="73">
        <f t="shared" si="335"/>
        <v>161109.33333333643</v>
      </c>
      <c r="BI286" s="102">
        <f t="shared" si="295"/>
        <v>53.065088646518099</v>
      </c>
      <c r="BK286" s="74">
        <f t="shared" si="336"/>
        <v>128</v>
      </c>
      <c r="BL286" s="74">
        <f t="shared" si="337"/>
        <v>7.8199999999999994</v>
      </c>
      <c r="BM286" s="74">
        <v>1</v>
      </c>
      <c r="BN286" s="65">
        <f t="shared" si="338"/>
        <v>1.76</v>
      </c>
      <c r="BO286" s="73">
        <f>BO285*BM286</f>
        <v>1310400</v>
      </c>
      <c r="BP286" s="73">
        <f t="shared" si="339"/>
        <v>295206912</v>
      </c>
      <c r="BQ286" s="73">
        <f t="shared" si="340"/>
        <v>3977174461.7477198</v>
      </c>
      <c r="BR286" s="73">
        <f t="shared" si="341"/>
        <v>2.8174519268830347E+19</v>
      </c>
      <c r="BS286" s="73">
        <f t="shared" si="342"/>
        <v>161109.33333333643</v>
      </c>
      <c r="BT286" s="102">
        <f t="shared" si="370"/>
        <v>13.472497763696399</v>
      </c>
      <c r="BV286" s="74">
        <f t="shared" si="343"/>
        <v>73</v>
      </c>
      <c r="BW286" s="74">
        <f t="shared" si="344"/>
        <v>9.8550000000000004</v>
      </c>
      <c r="BX286" s="74">
        <v>1</v>
      </c>
      <c r="BY286" s="65">
        <f t="shared" si="345"/>
        <v>2.0350000000000001</v>
      </c>
      <c r="BZ286" s="73">
        <f>BZ285*BX286</f>
        <v>600</v>
      </c>
      <c r="CA286" s="73">
        <f t="shared" si="346"/>
        <v>89133</v>
      </c>
      <c r="CB286" s="73">
        <f t="shared" si="347"/>
        <v>2447341.4472433743</v>
      </c>
      <c r="CC286" s="73">
        <f t="shared" si="348"/>
        <v>3.550637946218965E+19</v>
      </c>
      <c r="CD286" s="73">
        <f t="shared" si="349"/>
        <v>161109.33333333643</v>
      </c>
      <c r="CE286" s="102">
        <f t="shared" si="365"/>
        <v>27.457186981739358</v>
      </c>
      <c r="CG286" s="74">
        <f t="shared" si="350"/>
        <v>23</v>
      </c>
      <c r="CH286" s="74">
        <f t="shared" si="351"/>
        <v>12.14</v>
      </c>
      <c r="CI286" s="74">
        <v>1</v>
      </c>
      <c r="CJ286" s="65">
        <f t="shared" si="352"/>
        <v>2.2850000000000001</v>
      </c>
      <c r="CK286" s="73">
        <f>CK285*CI286</f>
        <v>6</v>
      </c>
      <c r="CL286" s="73">
        <f t="shared" si="353"/>
        <v>315.33000000000004</v>
      </c>
      <c r="CM286" s="73">
        <f t="shared" si="354"/>
        <v>2944.1278587898018</v>
      </c>
      <c r="CN286" s="73">
        <f t="shared" si="355"/>
        <v>4.3738959581023068E+19</v>
      </c>
      <c r="CO286" s="73">
        <f t="shared" si="356"/>
        <v>161109.33333333643</v>
      </c>
      <c r="CP286" s="102">
        <f t="shared" si="366"/>
        <v>9.336656387878735</v>
      </c>
      <c r="CR286" s="74">
        <f t="shared" si="357"/>
        <v>-40</v>
      </c>
      <c r="CS286" s="74">
        <f t="shared" si="358"/>
        <v>14.74</v>
      </c>
      <c r="CT286" s="74">
        <v>1</v>
      </c>
      <c r="CU286" s="65">
        <f t="shared" si="367"/>
        <v>2.6</v>
      </c>
      <c r="CV286" s="73">
        <f>CV285*CT286</f>
        <v>1</v>
      </c>
      <c r="CW286" s="73">
        <f t="shared" si="359"/>
        <v>-104</v>
      </c>
      <c r="CX286" s="73">
        <f t="shared" si="360"/>
        <v>0.57578124999999847</v>
      </c>
      <c r="CY286" s="73">
        <f t="shared" si="361"/>
        <v>5.310644680595388E+19</v>
      </c>
      <c r="CZ286" s="73">
        <f t="shared" si="362"/>
        <v>161109.33333333643</v>
      </c>
    </row>
    <row r="287" spans="1:104">
      <c r="A287" s="65">
        <f t="shared" si="298"/>
        <v>4240.4451280543635</v>
      </c>
      <c r="B287" s="65">
        <f t="shared" si="299"/>
        <v>9.3666666666666671</v>
      </c>
      <c r="C287" s="86">
        <f t="shared" si="369"/>
        <v>12.14</v>
      </c>
      <c r="D287" s="90"/>
      <c r="E287" s="68">
        <f t="shared" si="300"/>
        <v>8.2772439736413536E+16</v>
      </c>
      <c r="F287" s="65">
        <f t="shared" si="363"/>
        <v>56.200000000000031</v>
      </c>
      <c r="G287" s="69">
        <v>281</v>
      </c>
      <c r="H287" s="74">
        <f t="shared" si="301"/>
        <v>281</v>
      </c>
      <c r="I287" s="74">
        <f t="shared" si="302"/>
        <v>1</v>
      </c>
      <c r="J287" s="74">
        <v>1</v>
      </c>
      <c r="K287" s="65">
        <f t="shared" si="303"/>
        <v>1</v>
      </c>
      <c r="L287" s="73">
        <f>L286*J287</f>
        <v>588110544000000</v>
      </c>
      <c r="M287" s="73">
        <f t="shared" si="304"/>
        <v>1.65259062864E+17</v>
      </c>
      <c r="N287" s="73">
        <f t="shared" si="305"/>
        <v>8.2772439736413542E+17</v>
      </c>
      <c r="O287" s="73">
        <f t="shared" si="306"/>
        <v>4.1386219868206766E+18</v>
      </c>
      <c r="P287" s="73">
        <f t="shared" si="307"/>
        <v>166932.18987440679</v>
      </c>
      <c r="Q287" s="102">
        <f t="shared" si="368"/>
        <v>5.0086475320588715</v>
      </c>
      <c r="S287" s="74">
        <f t="shared" si="308"/>
        <v>271</v>
      </c>
      <c r="T287" s="74">
        <f t="shared" si="309"/>
        <v>2.0499999999999998</v>
      </c>
      <c r="U287" s="74">
        <v>1</v>
      </c>
      <c r="V287" s="65">
        <f t="shared" si="310"/>
        <v>1.05</v>
      </c>
      <c r="W287" s="73">
        <f>W286*U287</f>
        <v>78414739200000</v>
      </c>
      <c r="X287" s="73">
        <f t="shared" si="311"/>
        <v>2.231291403936E+16</v>
      </c>
      <c r="Y287" s="73">
        <f t="shared" si="312"/>
        <v>4.2420875364911904E+17</v>
      </c>
      <c r="Z287" s="73">
        <f t="shared" si="313"/>
        <v>8.4841750729823867E+18</v>
      </c>
      <c r="AA287" s="73">
        <f t="shared" si="314"/>
        <v>166932.18987440679</v>
      </c>
      <c r="AB287" s="102">
        <f t="shared" si="296"/>
        <v>19.011804235915328</v>
      </c>
      <c r="AD287" s="74">
        <f t="shared" si="315"/>
        <v>246</v>
      </c>
      <c r="AE287" s="74">
        <f t="shared" si="316"/>
        <v>3.2249999999999996</v>
      </c>
      <c r="AF287" s="74">
        <v>1</v>
      </c>
      <c r="AG287" s="65">
        <f t="shared" si="317"/>
        <v>1.175</v>
      </c>
      <c r="AH287" s="73">
        <f>AH286*AF287</f>
        <v>6830795059200</v>
      </c>
      <c r="AI287" s="73">
        <f t="shared" si="318"/>
        <v>1974441311861760</v>
      </c>
      <c r="AJ287" s="73">
        <f t="shared" si="319"/>
        <v>2.0854774855463516E+16</v>
      </c>
      <c r="AK287" s="73">
        <f t="shared" si="320"/>
        <v>1.3347055907496681E+19</v>
      </c>
      <c r="AL287" s="73">
        <f t="shared" si="321"/>
        <v>166932.18987440679</v>
      </c>
      <c r="AM287" s="102">
        <f t="shared" si="364"/>
        <v>10.562367556926228</v>
      </c>
      <c r="AO287" s="74">
        <f t="shared" si="322"/>
        <v>216</v>
      </c>
      <c r="AP287" s="74">
        <f t="shared" si="323"/>
        <v>4.55</v>
      </c>
      <c r="AQ287" s="74">
        <v>1</v>
      </c>
      <c r="AR287" s="65">
        <f t="shared" si="324"/>
        <v>1.325</v>
      </c>
      <c r="AS287" s="73">
        <f>AS286*AQ287</f>
        <v>39033114624</v>
      </c>
      <c r="AT287" s="73">
        <f t="shared" si="325"/>
        <v>11171277405388.799</v>
      </c>
      <c r="AU287" s="73">
        <f t="shared" si="326"/>
        <v>459734620118017.5</v>
      </c>
      <c r="AV287" s="73">
        <f t="shared" si="327"/>
        <v>1.8830730040034079E+19</v>
      </c>
      <c r="AW287" s="73">
        <f t="shared" si="328"/>
        <v>166932.18987440679</v>
      </c>
      <c r="AX287" s="102">
        <f t="shared" si="297"/>
        <v>41.153272220798208</v>
      </c>
      <c r="AZ287" s="74">
        <f t="shared" si="329"/>
        <v>179</v>
      </c>
      <c r="BA287" s="74">
        <f t="shared" si="330"/>
        <v>6.06</v>
      </c>
      <c r="BB287" s="74">
        <v>1</v>
      </c>
      <c r="BC287" s="65">
        <f t="shared" si="331"/>
        <v>1.51</v>
      </c>
      <c r="BD287" s="73">
        <f>BD286*BB287</f>
        <v>221276160</v>
      </c>
      <c r="BE287" s="73">
        <f t="shared" si="332"/>
        <v>59808733286.400002</v>
      </c>
      <c r="BF287" s="73">
        <f t="shared" si="333"/>
        <v>3625321018425.5889</v>
      </c>
      <c r="BG287" s="73">
        <f t="shared" si="334"/>
        <v>2.50800492401333E+19</v>
      </c>
      <c r="BH287" s="73">
        <f t="shared" si="335"/>
        <v>166932.18987440679</v>
      </c>
      <c r="BI287" s="102">
        <f t="shared" ref="BI287:BI350" si="371">BF287/BE287</f>
        <v>60.615244952027034</v>
      </c>
      <c r="BK287" s="74">
        <f t="shared" si="336"/>
        <v>129</v>
      </c>
      <c r="BL287" s="74">
        <f t="shared" si="337"/>
        <v>7.8199999999999994</v>
      </c>
      <c r="BM287" s="74">
        <v>1</v>
      </c>
      <c r="BN287" s="65">
        <f t="shared" si="338"/>
        <v>1.76</v>
      </c>
      <c r="BO287" s="73">
        <f>BO286*BM287</f>
        <v>1310400</v>
      </c>
      <c r="BP287" s="73">
        <f t="shared" si="339"/>
        <v>297513216</v>
      </c>
      <c r="BQ287" s="73">
        <f t="shared" si="340"/>
        <v>4568573761.7458248</v>
      </c>
      <c r="BR287" s="73">
        <f t="shared" si="341"/>
        <v>3.2364023936937689E+19</v>
      </c>
      <c r="BS287" s="73">
        <f t="shared" si="342"/>
        <v>166932.18987440679</v>
      </c>
      <c r="BT287" s="102">
        <f t="shared" si="370"/>
        <v>15.355868297782862</v>
      </c>
      <c r="BV287" s="74">
        <f t="shared" si="343"/>
        <v>74</v>
      </c>
      <c r="BW287" s="74">
        <f t="shared" si="344"/>
        <v>9.8550000000000004</v>
      </c>
      <c r="BX287" s="74">
        <v>1</v>
      </c>
      <c r="BY287" s="65">
        <f t="shared" si="345"/>
        <v>2.0350000000000001</v>
      </c>
      <c r="BZ287" s="73">
        <f>BZ286*BX287</f>
        <v>600</v>
      </c>
      <c r="CA287" s="73">
        <f t="shared" si="346"/>
        <v>90354</v>
      </c>
      <c r="CB287" s="73">
        <f t="shared" si="347"/>
        <v>2811257.0945645273</v>
      </c>
      <c r="CC287" s="73">
        <f t="shared" si="348"/>
        <v>4.0786119680117776E+19</v>
      </c>
      <c r="CD287" s="73">
        <f t="shared" si="349"/>
        <v>166932.18987440679</v>
      </c>
      <c r="CE287" s="102">
        <f t="shared" si="365"/>
        <v>31.113808957705551</v>
      </c>
      <c r="CG287" s="74">
        <f t="shared" si="350"/>
        <v>24</v>
      </c>
      <c r="CH287" s="74">
        <f t="shared" si="351"/>
        <v>12.14</v>
      </c>
      <c r="CI287" s="74">
        <v>1</v>
      </c>
      <c r="CJ287" s="65">
        <f t="shared" si="352"/>
        <v>2.2850000000000001</v>
      </c>
      <c r="CK287" s="73">
        <f>CK286*CI287</f>
        <v>6</v>
      </c>
      <c r="CL287" s="73">
        <f t="shared" si="353"/>
        <v>329.04</v>
      </c>
      <c r="CM287" s="73">
        <f t="shared" si="354"/>
        <v>3381.9148282927881</v>
      </c>
      <c r="CN287" s="73">
        <f t="shared" si="355"/>
        <v>5.0242870920003019E+19</v>
      </c>
      <c r="CO287" s="73">
        <f t="shared" si="356"/>
        <v>166932.18987440679</v>
      </c>
      <c r="CP287" s="102">
        <f t="shared" si="366"/>
        <v>10.278126757515158</v>
      </c>
      <c r="CR287" s="74">
        <f t="shared" si="357"/>
        <v>-39</v>
      </c>
      <c r="CS287" s="74">
        <f t="shared" si="358"/>
        <v>14.74</v>
      </c>
      <c r="CT287" s="74">
        <v>1</v>
      </c>
      <c r="CU287" s="65">
        <f t="shared" si="367"/>
        <v>2.6</v>
      </c>
      <c r="CV287" s="73">
        <f>CV286*CT287</f>
        <v>1</v>
      </c>
      <c r="CW287" s="73">
        <f t="shared" si="359"/>
        <v>-101.4</v>
      </c>
      <c r="CX287" s="73">
        <f t="shared" si="360"/>
        <v>0.6613989747131348</v>
      </c>
      <c r="CY287" s="73">
        <f t="shared" si="361"/>
        <v>6.1003288085736784E+19</v>
      </c>
      <c r="CZ287" s="73">
        <f t="shared" si="362"/>
        <v>166932.18987440679</v>
      </c>
    </row>
    <row r="288" spans="1:104">
      <c r="A288" s="65">
        <f t="shared" si="298"/>
        <v>4389.9841025487412</v>
      </c>
      <c r="B288" s="65">
        <f t="shared" si="299"/>
        <v>9.4</v>
      </c>
      <c r="C288" s="86">
        <f t="shared" si="369"/>
        <v>12.14</v>
      </c>
      <c r="D288" s="90"/>
      <c r="E288" s="68">
        <f t="shared" si="300"/>
        <v>9.5080565364309424E+16</v>
      </c>
      <c r="F288" s="65">
        <f t="shared" si="363"/>
        <v>56.400000000000027</v>
      </c>
      <c r="G288" s="69">
        <v>282</v>
      </c>
      <c r="H288" s="74">
        <f t="shared" si="301"/>
        <v>282</v>
      </c>
      <c r="I288" s="74">
        <f t="shared" si="302"/>
        <v>1</v>
      </c>
      <c r="J288" s="74">
        <v>1</v>
      </c>
      <c r="K288" s="65">
        <f t="shared" si="303"/>
        <v>1</v>
      </c>
      <c r="L288" s="73">
        <f>L287*J288</f>
        <v>588110544000000</v>
      </c>
      <c r="M288" s="73">
        <f t="shared" si="304"/>
        <v>1.65847173408E+17</v>
      </c>
      <c r="N288" s="73">
        <f t="shared" si="305"/>
        <v>9.5080565364309427E+17</v>
      </c>
      <c r="O288" s="73">
        <f t="shared" si="306"/>
        <v>4.7540282682154711E+18</v>
      </c>
      <c r="P288" s="73">
        <f t="shared" si="307"/>
        <v>172965.37364042041</v>
      </c>
      <c r="Q288" s="102">
        <f t="shared" si="368"/>
        <v>5.7330229638826635</v>
      </c>
      <c r="S288" s="74">
        <f t="shared" si="308"/>
        <v>272</v>
      </c>
      <c r="T288" s="74">
        <f t="shared" si="309"/>
        <v>2.0499999999999998</v>
      </c>
      <c r="U288" s="74">
        <v>1</v>
      </c>
      <c r="V288" s="65">
        <f t="shared" si="310"/>
        <v>1.05</v>
      </c>
      <c r="W288" s="73">
        <f>W287*U288</f>
        <v>78414739200000</v>
      </c>
      <c r="X288" s="73">
        <f t="shared" si="311"/>
        <v>2.239524951552E+16</v>
      </c>
      <c r="Y288" s="73">
        <f t="shared" si="312"/>
        <v>4.8728789749208557E+17</v>
      </c>
      <c r="Z288" s="73">
        <f t="shared" si="313"/>
        <v>9.7457579498417152E+18</v>
      </c>
      <c r="AA288" s="73">
        <f t="shared" si="314"/>
        <v>172965.37364042041</v>
      </c>
      <c r="AB288" s="102">
        <f t="shared" si="296"/>
        <v>21.758538441574096</v>
      </c>
      <c r="AD288" s="74">
        <f t="shared" si="315"/>
        <v>247</v>
      </c>
      <c r="AE288" s="74">
        <f t="shared" si="316"/>
        <v>3.2249999999999996</v>
      </c>
      <c r="AF288" s="74">
        <v>1</v>
      </c>
      <c r="AG288" s="65">
        <f t="shared" si="317"/>
        <v>1.175</v>
      </c>
      <c r="AH288" s="73">
        <f>AH287*AF288</f>
        <v>6830795059200</v>
      </c>
      <c r="AI288" s="73">
        <f t="shared" si="318"/>
        <v>1982467496056320</v>
      </c>
      <c r="AJ288" s="73">
        <f t="shared" si="319"/>
        <v>2.395584557030448E+16</v>
      </c>
      <c r="AK288" s="73">
        <f t="shared" si="320"/>
        <v>1.5331741164994892E+19</v>
      </c>
      <c r="AL288" s="73">
        <f t="shared" si="321"/>
        <v>172965.37364042041</v>
      </c>
      <c r="AM288" s="102">
        <f t="shared" si="364"/>
        <v>12.083852884326895</v>
      </c>
      <c r="AO288" s="74">
        <f t="shared" si="322"/>
        <v>217</v>
      </c>
      <c r="AP288" s="74">
        <f t="shared" si="323"/>
        <v>4.55</v>
      </c>
      <c r="AQ288" s="74">
        <v>1</v>
      </c>
      <c r="AR288" s="65">
        <f t="shared" si="324"/>
        <v>1.325</v>
      </c>
      <c r="AS288" s="73">
        <f>AS287*AQ288</f>
        <v>39033114624</v>
      </c>
      <c r="AT288" s="73">
        <f t="shared" si="325"/>
        <v>11222996282265.6</v>
      </c>
      <c r="AU288" s="73">
        <f t="shared" si="326"/>
        <v>528096401864753.69</v>
      </c>
      <c r="AV288" s="73">
        <f t="shared" si="327"/>
        <v>2.1630828620380393E+19</v>
      </c>
      <c r="AW288" s="73">
        <f t="shared" si="328"/>
        <v>172965.37364042041</v>
      </c>
      <c r="AX288" s="102">
        <f t="shared" si="297"/>
        <v>47.054849576956848</v>
      </c>
      <c r="AZ288" s="74">
        <f t="shared" si="329"/>
        <v>180</v>
      </c>
      <c r="BA288" s="74">
        <f t="shared" si="330"/>
        <v>6.06</v>
      </c>
      <c r="BB288" s="74">
        <v>14</v>
      </c>
      <c r="BC288" s="65">
        <f t="shared" si="331"/>
        <v>1.51</v>
      </c>
      <c r="BD288" s="73">
        <f>BD287*BB288</f>
        <v>3097866240</v>
      </c>
      <c r="BE288" s="73">
        <f t="shared" si="332"/>
        <v>842000044032</v>
      </c>
      <c r="BF288" s="73">
        <f t="shared" si="333"/>
        <v>4164400290201.6494</v>
      </c>
      <c r="BG288" s="73">
        <f t="shared" si="334"/>
        <v>2.8809411305385755E+19</v>
      </c>
      <c r="BH288" s="73">
        <f t="shared" si="335"/>
        <v>172965.37364042041</v>
      </c>
      <c r="BI288" s="102">
        <f t="shared" si="371"/>
        <v>4.9458433164207563</v>
      </c>
      <c r="BK288" s="74">
        <f t="shared" si="336"/>
        <v>130</v>
      </c>
      <c r="BL288" s="74">
        <f t="shared" si="337"/>
        <v>7.8199999999999994</v>
      </c>
      <c r="BM288" s="74">
        <v>1</v>
      </c>
      <c r="BN288" s="65">
        <f t="shared" si="338"/>
        <v>1.76</v>
      </c>
      <c r="BO288" s="73">
        <f>BO287*BM288</f>
        <v>1310400</v>
      </c>
      <c r="BP288" s="73">
        <f t="shared" si="339"/>
        <v>299819520</v>
      </c>
      <c r="BQ288" s="73">
        <f t="shared" si="340"/>
        <v>5247913164.800045</v>
      </c>
      <c r="BR288" s="73">
        <f t="shared" si="341"/>
        <v>3.7176501057444979E+19</v>
      </c>
      <c r="BS288" s="73">
        <f t="shared" si="342"/>
        <v>172965.37364042041</v>
      </c>
      <c r="BT288" s="102">
        <f t="shared" si="370"/>
        <v>17.503574032804952</v>
      </c>
      <c r="BV288" s="74">
        <f t="shared" si="343"/>
        <v>75</v>
      </c>
      <c r="BW288" s="74">
        <f t="shared" si="344"/>
        <v>9.8550000000000004</v>
      </c>
      <c r="BX288" s="74">
        <v>1</v>
      </c>
      <c r="BY288" s="65">
        <f t="shared" si="345"/>
        <v>2.0350000000000001</v>
      </c>
      <c r="BZ288" s="73">
        <f>BZ287*BX288</f>
        <v>600</v>
      </c>
      <c r="CA288" s="73">
        <f t="shared" si="346"/>
        <v>91575</v>
      </c>
      <c r="CB288" s="73">
        <f t="shared" si="347"/>
        <v>3229286.4000000162</v>
      </c>
      <c r="CC288" s="73">
        <f t="shared" si="348"/>
        <v>4.685094858326347E+19</v>
      </c>
      <c r="CD288" s="73">
        <f t="shared" si="349"/>
        <v>172965.37364042041</v>
      </c>
      <c r="CE288" s="102">
        <f t="shared" si="365"/>
        <v>35.26384275184293</v>
      </c>
      <c r="CG288" s="74">
        <f t="shared" si="350"/>
        <v>25</v>
      </c>
      <c r="CH288" s="74">
        <f t="shared" si="351"/>
        <v>12.14</v>
      </c>
      <c r="CI288" s="74">
        <v>1</v>
      </c>
      <c r="CJ288" s="65">
        <f t="shared" si="352"/>
        <v>2.2850000000000001</v>
      </c>
      <c r="CK288" s="73">
        <f>CK287*CI288</f>
        <v>6</v>
      </c>
      <c r="CL288" s="73">
        <f t="shared" si="353"/>
        <v>342.75</v>
      </c>
      <c r="CM288" s="73">
        <f t="shared" si="354"/>
        <v>3884.800000000007</v>
      </c>
      <c r="CN288" s="73">
        <f t="shared" si="355"/>
        <v>5.7713903176135819E+19</v>
      </c>
      <c r="CO288" s="73">
        <f t="shared" si="356"/>
        <v>172965.37364042041</v>
      </c>
      <c r="CP288" s="102">
        <f t="shared" si="366"/>
        <v>11.334208606856329</v>
      </c>
      <c r="CR288" s="74">
        <f t="shared" si="357"/>
        <v>-38</v>
      </c>
      <c r="CS288" s="74">
        <f t="shared" si="358"/>
        <v>14.74</v>
      </c>
      <c r="CT288" s="74">
        <v>1</v>
      </c>
      <c r="CU288" s="65">
        <f t="shared" si="367"/>
        <v>2.6</v>
      </c>
      <c r="CV288" s="73">
        <f>CV287*CT288</f>
        <v>1</v>
      </c>
      <c r="CW288" s="73">
        <f t="shared" si="359"/>
        <v>-98.8</v>
      </c>
      <c r="CX288" s="73">
        <f t="shared" si="360"/>
        <v>0.75974791424970378</v>
      </c>
      <c r="CY288" s="73">
        <f t="shared" si="361"/>
        <v>7.0074376673496048E+19</v>
      </c>
      <c r="CZ288" s="73">
        <f t="shared" si="362"/>
        <v>172965.37364042041</v>
      </c>
    </row>
    <row r="289" spans="1:104">
      <c r="A289" s="65">
        <f t="shared" si="298"/>
        <v>4544.7965575899816</v>
      </c>
      <c r="B289" s="65">
        <f t="shared" si="299"/>
        <v>9.4333333333333336</v>
      </c>
      <c r="C289" s="86">
        <f t="shared" si="369"/>
        <v>12.14</v>
      </c>
      <c r="D289" s="90"/>
      <c r="E289" s="68">
        <f t="shared" si="300"/>
        <v>1.092188890261703E+17</v>
      </c>
      <c r="F289" s="65">
        <f t="shared" si="363"/>
        <v>56.60000000000003</v>
      </c>
      <c r="G289" s="69">
        <v>283</v>
      </c>
      <c r="H289" s="74">
        <f t="shared" si="301"/>
        <v>283</v>
      </c>
      <c r="I289" s="74">
        <f t="shared" si="302"/>
        <v>1</v>
      </c>
      <c r="J289" s="74">
        <v>1</v>
      </c>
      <c r="K289" s="65">
        <f t="shared" si="303"/>
        <v>1</v>
      </c>
      <c r="L289" s="73">
        <f>L288*J289</f>
        <v>588110544000000</v>
      </c>
      <c r="M289" s="73">
        <f t="shared" si="304"/>
        <v>1.66435283952E+17</v>
      </c>
      <c r="N289" s="73">
        <f t="shared" si="305"/>
        <v>1.092188890261703E+18</v>
      </c>
      <c r="O289" s="73">
        <f t="shared" si="306"/>
        <v>5.4609444513085153E+18</v>
      </c>
      <c r="P289" s="73">
        <f t="shared" si="307"/>
        <v>179216.47758763161</v>
      </c>
      <c r="Q289" s="102">
        <f t="shared" si="368"/>
        <v>6.5622436801122692</v>
      </c>
      <c r="S289" s="74">
        <f t="shared" si="308"/>
        <v>273</v>
      </c>
      <c r="T289" s="74">
        <f t="shared" si="309"/>
        <v>2.0499999999999998</v>
      </c>
      <c r="U289" s="74">
        <v>1</v>
      </c>
      <c r="V289" s="65">
        <f t="shared" si="310"/>
        <v>1.05</v>
      </c>
      <c r="W289" s="73">
        <f>W288*U289</f>
        <v>78414739200000</v>
      </c>
      <c r="X289" s="73">
        <f t="shared" si="311"/>
        <v>2.247758499168E+16</v>
      </c>
      <c r="Y289" s="73">
        <f t="shared" si="312"/>
        <v>5.5974680625912256E+17</v>
      </c>
      <c r="Z289" s="73">
        <f t="shared" si="313"/>
        <v>1.1194936125182454E+19</v>
      </c>
      <c r="AA289" s="73">
        <f t="shared" si="314"/>
        <v>179216.47758763161</v>
      </c>
      <c r="AB289" s="102">
        <f t="shared" si="296"/>
        <v>24.902444211258054</v>
      </c>
      <c r="AD289" s="74">
        <f t="shared" si="315"/>
        <v>248</v>
      </c>
      <c r="AE289" s="74">
        <f t="shared" si="316"/>
        <v>3.2249999999999996</v>
      </c>
      <c r="AF289" s="74">
        <v>1</v>
      </c>
      <c r="AG289" s="65">
        <f t="shared" si="317"/>
        <v>1.175</v>
      </c>
      <c r="AH289" s="73">
        <f>AH288*AF289</f>
        <v>6830795059200</v>
      </c>
      <c r="AI289" s="73">
        <f t="shared" si="318"/>
        <v>1990493680250880</v>
      </c>
      <c r="AJ289" s="73">
        <f t="shared" si="319"/>
        <v>2.751804039917176E+16</v>
      </c>
      <c r="AK289" s="73">
        <f t="shared" si="320"/>
        <v>1.7611545855469959E+19</v>
      </c>
      <c r="AL289" s="73">
        <f t="shared" si="321"/>
        <v>179216.47758763161</v>
      </c>
      <c r="AM289" s="102">
        <f t="shared" si="364"/>
        <v>13.824731357953073</v>
      </c>
      <c r="AO289" s="74">
        <f t="shared" si="322"/>
        <v>218</v>
      </c>
      <c r="AP289" s="74">
        <f t="shared" si="323"/>
        <v>4.55</v>
      </c>
      <c r="AQ289" s="74">
        <v>1</v>
      </c>
      <c r="AR289" s="65">
        <f t="shared" si="324"/>
        <v>1.325</v>
      </c>
      <c r="AS289" s="73">
        <f>AS288*AQ289</f>
        <v>39033114624</v>
      </c>
      <c r="AT289" s="73">
        <f t="shared" si="325"/>
        <v>11274715159142.4</v>
      </c>
      <c r="AU289" s="73">
        <f t="shared" si="326"/>
        <v>606623468101895.5</v>
      </c>
      <c r="AV289" s="73">
        <f t="shared" si="327"/>
        <v>2.4847297253453742E+19</v>
      </c>
      <c r="AW289" s="73">
        <f t="shared" si="328"/>
        <v>179216.47758763161</v>
      </c>
      <c r="AX289" s="102">
        <f t="shared" si="297"/>
        <v>53.803884137152579</v>
      </c>
      <c r="AZ289" s="74">
        <f t="shared" si="329"/>
        <v>181</v>
      </c>
      <c r="BA289" s="74">
        <f t="shared" si="330"/>
        <v>6.06</v>
      </c>
      <c r="BB289" s="74">
        <v>1</v>
      </c>
      <c r="BC289" s="65">
        <f t="shared" si="331"/>
        <v>1.51</v>
      </c>
      <c r="BD289" s="73">
        <f>BD288*BB289</f>
        <v>3097866240</v>
      </c>
      <c r="BE289" s="73">
        <f t="shared" si="332"/>
        <v>846677822054.40002</v>
      </c>
      <c r="BF289" s="73">
        <f t="shared" si="333"/>
        <v>4783639762903.8105</v>
      </c>
      <c r="BG289" s="73">
        <f t="shared" si="334"/>
        <v>3.3093323374929601E+19</v>
      </c>
      <c r="BH289" s="73">
        <f t="shared" si="335"/>
        <v>179216.47758763161</v>
      </c>
      <c r="BI289" s="102">
        <f t="shared" si="371"/>
        <v>5.6498937828519811</v>
      </c>
      <c r="BK289" s="74">
        <f t="shared" si="336"/>
        <v>131</v>
      </c>
      <c r="BL289" s="74">
        <f t="shared" si="337"/>
        <v>7.8199999999999994</v>
      </c>
      <c r="BM289" s="74">
        <v>1</v>
      </c>
      <c r="BN289" s="65">
        <f t="shared" si="338"/>
        <v>1.76</v>
      </c>
      <c r="BO289" s="73">
        <f>BO288*BM289</f>
        <v>1310400</v>
      </c>
      <c r="BP289" s="73">
        <f t="shared" si="339"/>
        <v>302125824</v>
      </c>
      <c r="BQ289" s="73">
        <f t="shared" si="340"/>
        <v>6028269219.5730963</v>
      </c>
      <c r="BR289" s="73">
        <f t="shared" si="341"/>
        <v>4.2704585609232581E+19</v>
      </c>
      <c r="BS289" s="73">
        <f t="shared" si="342"/>
        <v>179216.47758763161</v>
      </c>
      <c r="BT289" s="102">
        <f t="shared" si="370"/>
        <v>19.952843288143075</v>
      </c>
      <c r="BV289" s="74">
        <f t="shared" si="343"/>
        <v>76</v>
      </c>
      <c r="BW289" s="74">
        <f t="shared" si="344"/>
        <v>9.8550000000000004</v>
      </c>
      <c r="BX289" s="74">
        <v>1</v>
      </c>
      <c r="BY289" s="65">
        <f t="shared" si="345"/>
        <v>2.0350000000000001</v>
      </c>
      <c r="BZ289" s="73">
        <f>BZ288*BX289</f>
        <v>600</v>
      </c>
      <c r="CA289" s="73">
        <f t="shared" si="346"/>
        <v>92796</v>
      </c>
      <c r="CB289" s="73">
        <f t="shared" si="347"/>
        <v>3709475.9754943168</v>
      </c>
      <c r="CC289" s="73">
        <f t="shared" si="348"/>
        <v>5.3817607567645417E+19</v>
      </c>
      <c r="CD289" s="73">
        <f t="shared" si="349"/>
        <v>179216.47758763161</v>
      </c>
      <c r="CE289" s="102">
        <f t="shared" si="365"/>
        <v>39.974524499917202</v>
      </c>
      <c r="CG289" s="74">
        <f t="shared" si="350"/>
        <v>26</v>
      </c>
      <c r="CH289" s="74">
        <f t="shared" si="351"/>
        <v>12.14</v>
      </c>
      <c r="CI289" s="74">
        <v>1</v>
      </c>
      <c r="CJ289" s="65">
        <f t="shared" si="352"/>
        <v>2.2850000000000001</v>
      </c>
      <c r="CK289" s="73">
        <f>CK288*CI289</f>
        <v>6</v>
      </c>
      <c r="CL289" s="73">
        <f t="shared" si="353"/>
        <v>356.46000000000004</v>
      </c>
      <c r="CM289" s="73">
        <f t="shared" si="354"/>
        <v>4462.4633694924887</v>
      </c>
      <c r="CN289" s="73">
        <f t="shared" si="355"/>
        <v>6.6295865638885376E+19</v>
      </c>
      <c r="CO289" s="73">
        <f t="shared" si="356"/>
        <v>179216.47758763161</v>
      </c>
      <c r="CP289" s="102">
        <f t="shared" si="366"/>
        <v>12.518833444124132</v>
      </c>
      <c r="CR289" s="74">
        <f t="shared" si="357"/>
        <v>-37</v>
      </c>
      <c r="CS289" s="74">
        <f t="shared" si="358"/>
        <v>14.74</v>
      </c>
      <c r="CT289" s="74">
        <v>1</v>
      </c>
      <c r="CU289" s="65">
        <f t="shared" si="367"/>
        <v>2.6</v>
      </c>
      <c r="CV289" s="73">
        <f>CV288*CT289</f>
        <v>1</v>
      </c>
      <c r="CW289" s="73">
        <f t="shared" si="359"/>
        <v>-96.2</v>
      </c>
      <c r="CX289" s="73">
        <f t="shared" si="360"/>
        <v>0.87272117931106319</v>
      </c>
      <c r="CY289" s="73">
        <f t="shared" si="361"/>
        <v>8.0494321212287517E+19</v>
      </c>
      <c r="CZ289" s="73">
        <f t="shared" si="362"/>
        <v>179216.47758763161</v>
      </c>
    </row>
    <row r="290" spans="1:104">
      <c r="A290" s="65">
        <f t="shared" si="298"/>
        <v>4705.0684620679476</v>
      </c>
      <c r="B290" s="65">
        <f t="shared" si="299"/>
        <v>9.4666666666666668</v>
      </c>
      <c r="C290" s="86">
        <f t="shared" si="369"/>
        <v>12.14</v>
      </c>
      <c r="D290" s="90"/>
      <c r="E290" s="68">
        <f t="shared" si="300"/>
        <v>1.2545955815896558E+17</v>
      </c>
      <c r="F290" s="65">
        <f t="shared" si="363"/>
        <v>56.800000000000033</v>
      </c>
      <c r="G290" s="69">
        <v>284</v>
      </c>
      <c r="H290" s="74">
        <f t="shared" si="301"/>
        <v>284</v>
      </c>
      <c r="I290" s="74">
        <f t="shared" si="302"/>
        <v>1</v>
      </c>
      <c r="J290" s="74">
        <v>1</v>
      </c>
      <c r="K290" s="65">
        <f t="shared" si="303"/>
        <v>1</v>
      </c>
      <c r="L290" s="73">
        <f>L289*J290</f>
        <v>588110544000000</v>
      </c>
      <c r="M290" s="73">
        <f t="shared" si="304"/>
        <v>1.67023394496E+17</v>
      </c>
      <c r="N290" s="73">
        <f t="shared" si="305"/>
        <v>1.2545955815896558E+18</v>
      </c>
      <c r="O290" s="73">
        <f t="shared" si="306"/>
        <v>6.2729779079482788E+18</v>
      </c>
      <c r="P290" s="73">
        <f t="shared" si="307"/>
        <v>185693.36863628167</v>
      </c>
      <c r="Q290" s="102">
        <f t="shared" si="368"/>
        <v>7.5114961312781956</v>
      </c>
      <c r="S290" s="74">
        <f t="shared" si="308"/>
        <v>274</v>
      </c>
      <c r="T290" s="74">
        <f t="shared" si="309"/>
        <v>2.0499999999999998</v>
      </c>
      <c r="U290" s="74">
        <v>1</v>
      </c>
      <c r="V290" s="65">
        <f t="shared" si="310"/>
        <v>1.05</v>
      </c>
      <c r="W290" s="73">
        <f>W289*U290</f>
        <v>78414739200000</v>
      </c>
      <c r="X290" s="73">
        <f t="shared" si="311"/>
        <v>2.255992046784E+16</v>
      </c>
      <c r="Y290" s="73">
        <f t="shared" si="312"/>
        <v>6.4298023556469811E+17</v>
      </c>
      <c r="Z290" s="73">
        <f t="shared" si="313"/>
        <v>1.285960471129397E+19</v>
      </c>
      <c r="AA290" s="73">
        <f t="shared" si="314"/>
        <v>185693.36863628167</v>
      </c>
      <c r="AB290" s="102">
        <f t="shared" si="296"/>
        <v>28.500997442845165</v>
      </c>
      <c r="AD290" s="74">
        <f t="shared" si="315"/>
        <v>249</v>
      </c>
      <c r="AE290" s="74">
        <f t="shared" si="316"/>
        <v>3.2249999999999996</v>
      </c>
      <c r="AF290" s="74">
        <v>1</v>
      </c>
      <c r="AG290" s="65">
        <f t="shared" si="317"/>
        <v>1.175</v>
      </c>
      <c r="AH290" s="73">
        <f>AH289*AF290</f>
        <v>6830795059200</v>
      </c>
      <c r="AI290" s="73">
        <f t="shared" si="318"/>
        <v>1998519864445440</v>
      </c>
      <c r="AJ290" s="73">
        <f t="shared" si="319"/>
        <v>3.160992773927056E+16</v>
      </c>
      <c r="AK290" s="73">
        <f t="shared" si="320"/>
        <v>2.0230353753133195E+19</v>
      </c>
      <c r="AL290" s="73">
        <f t="shared" si="321"/>
        <v>185693.36863628167</v>
      </c>
      <c r="AM290" s="102">
        <f t="shared" si="364"/>
        <v>15.816669276911016</v>
      </c>
      <c r="AO290" s="74">
        <f t="shared" si="322"/>
        <v>219</v>
      </c>
      <c r="AP290" s="74">
        <f t="shared" si="323"/>
        <v>4.55</v>
      </c>
      <c r="AQ290" s="74">
        <v>1</v>
      </c>
      <c r="AR290" s="65">
        <f t="shared" si="324"/>
        <v>1.325</v>
      </c>
      <c r="AS290" s="73">
        <f>AS289*AQ290</f>
        <v>39033114624</v>
      </c>
      <c r="AT290" s="73">
        <f t="shared" si="325"/>
        <v>11326434036019.199</v>
      </c>
      <c r="AU290" s="73">
        <f t="shared" si="326"/>
        <v>696827379911243.75</v>
      </c>
      <c r="AV290" s="73">
        <f t="shared" si="327"/>
        <v>2.8542049481164669E+19</v>
      </c>
      <c r="AW290" s="73">
        <f t="shared" si="328"/>
        <v>185693.36863628167</v>
      </c>
      <c r="AX290" s="102">
        <f t="shared" si="297"/>
        <v>61.522221177050305</v>
      </c>
      <c r="AZ290" s="74">
        <f t="shared" si="329"/>
        <v>182</v>
      </c>
      <c r="BA290" s="74">
        <f t="shared" si="330"/>
        <v>6.06</v>
      </c>
      <c r="BB290" s="74">
        <v>1</v>
      </c>
      <c r="BC290" s="65">
        <f t="shared" si="331"/>
        <v>1.51</v>
      </c>
      <c r="BD290" s="73">
        <f>BD289*BB290</f>
        <v>3097866240</v>
      </c>
      <c r="BE290" s="73">
        <f t="shared" si="332"/>
        <v>851355600076.80005</v>
      </c>
      <c r="BF290" s="73">
        <f t="shared" si="333"/>
        <v>5494959126546.0137</v>
      </c>
      <c r="BG290" s="73">
        <f t="shared" si="334"/>
        <v>3.8014246122166567E+19</v>
      </c>
      <c r="BH290" s="73">
        <f t="shared" si="335"/>
        <v>185693.36863628167</v>
      </c>
      <c r="BI290" s="102">
        <f t="shared" si="371"/>
        <v>6.4543642234224077</v>
      </c>
      <c r="BK290" s="74">
        <f t="shared" si="336"/>
        <v>132</v>
      </c>
      <c r="BL290" s="74">
        <f t="shared" si="337"/>
        <v>7.8199999999999994</v>
      </c>
      <c r="BM290" s="74">
        <v>1</v>
      </c>
      <c r="BN290" s="65">
        <f t="shared" si="338"/>
        <v>1.76</v>
      </c>
      <c r="BO290" s="73">
        <f>BO289*BM290</f>
        <v>1310400</v>
      </c>
      <c r="BP290" s="73">
        <f t="shared" si="339"/>
        <v>304432128</v>
      </c>
      <c r="BQ290" s="73">
        <f t="shared" si="340"/>
        <v>6924662936.0028763</v>
      </c>
      <c r="BR290" s="73">
        <f t="shared" si="341"/>
        <v>4.9054687240155537E+19</v>
      </c>
      <c r="BS290" s="73">
        <f t="shared" si="342"/>
        <v>185693.36863628167</v>
      </c>
      <c r="BT290" s="102">
        <f t="shared" si="370"/>
        <v>22.74616342728083</v>
      </c>
      <c r="BV290" s="74">
        <f t="shared" si="343"/>
        <v>77</v>
      </c>
      <c r="BW290" s="74">
        <f t="shared" si="344"/>
        <v>9.8550000000000004</v>
      </c>
      <c r="BX290" s="74">
        <v>1</v>
      </c>
      <c r="BY290" s="65">
        <f t="shared" si="345"/>
        <v>2.0350000000000001</v>
      </c>
      <c r="BZ290" s="73">
        <f>BZ289*BX290</f>
        <v>600</v>
      </c>
      <c r="CA290" s="73">
        <f t="shared" si="346"/>
        <v>94017</v>
      </c>
      <c r="CB290" s="73">
        <f t="shared" si="347"/>
        <v>4261068.9509513434</v>
      </c>
      <c r="CC290" s="73">
        <f t="shared" si="348"/>
        <v>6.1820197282830295E+19</v>
      </c>
      <c r="CD290" s="73">
        <f t="shared" si="349"/>
        <v>185693.36863628167</v>
      </c>
      <c r="CE290" s="102">
        <f t="shared" si="365"/>
        <v>45.322324164261182</v>
      </c>
      <c r="CG290" s="74">
        <f t="shared" si="350"/>
        <v>27</v>
      </c>
      <c r="CH290" s="74">
        <f t="shared" si="351"/>
        <v>12.14</v>
      </c>
      <c r="CI290" s="74">
        <v>1</v>
      </c>
      <c r="CJ290" s="65">
        <f t="shared" si="352"/>
        <v>2.2850000000000001</v>
      </c>
      <c r="CK290" s="73">
        <f>CK289*CI290</f>
        <v>6</v>
      </c>
      <c r="CL290" s="73">
        <f t="shared" si="353"/>
        <v>370.17</v>
      </c>
      <c r="CM290" s="73">
        <f t="shared" si="354"/>
        <v>5126.0243317705481</v>
      </c>
      <c r="CN290" s="73">
        <f t="shared" si="355"/>
        <v>7.6153951802492109E+19</v>
      </c>
      <c r="CO290" s="73">
        <f t="shared" si="356"/>
        <v>185693.36863628167</v>
      </c>
      <c r="CP290" s="102">
        <f t="shared" si="366"/>
        <v>13.847757332497361</v>
      </c>
      <c r="CR290" s="74">
        <f t="shared" si="357"/>
        <v>-36</v>
      </c>
      <c r="CS290" s="74">
        <f t="shared" si="358"/>
        <v>14.74</v>
      </c>
      <c r="CT290" s="74">
        <v>1</v>
      </c>
      <c r="CU290" s="65">
        <f t="shared" si="367"/>
        <v>2.6</v>
      </c>
      <c r="CV290" s="73">
        <f>CV289*CT290</f>
        <v>1</v>
      </c>
      <c r="CW290" s="73">
        <f t="shared" si="359"/>
        <v>-93.600000000000009</v>
      </c>
      <c r="CX290" s="73">
        <f t="shared" si="360"/>
        <v>1.0024933830456906</v>
      </c>
      <c r="CY290" s="73">
        <f t="shared" si="361"/>
        <v>9.2463694363157627E+19</v>
      </c>
      <c r="CZ290" s="73">
        <f t="shared" si="362"/>
        <v>185693.36863628167</v>
      </c>
    </row>
    <row r="291" spans="1:104">
      <c r="A291" s="65">
        <f t="shared" si="298"/>
        <v>4870.9923430512408</v>
      </c>
      <c r="B291" s="65">
        <f t="shared" si="299"/>
        <v>9.5</v>
      </c>
      <c r="C291" s="86">
        <f t="shared" si="369"/>
        <v>12.14</v>
      </c>
      <c r="D291" s="90"/>
      <c r="E291" s="68">
        <f t="shared" si="300"/>
        <v>1.4411518807585862E+17</v>
      </c>
      <c r="F291" s="65">
        <f t="shared" si="363"/>
        <v>57.000000000000036</v>
      </c>
      <c r="G291" s="69">
        <v>285</v>
      </c>
      <c r="H291" s="74">
        <f t="shared" si="301"/>
        <v>285</v>
      </c>
      <c r="I291" s="74">
        <f t="shared" si="302"/>
        <v>1</v>
      </c>
      <c r="J291" s="74">
        <v>1</v>
      </c>
      <c r="K291" s="65">
        <f t="shared" si="303"/>
        <v>1</v>
      </c>
      <c r="L291" s="73">
        <f>L290*J291</f>
        <v>588110544000000</v>
      </c>
      <c r="M291" s="73">
        <f t="shared" si="304"/>
        <v>1.6761150504E+17</v>
      </c>
      <c r="N291" s="73">
        <f t="shared" si="305"/>
        <v>1.4411518807585864E+18</v>
      </c>
      <c r="O291" s="73">
        <f t="shared" si="306"/>
        <v>7.2057594037929308E+18</v>
      </c>
      <c r="P291" s="73">
        <f t="shared" si="307"/>
        <v>192404.19755052403</v>
      </c>
      <c r="Q291" s="102">
        <f t="shared" si="368"/>
        <v>8.5981680100936959</v>
      </c>
      <c r="S291" s="74">
        <f t="shared" si="308"/>
        <v>275</v>
      </c>
      <c r="T291" s="74">
        <f t="shared" si="309"/>
        <v>2.0499999999999998</v>
      </c>
      <c r="U291" s="74">
        <v>1</v>
      </c>
      <c r="V291" s="65">
        <f t="shared" si="310"/>
        <v>1.05</v>
      </c>
      <c r="W291" s="73">
        <f>W290*U291</f>
        <v>78414739200000</v>
      </c>
      <c r="X291" s="73">
        <f t="shared" si="311"/>
        <v>2.2642255944E+16</v>
      </c>
      <c r="Y291" s="73">
        <f t="shared" si="312"/>
        <v>7.3859033888877491E+17</v>
      </c>
      <c r="Z291" s="73">
        <f t="shared" si="313"/>
        <v>1.4771806777775507E+19</v>
      </c>
      <c r="AA291" s="73">
        <f t="shared" si="314"/>
        <v>192404.19755052403</v>
      </c>
      <c r="AB291" s="102">
        <f t="shared" si="296"/>
        <v>32.619997791540506</v>
      </c>
      <c r="AD291" s="74">
        <f t="shared" si="315"/>
        <v>250</v>
      </c>
      <c r="AE291" s="74">
        <f t="shared" si="316"/>
        <v>3.2249999999999996</v>
      </c>
      <c r="AF291" s="74">
        <v>1</v>
      </c>
      <c r="AG291" s="65">
        <f t="shared" si="317"/>
        <v>1.175</v>
      </c>
      <c r="AH291" s="73">
        <f>AH290*AF291</f>
        <v>6830795059200</v>
      </c>
      <c r="AI291" s="73">
        <f t="shared" si="318"/>
        <v>2006546048640000</v>
      </c>
      <c r="AJ291" s="73">
        <f t="shared" si="319"/>
        <v>3.6310271995675232E+16</v>
      </c>
      <c r="AK291" s="73">
        <f t="shared" si="320"/>
        <v>2.3238574077232202E+19</v>
      </c>
      <c r="AL291" s="73">
        <f t="shared" si="321"/>
        <v>192404.19755052403</v>
      </c>
      <c r="AM291" s="102">
        <f t="shared" si="364"/>
        <v>18.095907652000147</v>
      </c>
      <c r="AO291" s="74">
        <f t="shared" si="322"/>
        <v>220</v>
      </c>
      <c r="AP291" s="74">
        <f t="shared" si="323"/>
        <v>4.55</v>
      </c>
      <c r="AQ291" s="74">
        <v>15</v>
      </c>
      <c r="AR291" s="65">
        <f t="shared" si="324"/>
        <v>1.325</v>
      </c>
      <c r="AS291" s="73">
        <f>AS290*AQ291</f>
        <v>585496719360</v>
      </c>
      <c r="AT291" s="73">
        <f t="shared" si="325"/>
        <v>170672293693440</v>
      </c>
      <c r="AU291" s="73">
        <f t="shared" si="326"/>
        <v>800444465020939.75</v>
      </c>
      <c r="AV291" s="73">
        <f t="shared" si="327"/>
        <v>3.2786205287257838E+19</v>
      </c>
      <c r="AW291" s="73">
        <f t="shared" si="328"/>
        <v>192404.19755052403</v>
      </c>
      <c r="AX291" s="102">
        <f t="shared" si="297"/>
        <v>4.6899496555585687</v>
      </c>
      <c r="AZ291" s="74">
        <f t="shared" si="329"/>
        <v>183</v>
      </c>
      <c r="BA291" s="74">
        <f t="shared" si="330"/>
        <v>6.06</v>
      </c>
      <c r="BB291" s="74">
        <v>1</v>
      </c>
      <c r="BC291" s="65">
        <f t="shared" si="331"/>
        <v>1.51</v>
      </c>
      <c r="BD291" s="73">
        <f>BD290*BB291</f>
        <v>3097866240</v>
      </c>
      <c r="BE291" s="73">
        <f t="shared" si="332"/>
        <v>856033378099.19995</v>
      </c>
      <c r="BF291" s="73">
        <f t="shared" si="333"/>
        <v>6312050509439.3525</v>
      </c>
      <c r="BG291" s="73">
        <f t="shared" si="334"/>
        <v>4.3666901986985157E+19</v>
      </c>
      <c r="BH291" s="73">
        <f t="shared" si="335"/>
        <v>192404.19755052403</v>
      </c>
      <c r="BI291" s="102">
        <f t="shared" si="371"/>
        <v>7.3736032623577108</v>
      </c>
      <c r="BK291" s="74">
        <f t="shared" si="336"/>
        <v>133</v>
      </c>
      <c r="BL291" s="74">
        <f t="shared" si="337"/>
        <v>7.8199999999999994</v>
      </c>
      <c r="BM291" s="74">
        <v>1</v>
      </c>
      <c r="BN291" s="65">
        <f t="shared" si="338"/>
        <v>1.76</v>
      </c>
      <c r="BO291" s="73">
        <f>BO290*BM291</f>
        <v>1310400</v>
      </c>
      <c r="BP291" s="73">
        <f t="shared" si="339"/>
        <v>306738432</v>
      </c>
      <c r="BQ291" s="73">
        <f t="shared" si="340"/>
        <v>7954348923.4954424</v>
      </c>
      <c r="BR291" s="73">
        <f t="shared" si="341"/>
        <v>5.6349038537660719E+19</v>
      </c>
      <c r="BS291" s="73">
        <f t="shared" si="342"/>
        <v>192404.19755052403</v>
      </c>
      <c r="BT291" s="102">
        <f t="shared" si="370"/>
        <v>25.932025770723907</v>
      </c>
      <c r="BV291" s="74">
        <f t="shared" si="343"/>
        <v>78</v>
      </c>
      <c r="BW291" s="74">
        <f t="shared" si="344"/>
        <v>9.8550000000000004</v>
      </c>
      <c r="BX291" s="74">
        <v>1</v>
      </c>
      <c r="BY291" s="65">
        <f t="shared" si="345"/>
        <v>2.0350000000000001</v>
      </c>
      <c r="BZ291" s="73">
        <f>BZ290*BX291</f>
        <v>600</v>
      </c>
      <c r="CA291" s="73">
        <f t="shared" si="346"/>
        <v>95238</v>
      </c>
      <c r="CB291" s="73">
        <f t="shared" si="347"/>
        <v>4894682.8944867495</v>
      </c>
      <c r="CC291" s="73">
        <f t="shared" si="348"/>
        <v>7.1012758924379341E+19</v>
      </c>
      <c r="CD291" s="73">
        <f t="shared" si="349"/>
        <v>192404.19755052403</v>
      </c>
      <c r="CE291" s="102">
        <f t="shared" si="365"/>
        <v>51.394221786332658</v>
      </c>
      <c r="CG291" s="74">
        <f t="shared" si="350"/>
        <v>28</v>
      </c>
      <c r="CH291" s="74">
        <f t="shared" si="351"/>
        <v>12.14</v>
      </c>
      <c r="CI291" s="74">
        <v>1</v>
      </c>
      <c r="CJ291" s="65">
        <f t="shared" si="352"/>
        <v>2.2850000000000001</v>
      </c>
      <c r="CK291" s="73">
        <f>CK290*CI291</f>
        <v>6</v>
      </c>
      <c r="CL291" s="73">
        <f t="shared" si="353"/>
        <v>383.88</v>
      </c>
      <c r="CM291" s="73">
        <f t="shared" si="354"/>
        <v>5888.2557175796055</v>
      </c>
      <c r="CN291" s="73">
        <f t="shared" si="355"/>
        <v>8.7477919162046202E+19</v>
      </c>
      <c r="CO291" s="73">
        <f t="shared" si="356"/>
        <v>192404.19755052403</v>
      </c>
      <c r="CP291" s="102">
        <f t="shared" si="366"/>
        <v>15.338792637229357</v>
      </c>
      <c r="CR291" s="74">
        <f t="shared" si="357"/>
        <v>-35</v>
      </c>
      <c r="CS291" s="74">
        <f t="shared" si="358"/>
        <v>14.74</v>
      </c>
      <c r="CT291" s="74">
        <v>1</v>
      </c>
      <c r="CU291" s="65">
        <f t="shared" si="367"/>
        <v>2.6</v>
      </c>
      <c r="CV291" s="73">
        <f>CV290*CT291</f>
        <v>1</v>
      </c>
      <c r="CW291" s="73">
        <f t="shared" si="359"/>
        <v>-91</v>
      </c>
      <c r="CX291" s="73">
        <f t="shared" si="360"/>
        <v>1.1515624999999972</v>
      </c>
      <c r="CY291" s="73">
        <f t="shared" si="361"/>
        <v>1.0621289361190781E+20</v>
      </c>
      <c r="CZ291" s="73">
        <f t="shared" si="362"/>
        <v>192404.19755052403</v>
      </c>
    </row>
    <row r="292" spans="1:104">
      <c r="A292" s="65">
        <f t="shared" si="298"/>
        <v>5042.7675170608754</v>
      </c>
      <c r="B292" s="65">
        <f t="shared" si="299"/>
        <v>9.5333333333333332</v>
      </c>
      <c r="C292" s="86">
        <f t="shared" si="369"/>
        <v>12.14</v>
      </c>
      <c r="D292" s="90"/>
      <c r="E292" s="68">
        <f t="shared" si="300"/>
        <v>1.6554487947282707E+17</v>
      </c>
      <c r="F292" s="65">
        <f t="shared" si="363"/>
        <v>57.200000000000024</v>
      </c>
      <c r="G292" s="69">
        <v>286</v>
      </c>
      <c r="H292" s="74">
        <f t="shared" si="301"/>
        <v>286</v>
      </c>
      <c r="I292" s="74">
        <f t="shared" si="302"/>
        <v>1</v>
      </c>
      <c r="J292" s="74">
        <v>1</v>
      </c>
      <c r="K292" s="65">
        <f t="shared" si="303"/>
        <v>1</v>
      </c>
      <c r="L292" s="73">
        <f>L291*J292</f>
        <v>588110544000000</v>
      </c>
      <c r="M292" s="73">
        <f t="shared" si="304"/>
        <v>1.68199615584E+17</v>
      </c>
      <c r="N292" s="73">
        <f t="shared" si="305"/>
        <v>1.6554487947282708E+18</v>
      </c>
      <c r="O292" s="73">
        <f t="shared" si="306"/>
        <v>8.2772439736413532E+18</v>
      </c>
      <c r="P292" s="73">
        <f t="shared" si="307"/>
        <v>199357.40917447326</v>
      </c>
      <c r="Q292" s="102">
        <f t="shared" si="368"/>
        <v>9.8421675280317675</v>
      </c>
      <c r="S292" s="74">
        <f t="shared" si="308"/>
        <v>276</v>
      </c>
      <c r="T292" s="74">
        <f t="shared" si="309"/>
        <v>2.0499999999999998</v>
      </c>
      <c r="U292" s="74">
        <v>1</v>
      </c>
      <c r="V292" s="65">
        <f t="shared" si="310"/>
        <v>1.05</v>
      </c>
      <c r="W292" s="73">
        <f>W291*U292</f>
        <v>78414739200000</v>
      </c>
      <c r="X292" s="73">
        <f t="shared" si="311"/>
        <v>2.272459142016E+16</v>
      </c>
      <c r="Y292" s="73">
        <f t="shared" si="312"/>
        <v>8.4841750729823846E+17</v>
      </c>
      <c r="Z292" s="73">
        <f t="shared" si="313"/>
        <v>1.6968350145964773E+19</v>
      </c>
      <c r="AA292" s="73">
        <f t="shared" si="314"/>
        <v>199357.40917447326</v>
      </c>
      <c r="AB292" s="102">
        <f t="shared" si="296"/>
        <v>37.334774985022143</v>
      </c>
      <c r="AD292" s="74">
        <f t="shared" si="315"/>
        <v>251</v>
      </c>
      <c r="AE292" s="74">
        <f t="shared" si="316"/>
        <v>3.2249999999999996</v>
      </c>
      <c r="AF292" s="74">
        <v>1</v>
      </c>
      <c r="AG292" s="65">
        <f t="shared" si="317"/>
        <v>1.175</v>
      </c>
      <c r="AH292" s="73">
        <f>AH291*AF292</f>
        <v>6830795059200</v>
      </c>
      <c r="AI292" s="73">
        <f t="shared" si="318"/>
        <v>2014572232834560</v>
      </c>
      <c r="AJ292" s="73">
        <f t="shared" si="319"/>
        <v>4.1709549710927048E+16</v>
      </c>
      <c r="AK292" s="73">
        <f t="shared" si="320"/>
        <v>2.6694111814993363E+19</v>
      </c>
      <c r="AL292" s="73">
        <f t="shared" si="321"/>
        <v>199357.40917447326</v>
      </c>
      <c r="AM292" s="102">
        <f t="shared" si="364"/>
        <v>20.703923657401223</v>
      </c>
      <c r="AO292" s="74">
        <f t="shared" si="322"/>
        <v>221</v>
      </c>
      <c r="AP292" s="74">
        <f t="shared" si="323"/>
        <v>4.55</v>
      </c>
      <c r="AQ292" s="74">
        <v>1</v>
      </c>
      <c r="AR292" s="65">
        <f t="shared" si="324"/>
        <v>1.325</v>
      </c>
      <c r="AS292" s="73">
        <f>AS291*AQ292</f>
        <v>585496719360</v>
      </c>
      <c r="AT292" s="73">
        <f t="shared" si="325"/>
        <v>171448076846592</v>
      </c>
      <c r="AU292" s="73">
        <f t="shared" si="326"/>
        <v>919469240236035.25</v>
      </c>
      <c r="AV292" s="73">
        <f t="shared" si="327"/>
        <v>3.7661460080068157E+19</v>
      </c>
      <c r="AW292" s="73">
        <f t="shared" si="328"/>
        <v>199357.40917447326</v>
      </c>
      <c r="AX292" s="102">
        <f t="shared" si="297"/>
        <v>5.3629603618053778</v>
      </c>
      <c r="AZ292" s="74">
        <f t="shared" si="329"/>
        <v>184</v>
      </c>
      <c r="BA292" s="74">
        <f t="shared" si="330"/>
        <v>6.06</v>
      </c>
      <c r="BB292" s="74">
        <v>1</v>
      </c>
      <c r="BC292" s="65">
        <f t="shared" si="331"/>
        <v>1.51</v>
      </c>
      <c r="BD292" s="73">
        <f>BD291*BB292</f>
        <v>3097866240</v>
      </c>
      <c r="BE292" s="73">
        <f t="shared" si="332"/>
        <v>860711156121.59998</v>
      </c>
      <c r="BF292" s="73">
        <f t="shared" si="333"/>
        <v>7250642036851.1807</v>
      </c>
      <c r="BG292" s="73">
        <f t="shared" si="334"/>
        <v>5.01600984802666E+19</v>
      </c>
      <c r="BH292" s="73">
        <f t="shared" si="335"/>
        <v>199357.40917447326</v>
      </c>
      <c r="BI292" s="102">
        <f t="shared" si="371"/>
        <v>8.4240130795130774</v>
      </c>
      <c r="BK292" s="74">
        <f t="shared" si="336"/>
        <v>134</v>
      </c>
      <c r="BL292" s="74">
        <f t="shared" si="337"/>
        <v>7.8199999999999994</v>
      </c>
      <c r="BM292" s="74">
        <v>1</v>
      </c>
      <c r="BN292" s="65">
        <f t="shared" si="338"/>
        <v>1.76</v>
      </c>
      <c r="BO292" s="73">
        <f>BO291*BM292</f>
        <v>1310400</v>
      </c>
      <c r="BP292" s="73">
        <f t="shared" si="339"/>
        <v>309044736</v>
      </c>
      <c r="BQ292" s="73">
        <f t="shared" si="340"/>
        <v>9137147523.4916515</v>
      </c>
      <c r="BR292" s="73">
        <f t="shared" si="341"/>
        <v>6.4728047873875378E+19</v>
      </c>
      <c r="BS292" s="73">
        <f t="shared" si="342"/>
        <v>199357.40917447326</v>
      </c>
      <c r="BT292" s="102">
        <f t="shared" si="370"/>
        <v>29.565776274835667</v>
      </c>
      <c r="BV292" s="74">
        <f t="shared" si="343"/>
        <v>79</v>
      </c>
      <c r="BW292" s="74">
        <f t="shared" si="344"/>
        <v>9.8550000000000004</v>
      </c>
      <c r="BX292" s="74">
        <v>1</v>
      </c>
      <c r="BY292" s="65">
        <f t="shared" si="345"/>
        <v>2.0350000000000001</v>
      </c>
      <c r="BZ292" s="73">
        <f>BZ291*BX292</f>
        <v>600</v>
      </c>
      <c r="CA292" s="73">
        <f t="shared" si="346"/>
        <v>96459</v>
      </c>
      <c r="CB292" s="73">
        <f t="shared" si="347"/>
        <v>5622514.1891290555</v>
      </c>
      <c r="CC292" s="73">
        <f t="shared" si="348"/>
        <v>8.1572239360235553E+19</v>
      </c>
      <c r="CD292" s="73">
        <f t="shared" si="349"/>
        <v>199357.40917447326</v>
      </c>
      <c r="CE292" s="102">
        <f t="shared" si="365"/>
        <v>58.289161085321801</v>
      </c>
      <c r="CG292" s="74">
        <f t="shared" si="350"/>
        <v>29</v>
      </c>
      <c r="CH292" s="74">
        <f t="shared" si="351"/>
        <v>12.14</v>
      </c>
      <c r="CI292" s="74">
        <v>1</v>
      </c>
      <c r="CJ292" s="65">
        <f t="shared" si="352"/>
        <v>2.2850000000000001</v>
      </c>
      <c r="CK292" s="73">
        <f>CK291*CI292</f>
        <v>6</v>
      </c>
      <c r="CL292" s="73">
        <f t="shared" si="353"/>
        <v>397.59000000000003</v>
      </c>
      <c r="CM292" s="73">
        <f t="shared" si="354"/>
        <v>6763.829656585579</v>
      </c>
      <c r="CN292" s="73">
        <f t="shared" si="355"/>
        <v>1.0048574184000604E+20</v>
      </c>
      <c r="CO292" s="73">
        <f t="shared" si="356"/>
        <v>199357.40917447326</v>
      </c>
      <c r="CP292" s="102">
        <f t="shared" si="366"/>
        <v>17.012071874507857</v>
      </c>
      <c r="CR292" s="74">
        <f t="shared" si="357"/>
        <v>-34</v>
      </c>
      <c r="CS292" s="74">
        <f t="shared" si="358"/>
        <v>14.74</v>
      </c>
      <c r="CT292" s="74">
        <v>1</v>
      </c>
      <c r="CU292" s="65">
        <f t="shared" si="367"/>
        <v>2.6</v>
      </c>
      <c r="CV292" s="73">
        <f>CV291*CT292</f>
        <v>1</v>
      </c>
      <c r="CW292" s="73">
        <f t="shared" si="359"/>
        <v>-88.4</v>
      </c>
      <c r="CX292" s="73">
        <f t="shared" si="360"/>
        <v>1.3227979494262703</v>
      </c>
      <c r="CY292" s="73">
        <f t="shared" si="361"/>
        <v>1.2200657617147357E+20</v>
      </c>
      <c r="CZ292" s="73">
        <f t="shared" si="362"/>
        <v>199357.40917447326</v>
      </c>
    </row>
    <row r="293" spans="1:104">
      <c r="A293" s="65">
        <f t="shared" si="298"/>
        <v>5220.6003294998009</v>
      </c>
      <c r="B293" s="65">
        <f t="shared" si="299"/>
        <v>9.5666666666666664</v>
      </c>
      <c r="C293" s="86">
        <f t="shared" si="369"/>
        <v>12.14</v>
      </c>
      <c r="D293" s="90"/>
      <c r="E293" s="68">
        <f t="shared" si="300"/>
        <v>1.9016113072861894E+17</v>
      </c>
      <c r="F293" s="65">
        <f t="shared" si="363"/>
        <v>57.400000000000027</v>
      </c>
      <c r="G293" s="69">
        <v>287</v>
      </c>
      <c r="H293" s="74">
        <f t="shared" si="301"/>
        <v>287</v>
      </c>
      <c r="I293" s="74">
        <f t="shared" si="302"/>
        <v>1</v>
      </c>
      <c r="J293" s="74">
        <v>1</v>
      </c>
      <c r="K293" s="65">
        <f t="shared" si="303"/>
        <v>1</v>
      </c>
      <c r="L293" s="73">
        <f>L292*J293</f>
        <v>588110544000000</v>
      </c>
      <c r="M293" s="73">
        <f t="shared" si="304"/>
        <v>1.68787726128E+17</v>
      </c>
      <c r="N293" s="73">
        <f t="shared" si="305"/>
        <v>1.9016113072861896E+18</v>
      </c>
      <c r="O293" s="73">
        <f t="shared" si="306"/>
        <v>9.5080565364309463E+18</v>
      </c>
      <c r="P293" s="73">
        <f t="shared" si="307"/>
        <v>206561.75303720878</v>
      </c>
      <c r="Q293" s="102">
        <f t="shared" si="368"/>
        <v>11.266289030069073</v>
      </c>
      <c r="S293" s="74">
        <f t="shared" si="308"/>
        <v>277</v>
      </c>
      <c r="T293" s="74">
        <f t="shared" si="309"/>
        <v>2.0499999999999998</v>
      </c>
      <c r="U293" s="74">
        <v>1</v>
      </c>
      <c r="V293" s="65">
        <f t="shared" si="310"/>
        <v>1.05</v>
      </c>
      <c r="W293" s="73">
        <f>W292*U293</f>
        <v>78414739200000</v>
      </c>
      <c r="X293" s="73">
        <f t="shared" si="311"/>
        <v>2.280692689632E+16</v>
      </c>
      <c r="Y293" s="73">
        <f t="shared" si="312"/>
        <v>9.7457579498417126E+17</v>
      </c>
      <c r="Z293" s="73">
        <f t="shared" si="313"/>
        <v>1.9491515899683439E+19</v>
      </c>
      <c r="AA293" s="73">
        <f t="shared" si="314"/>
        <v>206561.75303720878</v>
      </c>
      <c r="AB293" s="102">
        <f t="shared" si="296"/>
        <v>42.731570080203284</v>
      </c>
      <c r="AD293" s="74">
        <f t="shared" si="315"/>
        <v>252</v>
      </c>
      <c r="AE293" s="74">
        <f t="shared" si="316"/>
        <v>3.2249999999999996</v>
      </c>
      <c r="AF293" s="74">
        <v>1</v>
      </c>
      <c r="AG293" s="65">
        <f t="shared" si="317"/>
        <v>1.175</v>
      </c>
      <c r="AH293" s="73">
        <f>AH292*AF293</f>
        <v>6830795059200</v>
      </c>
      <c r="AI293" s="73">
        <f t="shared" si="318"/>
        <v>2022598417029120</v>
      </c>
      <c r="AJ293" s="73">
        <f t="shared" si="319"/>
        <v>4.791169114060896E+16</v>
      </c>
      <c r="AK293" s="73">
        <f t="shared" si="320"/>
        <v>3.06634823299898E+19</v>
      </c>
      <c r="AL293" s="73">
        <f t="shared" si="321"/>
        <v>206561.75303720878</v>
      </c>
      <c r="AM293" s="102">
        <f t="shared" si="364"/>
        <v>23.688187797053516</v>
      </c>
      <c r="AO293" s="74">
        <f t="shared" si="322"/>
        <v>222</v>
      </c>
      <c r="AP293" s="74">
        <f t="shared" si="323"/>
        <v>4.55</v>
      </c>
      <c r="AQ293" s="74">
        <v>1</v>
      </c>
      <c r="AR293" s="65">
        <f t="shared" si="324"/>
        <v>1.325</v>
      </c>
      <c r="AS293" s="73">
        <f>AS292*AQ293</f>
        <v>585496719360</v>
      </c>
      <c r="AT293" s="73">
        <f t="shared" si="325"/>
        <v>172223859999744</v>
      </c>
      <c r="AU293" s="73">
        <f t="shared" si="326"/>
        <v>1056192803729507.4</v>
      </c>
      <c r="AV293" s="73">
        <f t="shared" si="327"/>
        <v>4.3261657240760803E+19</v>
      </c>
      <c r="AW293" s="73">
        <f t="shared" si="328"/>
        <v>206561.75303720878</v>
      </c>
      <c r="AX293" s="102">
        <f t="shared" si="297"/>
        <v>6.1326740890087894</v>
      </c>
      <c r="AZ293" s="74">
        <f t="shared" si="329"/>
        <v>185</v>
      </c>
      <c r="BA293" s="74">
        <f t="shared" si="330"/>
        <v>6.06</v>
      </c>
      <c r="BB293" s="74">
        <v>1</v>
      </c>
      <c r="BC293" s="65">
        <f t="shared" si="331"/>
        <v>1.51</v>
      </c>
      <c r="BD293" s="73">
        <f>BD292*BB293</f>
        <v>3097866240</v>
      </c>
      <c r="BE293" s="73">
        <f t="shared" si="332"/>
        <v>865388934144</v>
      </c>
      <c r="BF293" s="73">
        <f t="shared" si="333"/>
        <v>8328800580403.3047</v>
      </c>
      <c r="BG293" s="73">
        <f t="shared" si="334"/>
        <v>5.7618822610771542E+19</v>
      </c>
      <c r="BH293" s="73">
        <f t="shared" si="335"/>
        <v>206561.75303720878</v>
      </c>
      <c r="BI293" s="102">
        <f t="shared" si="371"/>
        <v>9.6243437508728285</v>
      </c>
      <c r="BK293" s="74">
        <f t="shared" si="336"/>
        <v>135</v>
      </c>
      <c r="BL293" s="74">
        <f t="shared" si="337"/>
        <v>7.8199999999999994</v>
      </c>
      <c r="BM293" s="74">
        <v>1</v>
      </c>
      <c r="BN293" s="65">
        <f t="shared" si="338"/>
        <v>1.76</v>
      </c>
      <c r="BO293" s="73">
        <f>BO292*BM293</f>
        <v>1310400</v>
      </c>
      <c r="BP293" s="73">
        <f t="shared" si="339"/>
        <v>311351040</v>
      </c>
      <c r="BQ293" s="73">
        <f t="shared" si="340"/>
        <v>10495826329.600094</v>
      </c>
      <c r="BR293" s="73">
        <f t="shared" si="341"/>
        <v>7.435300211488999E+19</v>
      </c>
      <c r="BS293" s="73">
        <f t="shared" si="342"/>
        <v>206561.75303720878</v>
      </c>
      <c r="BT293" s="102">
        <f t="shared" si="370"/>
        <v>33.710587026142882</v>
      </c>
      <c r="BV293" s="74">
        <f t="shared" si="343"/>
        <v>80</v>
      </c>
      <c r="BW293" s="74">
        <f t="shared" si="344"/>
        <v>9.8550000000000004</v>
      </c>
      <c r="BX293" s="74">
        <v>12</v>
      </c>
      <c r="BY293" s="65">
        <f t="shared" si="345"/>
        <v>2.0350000000000001</v>
      </c>
      <c r="BZ293" s="73">
        <f>BZ292*BX293</f>
        <v>7200</v>
      </c>
      <c r="CA293" s="73">
        <f t="shared" si="346"/>
        <v>1172160</v>
      </c>
      <c r="CB293" s="73">
        <f t="shared" si="347"/>
        <v>6458572.8000000352</v>
      </c>
      <c r="CC293" s="73">
        <f t="shared" si="348"/>
        <v>9.3701897166526988E+19</v>
      </c>
      <c r="CD293" s="73">
        <f t="shared" si="349"/>
        <v>206561.75303720878</v>
      </c>
      <c r="CE293" s="102">
        <f t="shared" si="365"/>
        <v>5.5099754299754604</v>
      </c>
      <c r="CG293" s="74">
        <f t="shared" si="350"/>
        <v>30</v>
      </c>
      <c r="CH293" s="74">
        <f t="shared" si="351"/>
        <v>12.14</v>
      </c>
      <c r="CI293" s="74">
        <v>1</v>
      </c>
      <c r="CJ293" s="65">
        <f t="shared" si="352"/>
        <v>2.2850000000000001</v>
      </c>
      <c r="CK293" s="73">
        <f>CK292*CI293</f>
        <v>6</v>
      </c>
      <c r="CL293" s="73">
        <f t="shared" si="353"/>
        <v>411.3</v>
      </c>
      <c r="CM293" s="73">
        <f t="shared" si="354"/>
        <v>7769.600000000014</v>
      </c>
      <c r="CN293" s="73">
        <f t="shared" si="355"/>
        <v>1.1542780635227169E+20</v>
      </c>
      <c r="CO293" s="73">
        <f t="shared" si="356"/>
        <v>206561.75303720878</v>
      </c>
      <c r="CP293" s="102">
        <f t="shared" si="366"/>
        <v>18.890347678093882</v>
      </c>
      <c r="CR293" s="74">
        <f t="shared" si="357"/>
        <v>-33</v>
      </c>
      <c r="CS293" s="74">
        <f t="shared" si="358"/>
        <v>14.74</v>
      </c>
      <c r="CT293" s="74">
        <v>1</v>
      </c>
      <c r="CU293" s="65">
        <f t="shared" si="367"/>
        <v>2.6</v>
      </c>
      <c r="CV293" s="73">
        <f>CV292*CT293</f>
        <v>1</v>
      </c>
      <c r="CW293" s="73">
        <f t="shared" si="359"/>
        <v>-85.8</v>
      </c>
      <c r="CX293" s="73">
        <f t="shared" si="360"/>
        <v>1.5194958284994078</v>
      </c>
      <c r="CY293" s="73">
        <f t="shared" si="361"/>
        <v>1.4014875334699216E+20</v>
      </c>
      <c r="CZ293" s="73">
        <f t="shared" si="362"/>
        <v>206561.75303720878</v>
      </c>
    </row>
    <row r="294" spans="1:104">
      <c r="A294" s="65">
        <f t="shared" si="298"/>
        <v>5404.704402525882</v>
      </c>
      <c r="B294" s="65">
        <f t="shared" si="299"/>
        <v>9.6</v>
      </c>
      <c r="C294" s="86">
        <f t="shared" si="369"/>
        <v>12.14</v>
      </c>
      <c r="D294" s="90"/>
      <c r="E294" s="68">
        <f t="shared" si="300"/>
        <v>2.1843777805234074E+17</v>
      </c>
      <c r="F294" s="65">
        <f t="shared" si="363"/>
        <v>57.60000000000003</v>
      </c>
      <c r="G294" s="69">
        <v>288</v>
      </c>
      <c r="H294" s="74">
        <f t="shared" si="301"/>
        <v>288</v>
      </c>
      <c r="I294" s="74">
        <f t="shared" si="302"/>
        <v>1</v>
      </c>
      <c r="J294" s="74">
        <v>1</v>
      </c>
      <c r="K294" s="65">
        <f t="shared" si="303"/>
        <v>1</v>
      </c>
      <c r="L294" s="73">
        <f>L293*J294</f>
        <v>588110544000000</v>
      </c>
      <c r="M294" s="73">
        <f t="shared" si="304"/>
        <v>1.69375836672E+17</v>
      </c>
      <c r="N294" s="73">
        <f t="shared" si="305"/>
        <v>2.1843777805234074E+18</v>
      </c>
      <c r="O294" s="73">
        <f t="shared" si="306"/>
        <v>1.0921888902617037E+19</v>
      </c>
      <c r="P294" s="73">
        <f t="shared" si="307"/>
        <v>214026.29434002494</v>
      </c>
      <c r="Q294" s="102">
        <f t="shared" si="368"/>
        <v>12.896631676887315</v>
      </c>
      <c r="S294" s="74">
        <f t="shared" si="308"/>
        <v>278</v>
      </c>
      <c r="T294" s="74">
        <f t="shared" si="309"/>
        <v>2.0499999999999998</v>
      </c>
      <c r="U294" s="74">
        <v>1</v>
      </c>
      <c r="V294" s="65">
        <f t="shared" si="310"/>
        <v>1.05</v>
      </c>
      <c r="W294" s="73">
        <f>W293*U294</f>
        <v>78414739200000</v>
      </c>
      <c r="X294" s="73">
        <f t="shared" si="311"/>
        <v>2.288926237248E+16</v>
      </c>
      <c r="Y294" s="73">
        <f t="shared" si="312"/>
        <v>1.1194936125182452E+18</v>
      </c>
      <c r="Z294" s="73">
        <f t="shared" si="313"/>
        <v>2.2389872250364924E+19</v>
      </c>
      <c r="AA294" s="73">
        <f t="shared" si="314"/>
        <v>214026.29434002494</v>
      </c>
      <c r="AB294" s="102">
        <f t="shared" si="296"/>
        <v>48.90911704801043</v>
      </c>
      <c r="AD294" s="74">
        <f t="shared" si="315"/>
        <v>253</v>
      </c>
      <c r="AE294" s="74">
        <f t="shared" si="316"/>
        <v>3.2249999999999996</v>
      </c>
      <c r="AF294" s="74">
        <v>1</v>
      </c>
      <c r="AG294" s="65">
        <f t="shared" si="317"/>
        <v>1.175</v>
      </c>
      <c r="AH294" s="73">
        <f>AH293*AF294</f>
        <v>6830795059200</v>
      </c>
      <c r="AI294" s="73">
        <f t="shared" si="318"/>
        <v>2030624601223680</v>
      </c>
      <c r="AJ294" s="73">
        <f t="shared" si="319"/>
        <v>5.5036080798343528E+16</v>
      </c>
      <c r="AK294" s="73">
        <f t="shared" si="320"/>
        <v>3.5223091710939943E+19</v>
      </c>
      <c r="AL294" s="73">
        <f t="shared" si="321"/>
        <v>214026.29434002494</v>
      </c>
      <c r="AM294" s="102">
        <f t="shared" si="364"/>
        <v>27.103030646421839</v>
      </c>
      <c r="AO294" s="74">
        <f t="shared" si="322"/>
        <v>223</v>
      </c>
      <c r="AP294" s="74">
        <f t="shared" si="323"/>
        <v>4.55</v>
      </c>
      <c r="AQ294" s="74">
        <v>1</v>
      </c>
      <c r="AR294" s="65">
        <f t="shared" si="324"/>
        <v>1.325</v>
      </c>
      <c r="AS294" s="73">
        <f>AS293*AQ294</f>
        <v>585496719360</v>
      </c>
      <c r="AT294" s="73">
        <f t="shared" si="325"/>
        <v>172999643152896</v>
      </c>
      <c r="AU294" s="73">
        <f t="shared" si="326"/>
        <v>1213246936203791.7</v>
      </c>
      <c r="AV294" s="73">
        <f t="shared" si="327"/>
        <v>4.9694594506907517E+19</v>
      </c>
      <c r="AW294" s="73">
        <f t="shared" si="328"/>
        <v>214026.29434002494</v>
      </c>
      <c r="AX294" s="102">
        <f t="shared" si="297"/>
        <v>7.0130025362626425</v>
      </c>
      <c r="AZ294" s="74">
        <f t="shared" si="329"/>
        <v>186</v>
      </c>
      <c r="BA294" s="74">
        <f t="shared" si="330"/>
        <v>6.06</v>
      </c>
      <c r="BB294" s="74">
        <v>1</v>
      </c>
      <c r="BC294" s="65">
        <f t="shared" si="331"/>
        <v>1.51</v>
      </c>
      <c r="BD294" s="73">
        <f>BD293*BB294</f>
        <v>3097866240</v>
      </c>
      <c r="BE294" s="73">
        <f t="shared" si="332"/>
        <v>870066712166.40002</v>
      </c>
      <c r="BF294" s="73">
        <f t="shared" si="333"/>
        <v>9567279525807.623</v>
      </c>
      <c r="BG294" s="73">
        <f t="shared" si="334"/>
        <v>6.6186646749859242E+19</v>
      </c>
      <c r="BH294" s="73">
        <f t="shared" si="335"/>
        <v>214026.29434002494</v>
      </c>
      <c r="BI294" s="102">
        <f t="shared" si="371"/>
        <v>10.996029835443105</v>
      </c>
      <c r="BK294" s="74">
        <f t="shared" si="336"/>
        <v>136</v>
      </c>
      <c r="BL294" s="74">
        <f t="shared" si="337"/>
        <v>7.8199999999999994</v>
      </c>
      <c r="BM294" s="74">
        <v>1</v>
      </c>
      <c r="BN294" s="65">
        <f t="shared" si="338"/>
        <v>1.76</v>
      </c>
      <c r="BO294" s="73">
        <f>BO293*BM294</f>
        <v>1310400</v>
      </c>
      <c r="BP294" s="73">
        <f t="shared" si="339"/>
        <v>313657344</v>
      </c>
      <c r="BQ294" s="73">
        <f t="shared" si="340"/>
        <v>12056538439.146196</v>
      </c>
      <c r="BR294" s="73">
        <f t="shared" si="341"/>
        <v>8.540917121846521E+19</v>
      </c>
      <c r="BS294" s="73">
        <f t="shared" si="342"/>
        <v>214026.29434002494</v>
      </c>
      <c r="BT294" s="102">
        <f t="shared" si="370"/>
        <v>38.438565746275643</v>
      </c>
      <c r="BV294" s="74">
        <f t="shared" si="343"/>
        <v>81</v>
      </c>
      <c r="BW294" s="74">
        <f t="shared" si="344"/>
        <v>9.8550000000000004</v>
      </c>
      <c r="BX294" s="74">
        <v>1</v>
      </c>
      <c r="BY294" s="65">
        <f t="shared" si="345"/>
        <v>2.0350000000000001</v>
      </c>
      <c r="BZ294" s="73">
        <f>BZ293*BX294</f>
        <v>7200</v>
      </c>
      <c r="CA294" s="73">
        <f t="shared" si="346"/>
        <v>1186812</v>
      </c>
      <c r="CB294" s="73">
        <f t="shared" si="347"/>
        <v>7418951.9509886364</v>
      </c>
      <c r="CC294" s="73">
        <f t="shared" si="348"/>
        <v>1.076352151352909E+20</v>
      </c>
      <c r="CD294" s="73">
        <f t="shared" si="349"/>
        <v>214026.29434002494</v>
      </c>
      <c r="CE294" s="102">
        <f t="shared" si="365"/>
        <v>6.2511602098635981</v>
      </c>
      <c r="CG294" s="74">
        <f t="shared" si="350"/>
        <v>31</v>
      </c>
      <c r="CH294" s="74">
        <f t="shared" si="351"/>
        <v>12.14</v>
      </c>
      <c r="CI294" s="74">
        <v>1</v>
      </c>
      <c r="CJ294" s="65">
        <f t="shared" si="352"/>
        <v>2.2850000000000001</v>
      </c>
      <c r="CK294" s="73">
        <f>CK293*CI294</f>
        <v>6</v>
      </c>
      <c r="CL294" s="73">
        <f t="shared" si="353"/>
        <v>425.01000000000005</v>
      </c>
      <c r="CM294" s="73">
        <f t="shared" si="354"/>
        <v>8924.9267389849811</v>
      </c>
      <c r="CN294" s="73">
        <f t="shared" si="355"/>
        <v>1.3259173127777083E+20</v>
      </c>
      <c r="CO294" s="73">
        <f t="shared" si="356"/>
        <v>214026.29434002494</v>
      </c>
      <c r="CP294" s="102">
        <f t="shared" si="366"/>
        <v>20.999333519175973</v>
      </c>
      <c r="CR294" s="74">
        <f t="shared" si="357"/>
        <v>-32</v>
      </c>
      <c r="CS294" s="74">
        <f t="shared" si="358"/>
        <v>14.74</v>
      </c>
      <c r="CT294" s="74">
        <v>1</v>
      </c>
      <c r="CU294" s="65">
        <f t="shared" si="367"/>
        <v>2.6</v>
      </c>
      <c r="CV294" s="73">
        <f>CV293*CT294</f>
        <v>1</v>
      </c>
      <c r="CW294" s="73">
        <f t="shared" si="359"/>
        <v>-83.2</v>
      </c>
      <c r="CX294" s="73">
        <f t="shared" si="360"/>
        <v>1.7454423586221266</v>
      </c>
      <c r="CY294" s="73">
        <f t="shared" si="361"/>
        <v>1.6098864242457513E+20</v>
      </c>
      <c r="CZ294" s="73">
        <f t="shared" si="362"/>
        <v>214026.29434002494</v>
      </c>
    </row>
    <row r="295" spans="1:104">
      <c r="A295" s="65">
        <f t="shared" si="298"/>
        <v>5595.3008916661156</v>
      </c>
      <c r="B295" s="65">
        <f t="shared" si="299"/>
        <v>9.6333333333333329</v>
      </c>
      <c r="C295" s="86">
        <f t="shared" si="369"/>
        <v>12.14</v>
      </c>
      <c r="D295" s="90"/>
      <c r="E295" s="68">
        <f t="shared" si="300"/>
        <v>2.5091911631793126E+17</v>
      </c>
      <c r="F295" s="65">
        <f t="shared" si="363"/>
        <v>57.800000000000033</v>
      </c>
      <c r="G295" s="69">
        <v>289</v>
      </c>
      <c r="H295" s="74">
        <f t="shared" si="301"/>
        <v>289</v>
      </c>
      <c r="I295" s="74">
        <f t="shared" si="302"/>
        <v>1</v>
      </c>
      <c r="J295" s="74">
        <v>1</v>
      </c>
      <c r="K295" s="65">
        <f t="shared" si="303"/>
        <v>1</v>
      </c>
      <c r="L295" s="73">
        <f>L294*J295</f>
        <v>588110544000000</v>
      </c>
      <c r="M295" s="73">
        <f t="shared" si="304"/>
        <v>1.69963947216E+17</v>
      </c>
      <c r="N295" s="73">
        <f t="shared" si="305"/>
        <v>2.5091911631793126E+18</v>
      </c>
      <c r="O295" s="73">
        <f t="shared" si="306"/>
        <v>1.2545955815896564E+19</v>
      </c>
      <c r="P295" s="73">
        <f t="shared" si="307"/>
        <v>221760.42533970039</v>
      </c>
      <c r="Q295" s="102">
        <f t="shared" si="368"/>
        <v>14.763078901612515</v>
      </c>
      <c r="S295" s="74">
        <f t="shared" si="308"/>
        <v>279</v>
      </c>
      <c r="T295" s="74">
        <f t="shared" si="309"/>
        <v>2.0499999999999998</v>
      </c>
      <c r="U295" s="74">
        <v>1</v>
      </c>
      <c r="V295" s="65">
        <f t="shared" si="310"/>
        <v>1.05</v>
      </c>
      <c r="W295" s="73">
        <f>W294*U295</f>
        <v>78414739200000</v>
      </c>
      <c r="X295" s="73">
        <f t="shared" si="311"/>
        <v>2.297159784864E+16</v>
      </c>
      <c r="Y295" s="73">
        <f t="shared" si="312"/>
        <v>1.2859604711293967E+18</v>
      </c>
      <c r="Z295" s="73">
        <f t="shared" si="313"/>
        <v>2.5719209422587953E+19</v>
      </c>
      <c r="AA295" s="73">
        <f t="shared" si="314"/>
        <v>221760.42533970039</v>
      </c>
      <c r="AB295" s="102">
        <f t="shared" si="296"/>
        <v>55.980453758706652</v>
      </c>
      <c r="AD295" s="74">
        <f t="shared" si="315"/>
        <v>254</v>
      </c>
      <c r="AE295" s="74">
        <f t="shared" si="316"/>
        <v>3.2249999999999996</v>
      </c>
      <c r="AF295" s="74">
        <v>1</v>
      </c>
      <c r="AG295" s="65">
        <f t="shared" si="317"/>
        <v>1.175</v>
      </c>
      <c r="AH295" s="73">
        <f>AH294*AF295</f>
        <v>6830795059200</v>
      </c>
      <c r="AI295" s="73">
        <f t="shared" si="318"/>
        <v>2038650785418240</v>
      </c>
      <c r="AJ295" s="73">
        <f t="shared" si="319"/>
        <v>6.321985547854112E+16</v>
      </c>
      <c r="AK295" s="73">
        <f t="shared" si="320"/>
        <v>4.0460707506266415E+19</v>
      </c>
      <c r="AL295" s="73">
        <f t="shared" si="321"/>
        <v>221760.42533970039</v>
      </c>
      <c r="AM295" s="102">
        <f t="shared" si="364"/>
        <v>31.010635038983015</v>
      </c>
      <c r="AO295" s="74">
        <f t="shared" si="322"/>
        <v>224</v>
      </c>
      <c r="AP295" s="74">
        <f t="shared" si="323"/>
        <v>4.55</v>
      </c>
      <c r="AQ295" s="74">
        <v>1</v>
      </c>
      <c r="AR295" s="65">
        <f t="shared" si="324"/>
        <v>1.325</v>
      </c>
      <c r="AS295" s="73">
        <f>AS294*AQ295</f>
        <v>585496719360</v>
      </c>
      <c r="AT295" s="73">
        <f t="shared" si="325"/>
        <v>173775426306048</v>
      </c>
      <c r="AU295" s="73">
        <f t="shared" si="326"/>
        <v>1393654759822488.2</v>
      </c>
      <c r="AV295" s="73">
        <f t="shared" si="327"/>
        <v>5.7084098962329362E+19</v>
      </c>
      <c r="AW295" s="73">
        <f t="shared" si="328"/>
        <v>221760.42533970039</v>
      </c>
      <c r="AX295" s="102">
        <f t="shared" si="297"/>
        <v>8.019860974865491</v>
      </c>
      <c r="AZ295" s="74">
        <f t="shared" si="329"/>
        <v>187</v>
      </c>
      <c r="BA295" s="74">
        <f t="shared" si="330"/>
        <v>6.06</v>
      </c>
      <c r="BB295" s="74">
        <v>1</v>
      </c>
      <c r="BC295" s="65">
        <f t="shared" si="331"/>
        <v>1.51</v>
      </c>
      <c r="BD295" s="73">
        <f>BD294*BB295</f>
        <v>3097866240</v>
      </c>
      <c r="BE295" s="73">
        <f t="shared" si="332"/>
        <v>874744490188.80005</v>
      </c>
      <c r="BF295" s="73">
        <f t="shared" si="333"/>
        <v>10989918253092.031</v>
      </c>
      <c r="BG295" s="73">
        <f t="shared" si="334"/>
        <v>7.6028492244333167E+19</v>
      </c>
      <c r="BH295" s="73">
        <f t="shared" si="335"/>
        <v>221760.42533970039</v>
      </c>
      <c r="BI295" s="102">
        <f t="shared" si="371"/>
        <v>12.563575279816884</v>
      </c>
      <c r="BK295" s="74">
        <f t="shared" si="336"/>
        <v>137</v>
      </c>
      <c r="BL295" s="74">
        <f t="shared" si="337"/>
        <v>7.8199999999999994</v>
      </c>
      <c r="BM295" s="74">
        <v>1</v>
      </c>
      <c r="BN295" s="65">
        <f t="shared" si="338"/>
        <v>1.76</v>
      </c>
      <c r="BO295" s="73">
        <f>BO294*BM295</f>
        <v>1310400</v>
      </c>
      <c r="BP295" s="73">
        <f t="shared" si="339"/>
        <v>315963648</v>
      </c>
      <c r="BQ295" s="73">
        <f t="shared" si="340"/>
        <v>13849325872.005756</v>
      </c>
      <c r="BR295" s="73">
        <f t="shared" si="341"/>
        <v>9.8109374480311124E+19</v>
      </c>
      <c r="BS295" s="73">
        <f t="shared" si="342"/>
        <v>221760.42533970039</v>
      </c>
      <c r="BT295" s="102">
        <f t="shared" si="370"/>
        <v>43.832022954760149</v>
      </c>
      <c r="BV295" s="74">
        <f t="shared" si="343"/>
        <v>82</v>
      </c>
      <c r="BW295" s="74">
        <f t="shared" si="344"/>
        <v>9.8550000000000004</v>
      </c>
      <c r="BX295" s="74">
        <v>1</v>
      </c>
      <c r="BY295" s="65">
        <f t="shared" si="345"/>
        <v>2.0350000000000001</v>
      </c>
      <c r="BZ295" s="73">
        <f>BZ294*BX295</f>
        <v>7200</v>
      </c>
      <c r="CA295" s="73">
        <f t="shared" si="346"/>
        <v>1201464</v>
      </c>
      <c r="CB295" s="73">
        <f t="shared" si="347"/>
        <v>8522137.9019026905</v>
      </c>
      <c r="CC295" s="73">
        <f t="shared" si="348"/>
        <v>1.2364039456566064E+20</v>
      </c>
      <c r="CD295" s="73">
        <f t="shared" si="349"/>
        <v>221760.42533970039</v>
      </c>
      <c r="CE295" s="102">
        <f t="shared" si="365"/>
        <v>7.0931279687969768</v>
      </c>
      <c r="CG295" s="74">
        <f t="shared" si="350"/>
        <v>32</v>
      </c>
      <c r="CH295" s="74">
        <f t="shared" si="351"/>
        <v>12.14</v>
      </c>
      <c r="CI295" s="74">
        <v>1</v>
      </c>
      <c r="CJ295" s="65">
        <f t="shared" si="352"/>
        <v>2.2850000000000001</v>
      </c>
      <c r="CK295" s="73">
        <f>CK294*CI295</f>
        <v>6</v>
      </c>
      <c r="CL295" s="73">
        <f t="shared" si="353"/>
        <v>438.72</v>
      </c>
      <c r="CM295" s="73">
        <f t="shared" si="354"/>
        <v>10252.048663541102</v>
      </c>
      <c r="CN295" s="73">
        <f t="shared" si="355"/>
        <v>1.5230790360498428E+20</v>
      </c>
      <c r="CO295" s="73">
        <f t="shared" si="356"/>
        <v>221760.42533970039</v>
      </c>
      <c r="CP295" s="102">
        <f t="shared" ref="CP295:CP326" si="372">CM295/CL295</f>
        <v>23.368090498589307</v>
      </c>
      <c r="CR295" s="74">
        <f t="shared" si="357"/>
        <v>-31</v>
      </c>
      <c r="CS295" s="74">
        <f t="shared" si="358"/>
        <v>14.74</v>
      </c>
      <c r="CT295" s="74">
        <v>1</v>
      </c>
      <c r="CU295" s="65">
        <f t="shared" si="367"/>
        <v>2.6</v>
      </c>
      <c r="CV295" s="73">
        <f>CV294*CT295</f>
        <v>1</v>
      </c>
      <c r="CW295" s="73">
        <f t="shared" si="359"/>
        <v>-80.600000000000009</v>
      </c>
      <c r="CX295" s="73">
        <f t="shared" si="360"/>
        <v>2.004986766091382</v>
      </c>
      <c r="CY295" s="73">
        <f t="shared" si="361"/>
        <v>1.8492738872631535E+20</v>
      </c>
      <c r="CZ295" s="73">
        <f t="shared" si="362"/>
        <v>221760.42533970039</v>
      </c>
    </row>
    <row r="296" spans="1:104">
      <c r="A296" s="65">
        <f t="shared" si="298"/>
        <v>5792.6187514803141</v>
      </c>
      <c r="B296" s="65">
        <f t="shared" si="299"/>
        <v>9.6666666666666661</v>
      </c>
      <c r="C296" s="86">
        <f t="shared" si="369"/>
        <v>12.14</v>
      </c>
      <c r="D296" s="90"/>
      <c r="E296" s="68">
        <f t="shared" si="300"/>
        <v>2.8823037615171731E+17</v>
      </c>
      <c r="F296" s="65">
        <f t="shared" si="363"/>
        <v>58.000000000000036</v>
      </c>
      <c r="G296" s="69">
        <v>290</v>
      </c>
      <c r="H296" s="74">
        <f t="shared" si="301"/>
        <v>290</v>
      </c>
      <c r="I296" s="74">
        <f t="shared" si="302"/>
        <v>1</v>
      </c>
      <c r="J296" s="74">
        <v>1</v>
      </c>
      <c r="K296" s="65">
        <f t="shared" si="303"/>
        <v>1</v>
      </c>
      <c r="L296" s="73">
        <f>L295*J296</f>
        <v>588110544000000</v>
      </c>
      <c r="M296" s="73">
        <f t="shared" si="304"/>
        <v>1.7055205776E+17</v>
      </c>
      <c r="N296" s="73">
        <f t="shared" si="305"/>
        <v>2.8823037615171732E+18</v>
      </c>
      <c r="O296" s="73">
        <f t="shared" si="306"/>
        <v>1.4411518807585866E+19</v>
      </c>
      <c r="P296" s="73">
        <f t="shared" si="307"/>
        <v>229773.87714205246</v>
      </c>
      <c r="Q296" s="102">
        <f t="shared" si="368"/>
        <v>16.899847468115201</v>
      </c>
      <c r="S296" s="74">
        <f t="shared" si="308"/>
        <v>280</v>
      </c>
      <c r="T296" s="74">
        <f t="shared" si="309"/>
        <v>2.0499999999999998</v>
      </c>
      <c r="U296" s="74">
        <v>15</v>
      </c>
      <c r="V296" s="65">
        <f t="shared" si="310"/>
        <v>1.05</v>
      </c>
      <c r="W296" s="73">
        <f>W295*U296</f>
        <v>1176221088000000</v>
      </c>
      <c r="X296" s="73">
        <f t="shared" si="311"/>
        <v>3.45808999872E+17</v>
      </c>
      <c r="Y296" s="73">
        <f t="shared" si="312"/>
        <v>1.4771806777775503E+18</v>
      </c>
      <c r="Z296" s="73">
        <f t="shared" si="313"/>
        <v>2.9543613555551019E+19</v>
      </c>
      <c r="AA296" s="73">
        <f t="shared" si="314"/>
        <v>229773.87714205246</v>
      </c>
      <c r="AB296" s="102">
        <f t="shared" si="296"/>
        <v>4.2716663774636396</v>
      </c>
      <c r="AD296" s="74">
        <f t="shared" si="315"/>
        <v>255</v>
      </c>
      <c r="AE296" s="74">
        <f t="shared" si="316"/>
        <v>3.2249999999999996</v>
      </c>
      <c r="AF296" s="74">
        <v>1</v>
      </c>
      <c r="AG296" s="65">
        <f t="shared" si="317"/>
        <v>1.175</v>
      </c>
      <c r="AH296" s="73">
        <f>AH295*AF296</f>
        <v>6830795059200</v>
      </c>
      <c r="AI296" s="73">
        <f t="shared" si="318"/>
        <v>2046676969612800</v>
      </c>
      <c r="AJ296" s="73">
        <f t="shared" si="319"/>
        <v>7.2620543991350496E+16</v>
      </c>
      <c r="AK296" s="73">
        <f t="shared" si="320"/>
        <v>4.6477148154464412E+19</v>
      </c>
      <c r="AL296" s="73">
        <f t="shared" si="321"/>
        <v>229773.87714205246</v>
      </c>
      <c r="AM296" s="102">
        <f t="shared" si="364"/>
        <v>35.482171866666967</v>
      </c>
      <c r="AO296" s="74">
        <f t="shared" si="322"/>
        <v>225</v>
      </c>
      <c r="AP296" s="74">
        <f t="shared" si="323"/>
        <v>4.55</v>
      </c>
      <c r="AQ296" s="74">
        <v>1</v>
      </c>
      <c r="AR296" s="65">
        <f t="shared" si="324"/>
        <v>1.325</v>
      </c>
      <c r="AS296" s="73">
        <f>AS295*AQ296</f>
        <v>585496719360</v>
      </c>
      <c r="AT296" s="73">
        <f t="shared" si="325"/>
        <v>174551209459200</v>
      </c>
      <c r="AU296" s="73">
        <f t="shared" si="326"/>
        <v>1600888930041880.5</v>
      </c>
      <c r="AV296" s="73">
        <f t="shared" si="327"/>
        <v>6.5572410574515683E+19</v>
      </c>
      <c r="AW296" s="73">
        <f t="shared" si="328"/>
        <v>229773.87714205246</v>
      </c>
      <c r="AX296" s="102">
        <f t="shared" si="297"/>
        <v>9.1714571042034283</v>
      </c>
      <c r="AZ296" s="74">
        <f t="shared" si="329"/>
        <v>188</v>
      </c>
      <c r="BA296" s="74">
        <f t="shared" si="330"/>
        <v>6.06</v>
      </c>
      <c r="BB296" s="74">
        <v>1</v>
      </c>
      <c r="BC296" s="65">
        <f t="shared" si="331"/>
        <v>1.51</v>
      </c>
      <c r="BD296" s="73">
        <f>BD295*BB296</f>
        <v>3097866240</v>
      </c>
      <c r="BE296" s="73">
        <f t="shared" si="332"/>
        <v>879422268211.19995</v>
      </c>
      <c r="BF296" s="73">
        <f t="shared" si="333"/>
        <v>12624101018878.707</v>
      </c>
      <c r="BG296" s="73">
        <f t="shared" si="334"/>
        <v>8.7333803973970346E+19</v>
      </c>
      <c r="BH296" s="73">
        <f t="shared" si="335"/>
        <v>229773.87714205246</v>
      </c>
      <c r="BI296" s="102">
        <f t="shared" si="371"/>
        <v>14.354993585228312</v>
      </c>
      <c r="BK296" s="74">
        <f t="shared" si="336"/>
        <v>138</v>
      </c>
      <c r="BL296" s="74">
        <f t="shared" si="337"/>
        <v>7.8199999999999994</v>
      </c>
      <c r="BM296" s="74">
        <v>1</v>
      </c>
      <c r="BN296" s="65">
        <f t="shared" si="338"/>
        <v>1.76</v>
      </c>
      <c r="BO296" s="73">
        <f>BO295*BM296</f>
        <v>1310400</v>
      </c>
      <c r="BP296" s="73">
        <f t="shared" si="339"/>
        <v>318269952</v>
      </c>
      <c r="BQ296" s="73">
        <f t="shared" si="340"/>
        <v>15908697846.990892</v>
      </c>
      <c r="BR296" s="73">
        <f t="shared" si="341"/>
        <v>1.1269807707532145E+20</v>
      </c>
      <c r="BS296" s="73">
        <f t="shared" si="342"/>
        <v>229773.87714205246</v>
      </c>
      <c r="BT296" s="102">
        <f t="shared" si="370"/>
        <v>49.984919239221469</v>
      </c>
      <c r="BV296" s="74">
        <f t="shared" si="343"/>
        <v>83</v>
      </c>
      <c r="BW296" s="74">
        <f t="shared" si="344"/>
        <v>9.8550000000000004</v>
      </c>
      <c r="BX296" s="74">
        <v>1</v>
      </c>
      <c r="BY296" s="65">
        <f t="shared" si="345"/>
        <v>2.0350000000000001</v>
      </c>
      <c r="BZ296" s="73">
        <f>BZ295*BX296</f>
        <v>7200</v>
      </c>
      <c r="CA296" s="73">
        <f t="shared" si="346"/>
        <v>1216116</v>
      </c>
      <c r="CB296" s="73">
        <f t="shared" si="347"/>
        <v>9789365.7889735028</v>
      </c>
      <c r="CC296" s="73">
        <f t="shared" si="348"/>
        <v>1.4202551784875871E+20</v>
      </c>
      <c r="CD296" s="73">
        <f t="shared" si="349"/>
        <v>229773.87714205246</v>
      </c>
      <c r="CE296" s="102">
        <f t="shared" si="365"/>
        <v>8.0496973882207801</v>
      </c>
      <c r="CG296" s="74">
        <f t="shared" si="350"/>
        <v>33</v>
      </c>
      <c r="CH296" s="74">
        <f t="shared" si="351"/>
        <v>12.14</v>
      </c>
      <c r="CI296" s="74">
        <v>1</v>
      </c>
      <c r="CJ296" s="65">
        <f t="shared" si="352"/>
        <v>2.2850000000000001</v>
      </c>
      <c r="CK296" s="73">
        <f>CK295*CI296</f>
        <v>6</v>
      </c>
      <c r="CL296" s="73">
        <f t="shared" si="353"/>
        <v>452.43</v>
      </c>
      <c r="CM296" s="73">
        <f t="shared" si="354"/>
        <v>11776.511435159216</v>
      </c>
      <c r="CN296" s="73">
        <f t="shared" si="355"/>
        <v>1.749558383240924E+20</v>
      </c>
      <c r="CO296" s="73">
        <f t="shared" si="356"/>
        <v>229773.87714205246</v>
      </c>
      <c r="CP296" s="102">
        <f t="shared" si="372"/>
        <v>26.029466293480134</v>
      </c>
      <c r="CR296" s="74">
        <f t="shared" si="357"/>
        <v>-30</v>
      </c>
      <c r="CS296" s="74">
        <f t="shared" si="358"/>
        <v>14.74</v>
      </c>
      <c r="CT296" s="74">
        <v>1</v>
      </c>
      <c r="CU296" s="65">
        <f t="shared" si="367"/>
        <v>2.6</v>
      </c>
      <c r="CV296" s="73">
        <f>CV295*CT296</f>
        <v>1</v>
      </c>
      <c r="CW296" s="73">
        <f t="shared" si="359"/>
        <v>-78</v>
      </c>
      <c r="CX296" s="73">
        <f t="shared" si="360"/>
        <v>2.3031249999999961</v>
      </c>
      <c r="CY296" s="73">
        <f t="shared" si="361"/>
        <v>2.1242578722381565E+20</v>
      </c>
      <c r="CZ296" s="73">
        <f t="shared" si="362"/>
        <v>229773.87714205246</v>
      </c>
    </row>
    <row r="297" spans="1:104">
      <c r="A297" s="65">
        <f t="shared" si="298"/>
        <v>5996.8950105934018</v>
      </c>
      <c r="B297" s="65">
        <f t="shared" si="299"/>
        <v>9.6999999999999993</v>
      </c>
      <c r="C297" s="86">
        <f t="shared" si="369"/>
        <v>12.14</v>
      </c>
      <c r="D297" s="90"/>
      <c r="E297" s="68">
        <f t="shared" si="300"/>
        <v>3.310897589456544E+17</v>
      </c>
      <c r="F297" s="65">
        <f t="shared" si="363"/>
        <v>58.200000000000024</v>
      </c>
      <c r="G297" s="69">
        <v>291</v>
      </c>
      <c r="H297" s="74">
        <f t="shared" si="301"/>
        <v>291</v>
      </c>
      <c r="I297" s="74">
        <f t="shared" si="302"/>
        <v>1</v>
      </c>
      <c r="J297" s="74">
        <v>1</v>
      </c>
      <c r="K297" s="65">
        <f t="shared" si="303"/>
        <v>1</v>
      </c>
      <c r="L297" s="73">
        <f>L296*J297</f>
        <v>588110544000000</v>
      </c>
      <c r="M297" s="73">
        <f t="shared" si="304"/>
        <v>1.71140168304E+17</v>
      </c>
      <c r="N297" s="73">
        <f t="shared" si="305"/>
        <v>3.3108975894565437E+18</v>
      </c>
      <c r="O297" s="73">
        <f t="shared" si="306"/>
        <v>1.6554487947282721E+19</v>
      </c>
      <c r="P297" s="73">
        <f t="shared" si="307"/>
        <v>238076.73192055806</v>
      </c>
      <c r="Q297" s="102">
        <f t="shared" si="368"/>
        <v>19.346116240667268</v>
      </c>
      <c r="S297" s="74">
        <f t="shared" si="308"/>
        <v>281</v>
      </c>
      <c r="T297" s="74">
        <f t="shared" si="309"/>
        <v>2.0499999999999998</v>
      </c>
      <c r="U297" s="74">
        <v>1</v>
      </c>
      <c r="V297" s="65">
        <f t="shared" si="310"/>
        <v>1.05</v>
      </c>
      <c r="W297" s="73">
        <f>W296*U297</f>
        <v>1176221088000000</v>
      </c>
      <c r="X297" s="73">
        <f t="shared" si="311"/>
        <v>3.470440320144E+17</v>
      </c>
      <c r="Y297" s="73">
        <f t="shared" si="312"/>
        <v>1.6968350145964774E+18</v>
      </c>
      <c r="Z297" s="73">
        <f t="shared" si="313"/>
        <v>3.3936700291929575E+19</v>
      </c>
      <c r="AA297" s="73">
        <f t="shared" si="314"/>
        <v>238076.73192055806</v>
      </c>
      <c r="AB297" s="102">
        <f t="shared" si="296"/>
        <v>4.8893940193908021</v>
      </c>
      <c r="AD297" s="74">
        <f t="shared" si="315"/>
        <v>256</v>
      </c>
      <c r="AE297" s="74">
        <f t="shared" si="316"/>
        <v>3.2249999999999996</v>
      </c>
      <c r="AF297" s="74">
        <v>1</v>
      </c>
      <c r="AG297" s="65">
        <f t="shared" si="317"/>
        <v>1.175</v>
      </c>
      <c r="AH297" s="73">
        <f>AH296*AF297</f>
        <v>6830795059200</v>
      </c>
      <c r="AI297" s="73">
        <f t="shared" si="318"/>
        <v>2054703153807360</v>
      </c>
      <c r="AJ297" s="73">
        <f t="shared" si="319"/>
        <v>8.3419099421854128E+16</v>
      </c>
      <c r="AK297" s="73">
        <f t="shared" si="320"/>
        <v>5.3388223629986767E+19</v>
      </c>
      <c r="AL297" s="73">
        <f t="shared" si="321"/>
        <v>238076.73192055806</v>
      </c>
      <c r="AM297" s="102">
        <f t="shared" si="364"/>
        <v>40.599100296935219</v>
      </c>
      <c r="AO297" s="74">
        <f t="shared" si="322"/>
        <v>226</v>
      </c>
      <c r="AP297" s="74">
        <f t="shared" si="323"/>
        <v>4.55</v>
      </c>
      <c r="AQ297" s="74">
        <v>1</v>
      </c>
      <c r="AR297" s="65">
        <f t="shared" si="324"/>
        <v>1.325</v>
      </c>
      <c r="AS297" s="73">
        <f>AS296*AQ297</f>
        <v>585496719360</v>
      </c>
      <c r="AT297" s="73">
        <f t="shared" si="325"/>
        <v>175326992612352</v>
      </c>
      <c r="AU297" s="73">
        <f t="shared" si="326"/>
        <v>1838938480472071.2</v>
      </c>
      <c r="AV297" s="73">
        <f t="shared" si="327"/>
        <v>7.5322920160136364E+19</v>
      </c>
      <c r="AW297" s="73">
        <f t="shared" si="328"/>
        <v>238076.73192055806</v>
      </c>
      <c r="AX297" s="102">
        <f t="shared" si="297"/>
        <v>10.488621592557424</v>
      </c>
      <c r="AZ297" s="74">
        <f t="shared" si="329"/>
        <v>189</v>
      </c>
      <c r="BA297" s="74">
        <f t="shared" si="330"/>
        <v>6.06</v>
      </c>
      <c r="BB297" s="74">
        <v>1</v>
      </c>
      <c r="BC297" s="65">
        <f t="shared" si="331"/>
        <v>1.51</v>
      </c>
      <c r="BD297" s="73">
        <f>BD296*BB297</f>
        <v>3097866240</v>
      </c>
      <c r="BE297" s="73">
        <f t="shared" si="332"/>
        <v>884100046233.59998</v>
      </c>
      <c r="BF297" s="73">
        <f t="shared" si="333"/>
        <v>14501284073702.363</v>
      </c>
      <c r="BG297" s="73">
        <f t="shared" si="334"/>
        <v>1.0032019696053327E+20</v>
      </c>
      <c r="BH297" s="73">
        <f t="shared" si="335"/>
        <v>238076.73192055806</v>
      </c>
      <c r="BI297" s="102">
        <f t="shared" si="371"/>
        <v>16.402311181274143</v>
      </c>
      <c r="BK297" s="74">
        <f t="shared" si="336"/>
        <v>139</v>
      </c>
      <c r="BL297" s="74">
        <f t="shared" si="337"/>
        <v>7.8199999999999994</v>
      </c>
      <c r="BM297" s="74">
        <v>1</v>
      </c>
      <c r="BN297" s="65">
        <f t="shared" si="338"/>
        <v>1.76</v>
      </c>
      <c r="BO297" s="73">
        <f>BO296*BM297</f>
        <v>1310400</v>
      </c>
      <c r="BP297" s="73">
        <f t="shared" si="339"/>
        <v>320576256</v>
      </c>
      <c r="BQ297" s="73">
        <f t="shared" si="340"/>
        <v>18274295046.983311</v>
      </c>
      <c r="BR297" s="73">
        <f t="shared" si="341"/>
        <v>1.2945609574775085E+20</v>
      </c>
      <c r="BS297" s="73">
        <f t="shared" si="342"/>
        <v>238076.73192055806</v>
      </c>
      <c r="BT297" s="102">
        <f t="shared" si="370"/>
        <v>57.004518285294687</v>
      </c>
      <c r="BV297" s="74">
        <f t="shared" si="343"/>
        <v>84</v>
      </c>
      <c r="BW297" s="74">
        <f t="shared" si="344"/>
        <v>9.8550000000000004</v>
      </c>
      <c r="BX297" s="74">
        <v>1</v>
      </c>
      <c r="BY297" s="65">
        <f t="shared" si="345"/>
        <v>2.0350000000000001</v>
      </c>
      <c r="BZ297" s="73">
        <f>BZ296*BX297</f>
        <v>7200</v>
      </c>
      <c r="CA297" s="73">
        <f t="shared" si="346"/>
        <v>1230768</v>
      </c>
      <c r="CB297" s="73">
        <f t="shared" si="347"/>
        <v>11245028.378258117</v>
      </c>
      <c r="CC297" s="73">
        <f t="shared" si="348"/>
        <v>1.631444787204712E+20</v>
      </c>
      <c r="CD297" s="73">
        <f t="shared" si="349"/>
        <v>238076.73192055806</v>
      </c>
      <c r="CE297" s="102">
        <f t="shared" si="365"/>
        <v>9.136594693929414</v>
      </c>
      <c r="CG297" s="74">
        <f t="shared" si="350"/>
        <v>34</v>
      </c>
      <c r="CH297" s="74">
        <f t="shared" si="351"/>
        <v>12.14</v>
      </c>
      <c r="CI297" s="74">
        <v>1</v>
      </c>
      <c r="CJ297" s="65">
        <f t="shared" si="352"/>
        <v>2.2850000000000001</v>
      </c>
      <c r="CK297" s="73">
        <f>CK296*CI297</f>
        <v>6</v>
      </c>
      <c r="CL297" s="73">
        <f t="shared" si="353"/>
        <v>466.14000000000004</v>
      </c>
      <c r="CM297" s="73">
        <f t="shared" si="354"/>
        <v>13527.659313171163</v>
      </c>
      <c r="CN297" s="73">
        <f t="shared" si="355"/>
        <v>2.0097148368001224E+20</v>
      </c>
      <c r="CO297" s="73">
        <f t="shared" si="356"/>
        <v>238076.73192055806</v>
      </c>
      <c r="CP297" s="102">
        <f t="shared" si="372"/>
        <v>29.020593197689884</v>
      </c>
      <c r="CR297" s="74">
        <f t="shared" si="357"/>
        <v>-29</v>
      </c>
      <c r="CS297" s="74">
        <f t="shared" si="358"/>
        <v>14.74</v>
      </c>
      <c r="CT297" s="74">
        <v>1</v>
      </c>
      <c r="CU297" s="65">
        <f t="shared" si="367"/>
        <v>2.6</v>
      </c>
      <c r="CV297" s="73">
        <f>CV296*CT297</f>
        <v>1</v>
      </c>
      <c r="CW297" s="73">
        <f t="shared" si="359"/>
        <v>-75.400000000000006</v>
      </c>
      <c r="CX297" s="73">
        <f t="shared" si="360"/>
        <v>2.6455958988525414</v>
      </c>
      <c r="CY297" s="73">
        <f t="shared" si="361"/>
        <v>2.4401315234294727E+20</v>
      </c>
      <c r="CZ297" s="73">
        <f t="shared" si="362"/>
        <v>238076.73192055806</v>
      </c>
    </row>
    <row r="298" spans="1:104">
      <c r="A298" s="65">
        <f t="shared" si="298"/>
        <v>6208.3750564267148</v>
      </c>
      <c r="B298" s="65">
        <f t="shared" si="299"/>
        <v>9.7333333333333325</v>
      </c>
      <c r="C298" s="86">
        <f t="shared" si="369"/>
        <v>12.14</v>
      </c>
      <c r="D298" s="90"/>
      <c r="E298" s="68">
        <f t="shared" si="300"/>
        <v>3.8032226145723802E+17</v>
      </c>
      <c r="F298" s="65">
        <f t="shared" si="363"/>
        <v>58.400000000000027</v>
      </c>
      <c r="G298" s="69">
        <v>292</v>
      </c>
      <c r="H298" s="74">
        <f t="shared" si="301"/>
        <v>292</v>
      </c>
      <c r="I298" s="74">
        <f t="shared" si="302"/>
        <v>1</v>
      </c>
      <c r="J298" s="74">
        <v>1</v>
      </c>
      <c r="K298" s="65">
        <f t="shared" si="303"/>
        <v>1</v>
      </c>
      <c r="L298" s="73">
        <f>L297*J298</f>
        <v>588110544000000</v>
      </c>
      <c r="M298" s="73">
        <f t="shared" si="304"/>
        <v>1.71728278848E+17</v>
      </c>
      <c r="N298" s="73">
        <f t="shared" si="305"/>
        <v>3.8032226145723802E+18</v>
      </c>
      <c r="O298" s="73">
        <f t="shared" si="306"/>
        <v>1.9016113072861901E+19</v>
      </c>
      <c r="P298" s="73">
        <f t="shared" si="307"/>
        <v>246679.43557535482</v>
      </c>
      <c r="Q298" s="102">
        <f t="shared" si="368"/>
        <v>22.146746244039896</v>
      </c>
      <c r="S298" s="74">
        <f t="shared" si="308"/>
        <v>282</v>
      </c>
      <c r="T298" s="74">
        <f t="shared" si="309"/>
        <v>2.0499999999999998</v>
      </c>
      <c r="U298" s="74">
        <v>1</v>
      </c>
      <c r="V298" s="65">
        <f t="shared" si="310"/>
        <v>1.05</v>
      </c>
      <c r="W298" s="73">
        <f>W297*U298</f>
        <v>1176221088000000</v>
      </c>
      <c r="X298" s="73">
        <f t="shared" si="311"/>
        <v>3.482790641568E+17</v>
      </c>
      <c r="Y298" s="73">
        <f t="shared" si="312"/>
        <v>1.9491515899683433E+18</v>
      </c>
      <c r="Z298" s="73">
        <f t="shared" si="313"/>
        <v>3.8983031799366894E+19</v>
      </c>
      <c r="AA298" s="73">
        <f t="shared" si="314"/>
        <v>246679.43557535482</v>
      </c>
      <c r="AB298" s="102">
        <f t="shared" ref="AB298:AB361" si="373">Y298/X298</f>
        <v>5.5965224171235528</v>
      </c>
      <c r="AD298" s="74">
        <f t="shared" si="315"/>
        <v>257</v>
      </c>
      <c r="AE298" s="74">
        <f t="shared" si="316"/>
        <v>3.2249999999999996</v>
      </c>
      <c r="AF298" s="74">
        <v>1</v>
      </c>
      <c r="AG298" s="65">
        <f t="shared" si="317"/>
        <v>1.175</v>
      </c>
      <c r="AH298" s="73">
        <f>AH297*AF298</f>
        <v>6830795059200</v>
      </c>
      <c r="AI298" s="73">
        <f t="shared" si="318"/>
        <v>2062729338001920</v>
      </c>
      <c r="AJ298" s="73">
        <f t="shared" si="319"/>
        <v>9.5823382281217952E+16</v>
      </c>
      <c r="AK298" s="73">
        <f t="shared" si="320"/>
        <v>6.1326964659979624E+19</v>
      </c>
      <c r="AL298" s="73">
        <f t="shared" si="321"/>
        <v>246679.43557535482</v>
      </c>
      <c r="AM298" s="102">
        <f t="shared" si="364"/>
        <v>46.454656224571892</v>
      </c>
      <c r="AO298" s="74">
        <f t="shared" si="322"/>
        <v>227</v>
      </c>
      <c r="AP298" s="74">
        <f t="shared" si="323"/>
        <v>4.55</v>
      </c>
      <c r="AQ298" s="74">
        <v>1</v>
      </c>
      <c r="AR298" s="65">
        <f t="shared" si="324"/>
        <v>1.325</v>
      </c>
      <c r="AS298" s="73">
        <f>AS297*AQ298</f>
        <v>585496719360</v>
      </c>
      <c r="AT298" s="73">
        <f t="shared" si="325"/>
        <v>176102775765504</v>
      </c>
      <c r="AU298" s="73">
        <f t="shared" si="326"/>
        <v>2112385607459015.7</v>
      </c>
      <c r="AV298" s="73">
        <f t="shared" si="327"/>
        <v>8.6523314481521656E+19</v>
      </c>
      <c r="AW298" s="73">
        <f t="shared" si="328"/>
        <v>246679.43557535482</v>
      </c>
      <c r="AX298" s="102">
        <f t="shared" si="297"/>
        <v>11.995186323876229</v>
      </c>
      <c r="AZ298" s="74">
        <f t="shared" si="329"/>
        <v>190</v>
      </c>
      <c r="BA298" s="74">
        <f t="shared" si="330"/>
        <v>6.06</v>
      </c>
      <c r="BB298" s="74">
        <v>1</v>
      </c>
      <c r="BC298" s="65">
        <f t="shared" si="331"/>
        <v>1.51</v>
      </c>
      <c r="BD298" s="73">
        <f>BD297*BB298</f>
        <v>3097866240</v>
      </c>
      <c r="BE298" s="73">
        <f t="shared" si="332"/>
        <v>888777824256</v>
      </c>
      <c r="BF298" s="73">
        <f t="shared" si="333"/>
        <v>16657601160806.609</v>
      </c>
      <c r="BG298" s="73">
        <f t="shared" si="334"/>
        <v>1.1523764522154312E+20</v>
      </c>
      <c r="BH298" s="73">
        <f t="shared" si="335"/>
        <v>246679.43557535482</v>
      </c>
      <c r="BI298" s="102">
        <f t="shared" si="371"/>
        <v>18.742143093804984</v>
      </c>
      <c r="BK298" s="74">
        <f t="shared" si="336"/>
        <v>140</v>
      </c>
      <c r="BL298" s="74">
        <f t="shared" si="337"/>
        <v>7.8199999999999994</v>
      </c>
      <c r="BM298" s="74">
        <v>14</v>
      </c>
      <c r="BN298" s="65">
        <f t="shared" si="338"/>
        <v>1.76</v>
      </c>
      <c r="BO298" s="73">
        <f>BO297*BM298</f>
        <v>18345600</v>
      </c>
      <c r="BP298" s="73">
        <f t="shared" si="339"/>
        <v>4520355840</v>
      </c>
      <c r="BQ298" s="73">
        <f t="shared" si="340"/>
        <v>20991652659.200191</v>
      </c>
      <c r="BR298" s="73">
        <f t="shared" si="341"/>
        <v>1.4870600422978005E+20</v>
      </c>
      <c r="BS298" s="73">
        <f t="shared" si="342"/>
        <v>246679.43557535482</v>
      </c>
      <c r="BT298" s="102">
        <f t="shared" si="370"/>
        <v>4.643805355642133</v>
      </c>
      <c r="BV298" s="74">
        <f t="shared" si="343"/>
        <v>85</v>
      </c>
      <c r="BW298" s="74">
        <f t="shared" si="344"/>
        <v>9.8550000000000004</v>
      </c>
      <c r="BX298" s="74">
        <v>1</v>
      </c>
      <c r="BY298" s="65">
        <f t="shared" si="345"/>
        <v>2.0350000000000001</v>
      </c>
      <c r="BZ298" s="73">
        <f>BZ297*BX298</f>
        <v>7200</v>
      </c>
      <c r="CA298" s="73">
        <f t="shared" si="346"/>
        <v>1245420</v>
      </c>
      <c r="CB298" s="73">
        <f t="shared" si="347"/>
        <v>12917145.600000072</v>
      </c>
      <c r="CC298" s="73">
        <f t="shared" si="348"/>
        <v>1.8740379433305404E+20</v>
      </c>
      <c r="CD298" s="73">
        <f t="shared" si="349"/>
        <v>246679.43557535482</v>
      </c>
      <c r="CE298" s="102">
        <f t="shared" si="365"/>
        <v>10.371718456424396</v>
      </c>
      <c r="CG298" s="74">
        <f t="shared" si="350"/>
        <v>35</v>
      </c>
      <c r="CH298" s="74">
        <f t="shared" si="351"/>
        <v>12.14</v>
      </c>
      <c r="CI298" s="74">
        <v>1</v>
      </c>
      <c r="CJ298" s="65">
        <f t="shared" si="352"/>
        <v>2.2850000000000001</v>
      </c>
      <c r="CK298" s="73">
        <f>CK297*CI298</f>
        <v>6</v>
      </c>
      <c r="CL298" s="73">
        <f t="shared" si="353"/>
        <v>479.85</v>
      </c>
      <c r="CM298" s="73">
        <f t="shared" si="354"/>
        <v>15539.200000000039</v>
      </c>
      <c r="CN298" s="73">
        <f t="shared" si="355"/>
        <v>2.3085561270454347E+20</v>
      </c>
      <c r="CO298" s="73">
        <f t="shared" si="356"/>
        <v>246679.43557535482</v>
      </c>
      <c r="CP298" s="102">
        <f t="shared" si="372"/>
        <v>32.383453162446678</v>
      </c>
      <c r="CR298" s="74">
        <f t="shared" si="357"/>
        <v>-28</v>
      </c>
      <c r="CS298" s="74">
        <f t="shared" si="358"/>
        <v>14.74</v>
      </c>
      <c r="CT298" s="74">
        <v>1</v>
      </c>
      <c r="CU298" s="65">
        <f t="shared" si="367"/>
        <v>2.6</v>
      </c>
      <c r="CV298" s="73">
        <f>CV297*CT298</f>
        <v>1</v>
      </c>
      <c r="CW298" s="73">
        <f t="shared" si="359"/>
        <v>-72.8</v>
      </c>
      <c r="CX298" s="73">
        <f t="shared" si="360"/>
        <v>3.0389916569988165</v>
      </c>
      <c r="CY298" s="73">
        <f t="shared" si="361"/>
        <v>2.8029750669398442E+20</v>
      </c>
      <c r="CZ298" s="73">
        <f t="shared" si="362"/>
        <v>246679.43557535482</v>
      </c>
    </row>
    <row r="299" spans="1:104">
      <c r="A299" s="65">
        <f t="shared" si="298"/>
        <v>6427.3129299703114</v>
      </c>
      <c r="B299" s="65">
        <f t="shared" si="299"/>
        <v>9.7666666666666675</v>
      </c>
      <c r="C299" s="86">
        <f t="shared" si="369"/>
        <v>12.14</v>
      </c>
      <c r="D299" s="90"/>
      <c r="E299" s="68">
        <f t="shared" si="300"/>
        <v>4.3687555610468154E+17</v>
      </c>
      <c r="F299" s="65">
        <f t="shared" si="363"/>
        <v>58.60000000000003</v>
      </c>
      <c r="G299" s="69">
        <v>293</v>
      </c>
      <c r="H299" s="74">
        <f t="shared" si="301"/>
        <v>293</v>
      </c>
      <c r="I299" s="74">
        <f t="shared" si="302"/>
        <v>1</v>
      </c>
      <c r="J299" s="74">
        <v>1</v>
      </c>
      <c r="K299" s="65">
        <f t="shared" si="303"/>
        <v>1</v>
      </c>
      <c r="L299" s="73">
        <f>L298*J299</f>
        <v>588110544000000</v>
      </c>
      <c r="M299" s="73">
        <f t="shared" si="304"/>
        <v>1.72316389392E+17</v>
      </c>
      <c r="N299" s="73">
        <f t="shared" si="305"/>
        <v>4.3687555610468152E+18</v>
      </c>
      <c r="O299" s="73">
        <f t="shared" si="306"/>
        <v>2.1843777805234078E+19</v>
      </c>
      <c r="P299" s="73">
        <f t="shared" si="307"/>
        <v>255592.81084848606</v>
      </c>
      <c r="Q299" s="102">
        <f t="shared" si="368"/>
        <v>25.353105276065168</v>
      </c>
      <c r="S299" s="74">
        <f t="shared" si="308"/>
        <v>283</v>
      </c>
      <c r="T299" s="74">
        <f t="shared" si="309"/>
        <v>2.0499999999999998</v>
      </c>
      <c r="U299" s="74">
        <v>1</v>
      </c>
      <c r="V299" s="65">
        <f t="shared" si="310"/>
        <v>1.05</v>
      </c>
      <c r="W299" s="73">
        <f>W298*U299</f>
        <v>1176221088000000</v>
      </c>
      <c r="X299" s="73">
        <f t="shared" si="311"/>
        <v>3.495140962992E+17</v>
      </c>
      <c r="Y299" s="73">
        <f t="shared" si="312"/>
        <v>2.2389872250364913E+18</v>
      </c>
      <c r="Z299" s="73">
        <f t="shared" si="313"/>
        <v>4.4779744500729856E+19</v>
      </c>
      <c r="AA299" s="73">
        <f t="shared" si="314"/>
        <v>255592.81084848606</v>
      </c>
      <c r="AB299" s="102">
        <f t="shared" si="373"/>
        <v>6.405999782966739</v>
      </c>
      <c r="AD299" s="74">
        <f t="shared" si="315"/>
        <v>258</v>
      </c>
      <c r="AE299" s="74">
        <f t="shared" si="316"/>
        <v>3.2249999999999996</v>
      </c>
      <c r="AF299" s="74">
        <v>1</v>
      </c>
      <c r="AG299" s="65">
        <f t="shared" si="317"/>
        <v>1.175</v>
      </c>
      <c r="AH299" s="73">
        <f>AH298*AF299</f>
        <v>6830795059200</v>
      </c>
      <c r="AI299" s="73">
        <f t="shared" si="318"/>
        <v>2070755522196480</v>
      </c>
      <c r="AJ299" s="73">
        <f t="shared" si="319"/>
        <v>1.100721615966871E+17</v>
      </c>
      <c r="AK299" s="73">
        <f t="shared" si="320"/>
        <v>7.0446183421879886E+19</v>
      </c>
      <c r="AL299" s="73">
        <f t="shared" si="321"/>
        <v>255592.81084848606</v>
      </c>
      <c r="AM299" s="102">
        <f t="shared" si="364"/>
        <v>53.155556229028903</v>
      </c>
      <c r="AO299" s="74">
        <f t="shared" si="322"/>
        <v>228</v>
      </c>
      <c r="AP299" s="74">
        <f t="shared" si="323"/>
        <v>4.55</v>
      </c>
      <c r="AQ299" s="74">
        <v>1</v>
      </c>
      <c r="AR299" s="65">
        <f t="shared" si="324"/>
        <v>1.325</v>
      </c>
      <c r="AS299" s="73">
        <f>AS298*AQ299</f>
        <v>585496719360</v>
      </c>
      <c r="AT299" s="73">
        <f t="shared" si="325"/>
        <v>176878558918656</v>
      </c>
      <c r="AU299" s="73">
        <f t="shared" si="326"/>
        <v>2426493872407583.5</v>
      </c>
      <c r="AV299" s="73">
        <f t="shared" si="327"/>
        <v>9.9389189013815034E+19</v>
      </c>
      <c r="AW299" s="73">
        <f t="shared" si="328"/>
        <v>255592.81084848606</v>
      </c>
      <c r="AX299" s="102">
        <f t="shared" si="297"/>
        <v>13.718417241987449</v>
      </c>
      <c r="AZ299" s="74">
        <f t="shared" si="329"/>
        <v>191</v>
      </c>
      <c r="BA299" s="74">
        <f t="shared" si="330"/>
        <v>6.06</v>
      </c>
      <c r="BB299" s="74">
        <v>1</v>
      </c>
      <c r="BC299" s="65">
        <f t="shared" si="331"/>
        <v>1.51</v>
      </c>
      <c r="BD299" s="73">
        <f>BD298*BB299</f>
        <v>3097866240</v>
      </c>
      <c r="BE299" s="73">
        <f t="shared" si="332"/>
        <v>893455602278.40002</v>
      </c>
      <c r="BF299" s="73">
        <f t="shared" si="333"/>
        <v>19134559051615.258</v>
      </c>
      <c r="BG299" s="73">
        <f t="shared" si="334"/>
        <v>1.323732934997185E+20</v>
      </c>
      <c r="BH299" s="73">
        <f t="shared" si="335"/>
        <v>255592.81084848606</v>
      </c>
      <c r="BI299" s="102">
        <f t="shared" si="371"/>
        <v>21.416351302538416</v>
      </c>
      <c r="BK299" s="74">
        <f t="shared" si="336"/>
        <v>141</v>
      </c>
      <c r="BL299" s="74">
        <f t="shared" si="337"/>
        <v>7.8199999999999994</v>
      </c>
      <c r="BM299" s="74">
        <v>1</v>
      </c>
      <c r="BN299" s="65">
        <f t="shared" si="338"/>
        <v>1.76</v>
      </c>
      <c r="BO299" s="73">
        <f>BO298*BM299</f>
        <v>18345600</v>
      </c>
      <c r="BP299" s="73">
        <f t="shared" si="339"/>
        <v>4552644096</v>
      </c>
      <c r="BQ299" s="73">
        <f t="shared" si="340"/>
        <v>24113076878.292397</v>
      </c>
      <c r="BR299" s="73">
        <f t="shared" si="341"/>
        <v>1.7081834243693045E+20</v>
      </c>
      <c r="BS299" s="73">
        <f t="shared" si="342"/>
        <v>255592.81084848606</v>
      </c>
      <c r="BT299" s="102">
        <f t="shared" si="370"/>
        <v>5.2964994341372726</v>
      </c>
      <c r="BV299" s="74">
        <f t="shared" si="343"/>
        <v>86</v>
      </c>
      <c r="BW299" s="74">
        <f t="shared" si="344"/>
        <v>9.8550000000000004</v>
      </c>
      <c r="BX299" s="74">
        <v>1</v>
      </c>
      <c r="BY299" s="65">
        <f t="shared" si="345"/>
        <v>2.0350000000000001</v>
      </c>
      <c r="BZ299" s="73">
        <f>BZ298*BX299</f>
        <v>7200</v>
      </c>
      <c r="CA299" s="73">
        <f t="shared" si="346"/>
        <v>1260072</v>
      </c>
      <c r="CB299" s="73">
        <f t="shared" si="347"/>
        <v>14837903.901977275</v>
      </c>
      <c r="CC299" s="73">
        <f t="shared" si="348"/>
        <v>2.1527043027058183E+20</v>
      </c>
      <c r="CD299" s="73">
        <f t="shared" si="349"/>
        <v>255592.81084848606</v>
      </c>
      <c r="CE299" s="102">
        <f t="shared" si="365"/>
        <v>11.775441325557011</v>
      </c>
      <c r="CG299" s="74">
        <f t="shared" si="350"/>
        <v>36</v>
      </c>
      <c r="CH299" s="74">
        <f t="shared" si="351"/>
        <v>12.14</v>
      </c>
      <c r="CI299" s="74">
        <v>1</v>
      </c>
      <c r="CJ299" s="65">
        <f t="shared" si="352"/>
        <v>2.2850000000000001</v>
      </c>
      <c r="CK299" s="73">
        <f>CK298*CI299</f>
        <v>6</v>
      </c>
      <c r="CL299" s="73">
        <f t="shared" si="353"/>
        <v>493.56000000000006</v>
      </c>
      <c r="CM299" s="73">
        <f t="shared" si="354"/>
        <v>17849.853477969969</v>
      </c>
      <c r="CN299" s="73">
        <f t="shared" si="355"/>
        <v>2.651834625555417E+20</v>
      </c>
      <c r="CO299" s="73">
        <f t="shared" si="356"/>
        <v>255592.81084848606</v>
      </c>
      <c r="CP299" s="102">
        <f t="shared" si="372"/>
        <v>36.165518838580859</v>
      </c>
      <c r="CR299" s="74">
        <f t="shared" si="357"/>
        <v>-27</v>
      </c>
      <c r="CS299" s="74">
        <f t="shared" si="358"/>
        <v>14.74</v>
      </c>
      <c r="CT299" s="74">
        <v>1</v>
      </c>
      <c r="CU299" s="65">
        <f t="shared" si="367"/>
        <v>2.6</v>
      </c>
      <c r="CV299" s="73">
        <f>CV298*CT299</f>
        <v>1</v>
      </c>
      <c r="CW299" s="73">
        <f t="shared" si="359"/>
        <v>-70.2</v>
      </c>
      <c r="CX299" s="73">
        <f t="shared" si="360"/>
        <v>3.490884717244255</v>
      </c>
      <c r="CY299" s="73">
        <f t="shared" si="361"/>
        <v>3.2197728484915033E+20</v>
      </c>
      <c r="CZ299" s="73">
        <f t="shared" si="362"/>
        <v>255592.81084848606</v>
      </c>
    </row>
    <row r="300" spans="1:104">
      <c r="A300" s="65">
        <f t="shared" si="298"/>
        <v>6653.9716309504165</v>
      </c>
      <c r="B300" s="65">
        <f t="shared" si="299"/>
        <v>9.8000000000000007</v>
      </c>
      <c r="C300" s="86">
        <f t="shared" si="369"/>
        <v>12.14</v>
      </c>
      <c r="D300" s="90"/>
      <c r="E300" s="68">
        <f t="shared" si="300"/>
        <v>5.0183823263586259E+17</v>
      </c>
      <c r="F300" s="65">
        <f t="shared" si="363"/>
        <v>58.800000000000033</v>
      </c>
      <c r="G300" s="69">
        <v>294</v>
      </c>
      <c r="H300" s="74">
        <f t="shared" si="301"/>
        <v>294</v>
      </c>
      <c r="I300" s="74">
        <f t="shared" si="302"/>
        <v>1</v>
      </c>
      <c r="J300" s="74">
        <v>1</v>
      </c>
      <c r="K300" s="65">
        <f t="shared" si="303"/>
        <v>1</v>
      </c>
      <c r="L300" s="73">
        <f>L299*J300</f>
        <v>588110544000000</v>
      </c>
      <c r="M300" s="73">
        <f t="shared" si="304"/>
        <v>1.72904499936E+17</v>
      </c>
      <c r="N300" s="73">
        <f t="shared" si="305"/>
        <v>5.0183823263586263E+18</v>
      </c>
      <c r="O300" s="73">
        <f t="shared" si="306"/>
        <v>2.5091911631793132E+19</v>
      </c>
      <c r="P300" s="73">
        <f t="shared" si="307"/>
        <v>264828.07091182657</v>
      </c>
      <c r="Q300" s="102">
        <f t="shared" si="368"/>
        <v>29.02401226235386</v>
      </c>
      <c r="S300" s="74">
        <f t="shared" si="308"/>
        <v>284</v>
      </c>
      <c r="T300" s="74">
        <f t="shared" si="309"/>
        <v>2.0499999999999998</v>
      </c>
      <c r="U300" s="74">
        <v>1</v>
      </c>
      <c r="V300" s="65">
        <f t="shared" si="310"/>
        <v>1.05</v>
      </c>
      <c r="W300" s="73">
        <f>W299*U300</f>
        <v>1176221088000000</v>
      </c>
      <c r="X300" s="73">
        <f t="shared" si="311"/>
        <v>3.507491284416E+17</v>
      </c>
      <c r="Y300" s="73">
        <f t="shared" si="312"/>
        <v>2.5719209422587945E+18</v>
      </c>
      <c r="Z300" s="73">
        <f t="shared" si="313"/>
        <v>5.1438418845175906E+19</v>
      </c>
      <c r="AA300" s="73">
        <f t="shared" si="314"/>
        <v>264828.07091182657</v>
      </c>
      <c r="AB300" s="102">
        <f t="shared" si="373"/>
        <v>7.3326509852953814</v>
      </c>
      <c r="AD300" s="74">
        <f t="shared" si="315"/>
        <v>259</v>
      </c>
      <c r="AE300" s="74">
        <f t="shared" si="316"/>
        <v>3.2249999999999996</v>
      </c>
      <c r="AF300" s="74">
        <v>1</v>
      </c>
      <c r="AG300" s="65">
        <f t="shared" si="317"/>
        <v>1.175</v>
      </c>
      <c r="AH300" s="73">
        <f>AH299*AF300</f>
        <v>6830795059200</v>
      </c>
      <c r="AI300" s="73">
        <f t="shared" si="318"/>
        <v>2078781706391040</v>
      </c>
      <c r="AJ300" s="73">
        <f t="shared" si="319"/>
        <v>1.2643971095708229E+17</v>
      </c>
      <c r="AK300" s="73">
        <f t="shared" si="320"/>
        <v>8.0921415012532847E+19</v>
      </c>
      <c r="AL300" s="73">
        <f t="shared" si="321"/>
        <v>264828.07091182657</v>
      </c>
      <c r="AM300" s="102">
        <f t="shared" si="364"/>
        <v>60.823948261789106</v>
      </c>
      <c r="AO300" s="74">
        <f t="shared" si="322"/>
        <v>229</v>
      </c>
      <c r="AP300" s="74">
        <f t="shared" si="323"/>
        <v>4.55</v>
      </c>
      <c r="AQ300" s="74">
        <v>1</v>
      </c>
      <c r="AR300" s="65">
        <f t="shared" si="324"/>
        <v>1.325</v>
      </c>
      <c r="AS300" s="73">
        <f>AS299*AQ300</f>
        <v>585496719360</v>
      </c>
      <c r="AT300" s="73">
        <f t="shared" si="325"/>
        <v>177654342071808</v>
      </c>
      <c r="AU300" s="73">
        <f t="shared" si="326"/>
        <v>2787309519644977</v>
      </c>
      <c r="AV300" s="73">
        <f t="shared" si="327"/>
        <v>1.1416819792465874E+20</v>
      </c>
      <c r="AW300" s="73">
        <f t="shared" si="328"/>
        <v>264828.07091182657</v>
      </c>
      <c r="AX300" s="102">
        <f t="shared" si="297"/>
        <v>15.689509680086202</v>
      </c>
      <c r="AZ300" s="74">
        <f t="shared" si="329"/>
        <v>192</v>
      </c>
      <c r="BA300" s="74">
        <f t="shared" si="330"/>
        <v>6.06</v>
      </c>
      <c r="BB300" s="74">
        <v>1</v>
      </c>
      <c r="BC300" s="65">
        <f t="shared" si="331"/>
        <v>1.51</v>
      </c>
      <c r="BD300" s="73">
        <f>BD299*BB300</f>
        <v>3097866240</v>
      </c>
      <c r="BE300" s="73">
        <f t="shared" si="332"/>
        <v>898133380300.80005</v>
      </c>
      <c r="BF300" s="73">
        <f t="shared" si="333"/>
        <v>21979836506184.074</v>
      </c>
      <c r="BG300" s="73">
        <f t="shared" si="334"/>
        <v>1.5205698448866637E+20</v>
      </c>
      <c r="BH300" s="73">
        <f t="shared" si="335"/>
        <v>264828.07091182657</v>
      </c>
      <c r="BI300" s="102">
        <f t="shared" si="371"/>
        <v>24.472797680476653</v>
      </c>
      <c r="BK300" s="74">
        <f t="shared" si="336"/>
        <v>142</v>
      </c>
      <c r="BL300" s="74">
        <f t="shared" si="337"/>
        <v>7.8199999999999994</v>
      </c>
      <c r="BM300" s="74">
        <v>1</v>
      </c>
      <c r="BN300" s="65">
        <f t="shared" si="338"/>
        <v>1.76</v>
      </c>
      <c r="BO300" s="73">
        <f>BO299*BM300</f>
        <v>18345600</v>
      </c>
      <c r="BP300" s="73">
        <f t="shared" si="339"/>
        <v>4584932352</v>
      </c>
      <c r="BQ300" s="73">
        <f t="shared" si="340"/>
        <v>27698651744.011517</v>
      </c>
      <c r="BR300" s="73">
        <f t="shared" si="341"/>
        <v>1.9621874896062225E+20</v>
      </c>
      <c r="BS300" s="73">
        <f t="shared" si="342"/>
        <v>264828.07091182657</v>
      </c>
      <c r="BT300" s="102">
        <f t="shared" si="370"/>
        <v>6.0412345521148305</v>
      </c>
      <c r="BV300" s="74">
        <f t="shared" si="343"/>
        <v>87</v>
      </c>
      <c r="BW300" s="74">
        <f t="shared" si="344"/>
        <v>9.8550000000000004</v>
      </c>
      <c r="BX300" s="74">
        <v>1</v>
      </c>
      <c r="BY300" s="65">
        <f t="shared" si="345"/>
        <v>2.0350000000000001</v>
      </c>
      <c r="BZ300" s="73">
        <f>BZ299*BX300</f>
        <v>7200</v>
      </c>
      <c r="CA300" s="73">
        <f t="shared" si="346"/>
        <v>1274724</v>
      </c>
      <c r="CB300" s="73">
        <f t="shared" si="347"/>
        <v>17044275.803805385</v>
      </c>
      <c r="CC300" s="73">
        <f t="shared" si="348"/>
        <v>2.4728078913132128E+20</v>
      </c>
      <c r="CD300" s="73">
        <f t="shared" si="349"/>
        <v>264828.07091182657</v>
      </c>
      <c r="CE300" s="102">
        <f t="shared" si="365"/>
        <v>13.370953872214994</v>
      </c>
      <c r="CG300" s="74">
        <f t="shared" si="350"/>
        <v>37</v>
      </c>
      <c r="CH300" s="74">
        <f t="shared" si="351"/>
        <v>12.14</v>
      </c>
      <c r="CI300" s="74">
        <v>1</v>
      </c>
      <c r="CJ300" s="65">
        <f t="shared" si="352"/>
        <v>2.2850000000000001</v>
      </c>
      <c r="CK300" s="73">
        <f>CK299*CI300</f>
        <v>6</v>
      </c>
      <c r="CL300" s="73">
        <f t="shared" si="353"/>
        <v>507.27000000000004</v>
      </c>
      <c r="CM300" s="73">
        <f t="shared" si="354"/>
        <v>20504.097327082207</v>
      </c>
      <c r="CN300" s="73">
        <f t="shared" si="355"/>
        <v>3.0461580720996857E+20</v>
      </c>
      <c r="CO300" s="73">
        <f t="shared" si="356"/>
        <v>264828.07091182657</v>
      </c>
      <c r="CP300" s="102">
        <f t="shared" si="372"/>
        <v>40.420480862424753</v>
      </c>
      <c r="CR300" s="74">
        <f t="shared" si="357"/>
        <v>-26</v>
      </c>
      <c r="CS300" s="74">
        <f t="shared" si="358"/>
        <v>14.74</v>
      </c>
      <c r="CT300" s="74">
        <v>1</v>
      </c>
      <c r="CU300" s="65">
        <f t="shared" si="367"/>
        <v>2.6</v>
      </c>
      <c r="CV300" s="73">
        <f>CV299*CT300</f>
        <v>1</v>
      </c>
      <c r="CW300" s="73">
        <f t="shared" si="359"/>
        <v>-67.600000000000009</v>
      </c>
      <c r="CX300" s="73">
        <f t="shared" si="360"/>
        <v>4.009973532182765</v>
      </c>
      <c r="CY300" s="73">
        <f t="shared" si="361"/>
        <v>3.698547774526307E+20</v>
      </c>
      <c r="CZ300" s="73">
        <f t="shared" si="362"/>
        <v>264828.07091182657</v>
      </c>
    </row>
    <row r="301" spans="1:104">
      <c r="A301" s="65">
        <f t="shared" si="298"/>
        <v>6888.6234337585711</v>
      </c>
      <c r="B301" s="65">
        <f t="shared" si="299"/>
        <v>9.8333333333333339</v>
      </c>
      <c r="C301" s="86">
        <f t="shared" si="369"/>
        <v>12.14</v>
      </c>
      <c r="D301" s="90"/>
      <c r="E301" s="68">
        <f t="shared" si="300"/>
        <v>5.7646075230343488E+17</v>
      </c>
      <c r="F301" s="65">
        <f t="shared" si="363"/>
        <v>59.000000000000028</v>
      </c>
      <c r="G301" s="69">
        <v>295</v>
      </c>
      <c r="H301" s="74">
        <f t="shared" si="301"/>
        <v>295</v>
      </c>
      <c r="I301" s="74">
        <f t="shared" si="302"/>
        <v>1</v>
      </c>
      <c r="J301" s="74">
        <v>1</v>
      </c>
      <c r="K301" s="65">
        <f t="shared" si="303"/>
        <v>1</v>
      </c>
      <c r="L301" s="73">
        <f>L300*J301</f>
        <v>588110544000000</v>
      </c>
      <c r="M301" s="73">
        <f t="shared" si="304"/>
        <v>1.7349261048E+17</v>
      </c>
      <c r="N301" s="73">
        <f t="shared" si="305"/>
        <v>5.7646075230343485E+18</v>
      </c>
      <c r="O301" s="73">
        <f t="shared" si="306"/>
        <v>2.8823037615171744E+19</v>
      </c>
      <c r="P301" s="73">
        <f t="shared" si="307"/>
        <v>274396.83344471641</v>
      </c>
      <c r="Q301" s="102">
        <f t="shared" si="368"/>
        <v>33.226818750870571</v>
      </c>
      <c r="S301" s="74">
        <f t="shared" si="308"/>
        <v>285</v>
      </c>
      <c r="T301" s="74">
        <f t="shared" si="309"/>
        <v>2.0499999999999998</v>
      </c>
      <c r="U301" s="74">
        <v>1</v>
      </c>
      <c r="V301" s="65">
        <f t="shared" si="310"/>
        <v>1.05</v>
      </c>
      <c r="W301" s="73">
        <f>W300*U301</f>
        <v>1176221088000000</v>
      </c>
      <c r="X301" s="73">
        <f t="shared" si="311"/>
        <v>3.51984160584E+17</v>
      </c>
      <c r="Y301" s="73">
        <f t="shared" si="312"/>
        <v>2.9543613555551017E+18</v>
      </c>
      <c r="Z301" s="73">
        <f t="shared" si="313"/>
        <v>5.9087227111102071E+19</v>
      </c>
      <c r="AA301" s="73">
        <f t="shared" si="314"/>
        <v>274396.83344471641</v>
      </c>
      <c r="AB301" s="102">
        <f t="shared" si="373"/>
        <v>8.3934497241390833</v>
      </c>
      <c r="AD301" s="74">
        <f t="shared" si="315"/>
        <v>260</v>
      </c>
      <c r="AE301" s="74">
        <f t="shared" si="316"/>
        <v>3.2249999999999996</v>
      </c>
      <c r="AF301" s="74">
        <v>15</v>
      </c>
      <c r="AG301" s="65">
        <f t="shared" si="317"/>
        <v>1.175</v>
      </c>
      <c r="AH301" s="73">
        <f>AH300*AF301</f>
        <v>102461925888000</v>
      </c>
      <c r="AI301" s="73">
        <f t="shared" si="318"/>
        <v>3.1302118358784E+16</v>
      </c>
      <c r="AJ301" s="73">
        <f t="shared" si="319"/>
        <v>1.4524108798270102E+17</v>
      </c>
      <c r="AK301" s="73">
        <f t="shared" si="320"/>
        <v>9.2954296308928872E+19</v>
      </c>
      <c r="AL301" s="73">
        <f t="shared" si="321"/>
        <v>274396.83344471641</v>
      </c>
      <c r="AM301" s="102">
        <f t="shared" si="364"/>
        <v>4.6399763210256815</v>
      </c>
      <c r="AO301" s="74">
        <f t="shared" si="322"/>
        <v>230</v>
      </c>
      <c r="AP301" s="74">
        <f t="shared" si="323"/>
        <v>4.55</v>
      </c>
      <c r="AQ301" s="74">
        <v>1</v>
      </c>
      <c r="AR301" s="65">
        <f t="shared" si="324"/>
        <v>1.325</v>
      </c>
      <c r="AS301" s="73">
        <f>AS300*AQ301</f>
        <v>585496719360</v>
      </c>
      <c r="AT301" s="73">
        <f t="shared" si="325"/>
        <v>178430125224960</v>
      </c>
      <c r="AU301" s="73">
        <f t="shared" si="326"/>
        <v>3201777860083761</v>
      </c>
      <c r="AV301" s="73">
        <f t="shared" si="327"/>
        <v>1.3114482114903143E+20</v>
      </c>
      <c r="AW301" s="73">
        <f t="shared" si="328"/>
        <v>274396.83344471641</v>
      </c>
      <c r="AX301" s="102">
        <f t="shared" ref="AX301:AX364" si="374">AU301/AT301</f>
        <v>17.944155203876274</v>
      </c>
      <c r="AZ301" s="74">
        <f t="shared" si="329"/>
        <v>193</v>
      </c>
      <c r="BA301" s="74">
        <f t="shared" si="330"/>
        <v>6.06</v>
      </c>
      <c r="BB301" s="74">
        <v>1</v>
      </c>
      <c r="BC301" s="65">
        <f t="shared" si="331"/>
        <v>1.51</v>
      </c>
      <c r="BD301" s="73">
        <f>BD300*BB301</f>
        <v>3097866240</v>
      </c>
      <c r="BE301" s="73">
        <f t="shared" si="332"/>
        <v>902811158323.19995</v>
      </c>
      <c r="BF301" s="73">
        <f t="shared" si="333"/>
        <v>25248202037757.422</v>
      </c>
      <c r="BG301" s="73">
        <f t="shared" si="334"/>
        <v>1.7466760794794076E+20</v>
      </c>
      <c r="BH301" s="73">
        <f t="shared" si="335"/>
        <v>274396.83344471641</v>
      </c>
      <c r="BI301" s="102">
        <f t="shared" si="371"/>
        <v>27.966205119408531</v>
      </c>
      <c r="BK301" s="74">
        <f t="shared" si="336"/>
        <v>143</v>
      </c>
      <c r="BL301" s="74">
        <f t="shared" si="337"/>
        <v>7.8199999999999994</v>
      </c>
      <c r="BM301" s="74">
        <v>1</v>
      </c>
      <c r="BN301" s="65">
        <f t="shared" si="338"/>
        <v>1.76</v>
      </c>
      <c r="BO301" s="73">
        <f>BO300*BM301</f>
        <v>18345600</v>
      </c>
      <c r="BP301" s="73">
        <f t="shared" si="339"/>
        <v>4617220608</v>
      </c>
      <c r="BQ301" s="73">
        <f t="shared" si="340"/>
        <v>31817395693.981789</v>
      </c>
      <c r="BR301" s="73">
        <f t="shared" si="341"/>
        <v>2.2539615415064301E+20</v>
      </c>
      <c r="BS301" s="73">
        <f t="shared" si="342"/>
        <v>274396.83344471641</v>
      </c>
      <c r="BT301" s="102">
        <f t="shared" si="370"/>
        <v>6.8910278271853773</v>
      </c>
      <c r="BV301" s="74">
        <f t="shared" si="343"/>
        <v>88</v>
      </c>
      <c r="BW301" s="74">
        <f t="shared" si="344"/>
        <v>9.8550000000000004</v>
      </c>
      <c r="BX301" s="74">
        <v>1</v>
      </c>
      <c r="BY301" s="65">
        <f t="shared" si="345"/>
        <v>2.0350000000000001</v>
      </c>
      <c r="BZ301" s="73">
        <f>BZ300*BX301</f>
        <v>7200</v>
      </c>
      <c r="CA301" s="73">
        <f t="shared" si="346"/>
        <v>1289376</v>
      </c>
      <c r="CB301" s="73">
        <f t="shared" si="347"/>
        <v>19578731.577947013</v>
      </c>
      <c r="CC301" s="73">
        <f t="shared" si="348"/>
        <v>2.8405103569751756E+20</v>
      </c>
      <c r="CD301" s="73">
        <f t="shared" si="349"/>
        <v>274396.83344471641</v>
      </c>
      <c r="CE301" s="102">
        <f t="shared" si="365"/>
        <v>15.184656436871023</v>
      </c>
      <c r="CG301" s="74">
        <f t="shared" si="350"/>
        <v>38</v>
      </c>
      <c r="CH301" s="74">
        <f t="shared" si="351"/>
        <v>12.14</v>
      </c>
      <c r="CI301" s="74">
        <v>1</v>
      </c>
      <c r="CJ301" s="65">
        <f t="shared" si="352"/>
        <v>2.2850000000000001</v>
      </c>
      <c r="CK301" s="73">
        <f>CK300*CI301</f>
        <v>6</v>
      </c>
      <c r="CL301" s="73">
        <f t="shared" si="353"/>
        <v>520.98</v>
      </c>
      <c r="CM301" s="73">
        <f t="shared" si="354"/>
        <v>23553.022870318437</v>
      </c>
      <c r="CN301" s="73">
        <f t="shared" si="355"/>
        <v>3.49911676648185E+20</v>
      </c>
      <c r="CO301" s="73">
        <f t="shared" si="356"/>
        <v>274396.83344471641</v>
      </c>
      <c r="CP301" s="102">
        <f t="shared" si="372"/>
        <v>45.209073036044444</v>
      </c>
      <c r="CR301" s="74">
        <f t="shared" si="357"/>
        <v>-25</v>
      </c>
      <c r="CS301" s="74">
        <f t="shared" si="358"/>
        <v>14.74</v>
      </c>
      <c r="CT301" s="74">
        <v>1</v>
      </c>
      <c r="CU301" s="65">
        <f t="shared" si="367"/>
        <v>2.6</v>
      </c>
      <c r="CV301" s="73">
        <f>CV300*CT301</f>
        <v>1</v>
      </c>
      <c r="CW301" s="73">
        <f t="shared" si="359"/>
        <v>-65</v>
      </c>
      <c r="CX301" s="73">
        <f t="shared" si="360"/>
        <v>4.6062499999999922</v>
      </c>
      <c r="CY301" s="73">
        <f t="shared" si="361"/>
        <v>4.248515744476315E+20</v>
      </c>
      <c r="CZ301" s="73">
        <f t="shared" si="362"/>
        <v>274396.83344471641</v>
      </c>
    </row>
    <row r="302" spans="1:104">
      <c r="A302" s="65">
        <f t="shared" si="298"/>
        <v>7131.5502145219943</v>
      </c>
      <c r="B302" s="65">
        <f t="shared" si="299"/>
        <v>9.8666666666666671</v>
      </c>
      <c r="C302" s="86">
        <f t="shared" si="369"/>
        <v>12.14</v>
      </c>
      <c r="D302" s="90"/>
      <c r="E302" s="68">
        <f t="shared" si="300"/>
        <v>6.6217951789130893E+17</v>
      </c>
      <c r="F302" s="65">
        <f t="shared" si="363"/>
        <v>59.200000000000031</v>
      </c>
      <c r="G302" s="69">
        <v>296</v>
      </c>
      <c r="H302" s="74">
        <f t="shared" si="301"/>
        <v>296</v>
      </c>
      <c r="I302" s="74">
        <f t="shared" si="302"/>
        <v>1</v>
      </c>
      <c r="J302" s="74">
        <v>1</v>
      </c>
      <c r="K302" s="65">
        <f t="shared" si="303"/>
        <v>1</v>
      </c>
      <c r="L302" s="73">
        <f>L301*J302</f>
        <v>588110544000000</v>
      </c>
      <c r="M302" s="73">
        <f t="shared" si="304"/>
        <v>1.74080721024E+17</v>
      </c>
      <c r="N302" s="73">
        <f t="shared" si="305"/>
        <v>6.6217951789130895E+18</v>
      </c>
      <c r="O302" s="73">
        <f t="shared" si="306"/>
        <v>3.3108975894565446E+19</v>
      </c>
      <c r="P302" s="73">
        <f t="shared" si="307"/>
        <v>284311.13521894353</v>
      </c>
      <c r="Q302" s="102">
        <f t="shared" si="368"/>
        <v>38.038647473203895</v>
      </c>
      <c r="S302" s="74">
        <f t="shared" si="308"/>
        <v>286</v>
      </c>
      <c r="T302" s="74">
        <f t="shared" si="309"/>
        <v>2.0499999999999998</v>
      </c>
      <c r="U302" s="74">
        <v>1</v>
      </c>
      <c r="V302" s="65">
        <f t="shared" si="310"/>
        <v>1.05</v>
      </c>
      <c r="W302" s="73">
        <f>W301*U302</f>
        <v>1176221088000000</v>
      </c>
      <c r="X302" s="73">
        <f t="shared" si="311"/>
        <v>3.532191927264E+17</v>
      </c>
      <c r="Y302" s="73">
        <f t="shared" si="312"/>
        <v>3.3936700291929549E+18</v>
      </c>
      <c r="Z302" s="73">
        <f t="shared" si="313"/>
        <v>6.7873400583859159E+19</v>
      </c>
      <c r="AA302" s="73">
        <f t="shared" si="314"/>
        <v>284311.13521894353</v>
      </c>
      <c r="AB302" s="102">
        <f t="shared" si="373"/>
        <v>9.6078302059357714</v>
      </c>
      <c r="AD302" s="74">
        <f t="shared" si="315"/>
        <v>261</v>
      </c>
      <c r="AE302" s="74">
        <f t="shared" si="316"/>
        <v>3.2249999999999996</v>
      </c>
      <c r="AF302" s="74">
        <v>1</v>
      </c>
      <c r="AG302" s="65">
        <f t="shared" si="317"/>
        <v>1.175</v>
      </c>
      <c r="AH302" s="73">
        <f>AH301*AF302</f>
        <v>102461925888000</v>
      </c>
      <c r="AI302" s="73">
        <f t="shared" si="318"/>
        <v>3.14225111217024E+16</v>
      </c>
      <c r="AJ302" s="73">
        <f t="shared" si="319"/>
        <v>1.6683819884370829E+17</v>
      </c>
      <c r="AK302" s="73">
        <f t="shared" si="320"/>
        <v>1.0677644725997355E+20</v>
      </c>
      <c r="AL302" s="73">
        <f t="shared" si="321"/>
        <v>284311.13521894353</v>
      </c>
      <c r="AM302" s="102">
        <f t="shared" si="364"/>
        <v>5.3095119673131128</v>
      </c>
      <c r="AO302" s="74">
        <f t="shared" si="322"/>
        <v>231</v>
      </c>
      <c r="AP302" s="74">
        <f t="shared" si="323"/>
        <v>4.55</v>
      </c>
      <c r="AQ302" s="74">
        <v>1</v>
      </c>
      <c r="AR302" s="65">
        <f t="shared" si="324"/>
        <v>1.325</v>
      </c>
      <c r="AS302" s="73">
        <f>AS301*AQ302</f>
        <v>585496719360</v>
      </c>
      <c r="AT302" s="73">
        <f t="shared" si="325"/>
        <v>179205908378112</v>
      </c>
      <c r="AU302" s="73">
        <f t="shared" si="326"/>
        <v>3677876960944144</v>
      </c>
      <c r="AV302" s="73">
        <f t="shared" si="327"/>
        <v>1.5064584032027276E+20</v>
      </c>
      <c r="AW302" s="73">
        <f t="shared" si="328"/>
        <v>284311.13521894353</v>
      </c>
      <c r="AX302" s="102">
        <f t="shared" si="374"/>
        <v>20.523190302320163</v>
      </c>
      <c r="AZ302" s="74">
        <f t="shared" si="329"/>
        <v>194</v>
      </c>
      <c r="BA302" s="74">
        <f t="shared" si="330"/>
        <v>6.06</v>
      </c>
      <c r="BB302" s="74">
        <v>1</v>
      </c>
      <c r="BC302" s="65">
        <f t="shared" si="331"/>
        <v>1.51</v>
      </c>
      <c r="BD302" s="73">
        <f>BD301*BB302</f>
        <v>3097866240</v>
      </c>
      <c r="BE302" s="73">
        <f t="shared" si="332"/>
        <v>907488936345.59998</v>
      </c>
      <c r="BF302" s="73">
        <f t="shared" si="333"/>
        <v>29002568147404.742</v>
      </c>
      <c r="BG302" s="73">
        <f t="shared" si="334"/>
        <v>2.006403939210666E+20</v>
      </c>
      <c r="BH302" s="73">
        <f t="shared" si="335"/>
        <v>284311.13521894353</v>
      </c>
      <c r="BI302" s="102">
        <f t="shared" si="371"/>
        <v>31.959142404750665</v>
      </c>
      <c r="BK302" s="74">
        <f t="shared" si="336"/>
        <v>144</v>
      </c>
      <c r="BL302" s="74">
        <f t="shared" si="337"/>
        <v>7.8199999999999994</v>
      </c>
      <c r="BM302" s="74">
        <v>1</v>
      </c>
      <c r="BN302" s="65">
        <f t="shared" si="338"/>
        <v>1.76</v>
      </c>
      <c r="BO302" s="73">
        <f>BO301*BM302</f>
        <v>18345600</v>
      </c>
      <c r="BP302" s="73">
        <f t="shared" si="339"/>
        <v>4649508864</v>
      </c>
      <c r="BQ302" s="73">
        <f t="shared" si="340"/>
        <v>36548590093.966629</v>
      </c>
      <c r="BR302" s="73">
        <f t="shared" si="341"/>
        <v>2.5891219149550177E+20</v>
      </c>
      <c r="BS302" s="73">
        <f t="shared" si="342"/>
        <v>284311.13521894353</v>
      </c>
      <c r="BT302" s="102">
        <f t="shared" si="370"/>
        <v>7.8607421048174242</v>
      </c>
      <c r="BV302" s="74">
        <f t="shared" si="343"/>
        <v>89</v>
      </c>
      <c r="BW302" s="74">
        <f t="shared" si="344"/>
        <v>9.8550000000000004</v>
      </c>
      <c r="BX302" s="74">
        <v>1</v>
      </c>
      <c r="BY302" s="65">
        <f t="shared" si="345"/>
        <v>2.0350000000000001</v>
      </c>
      <c r="BZ302" s="73">
        <f>BZ301*BX302</f>
        <v>7200</v>
      </c>
      <c r="CA302" s="73">
        <f t="shared" si="346"/>
        <v>1304028</v>
      </c>
      <c r="CB302" s="73">
        <f t="shared" si="347"/>
        <v>22490056.756516244</v>
      </c>
      <c r="CC302" s="73">
        <f t="shared" si="348"/>
        <v>3.2628895744094247E+20</v>
      </c>
      <c r="CD302" s="73">
        <f t="shared" si="349"/>
        <v>284311.13521894353</v>
      </c>
      <c r="CE302" s="102">
        <f t="shared" si="365"/>
        <v>17.24660571438362</v>
      </c>
      <c r="CG302" s="74">
        <f t="shared" si="350"/>
        <v>39</v>
      </c>
      <c r="CH302" s="74">
        <f t="shared" si="351"/>
        <v>12.14</v>
      </c>
      <c r="CI302" s="74">
        <v>1</v>
      </c>
      <c r="CJ302" s="65">
        <f t="shared" si="352"/>
        <v>2.2850000000000001</v>
      </c>
      <c r="CK302" s="73">
        <f>CK301*CI302</f>
        <v>6</v>
      </c>
      <c r="CL302" s="73">
        <f t="shared" si="353"/>
        <v>534.69000000000005</v>
      </c>
      <c r="CM302" s="73">
        <f t="shared" si="354"/>
        <v>27055.318626342338</v>
      </c>
      <c r="CN302" s="73">
        <f t="shared" si="355"/>
        <v>4.0194296736002454E+20</v>
      </c>
      <c r="CO302" s="73">
        <f t="shared" si="356"/>
        <v>284311.13521894353</v>
      </c>
      <c r="CP302" s="102">
        <f t="shared" si="372"/>
        <v>50.600008652382378</v>
      </c>
      <c r="CR302" s="74">
        <f t="shared" si="357"/>
        <v>-24</v>
      </c>
      <c r="CS302" s="74">
        <f t="shared" si="358"/>
        <v>14.74</v>
      </c>
      <c r="CT302" s="74">
        <v>1</v>
      </c>
      <c r="CU302" s="65">
        <f t="shared" si="367"/>
        <v>2.6</v>
      </c>
      <c r="CV302" s="73">
        <f>CV301*CT302</f>
        <v>1</v>
      </c>
      <c r="CW302" s="73">
        <f t="shared" si="359"/>
        <v>-62.400000000000006</v>
      </c>
      <c r="CX302" s="73">
        <f t="shared" si="360"/>
        <v>5.2911917977050846</v>
      </c>
      <c r="CY302" s="73">
        <f t="shared" si="361"/>
        <v>4.8802630468589466E+20</v>
      </c>
      <c r="CZ302" s="73">
        <f t="shared" si="362"/>
        <v>284311.13521894353</v>
      </c>
    </row>
    <row r="303" spans="1:104">
      <c r="A303" s="65">
        <f t="shared" si="298"/>
        <v>7383.0437897080728</v>
      </c>
      <c r="B303" s="65">
        <f t="shared" si="299"/>
        <v>9.9</v>
      </c>
      <c r="C303" s="86">
        <f t="shared" si="369"/>
        <v>12.14</v>
      </c>
      <c r="D303" s="90"/>
      <c r="E303" s="68">
        <f t="shared" si="300"/>
        <v>7.6064452291447629E+17</v>
      </c>
      <c r="F303" s="65">
        <f t="shared" si="363"/>
        <v>59.400000000000034</v>
      </c>
      <c r="G303" s="69">
        <v>297</v>
      </c>
      <c r="H303" s="74">
        <f t="shared" si="301"/>
        <v>297</v>
      </c>
      <c r="I303" s="74">
        <f t="shared" si="302"/>
        <v>1</v>
      </c>
      <c r="J303" s="74">
        <v>1</v>
      </c>
      <c r="K303" s="65">
        <f t="shared" si="303"/>
        <v>1</v>
      </c>
      <c r="L303" s="73">
        <f>L302*J303</f>
        <v>588110544000000</v>
      </c>
      <c r="M303" s="73">
        <f t="shared" si="304"/>
        <v>1.74668831568E+17</v>
      </c>
      <c r="N303" s="73">
        <f t="shared" si="305"/>
        <v>7.6064452291447624E+18</v>
      </c>
      <c r="O303" s="73">
        <f t="shared" si="306"/>
        <v>3.8032226145723818E+19</v>
      </c>
      <c r="P303" s="73">
        <f t="shared" si="307"/>
        <v>294583.4472093521</v>
      </c>
      <c r="Q303" s="102">
        <f t="shared" si="368"/>
        <v>43.54781079636129</v>
      </c>
      <c r="S303" s="74">
        <f t="shared" si="308"/>
        <v>287</v>
      </c>
      <c r="T303" s="74">
        <f t="shared" si="309"/>
        <v>2.0499999999999998</v>
      </c>
      <c r="U303" s="74">
        <v>1</v>
      </c>
      <c r="V303" s="65">
        <f t="shared" si="310"/>
        <v>1.05</v>
      </c>
      <c r="W303" s="73">
        <f>W302*U303</f>
        <v>1176221088000000</v>
      </c>
      <c r="X303" s="73">
        <f t="shared" si="311"/>
        <v>3.544542248688E+17</v>
      </c>
      <c r="Y303" s="73">
        <f t="shared" si="312"/>
        <v>3.8983031799366881E+18</v>
      </c>
      <c r="Z303" s="73">
        <f t="shared" si="313"/>
        <v>7.7966063598733804E+19</v>
      </c>
      <c r="AA303" s="73">
        <f t="shared" si="314"/>
        <v>294583.4472093521</v>
      </c>
      <c r="AB303" s="102">
        <f t="shared" si="373"/>
        <v>10.998044053162666</v>
      </c>
      <c r="AD303" s="74">
        <f t="shared" si="315"/>
        <v>262</v>
      </c>
      <c r="AE303" s="74">
        <f t="shared" si="316"/>
        <v>3.2249999999999996</v>
      </c>
      <c r="AF303" s="74">
        <v>1</v>
      </c>
      <c r="AG303" s="65">
        <f t="shared" si="317"/>
        <v>1.175</v>
      </c>
      <c r="AH303" s="73">
        <f>AH302*AF303</f>
        <v>102461925888000</v>
      </c>
      <c r="AI303" s="73">
        <f t="shared" si="318"/>
        <v>3.15429038846208E+16</v>
      </c>
      <c r="AJ303" s="73">
        <f t="shared" si="319"/>
        <v>1.9164676456243594E+17</v>
      </c>
      <c r="AK303" s="73">
        <f t="shared" si="320"/>
        <v>1.226539293199593E+20</v>
      </c>
      <c r="AL303" s="73">
        <f t="shared" si="321"/>
        <v>294583.4472093521</v>
      </c>
      <c r="AM303" s="102">
        <f t="shared" si="364"/>
        <v>6.0757489311526607</v>
      </c>
      <c r="AO303" s="74">
        <f t="shared" si="322"/>
        <v>232</v>
      </c>
      <c r="AP303" s="74">
        <f t="shared" si="323"/>
        <v>4.55</v>
      </c>
      <c r="AQ303" s="74">
        <v>1</v>
      </c>
      <c r="AR303" s="65">
        <f t="shared" si="324"/>
        <v>1.325</v>
      </c>
      <c r="AS303" s="73">
        <f>AS302*AQ303</f>
        <v>585496719360</v>
      </c>
      <c r="AT303" s="73">
        <f t="shared" si="325"/>
        <v>179981691531264</v>
      </c>
      <c r="AU303" s="73">
        <f t="shared" si="326"/>
        <v>4224771214918033</v>
      </c>
      <c r="AV303" s="73">
        <f t="shared" si="327"/>
        <v>1.7304662896304334E+20</v>
      </c>
      <c r="AW303" s="73">
        <f t="shared" si="328"/>
        <v>294583.4472093521</v>
      </c>
      <c r="AX303" s="102">
        <f t="shared" si="374"/>
        <v>23.47333875448194</v>
      </c>
      <c r="AZ303" s="74">
        <f t="shared" si="329"/>
        <v>195</v>
      </c>
      <c r="BA303" s="74">
        <f t="shared" si="330"/>
        <v>6.06</v>
      </c>
      <c r="BB303" s="74">
        <v>1</v>
      </c>
      <c r="BC303" s="65">
        <f t="shared" si="331"/>
        <v>1.51</v>
      </c>
      <c r="BD303" s="73">
        <f>BD302*BB303</f>
        <v>3097866240</v>
      </c>
      <c r="BE303" s="73">
        <f t="shared" si="332"/>
        <v>912166714368</v>
      </c>
      <c r="BF303" s="73">
        <f t="shared" si="333"/>
        <v>33315202321613.234</v>
      </c>
      <c r="BG303" s="73">
        <f t="shared" si="334"/>
        <v>2.304752904430863E+20</v>
      </c>
      <c r="BH303" s="73">
        <f t="shared" si="335"/>
        <v>294583.4472093521</v>
      </c>
      <c r="BI303" s="102">
        <f t="shared" si="371"/>
        <v>36.523150644337932</v>
      </c>
      <c r="BK303" s="74">
        <f t="shared" si="336"/>
        <v>145</v>
      </c>
      <c r="BL303" s="74">
        <f t="shared" si="337"/>
        <v>7.8199999999999994</v>
      </c>
      <c r="BM303" s="74">
        <v>1</v>
      </c>
      <c r="BN303" s="65">
        <f t="shared" si="338"/>
        <v>1.76</v>
      </c>
      <c r="BO303" s="73">
        <f>BO302*BM303</f>
        <v>18345600</v>
      </c>
      <c r="BP303" s="73">
        <f t="shared" si="339"/>
        <v>4681797120</v>
      </c>
      <c r="BQ303" s="73">
        <f t="shared" si="340"/>
        <v>41983305318.400406</v>
      </c>
      <c r="BR303" s="73">
        <f t="shared" si="341"/>
        <v>2.9741200845956022E+20</v>
      </c>
      <c r="BS303" s="73">
        <f t="shared" si="342"/>
        <v>294583.4472093521</v>
      </c>
      <c r="BT303" s="102">
        <f t="shared" si="370"/>
        <v>8.9673482729641236</v>
      </c>
      <c r="BV303" s="74">
        <f t="shared" si="343"/>
        <v>90</v>
      </c>
      <c r="BW303" s="74">
        <f t="shared" si="344"/>
        <v>9.8550000000000004</v>
      </c>
      <c r="BX303" s="74">
        <v>1</v>
      </c>
      <c r="BY303" s="65">
        <f t="shared" si="345"/>
        <v>2.0350000000000001</v>
      </c>
      <c r="BZ303" s="73">
        <f>BZ302*BX303</f>
        <v>7200</v>
      </c>
      <c r="CA303" s="73">
        <f t="shared" si="346"/>
        <v>1318680</v>
      </c>
      <c r="CB303" s="73">
        <f t="shared" si="347"/>
        <v>25834291.200000159</v>
      </c>
      <c r="CC303" s="73">
        <f t="shared" si="348"/>
        <v>3.7480758866610822E+20</v>
      </c>
      <c r="CD303" s="73">
        <f t="shared" si="349"/>
        <v>294583.4472093521</v>
      </c>
      <c r="CE303" s="102">
        <f t="shared" si="365"/>
        <v>19.591023751023872</v>
      </c>
      <c r="CG303" s="74">
        <f t="shared" si="350"/>
        <v>40</v>
      </c>
      <c r="CH303" s="74">
        <f t="shared" si="351"/>
        <v>12.14</v>
      </c>
      <c r="CI303" s="74">
        <v>10</v>
      </c>
      <c r="CJ303" s="65">
        <f t="shared" si="352"/>
        <v>2.2850000000000001</v>
      </c>
      <c r="CK303" s="73">
        <f>CK302*CI303</f>
        <v>60</v>
      </c>
      <c r="CL303" s="73">
        <f t="shared" si="353"/>
        <v>5484</v>
      </c>
      <c r="CM303" s="73">
        <f t="shared" si="354"/>
        <v>31078.400000000085</v>
      </c>
      <c r="CN303" s="73">
        <f t="shared" si="355"/>
        <v>4.6171122540908708E+20</v>
      </c>
      <c r="CO303" s="73">
        <f t="shared" si="356"/>
        <v>294583.4472093521</v>
      </c>
      <c r="CP303" s="102">
        <f t="shared" si="372"/>
        <v>5.6671043034281698</v>
      </c>
      <c r="CR303" s="74">
        <f t="shared" si="357"/>
        <v>-23</v>
      </c>
      <c r="CS303" s="74">
        <f t="shared" si="358"/>
        <v>14.74</v>
      </c>
      <c r="CT303" s="74">
        <v>1</v>
      </c>
      <c r="CU303" s="65">
        <f t="shared" si="367"/>
        <v>2.6</v>
      </c>
      <c r="CV303" s="73">
        <f>CV302*CT303</f>
        <v>1</v>
      </c>
      <c r="CW303" s="73">
        <f t="shared" si="359"/>
        <v>-59.800000000000004</v>
      </c>
      <c r="CX303" s="73">
        <f t="shared" si="360"/>
        <v>6.0779833139976347</v>
      </c>
      <c r="CY303" s="73">
        <f t="shared" si="361"/>
        <v>5.6059501338796904E+20</v>
      </c>
      <c r="CZ303" s="73">
        <f t="shared" si="362"/>
        <v>294583.4472093521</v>
      </c>
    </row>
    <row r="304" spans="1:104">
      <c r="A304" s="65">
        <f t="shared" si="298"/>
        <v>7643.4062666696836</v>
      </c>
      <c r="B304" s="65">
        <f t="shared" si="299"/>
        <v>9.9333333333333336</v>
      </c>
      <c r="C304" s="86">
        <f t="shared" si="369"/>
        <v>12.14</v>
      </c>
      <c r="D304" s="90"/>
      <c r="E304" s="68">
        <f t="shared" si="300"/>
        <v>8.7375111220936346E+17</v>
      </c>
      <c r="F304" s="65">
        <f t="shared" si="363"/>
        <v>59.600000000000037</v>
      </c>
      <c r="G304" s="69">
        <v>298</v>
      </c>
      <c r="H304" s="74">
        <f t="shared" si="301"/>
        <v>298</v>
      </c>
      <c r="I304" s="74">
        <f t="shared" si="302"/>
        <v>1</v>
      </c>
      <c r="J304" s="74">
        <v>1</v>
      </c>
      <c r="K304" s="65">
        <f t="shared" si="303"/>
        <v>1</v>
      </c>
      <c r="L304" s="73">
        <f>L303*J304</f>
        <v>588110544000000</v>
      </c>
      <c r="M304" s="73">
        <f t="shared" si="304"/>
        <v>1.75256942112E+17</v>
      </c>
      <c r="N304" s="73">
        <f t="shared" si="305"/>
        <v>8.7375111220936346E+18</v>
      </c>
      <c r="O304" s="73">
        <f t="shared" si="306"/>
        <v>4.3687555610468172E+19</v>
      </c>
      <c r="P304" s="73">
        <f t="shared" si="307"/>
        <v>305226.69024900941</v>
      </c>
      <c r="Q304" s="102">
        <f t="shared" si="368"/>
        <v>49.855435207295962</v>
      </c>
      <c r="S304" s="74">
        <f t="shared" si="308"/>
        <v>288</v>
      </c>
      <c r="T304" s="74">
        <f t="shared" si="309"/>
        <v>2.0499999999999998</v>
      </c>
      <c r="U304" s="74">
        <v>1</v>
      </c>
      <c r="V304" s="65">
        <f t="shared" si="310"/>
        <v>1.05</v>
      </c>
      <c r="W304" s="73">
        <f>W303*U304</f>
        <v>1176221088000000</v>
      </c>
      <c r="X304" s="73">
        <f t="shared" si="311"/>
        <v>3.556892570112E+17</v>
      </c>
      <c r="Y304" s="73">
        <f t="shared" si="312"/>
        <v>4.4779744500729851E+18</v>
      </c>
      <c r="Z304" s="73">
        <f t="shared" si="313"/>
        <v>8.9559489001459745E+19</v>
      </c>
      <c r="AA304" s="73">
        <f t="shared" si="314"/>
        <v>305226.69024900941</v>
      </c>
      <c r="AB304" s="102">
        <f t="shared" si="373"/>
        <v>12.589569017913808</v>
      </c>
      <c r="AD304" s="74">
        <f t="shared" si="315"/>
        <v>263</v>
      </c>
      <c r="AE304" s="74">
        <f t="shared" si="316"/>
        <v>3.2249999999999996</v>
      </c>
      <c r="AF304" s="74">
        <v>1</v>
      </c>
      <c r="AG304" s="65">
        <f t="shared" si="317"/>
        <v>1.175</v>
      </c>
      <c r="AH304" s="73">
        <f>AH303*AF304</f>
        <v>102461925888000</v>
      </c>
      <c r="AI304" s="73">
        <f t="shared" si="318"/>
        <v>3.16632966475392E+16</v>
      </c>
      <c r="AJ304" s="73">
        <f t="shared" si="319"/>
        <v>2.2014432319337427E+17</v>
      </c>
      <c r="AK304" s="73">
        <f t="shared" si="320"/>
        <v>1.4089236684375985E+20</v>
      </c>
      <c r="AL304" s="73">
        <f t="shared" si="321"/>
        <v>305226.69024900941</v>
      </c>
      <c r="AM304" s="102">
        <f t="shared" si="364"/>
        <v>6.9526659098045434</v>
      </c>
      <c r="AO304" s="74">
        <f t="shared" si="322"/>
        <v>233</v>
      </c>
      <c r="AP304" s="74">
        <f t="shared" si="323"/>
        <v>4.55</v>
      </c>
      <c r="AQ304" s="74">
        <v>1</v>
      </c>
      <c r="AR304" s="65">
        <f t="shared" si="324"/>
        <v>1.325</v>
      </c>
      <c r="AS304" s="73">
        <f>AS303*AQ304</f>
        <v>585496719360</v>
      </c>
      <c r="AT304" s="73">
        <f t="shared" si="325"/>
        <v>180757474684416</v>
      </c>
      <c r="AU304" s="73">
        <f t="shared" si="326"/>
        <v>4852987744815170</v>
      </c>
      <c r="AV304" s="73">
        <f t="shared" si="327"/>
        <v>1.987783780276302E+20</v>
      </c>
      <c r="AW304" s="73">
        <f t="shared" si="328"/>
        <v>305226.69024900941</v>
      </c>
      <c r="AX304" s="102">
        <f t="shared" si="374"/>
        <v>26.848061211786614</v>
      </c>
      <c r="AZ304" s="74">
        <f t="shared" si="329"/>
        <v>196</v>
      </c>
      <c r="BA304" s="74">
        <f t="shared" si="330"/>
        <v>6.06</v>
      </c>
      <c r="BB304" s="74">
        <v>1</v>
      </c>
      <c r="BC304" s="65">
        <f t="shared" si="331"/>
        <v>1.51</v>
      </c>
      <c r="BD304" s="73">
        <f>BD303*BB304</f>
        <v>3097866240</v>
      </c>
      <c r="BE304" s="73">
        <f t="shared" si="332"/>
        <v>916844492390.40002</v>
      </c>
      <c r="BF304" s="73">
        <f t="shared" si="333"/>
        <v>38269118103230.531</v>
      </c>
      <c r="BG304" s="73">
        <f t="shared" si="334"/>
        <v>2.647465869994371E+20</v>
      </c>
      <c r="BH304" s="73">
        <f t="shared" si="335"/>
        <v>305226.69024900941</v>
      </c>
      <c r="BI304" s="102">
        <f t="shared" si="371"/>
        <v>41.740031620253461</v>
      </c>
      <c r="BK304" s="74">
        <f t="shared" si="336"/>
        <v>146</v>
      </c>
      <c r="BL304" s="74">
        <f t="shared" si="337"/>
        <v>7.8199999999999994</v>
      </c>
      <c r="BM304" s="74">
        <v>1</v>
      </c>
      <c r="BN304" s="65">
        <f t="shared" si="338"/>
        <v>1.76</v>
      </c>
      <c r="BO304" s="73">
        <f>BO303*BM304</f>
        <v>18345600</v>
      </c>
      <c r="BP304" s="73">
        <f t="shared" si="339"/>
        <v>4714085376</v>
      </c>
      <c r="BQ304" s="73">
        <f t="shared" si="340"/>
        <v>48226153756.584816</v>
      </c>
      <c r="BR304" s="73">
        <f t="shared" si="341"/>
        <v>3.4163668487386104E+20</v>
      </c>
      <c r="BS304" s="73">
        <f t="shared" si="342"/>
        <v>305226.69024900941</v>
      </c>
      <c r="BT304" s="102">
        <f t="shared" si="370"/>
        <v>10.230224934429533</v>
      </c>
      <c r="BV304" s="74">
        <f t="shared" si="343"/>
        <v>91</v>
      </c>
      <c r="BW304" s="74">
        <f t="shared" si="344"/>
        <v>9.8550000000000004</v>
      </c>
      <c r="BX304" s="74">
        <v>1</v>
      </c>
      <c r="BY304" s="65">
        <f t="shared" si="345"/>
        <v>2.0350000000000001</v>
      </c>
      <c r="BZ304" s="73">
        <f>BZ303*BX304</f>
        <v>7200</v>
      </c>
      <c r="CA304" s="73">
        <f t="shared" si="346"/>
        <v>1333332</v>
      </c>
      <c r="CB304" s="73">
        <f t="shared" si="347"/>
        <v>29675807.803954557</v>
      </c>
      <c r="CC304" s="73">
        <f t="shared" si="348"/>
        <v>4.3054086054116386E+20</v>
      </c>
      <c r="CD304" s="73">
        <f t="shared" si="349"/>
        <v>305226.69024900941</v>
      </c>
      <c r="CE304" s="102">
        <f t="shared" si="365"/>
        <v>22.256878109844028</v>
      </c>
      <c r="CG304" s="74">
        <f t="shared" si="350"/>
        <v>41</v>
      </c>
      <c r="CH304" s="74">
        <f t="shared" si="351"/>
        <v>12.14</v>
      </c>
      <c r="CI304" s="74">
        <v>1</v>
      </c>
      <c r="CJ304" s="65">
        <f t="shared" si="352"/>
        <v>2.2850000000000001</v>
      </c>
      <c r="CK304" s="73">
        <f>CK303*CI304</f>
        <v>60</v>
      </c>
      <c r="CL304" s="73">
        <f t="shared" si="353"/>
        <v>5621.1</v>
      </c>
      <c r="CM304" s="73">
        <f t="shared" si="354"/>
        <v>35699.706955939953</v>
      </c>
      <c r="CN304" s="73">
        <f t="shared" si="355"/>
        <v>5.303669251110836E+20</v>
      </c>
      <c r="CO304" s="73">
        <f t="shared" si="356"/>
        <v>305226.69024900941</v>
      </c>
      <c r="CP304" s="102">
        <f t="shared" si="372"/>
        <v>6.3510179423849333</v>
      </c>
      <c r="CR304" s="74">
        <f t="shared" si="357"/>
        <v>-22</v>
      </c>
      <c r="CS304" s="74">
        <f t="shared" si="358"/>
        <v>14.74</v>
      </c>
      <c r="CT304" s="74">
        <v>1</v>
      </c>
      <c r="CU304" s="65">
        <f t="shared" si="367"/>
        <v>2.6</v>
      </c>
      <c r="CV304" s="73">
        <f>CV303*CT304</f>
        <v>1</v>
      </c>
      <c r="CW304" s="73">
        <f t="shared" si="359"/>
        <v>-57.2</v>
      </c>
      <c r="CX304" s="73">
        <f t="shared" si="360"/>
        <v>6.9817694344885126</v>
      </c>
      <c r="CY304" s="73">
        <f t="shared" si="361"/>
        <v>6.4395456969830079E+20</v>
      </c>
      <c r="CZ304" s="73">
        <f t="shared" si="362"/>
        <v>305226.69024900941</v>
      </c>
    </row>
    <row r="305" spans="1:104">
      <c r="A305" s="65">
        <f t="shared" si="298"/>
        <v>7912.950406552498</v>
      </c>
      <c r="B305" s="65">
        <f t="shared" si="299"/>
        <v>9.9666666666666668</v>
      </c>
      <c r="C305" s="86">
        <f t="shared" si="369"/>
        <v>12.14</v>
      </c>
      <c r="D305" s="90"/>
      <c r="E305" s="68">
        <f t="shared" si="300"/>
        <v>1.0036764652717257E+18</v>
      </c>
      <c r="F305" s="65">
        <f t="shared" si="363"/>
        <v>59.800000000000026</v>
      </c>
      <c r="G305" s="69">
        <v>299</v>
      </c>
      <c r="H305" s="74">
        <f t="shared" si="301"/>
        <v>299</v>
      </c>
      <c r="I305" s="74">
        <f t="shared" si="302"/>
        <v>1</v>
      </c>
      <c r="J305" s="74">
        <v>1</v>
      </c>
      <c r="K305" s="65">
        <f t="shared" si="303"/>
        <v>1</v>
      </c>
      <c r="L305" s="73">
        <f>L304*J305</f>
        <v>588110544000000</v>
      </c>
      <c r="M305" s="73">
        <f t="shared" si="304"/>
        <v>1.75845052656E+17</v>
      </c>
      <c r="N305" s="73">
        <f t="shared" si="305"/>
        <v>1.0036764652717257E+19</v>
      </c>
      <c r="O305" s="73">
        <f t="shared" si="306"/>
        <v>5.0183823263586288E+19</v>
      </c>
      <c r="P305" s="73">
        <f t="shared" si="307"/>
        <v>316254.25124854816</v>
      </c>
      <c r="Q305" s="102">
        <f t="shared" si="368"/>
        <v>57.077321773458451</v>
      </c>
      <c r="S305" s="74">
        <f t="shared" si="308"/>
        <v>289</v>
      </c>
      <c r="T305" s="74">
        <f t="shared" si="309"/>
        <v>2.0499999999999998</v>
      </c>
      <c r="U305" s="74">
        <v>1</v>
      </c>
      <c r="V305" s="65">
        <f t="shared" si="310"/>
        <v>1.05</v>
      </c>
      <c r="W305" s="73">
        <f>W304*U305</f>
        <v>1176221088000000</v>
      </c>
      <c r="X305" s="73">
        <f t="shared" si="311"/>
        <v>3.569242891536E+17</v>
      </c>
      <c r="Y305" s="73">
        <f t="shared" si="312"/>
        <v>5.143841884517591E+18</v>
      </c>
      <c r="Z305" s="73">
        <f t="shared" si="313"/>
        <v>1.0287683769035188E+20</v>
      </c>
      <c r="AA305" s="73">
        <f t="shared" si="314"/>
        <v>316254.25124854816</v>
      </c>
      <c r="AB305" s="102">
        <f t="shared" si="373"/>
        <v>14.411577023002692</v>
      </c>
      <c r="AD305" s="74">
        <f t="shared" si="315"/>
        <v>264</v>
      </c>
      <c r="AE305" s="74">
        <f t="shared" si="316"/>
        <v>3.2249999999999996</v>
      </c>
      <c r="AF305" s="74">
        <v>1</v>
      </c>
      <c r="AG305" s="65">
        <f t="shared" si="317"/>
        <v>1.175</v>
      </c>
      <c r="AH305" s="73">
        <f>AH304*AF305</f>
        <v>102461925888000</v>
      </c>
      <c r="AI305" s="73">
        <f t="shared" si="318"/>
        <v>3.17836894104576E+16</v>
      </c>
      <c r="AJ305" s="73">
        <f t="shared" si="319"/>
        <v>2.5287942191416464E+17</v>
      </c>
      <c r="AK305" s="73">
        <f t="shared" si="320"/>
        <v>1.6184283002506576E+20</v>
      </c>
      <c r="AL305" s="73">
        <f t="shared" si="321"/>
        <v>316254.25124854816</v>
      </c>
      <c r="AM305" s="102">
        <f t="shared" si="364"/>
        <v>7.9562639392946375</v>
      </c>
      <c r="AO305" s="74">
        <f t="shared" si="322"/>
        <v>234</v>
      </c>
      <c r="AP305" s="74">
        <f t="shared" si="323"/>
        <v>4.55</v>
      </c>
      <c r="AQ305" s="74">
        <v>1</v>
      </c>
      <c r="AR305" s="65">
        <f t="shared" si="324"/>
        <v>1.325</v>
      </c>
      <c r="AS305" s="73">
        <f>AS304*AQ305</f>
        <v>585496719360</v>
      </c>
      <c r="AT305" s="73">
        <f t="shared" si="325"/>
        <v>181533257837568</v>
      </c>
      <c r="AU305" s="73">
        <f t="shared" si="326"/>
        <v>5574619039289956</v>
      </c>
      <c r="AV305" s="73">
        <f t="shared" si="327"/>
        <v>2.2833639584931758E+20</v>
      </c>
      <c r="AW305" s="73">
        <f t="shared" si="328"/>
        <v>316254.25124854816</v>
      </c>
      <c r="AX305" s="102">
        <f t="shared" si="374"/>
        <v>30.708527493502064</v>
      </c>
      <c r="AZ305" s="74">
        <f t="shared" si="329"/>
        <v>197</v>
      </c>
      <c r="BA305" s="74">
        <f t="shared" si="330"/>
        <v>6.06</v>
      </c>
      <c r="BB305" s="74">
        <v>1</v>
      </c>
      <c r="BC305" s="65">
        <f t="shared" si="331"/>
        <v>1.51</v>
      </c>
      <c r="BD305" s="73">
        <f>BD304*BB305</f>
        <v>3097866240</v>
      </c>
      <c r="BE305" s="73">
        <f t="shared" si="332"/>
        <v>921522270412.80005</v>
      </c>
      <c r="BF305" s="73">
        <f t="shared" si="333"/>
        <v>43959673012368.156</v>
      </c>
      <c r="BG305" s="73">
        <f t="shared" si="334"/>
        <v>3.0411396897733286E+20</v>
      </c>
      <c r="BH305" s="73">
        <f t="shared" si="335"/>
        <v>316254.25124854816</v>
      </c>
      <c r="BI305" s="102">
        <f t="shared" si="371"/>
        <v>47.703321367020486</v>
      </c>
      <c r="BK305" s="74">
        <f t="shared" si="336"/>
        <v>147</v>
      </c>
      <c r="BL305" s="74">
        <f t="shared" si="337"/>
        <v>7.8199999999999994</v>
      </c>
      <c r="BM305" s="74">
        <v>1</v>
      </c>
      <c r="BN305" s="65">
        <f t="shared" si="338"/>
        <v>1.76</v>
      </c>
      <c r="BO305" s="73">
        <f>BO304*BM305</f>
        <v>18345600</v>
      </c>
      <c r="BP305" s="73">
        <f t="shared" si="339"/>
        <v>4746373632</v>
      </c>
      <c r="BQ305" s="73">
        <f t="shared" si="340"/>
        <v>55397303488.023064</v>
      </c>
      <c r="BR305" s="73">
        <f t="shared" si="341"/>
        <v>3.9243749792124469E+20</v>
      </c>
      <c r="BS305" s="73">
        <f t="shared" si="342"/>
        <v>316254.25124854816</v>
      </c>
      <c r="BT305" s="102">
        <f t="shared" si="370"/>
        <v>11.671500767351107</v>
      </c>
      <c r="BV305" s="74">
        <f t="shared" si="343"/>
        <v>92</v>
      </c>
      <c r="BW305" s="74">
        <f t="shared" si="344"/>
        <v>9.8550000000000004</v>
      </c>
      <c r="BX305" s="74">
        <v>1</v>
      </c>
      <c r="BY305" s="65">
        <f t="shared" si="345"/>
        <v>2.0350000000000001</v>
      </c>
      <c r="BZ305" s="73">
        <f>BZ304*BX305</f>
        <v>7200</v>
      </c>
      <c r="CA305" s="73">
        <f t="shared" si="346"/>
        <v>1347984</v>
      </c>
      <c r="CB305" s="73">
        <f t="shared" si="347"/>
        <v>34088551.607610784</v>
      </c>
      <c r="CC305" s="73">
        <f t="shared" si="348"/>
        <v>4.9456157826264288E+20</v>
      </c>
      <c r="CD305" s="73">
        <f t="shared" si="349"/>
        <v>316254.25124854816</v>
      </c>
      <c r="CE305" s="102">
        <f t="shared" si="365"/>
        <v>25.288543193102281</v>
      </c>
      <c r="CG305" s="74">
        <f t="shared" si="350"/>
        <v>42</v>
      </c>
      <c r="CH305" s="74">
        <f t="shared" si="351"/>
        <v>12.14</v>
      </c>
      <c r="CI305" s="74">
        <v>1</v>
      </c>
      <c r="CJ305" s="65">
        <f t="shared" si="352"/>
        <v>2.2850000000000001</v>
      </c>
      <c r="CK305" s="73">
        <f>CK304*CI305</f>
        <v>60</v>
      </c>
      <c r="CL305" s="73">
        <f t="shared" si="353"/>
        <v>5758.2000000000007</v>
      </c>
      <c r="CM305" s="73">
        <f t="shared" si="354"/>
        <v>41008.194654164436</v>
      </c>
      <c r="CN305" s="73">
        <f t="shared" si="355"/>
        <v>6.0923161441993753E+20</v>
      </c>
      <c r="CO305" s="73">
        <f t="shared" si="356"/>
        <v>316254.25124854816</v>
      </c>
      <c r="CP305" s="102">
        <f t="shared" si="372"/>
        <v>7.1217037709986508</v>
      </c>
      <c r="CR305" s="74">
        <f t="shared" si="357"/>
        <v>-21</v>
      </c>
      <c r="CS305" s="74">
        <f t="shared" si="358"/>
        <v>14.74</v>
      </c>
      <c r="CT305" s="74">
        <v>1</v>
      </c>
      <c r="CU305" s="65">
        <f t="shared" si="367"/>
        <v>2.6</v>
      </c>
      <c r="CV305" s="73">
        <f>CV304*CT305</f>
        <v>1</v>
      </c>
      <c r="CW305" s="73">
        <f t="shared" si="359"/>
        <v>-54.6</v>
      </c>
      <c r="CX305" s="73">
        <f t="shared" si="360"/>
        <v>8.0199470643655335</v>
      </c>
      <c r="CY305" s="73">
        <f t="shared" si="361"/>
        <v>7.3970955490526193E+20</v>
      </c>
      <c r="CZ305" s="73">
        <f t="shared" si="362"/>
        <v>316254.25124854816</v>
      </c>
    </row>
    <row r="306" spans="1:104">
      <c r="A306" s="65">
        <f t="shared" si="298"/>
        <v>8192.0000000001692</v>
      </c>
      <c r="B306" s="65">
        <f t="shared" si="299"/>
        <v>10</v>
      </c>
      <c r="C306" s="86">
        <f t="shared" si="369"/>
        <v>12.14</v>
      </c>
      <c r="D306" s="90"/>
      <c r="E306" s="68">
        <f t="shared" si="300"/>
        <v>1.15292150460687E+18</v>
      </c>
      <c r="F306" s="65">
        <f t="shared" si="363"/>
        <v>60.000000000000028</v>
      </c>
      <c r="G306" s="69">
        <v>300</v>
      </c>
      <c r="H306" s="74">
        <f t="shared" si="301"/>
        <v>300</v>
      </c>
      <c r="I306" s="74">
        <f t="shared" si="302"/>
        <v>1</v>
      </c>
      <c r="J306" s="74">
        <v>15</v>
      </c>
      <c r="K306" s="65">
        <f t="shared" si="303"/>
        <v>1</v>
      </c>
      <c r="L306" s="73">
        <f>L305*J306</f>
        <v>8821658160000000</v>
      </c>
      <c r="M306" s="73">
        <f t="shared" si="304"/>
        <v>2.646497448E+18</v>
      </c>
      <c r="N306" s="73">
        <f t="shared" si="305"/>
        <v>1.1529215046068699E+19</v>
      </c>
      <c r="O306" s="73">
        <f t="shared" si="306"/>
        <v>5.7646075230343504E+19</v>
      </c>
      <c r="P306" s="73">
        <f t="shared" si="307"/>
        <v>327680.00000000675</v>
      </c>
      <c r="Q306" s="102">
        <f t="shared" si="368"/>
        <v>4.3564051251141427</v>
      </c>
      <c r="S306" s="74">
        <f t="shared" si="308"/>
        <v>290</v>
      </c>
      <c r="T306" s="74">
        <f t="shared" si="309"/>
        <v>2.0499999999999998</v>
      </c>
      <c r="U306" s="74">
        <v>1</v>
      </c>
      <c r="V306" s="65">
        <f t="shared" si="310"/>
        <v>1.05</v>
      </c>
      <c r="W306" s="73">
        <f>W305*U306</f>
        <v>1176221088000000</v>
      </c>
      <c r="X306" s="73">
        <f t="shared" si="311"/>
        <v>3.58159321296E+17</v>
      </c>
      <c r="Y306" s="73">
        <f t="shared" si="312"/>
        <v>5.9087227111102044E+18</v>
      </c>
      <c r="Z306" s="73">
        <f t="shared" si="313"/>
        <v>1.1817445422220416E+20</v>
      </c>
      <c r="AA306" s="73">
        <f t="shared" si="314"/>
        <v>327680.00000000675</v>
      </c>
      <c r="AB306" s="102">
        <f t="shared" si="373"/>
        <v>16.497470147445789</v>
      </c>
      <c r="AD306" s="74">
        <f t="shared" si="315"/>
        <v>265</v>
      </c>
      <c r="AE306" s="74">
        <f t="shared" si="316"/>
        <v>3.2249999999999996</v>
      </c>
      <c r="AF306" s="74">
        <v>1</v>
      </c>
      <c r="AG306" s="65">
        <f t="shared" si="317"/>
        <v>1.175</v>
      </c>
      <c r="AH306" s="73">
        <f>AH305*AF306</f>
        <v>102461925888000</v>
      </c>
      <c r="AI306" s="73">
        <f t="shared" si="318"/>
        <v>3.1904082173376E+16</v>
      </c>
      <c r="AJ306" s="73">
        <f t="shared" si="319"/>
        <v>2.9048217596540218E+17</v>
      </c>
      <c r="AK306" s="73">
        <f t="shared" si="320"/>
        <v>1.8590859261785778E+20</v>
      </c>
      <c r="AL306" s="73">
        <f t="shared" si="321"/>
        <v>327680.00000000675</v>
      </c>
      <c r="AM306" s="102">
        <f t="shared" si="364"/>
        <v>9.1048591959749263</v>
      </c>
      <c r="AO306" s="74">
        <f t="shared" si="322"/>
        <v>235</v>
      </c>
      <c r="AP306" s="74">
        <f t="shared" si="323"/>
        <v>4.55</v>
      </c>
      <c r="AQ306" s="74">
        <v>1</v>
      </c>
      <c r="AR306" s="65">
        <f t="shared" si="324"/>
        <v>1.325</v>
      </c>
      <c r="AS306" s="73">
        <f>AS305*AQ306</f>
        <v>585496719360</v>
      </c>
      <c r="AT306" s="73">
        <f t="shared" si="325"/>
        <v>182309040990720</v>
      </c>
      <c r="AU306" s="73">
        <f t="shared" si="326"/>
        <v>6403555720167525</v>
      </c>
      <c r="AV306" s="73">
        <f t="shared" si="327"/>
        <v>2.622896422980629E+20</v>
      </c>
      <c r="AW306" s="73">
        <f t="shared" si="328"/>
        <v>327680.00000000675</v>
      </c>
      <c r="AX306" s="102">
        <f t="shared" si="374"/>
        <v>35.124729335247189</v>
      </c>
      <c r="AZ306" s="74">
        <f t="shared" si="329"/>
        <v>198</v>
      </c>
      <c r="BA306" s="74">
        <f t="shared" si="330"/>
        <v>6.06</v>
      </c>
      <c r="BB306" s="74">
        <v>1</v>
      </c>
      <c r="BC306" s="65">
        <f t="shared" si="331"/>
        <v>1.51</v>
      </c>
      <c r="BD306" s="73">
        <f>BD305*BB306</f>
        <v>3097866240</v>
      </c>
      <c r="BE306" s="73">
        <f t="shared" si="332"/>
        <v>926200048435.19995</v>
      </c>
      <c r="BF306" s="73">
        <f t="shared" si="333"/>
        <v>50496404075514.859</v>
      </c>
      <c r="BG306" s="73">
        <f t="shared" si="334"/>
        <v>3.4933521589588158E+20</v>
      </c>
      <c r="BH306" s="73">
        <f t="shared" si="335"/>
        <v>327680.00000000675</v>
      </c>
      <c r="BI306" s="102">
        <f t="shared" si="371"/>
        <v>54.51997563682675</v>
      </c>
      <c r="BK306" s="74">
        <f t="shared" si="336"/>
        <v>148</v>
      </c>
      <c r="BL306" s="74">
        <f t="shared" si="337"/>
        <v>7.8199999999999994</v>
      </c>
      <c r="BM306" s="74">
        <v>1</v>
      </c>
      <c r="BN306" s="65">
        <f t="shared" si="338"/>
        <v>1.76</v>
      </c>
      <c r="BO306" s="73">
        <f>BO305*BM306</f>
        <v>18345600</v>
      </c>
      <c r="BP306" s="73">
        <f t="shared" si="339"/>
        <v>4778661888</v>
      </c>
      <c r="BQ306" s="73">
        <f t="shared" si="340"/>
        <v>63634791387.9636</v>
      </c>
      <c r="BR306" s="73">
        <f t="shared" si="341"/>
        <v>4.5079230830128615E+20</v>
      </c>
      <c r="BS306" s="73">
        <f t="shared" si="342"/>
        <v>327680.00000000675</v>
      </c>
      <c r="BT306" s="102">
        <f t="shared" si="370"/>
        <v>13.316445666047423</v>
      </c>
      <c r="BV306" s="74">
        <f t="shared" si="343"/>
        <v>93</v>
      </c>
      <c r="BW306" s="74">
        <f t="shared" si="344"/>
        <v>9.8550000000000004</v>
      </c>
      <c r="BX306" s="74">
        <v>1</v>
      </c>
      <c r="BY306" s="65">
        <f t="shared" si="345"/>
        <v>2.0350000000000001</v>
      </c>
      <c r="BZ306" s="73">
        <f>BZ305*BX306</f>
        <v>7200</v>
      </c>
      <c r="CA306" s="73">
        <f t="shared" si="346"/>
        <v>1362636</v>
      </c>
      <c r="CB306" s="73">
        <f t="shared" si="347"/>
        <v>39157463.155894041</v>
      </c>
      <c r="CC306" s="73">
        <f t="shared" si="348"/>
        <v>5.6810207139503525E+20</v>
      </c>
      <c r="CD306" s="73">
        <f t="shared" si="349"/>
        <v>327680.00000000675</v>
      </c>
      <c r="CE306" s="102">
        <f t="shared" si="365"/>
        <v>28.736554117089259</v>
      </c>
      <c r="CG306" s="74">
        <f t="shared" si="350"/>
        <v>43</v>
      </c>
      <c r="CH306" s="74">
        <f t="shared" si="351"/>
        <v>12.14</v>
      </c>
      <c r="CI306" s="74">
        <v>1</v>
      </c>
      <c r="CJ306" s="65">
        <f t="shared" si="352"/>
        <v>2.2850000000000001</v>
      </c>
      <c r="CK306" s="73">
        <f>CK305*CI306</f>
        <v>60</v>
      </c>
      <c r="CL306" s="73">
        <f t="shared" si="353"/>
        <v>5895.3</v>
      </c>
      <c r="CM306" s="73">
        <f t="shared" si="354"/>
        <v>47106.045740636895</v>
      </c>
      <c r="CN306" s="73">
        <f t="shared" si="355"/>
        <v>6.9982335329637014E+20</v>
      </c>
      <c r="CO306" s="73">
        <f t="shared" si="356"/>
        <v>327680.00000000675</v>
      </c>
      <c r="CP306" s="102">
        <f t="shared" si="372"/>
        <v>7.9904408156729758</v>
      </c>
      <c r="CR306" s="74">
        <f t="shared" si="357"/>
        <v>-20</v>
      </c>
      <c r="CS306" s="74">
        <f t="shared" si="358"/>
        <v>14.74</v>
      </c>
      <c r="CT306" s="74">
        <v>1</v>
      </c>
      <c r="CU306" s="65">
        <f t="shared" si="367"/>
        <v>2.6</v>
      </c>
      <c r="CV306" s="73">
        <f>CV305*CT306</f>
        <v>1</v>
      </c>
      <c r="CW306" s="73">
        <f t="shared" si="359"/>
        <v>-52</v>
      </c>
      <c r="CX306" s="73">
        <f t="shared" si="360"/>
        <v>9.2124999999999879</v>
      </c>
      <c r="CY306" s="73">
        <f t="shared" si="361"/>
        <v>8.4970314889526326E+20</v>
      </c>
      <c r="CZ306" s="73">
        <f t="shared" si="362"/>
        <v>327680.00000000675</v>
      </c>
    </row>
    <row r="307" spans="1:104">
      <c r="A307" s="65">
        <v>8192</v>
      </c>
      <c r="B307" s="65">
        <f t="shared" si="299"/>
        <v>10.033333333333333</v>
      </c>
      <c r="C307" s="86">
        <f t="shared" si="369"/>
        <v>12.14</v>
      </c>
      <c r="D307" s="90"/>
      <c r="E307" s="68">
        <f t="shared" si="300"/>
        <v>1.3243590357826181E+18</v>
      </c>
      <c r="F307" s="65">
        <f t="shared" si="363"/>
        <v>60.200000000000031</v>
      </c>
      <c r="G307" s="69">
        <v>301</v>
      </c>
      <c r="H307" s="74">
        <f t="shared" si="301"/>
        <v>301</v>
      </c>
      <c r="I307" s="74">
        <f t="shared" si="302"/>
        <v>1</v>
      </c>
      <c r="J307" s="74">
        <v>1</v>
      </c>
      <c r="K307" s="65">
        <f t="shared" si="303"/>
        <v>1</v>
      </c>
      <c r="L307" s="73">
        <f>L306*J307</f>
        <v>8821658160000000</v>
      </c>
      <c r="M307" s="73">
        <f t="shared" si="304"/>
        <v>2.65531910616E+18</v>
      </c>
      <c r="N307" s="73">
        <f t="shared" si="305"/>
        <v>1.3243590357826181E+19</v>
      </c>
      <c r="O307" s="73">
        <f t="shared" si="306"/>
        <v>6.6217951789130908E+19</v>
      </c>
      <c r="P307" s="73">
        <f t="shared" si="307"/>
        <v>327953.06666666665</v>
      </c>
      <c r="Q307" s="102">
        <f t="shared" si="368"/>
        <v>4.9875701670291717</v>
      </c>
      <c r="S307" s="74">
        <f t="shared" si="308"/>
        <v>291</v>
      </c>
      <c r="T307" s="74">
        <f t="shared" si="309"/>
        <v>2.0499999999999998</v>
      </c>
      <c r="U307" s="74">
        <v>1</v>
      </c>
      <c r="V307" s="65">
        <f t="shared" si="310"/>
        <v>1.05</v>
      </c>
      <c r="W307" s="73">
        <f>W306*U307</f>
        <v>1176221088000000</v>
      </c>
      <c r="X307" s="73">
        <f t="shared" si="311"/>
        <v>3.593943534384E+17</v>
      </c>
      <c r="Y307" s="73">
        <f t="shared" si="312"/>
        <v>6.7873400583859149E+18</v>
      </c>
      <c r="Z307" s="73">
        <f t="shared" si="313"/>
        <v>1.3574680116771835E+20</v>
      </c>
      <c r="AA307" s="73">
        <f t="shared" si="314"/>
        <v>327953.06666666665</v>
      </c>
      <c r="AB307" s="102">
        <f t="shared" si="373"/>
        <v>18.885494425413285</v>
      </c>
      <c r="AD307" s="74">
        <f t="shared" si="315"/>
        <v>266</v>
      </c>
      <c r="AE307" s="74">
        <f t="shared" si="316"/>
        <v>3.2249999999999996</v>
      </c>
      <c r="AF307" s="74">
        <v>1</v>
      </c>
      <c r="AG307" s="65">
        <f t="shared" si="317"/>
        <v>1.175</v>
      </c>
      <c r="AH307" s="73">
        <f>AH306*AF307</f>
        <v>102461925888000</v>
      </c>
      <c r="AI307" s="73">
        <f t="shared" si="318"/>
        <v>3.20244749362944E+16</v>
      </c>
      <c r="AJ307" s="73">
        <f t="shared" si="319"/>
        <v>3.336763976874167E+17</v>
      </c>
      <c r="AK307" s="73">
        <f t="shared" si="320"/>
        <v>2.1355289451994713E+20</v>
      </c>
      <c r="AL307" s="73">
        <f t="shared" si="321"/>
        <v>327953.06666666665</v>
      </c>
      <c r="AM307" s="102">
        <f t="shared" si="364"/>
        <v>10.419418221569346</v>
      </c>
      <c r="AO307" s="74">
        <f t="shared" si="322"/>
        <v>236</v>
      </c>
      <c r="AP307" s="74">
        <f t="shared" si="323"/>
        <v>4.55</v>
      </c>
      <c r="AQ307" s="74">
        <v>1</v>
      </c>
      <c r="AR307" s="65">
        <f t="shared" si="324"/>
        <v>1.325</v>
      </c>
      <c r="AS307" s="73">
        <f>AS306*AQ307</f>
        <v>585496719360</v>
      </c>
      <c r="AT307" s="73">
        <f t="shared" si="325"/>
        <v>183084824143872</v>
      </c>
      <c r="AU307" s="73">
        <f t="shared" si="326"/>
        <v>7355753921888291</v>
      </c>
      <c r="AV307" s="73">
        <f t="shared" si="327"/>
        <v>3.0129168064054559E+20</v>
      </c>
      <c r="AW307" s="73">
        <f t="shared" si="328"/>
        <v>327953.06666666665</v>
      </c>
      <c r="AX307" s="102">
        <f t="shared" si="374"/>
        <v>40.17675389691491</v>
      </c>
      <c r="AZ307" s="74">
        <f t="shared" si="329"/>
        <v>199</v>
      </c>
      <c r="BA307" s="74">
        <f t="shared" si="330"/>
        <v>6.06</v>
      </c>
      <c r="BB307" s="74">
        <v>1</v>
      </c>
      <c r="BC307" s="65">
        <f t="shared" si="331"/>
        <v>1.51</v>
      </c>
      <c r="BD307" s="73">
        <f>BD306*BB307</f>
        <v>3097866240</v>
      </c>
      <c r="BE307" s="73">
        <f t="shared" si="332"/>
        <v>930877826457.59998</v>
      </c>
      <c r="BF307" s="73">
        <f t="shared" si="333"/>
        <v>58005136294809.492</v>
      </c>
      <c r="BG307" s="73">
        <f t="shared" si="334"/>
        <v>4.0128078784213326E+20</v>
      </c>
      <c r="BH307" s="73">
        <f t="shared" si="335"/>
        <v>327953.06666666665</v>
      </c>
      <c r="BI307" s="102">
        <f t="shared" si="371"/>
        <v>62.312297753986229</v>
      </c>
      <c r="BK307" s="74">
        <f t="shared" si="336"/>
        <v>149</v>
      </c>
      <c r="BL307" s="74">
        <f t="shared" si="337"/>
        <v>7.8199999999999994</v>
      </c>
      <c r="BM307" s="74">
        <v>1</v>
      </c>
      <c r="BN307" s="65">
        <f t="shared" si="338"/>
        <v>1.76</v>
      </c>
      <c r="BO307" s="73">
        <f>BO306*BM307</f>
        <v>18345600</v>
      </c>
      <c r="BP307" s="73">
        <f t="shared" si="339"/>
        <v>4810950144</v>
      </c>
      <c r="BQ307" s="73">
        <f t="shared" si="340"/>
        <v>73097180187.933273</v>
      </c>
      <c r="BR307" s="73">
        <f t="shared" si="341"/>
        <v>5.1782438299100368E+20</v>
      </c>
      <c r="BS307" s="73">
        <f t="shared" si="342"/>
        <v>327953.06666666665</v>
      </c>
      <c r="BT307" s="102">
        <f t="shared" si="370"/>
        <v>15.193917625418916</v>
      </c>
      <c r="BV307" s="74">
        <f t="shared" si="343"/>
        <v>94</v>
      </c>
      <c r="BW307" s="74">
        <f t="shared" si="344"/>
        <v>9.8550000000000004</v>
      </c>
      <c r="BX307" s="74">
        <v>1</v>
      </c>
      <c r="BY307" s="65">
        <f t="shared" si="345"/>
        <v>2.0350000000000001</v>
      </c>
      <c r="BZ307" s="73">
        <f>BZ306*BX307</f>
        <v>7200</v>
      </c>
      <c r="CA307" s="73">
        <f t="shared" si="346"/>
        <v>1377288</v>
      </c>
      <c r="CB307" s="73">
        <f t="shared" si="347"/>
        <v>44980113.513032489</v>
      </c>
      <c r="CC307" s="73">
        <f t="shared" si="348"/>
        <v>6.5257791488188508E+20</v>
      </c>
      <c r="CD307" s="73">
        <f t="shared" si="349"/>
        <v>327953.06666666665</v>
      </c>
      <c r="CE307" s="102">
        <f t="shared" si="365"/>
        <v>32.658466140003028</v>
      </c>
      <c r="CG307" s="74">
        <f t="shared" si="350"/>
        <v>44</v>
      </c>
      <c r="CH307" s="74">
        <f t="shared" si="351"/>
        <v>12.14</v>
      </c>
      <c r="CI307" s="74">
        <v>1</v>
      </c>
      <c r="CJ307" s="65">
        <f t="shared" si="352"/>
        <v>2.2850000000000001</v>
      </c>
      <c r="CK307" s="73">
        <f>CK306*CI307</f>
        <v>60</v>
      </c>
      <c r="CL307" s="73">
        <f t="shared" si="353"/>
        <v>6032.4000000000005</v>
      </c>
      <c r="CM307" s="73">
        <f t="shared" si="354"/>
        <v>54110.63725268469</v>
      </c>
      <c r="CN307" s="73">
        <f t="shared" si="355"/>
        <v>8.0388593472004922E+20</v>
      </c>
      <c r="CO307" s="73">
        <f t="shared" si="356"/>
        <v>327953.06666666665</v>
      </c>
      <c r="CP307" s="102">
        <f t="shared" si="372"/>
        <v>8.9700015338314252</v>
      </c>
      <c r="CR307" s="74">
        <f t="shared" si="357"/>
        <v>-19</v>
      </c>
      <c r="CS307" s="74">
        <f t="shared" si="358"/>
        <v>14.74</v>
      </c>
      <c r="CT307" s="74">
        <v>1</v>
      </c>
      <c r="CU307" s="65">
        <f t="shared" si="367"/>
        <v>2.6</v>
      </c>
      <c r="CV307" s="73">
        <f>CV306*CT307</f>
        <v>1</v>
      </c>
      <c r="CW307" s="73">
        <f t="shared" si="359"/>
        <v>-49.4</v>
      </c>
      <c r="CX307" s="73">
        <f t="shared" si="360"/>
        <v>10.582383595410173</v>
      </c>
      <c r="CY307" s="73">
        <f t="shared" si="361"/>
        <v>9.7605260937178946E+20</v>
      </c>
      <c r="CZ307" s="73">
        <f t="shared" si="362"/>
        <v>327953.06666666665</v>
      </c>
    </row>
    <row r="308" spans="1:104">
      <c r="A308" s="65">
        <v>8192</v>
      </c>
      <c r="B308" s="65">
        <f t="shared" si="299"/>
        <v>10.066666666666666</v>
      </c>
      <c r="C308" s="86">
        <f t="shared" si="369"/>
        <v>12.14</v>
      </c>
      <c r="D308" s="90"/>
      <c r="E308" s="68">
        <f t="shared" si="300"/>
        <v>1.5212890458289531E+18</v>
      </c>
      <c r="F308" s="65">
        <f t="shared" si="363"/>
        <v>60.400000000000034</v>
      </c>
      <c r="G308" s="69">
        <v>302</v>
      </c>
      <c r="H308" s="74">
        <f t="shared" si="301"/>
        <v>302</v>
      </c>
      <c r="I308" s="74">
        <f t="shared" si="302"/>
        <v>1</v>
      </c>
      <c r="J308" s="74">
        <v>1</v>
      </c>
      <c r="K308" s="65">
        <f t="shared" si="303"/>
        <v>1</v>
      </c>
      <c r="L308" s="73">
        <f>L307*J308</f>
        <v>8821658160000000</v>
      </c>
      <c r="M308" s="73">
        <f t="shared" si="304"/>
        <v>2.66414076432E+18</v>
      </c>
      <c r="N308" s="73">
        <f t="shared" si="305"/>
        <v>1.5212890458289531E+19</v>
      </c>
      <c r="O308" s="73">
        <f t="shared" si="306"/>
        <v>7.6064452291447652E+19</v>
      </c>
      <c r="P308" s="73">
        <f t="shared" si="307"/>
        <v>328226.1333333333</v>
      </c>
      <c r="Q308" s="102">
        <f t="shared" si="368"/>
        <v>5.7102427401851257</v>
      </c>
      <c r="S308" s="74">
        <f t="shared" si="308"/>
        <v>292</v>
      </c>
      <c r="T308" s="74">
        <f t="shared" si="309"/>
        <v>2.0499999999999998</v>
      </c>
      <c r="U308" s="74">
        <v>1</v>
      </c>
      <c r="V308" s="65">
        <f t="shared" si="310"/>
        <v>1.05</v>
      </c>
      <c r="W308" s="73">
        <f>W307*U308</f>
        <v>1176221088000000</v>
      </c>
      <c r="X308" s="73">
        <f t="shared" si="311"/>
        <v>3.606293855808E+17</v>
      </c>
      <c r="Y308" s="73">
        <f t="shared" si="312"/>
        <v>7.7966063598733793E+18</v>
      </c>
      <c r="Z308" s="73">
        <f t="shared" si="313"/>
        <v>1.5593212719746767E+20</v>
      </c>
      <c r="AA308" s="73">
        <f t="shared" si="314"/>
        <v>328226.1333333333</v>
      </c>
      <c r="AB308" s="102">
        <f t="shared" si="373"/>
        <v>21.619442762038947</v>
      </c>
      <c r="AD308" s="74">
        <f t="shared" si="315"/>
        <v>267</v>
      </c>
      <c r="AE308" s="74">
        <f t="shared" si="316"/>
        <v>3.2249999999999996</v>
      </c>
      <c r="AF308" s="74">
        <v>1</v>
      </c>
      <c r="AG308" s="65">
        <f t="shared" si="317"/>
        <v>1.175</v>
      </c>
      <c r="AH308" s="73">
        <f>AH307*AF308</f>
        <v>102461925888000</v>
      </c>
      <c r="AI308" s="73">
        <f t="shared" si="318"/>
        <v>3.21448676992128E+16</v>
      </c>
      <c r="AJ308" s="73">
        <f t="shared" si="319"/>
        <v>3.8329352912487206E+17</v>
      </c>
      <c r="AK308" s="73">
        <f t="shared" si="320"/>
        <v>2.4530785863991863E+20</v>
      </c>
      <c r="AL308" s="73">
        <f t="shared" si="321"/>
        <v>328226.1333333333</v>
      </c>
      <c r="AM308" s="102">
        <f t="shared" si="364"/>
        <v>11.923941722561782</v>
      </c>
      <c r="AO308" s="74">
        <f t="shared" si="322"/>
        <v>237</v>
      </c>
      <c r="AP308" s="74">
        <f t="shared" si="323"/>
        <v>4.55</v>
      </c>
      <c r="AQ308" s="74">
        <v>1</v>
      </c>
      <c r="AR308" s="65">
        <f t="shared" si="324"/>
        <v>1.325</v>
      </c>
      <c r="AS308" s="73">
        <f>AS307*AQ308</f>
        <v>585496719360</v>
      </c>
      <c r="AT308" s="73">
        <f t="shared" si="325"/>
        <v>183860607297024</v>
      </c>
      <c r="AU308" s="73">
        <f t="shared" si="326"/>
        <v>8449542429836067</v>
      </c>
      <c r="AV308" s="73">
        <f t="shared" si="327"/>
        <v>3.4609325792608682E+20</v>
      </c>
      <c r="AW308" s="73">
        <f t="shared" si="328"/>
        <v>328226.1333333333</v>
      </c>
      <c r="AX308" s="102">
        <f t="shared" si="374"/>
        <v>45.956241274597559</v>
      </c>
      <c r="AZ308" s="74">
        <f t="shared" si="329"/>
        <v>200</v>
      </c>
      <c r="BA308" s="74">
        <f t="shared" si="330"/>
        <v>6.06</v>
      </c>
      <c r="BB308" s="74">
        <v>15</v>
      </c>
      <c r="BC308" s="65">
        <f t="shared" si="331"/>
        <v>1.51</v>
      </c>
      <c r="BD308" s="73">
        <f>BD307*BB308</f>
        <v>46467993600</v>
      </c>
      <c r="BE308" s="73">
        <f t="shared" si="332"/>
        <v>14033334067200</v>
      </c>
      <c r="BF308" s="73">
        <f t="shared" si="333"/>
        <v>66630404643226.484</v>
      </c>
      <c r="BG308" s="73">
        <f t="shared" si="334"/>
        <v>4.6095058088617279E+20</v>
      </c>
      <c r="BH308" s="73">
        <f t="shared" si="335"/>
        <v>328226.1333333333</v>
      </c>
      <c r="BI308" s="102">
        <f t="shared" si="371"/>
        <v>4.748009583763932</v>
      </c>
      <c r="BK308" s="74">
        <f t="shared" si="336"/>
        <v>150</v>
      </c>
      <c r="BL308" s="74">
        <f t="shared" si="337"/>
        <v>7.8199999999999994</v>
      </c>
      <c r="BM308" s="74">
        <v>1</v>
      </c>
      <c r="BN308" s="65">
        <f t="shared" si="338"/>
        <v>1.76</v>
      </c>
      <c r="BO308" s="73">
        <f>BO307*BM308</f>
        <v>18345600</v>
      </c>
      <c r="BP308" s="73">
        <f t="shared" si="339"/>
        <v>4843238400</v>
      </c>
      <c r="BQ308" s="73">
        <f t="shared" si="340"/>
        <v>83966610636.800827</v>
      </c>
      <c r="BR308" s="73">
        <f t="shared" si="341"/>
        <v>5.9482401691912058E+20</v>
      </c>
      <c r="BS308" s="73">
        <f t="shared" si="342"/>
        <v>328226.1333333333</v>
      </c>
      <c r="BT308" s="102">
        <f t="shared" si="370"/>
        <v>17.33687332773064</v>
      </c>
      <c r="BV308" s="74">
        <f t="shared" si="343"/>
        <v>95</v>
      </c>
      <c r="BW308" s="74">
        <f t="shared" si="344"/>
        <v>9.8550000000000004</v>
      </c>
      <c r="BX308" s="74">
        <v>1</v>
      </c>
      <c r="BY308" s="65">
        <f t="shared" si="345"/>
        <v>2.0350000000000001</v>
      </c>
      <c r="BZ308" s="73">
        <f>BZ307*BX308</f>
        <v>7200</v>
      </c>
      <c r="CA308" s="73">
        <f t="shared" si="346"/>
        <v>1391940</v>
      </c>
      <c r="CB308" s="73">
        <f t="shared" si="347"/>
        <v>51668582.400000341</v>
      </c>
      <c r="CC308" s="73">
        <f t="shared" si="348"/>
        <v>7.4961517733221656E+20</v>
      </c>
      <c r="CD308" s="73">
        <f t="shared" si="349"/>
        <v>328226.1333333333</v>
      </c>
      <c r="CE308" s="102">
        <f t="shared" si="365"/>
        <v>37.119834475624195</v>
      </c>
      <c r="CG308" s="74">
        <f t="shared" si="350"/>
        <v>45</v>
      </c>
      <c r="CH308" s="74">
        <f t="shared" si="351"/>
        <v>12.14</v>
      </c>
      <c r="CI308" s="74">
        <v>1</v>
      </c>
      <c r="CJ308" s="65">
        <f t="shared" si="352"/>
        <v>2.2850000000000001</v>
      </c>
      <c r="CK308" s="73">
        <f>CK307*CI308</f>
        <v>60</v>
      </c>
      <c r="CL308" s="73">
        <f t="shared" si="353"/>
        <v>6169.5</v>
      </c>
      <c r="CM308" s="73">
        <f t="shared" si="354"/>
        <v>62156.800000000185</v>
      </c>
      <c r="CN308" s="73">
        <f t="shared" si="355"/>
        <v>9.2342245081817455E+20</v>
      </c>
      <c r="CO308" s="73">
        <f t="shared" si="356"/>
        <v>328226.1333333333</v>
      </c>
      <c r="CP308" s="102">
        <f t="shared" si="372"/>
        <v>10.074852094983417</v>
      </c>
      <c r="CR308" s="74">
        <f t="shared" si="357"/>
        <v>-18</v>
      </c>
      <c r="CS308" s="74">
        <f t="shared" si="358"/>
        <v>14.74</v>
      </c>
      <c r="CT308" s="74">
        <v>1</v>
      </c>
      <c r="CU308" s="65">
        <f t="shared" si="367"/>
        <v>2.6</v>
      </c>
      <c r="CV308" s="73">
        <f>CV307*CT308</f>
        <v>1</v>
      </c>
      <c r="CW308" s="73">
        <f t="shared" si="359"/>
        <v>-46.800000000000004</v>
      </c>
      <c r="CX308" s="73">
        <f t="shared" si="360"/>
        <v>12.155966627995276</v>
      </c>
      <c r="CY308" s="73">
        <f t="shared" si="361"/>
        <v>1.1211900267759385E+21</v>
      </c>
      <c r="CZ308" s="73">
        <f t="shared" si="362"/>
        <v>328226.1333333333</v>
      </c>
    </row>
    <row r="309" spans="1:104">
      <c r="A309" s="65">
        <v>8192</v>
      </c>
      <c r="B309" s="65">
        <f t="shared" si="299"/>
        <v>10.1</v>
      </c>
      <c r="C309" s="86">
        <f t="shared" si="369"/>
        <v>12.14</v>
      </c>
      <c r="D309" s="90"/>
      <c r="E309" s="68">
        <f t="shared" si="300"/>
        <v>1.7475022244187272E+18</v>
      </c>
      <c r="F309" s="65">
        <f t="shared" si="363"/>
        <v>60.60000000000003</v>
      </c>
      <c r="G309" s="69">
        <v>303</v>
      </c>
      <c r="H309" s="74">
        <f t="shared" si="301"/>
        <v>303</v>
      </c>
      <c r="I309" s="74">
        <f t="shared" si="302"/>
        <v>1</v>
      </c>
      <c r="J309" s="74">
        <v>1</v>
      </c>
      <c r="K309" s="65">
        <f t="shared" si="303"/>
        <v>1</v>
      </c>
      <c r="L309" s="73">
        <f>L308*J309</f>
        <v>8821658160000000</v>
      </c>
      <c r="M309" s="73">
        <f t="shared" si="304"/>
        <v>2.67296242248E+18</v>
      </c>
      <c r="N309" s="73">
        <f t="shared" si="305"/>
        <v>1.7475022244187271E+19</v>
      </c>
      <c r="O309" s="73">
        <f t="shared" si="306"/>
        <v>8.737511122093636E+19</v>
      </c>
      <c r="P309" s="73">
        <f t="shared" si="307"/>
        <v>328499.20000000001</v>
      </c>
      <c r="Q309" s="102">
        <f t="shared" si="368"/>
        <v>6.5376984342240689</v>
      </c>
      <c r="S309" s="74">
        <f t="shared" si="308"/>
        <v>293</v>
      </c>
      <c r="T309" s="74">
        <f t="shared" si="309"/>
        <v>2.0499999999999998</v>
      </c>
      <c r="U309" s="74">
        <v>1</v>
      </c>
      <c r="V309" s="65">
        <f t="shared" si="310"/>
        <v>1.05</v>
      </c>
      <c r="W309" s="73">
        <f>W308*U309</f>
        <v>1176221088000000</v>
      </c>
      <c r="X309" s="73">
        <f t="shared" si="311"/>
        <v>3.618644177232E+17</v>
      </c>
      <c r="Y309" s="73">
        <f t="shared" si="312"/>
        <v>8.9559489001459712E+18</v>
      </c>
      <c r="Z309" s="73">
        <f t="shared" si="313"/>
        <v>1.7911897800291952E+20</v>
      </c>
      <c r="AA309" s="73">
        <f t="shared" si="314"/>
        <v>328499.20000000001</v>
      </c>
      <c r="AB309" s="102">
        <f t="shared" si="373"/>
        <v>24.74945991234933</v>
      </c>
      <c r="AD309" s="74">
        <f t="shared" si="315"/>
        <v>268</v>
      </c>
      <c r="AE309" s="74">
        <f t="shared" si="316"/>
        <v>3.2249999999999996</v>
      </c>
      <c r="AF309" s="74">
        <v>1</v>
      </c>
      <c r="AG309" s="65">
        <f t="shared" si="317"/>
        <v>1.175</v>
      </c>
      <c r="AH309" s="73">
        <f>AH308*AF309</f>
        <v>102461925888000</v>
      </c>
      <c r="AI309" s="73">
        <f t="shared" si="318"/>
        <v>3.22652604621312E+16</v>
      </c>
      <c r="AJ309" s="73">
        <f t="shared" si="319"/>
        <v>4.4028864638674874E+17</v>
      </c>
      <c r="AK309" s="73">
        <f t="shared" si="320"/>
        <v>2.8178473368751974E+20</v>
      </c>
      <c r="AL309" s="73">
        <f t="shared" si="321"/>
        <v>328499.20000000001</v>
      </c>
      <c r="AM309" s="102">
        <f t="shared" si="364"/>
        <v>13.645903987153698</v>
      </c>
      <c r="AO309" s="74">
        <f t="shared" si="322"/>
        <v>238</v>
      </c>
      <c r="AP309" s="74">
        <f t="shared" si="323"/>
        <v>4.55</v>
      </c>
      <c r="AQ309" s="74">
        <v>1</v>
      </c>
      <c r="AR309" s="65">
        <f t="shared" si="324"/>
        <v>1.325</v>
      </c>
      <c r="AS309" s="73">
        <f>AS308*AQ309</f>
        <v>585496719360</v>
      </c>
      <c r="AT309" s="73">
        <f t="shared" si="325"/>
        <v>184636390450176</v>
      </c>
      <c r="AU309" s="73">
        <f t="shared" si="326"/>
        <v>9705975489630342</v>
      </c>
      <c r="AV309" s="73">
        <f t="shared" si="327"/>
        <v>3.975567560552604E+20</v>
      </c>
      <c r="AW309" s="73">
        <f t="shared" si="328"/>
        <v>328499.20000000001</v>
      </c>
      <c r="AX309" s="102">
        <f t="shared" si="374"/>
        <v>52.568052624758678</v>
      </c>
      <c r="AZ309" s="74">
        <f t="shared" si="329"/>
        <v>201</v>
      </c>
      <c r="BA309" s="74">
        <f t="shared" si="330"/>
        <v>6.06</v>
      </c>
      <c r="BB309" s="74">
        <v>1</v>
      </c>
      <c r="BC309" s="65">
        <f t="shared" si="331"/>
        <v>1.51</v>
      </c>
      <c r="BD309" s="73">
        <f>BD308*BB309</f>
        <v>46467993600</v>
      </c>
      <c r="BE309" s="73">
        <f t="shared" si="332"/>
        <v>14103500737536</v>
      </c>
      <c r="BF309" s="73">
        <f t="shared" si="333"/>
        <v>76538236206461.062</v>
      </c>
      <c r="BG309" s="73">
        <f t="shared" si="334"/>
        <v>5.2949317399887433E+20</v>
      </c>
      <c r="BH309" s="73">
        <f t="shared" si="335"/>
        <v>328499.20000000001</v>
      </c>
      <c r="BI309" s="102">
        <f t="shared" si="371"/>
        <v>5.4268963167958066</v>
      </c>
      <c r="BK309" s="74">
        <f t="shared" si="336"/>
        <v>151</v>
      </c>
      <c r="BL309" s="74">
        <f t="shared" si="337"/>
        <v>7.8199999999999994</v>
      </c>
      <c r="BM309" s="74">
        <v>1</v>
      </c>
      <c r="BN309" s="65">
        <f t="shared" si="338"/>
        <v>1.76</v>
      </c>
      <c r="BO309" s="73">
        <f>BO308*BM309</f>
        <v>18345600</v>
      </c>
      <c r="BP309" s="73">
        <f t="shared" si="339"/>
        <v>4875526656</v>
      </c>
      <c r="BQ309" s="73">
        <f t="shared" si="340"/>
        <v>96452307513.169662</v>
      </c>
      <c r="BR309" s="73">
        <f t="shared" si="341"/>
        <v>6.8327336974772221E+20</v>
      </c>
      <c r="BS309" s="73">
        <f t="shared" si="342"/>
        <v>328499.20000000001</v>
      </c>
      <c r="BT309" s="102">
        <f t="shared" si="370"/>
        <v>19.782951528830626</v>
      </c>
      <c r="BV309" s="74">
        <f t="shared" si="343"/>
        <v>96</v>
      </c>
      <c r="BW309" s="74">
        <f t="shared" si="344"/>
        <v>9.8550000000000004</v>
      </c>
      <c r="BX309" s="74">
        <v>1</v>
      </c>
      <c r="BY309" s="65">
        <f t="shared" si="345"/>
        <v>2.0350000000000001</v>
      </c>
      <c r="BZ309" s="73">
        <f>BZ308*BX309</f>
        <v>7200</v>
      </c>
      <c r="CA309" s="73">
        <f t="shared" si="346"/>
        <v>1406592</v>
      </c>
      <c r="CB309" s="73">
        <f t="shared" si="347"/>
        <v>59351615.607909143</v>
      </c>
      <c r="CC309" s="73">
        <f t="shared" si="348"/>
        <v>8.6108172108232786E+20</v>
      </c>
      <c r="CD309" s="73">
        <f t="shared" si="349"/>
        <v>328499.20000000001</v>
      </c>
      <c r="CE309" s="102">
        <f t="shared" si="365"/>
        <v>42.195331416579322</v>
      </c>
      <c r="CG309" s="74">
        <f t="shared" si="350"/>
        <v>46</v>
      </c>
      <c r="CH309" s="74">
        <f t="shared" si="351"/>
        <v>12.14</v>
      </c>
      <c r="CI309" s="74">
        <v>1</v>
      </c>
      <c r="CJ309" s="65">
        <f t="shared" si="352"/>
        <v>2.2850000000000001</v>
      </c>
      <c r="CK309" s="73">
        <f>CK308*CI309</f>
        <v>60</v>
      </c>
      <c r="CL309" s="73">
        <f t="shared" si="353"/>
        <v>6306.6</v>
      </c>
      <c r="CM309" s="73">
        <f t="shared" si="354"/>
        <v>71399.413911879921</v>
      </c>
      <c r="CN309" s="73">
        <f t="shared" si="355"/>
        <v>1.0607338502221675E+21</v>
      </c>
      <c r="CO309" s="73">
        <f t="shared" si="356"/>
        <v>328499.20000000001</v>
      </c>
      <c r="CP309" s="102">
        <f t="shared" si="372"/>
        <v>11.321379810338362</v>
      </c>
      <c r="CR309" s="74">
        <f t="shared" si="357"/>
        <v>-17</v>
      </c>
      <c r="CS309" s="74">
        <f t="shared" si="358"/>
        <v>14.74</v>
      </c>
      <c r="CT309" s="74">
        <v>1</v>
      </c>
      <c r="CU309" s="65">
        <f t="shared" si="367"/>
        <v>2.6</v>
      </c>
      <c r="CV309" s="73">
        <f>CV308*CT309</f>
        <v>1</v>
      </c>
      <c r="CW309" s="73">
        <f t="shared" si="359"/>
        <v>-44.2</v>
      </c>
      <c r="CX309" s="73">
        <f t="shared" si="360"/>
        <v>13.963538868977027</v>
      </c>
      <c r="CY309" s="73">
        <f t="shared" si="361"/>
        <v>1.2879091393966018E+21</v>
      </c>
      <c r="CZ309" s="73">
        <f t="shared" si="362"/>
        <v>328499.20000000001</v>
      </c>
    </row>
    <row r="310" spans="1:104">
      <c r="A310" s="65">
        <v>8192</v>
      </c>
      <c r="B310" s="65">
        <f t="shared" si="299"/>
        <v>10.133333333333333</v>
      </c>
      <c r="C310" s="86">
        <f t="shared" si="369"/>
        <v>12.14</v>
      </c>
      <c r="D310" s="90"/>
      <c r="E310" s="68">
        <f t="shared" si="300"/>
        <v>2.0073529305434519E+18</v>
      </c>
      <c r="F310" s="65">
        <f t="shared" si="363"/>
        <v>60.800000000000033</v>
      </c>
      <c r="G310" s="69">
        <v>304</v>
      </c>
      <c r="H310" s="74">
        <f t="shared" si="301"/>
        <v>304</v>
      </c>
      <c r="I310" s="74">
        <f t="shared" si="302"/>
        <v>1</v>
      </c>
      <c r="J310" s="74">
        <v>1</v>
      </c>
      <c r="K310" s="65">
        <f t="shared" si="303"/>
        <v>1</v>
      </c>
      <c r="L310" s="73">
        <f>L309*J310</f>
        <v>8821658160000000</v>
      </c>
      <c r="M310" s="73">
        <f t="shared" si="304"/>
        <v>2.68178408064E+18</v>
      </c>
      <c r="N310" s="73">
        <f t="shared" si="305"/>
        <v>2.0073529305434518E+19</v>
      </c>
      <c r="O310" s="73">
        <f t="shared" si="306"/>
        <v>1.0036764652717259E+20</v>
      </c>
      <c r="P310" s="73">
        <f t="shared" si="307"/>
        <v>328772.26666666666</v>
      </c>
      <c r="Q310" s="102">
        <f t="shared" si="368"/>
        <v>7.4851400045017895</v>
      </c>
      <c r="S310" s="74">
        <f t="shared" si="308"/>
        <v>294</v>
      </c>
      <c r="T310" s="74">
        <f t="shared" si="309"/>
        <v>2.0499999999999998</v>
      </c>
      <c r="U310" s="74">
        <v>1</v>
      </c>
      <c r="V310" s="65">
        <f t="shared" si="310"/>
        <v>1.05</v>
      </c>
      <c r="W310" s="73">
        <f>W309*U310</f>
        <v>1176221088000000</v>
      </c>
      <c r="X310" s="73">
        <f t="shared" si="311"/>
        <v>3.630994498656E+17</v>
      </c>
      <c r="Y310" s="73">
        <f t="shared" si="312"/>
        <v>1.0287683769035184E+19</v>
      </c>
      <c r="Z310" s="73">
        <f t="shared" si="313"/>
        <v>2.0575367538070379E+20</v>
      </c>
      <c r="AA310" s="73">
        <f t="shared" si="314"/>
        <v>328772.26666666666</v>
      </c>
      <c r="AB310" s="102">
        <f t="shared" si="373"/>
        <v>28.332964351345435</v>
      </c>
      <c r="AD310" s="74">
        <f t="shared" si="315"/>
        <v>269</v>
      </c>
      <c r="AE310" s="74">
        <f t="shared" si="316"/>
        <v>3.2249999999999996</v>
      </c>
      <c r="AF310" s="74">
        <v>1</v>
      </c>
      <c r="AG310" s="65">
        <f t="shared" si="317"/>
        <v>1.175</v>
      </c>
      <c r="AH310" s="73">
        <f>AH309*AF310</f>
        <v>102461925888000</v>
      </c>
      <c r="AI310" s="73">
        <f t="shared" si="318"/>
        <v>3.23856532250496E+16</v>
      </c>
      <c r="AJ310" s="73">
        <f t="shared" si="319"/>
        <v>5.0575884382832947E+17</v>
      </c>
      <c r="AK310" s="73">
        <f t="shared" si="320"/>
        <v>3.2368566005013158E+20</v>
      </c>
      <c r="AL310" s="73">
        <f t="shared" si="321"/>
        <v>328772.26666666666</v>
      </c>
      <c r="AM310" s="102">
        <f t="shared" si="364"/>
        <v>15.616755984935205</v>
      </c>
      <c r="AO310" s="74">
        <f t="shared" si="322"/>
        <v>239</v>
      </c>
      <c r="AP310" s="74">
        <f t="shared" si="323"/>
        <v>4.55</v>
      </c>
      <c r="AQ310" s="74">
        <v>1</v>
      </c>
      <c r="AR310" s="65">
        <f t="shared" si="324"/>
        <v>1.325</v>
      </c>
      <c r="AS310" s="73">
        <f>AS309*AQ310</f>
        <v>585496719360</v>
      </c>
      <c r="AT310" s="73">
        <f t="shared" si="325"/>
        <v>185412173603328</v>
      </c>
      <c r="AU310" s="73">
        <f t="shared" si="326"/>
        <v>1.1149238078579914E+16</v>
      </c>
      <c r="AV310" s="73">
        <f t="shared" si="327"/>
        <v>4.5667279169863529E+20</v>
      </c>
      <c r="AW310" s="73">
        <f t="shared" si="328"/>
        <v>328772.26666666666</v>
      </c>
      <c r="AX310" s="102">
        <f t="shared" si="374"/>
        <v>60.13217935966096</v>
      </c>
      <c r="AZ310" s="74">
        <f t="shared" si="329"/>
        <v>202</v>
      </c>
      <c r="BA310" s="74">
        <f t="shared" si="330"/>
        <v>6.06</v>
      </c>
      <c r="BB310" s="74">
        <v>1</v>
      </c>
      <c r="BC310" s="65">
        <f t="shared" si="331"/>
        <v>1.51</v>
      </c>
      <c r="BD310" s="73">
        <f>BD309*BB310</f>
        <v>46467993600</v>
      </c>
      <c r="BE310" s="73">
        <f t="shared" si="332"/>
        <v>14173667407872</v>
      </c>
      <c r="BF310" s="73">
        <f t="shared" si="333"/>
        <v>87919346024736.344</v>
      </c>
      <c r="BG310" s="73">
        <f t="shared" si="334"/>
        <v>6.0822793795466586E+20</v>
      </c>
      <c r="BH310" s="73">
        <f t="shared" si="335"/>
        <v>328772.26666666666</v>
      </c>
      <c r="BI310" s="102">
        <f t="shared" si="371"/>
        <v>6.2030061447544815</v>
      </c>
      <c r="BK310" s="74">
        <f t="shared" si="336"/>
        <v>152</v>
      </c>
      <c r="BL310" s="74">
        <f t="shared" si="337"/>
        <v>7.8199999999999994</v>
      </c>
      <c r="BM310" s="74">
        <v>1</v>
      </c>
      <c r="BN310" s="65">
        <f t="shared" si="338"/>
        <v>1.76</v>
      </c>
      <c r="BO310" s="73">
        <f>BO309*BM310</f>
        <v>18345600</v>
      </c>
      <c r="BP310" s="73">
        <f t="shared" si="339"/>
        <v>4907814912</v>
      </c>
      <c r="BQ310" s="73">
        <f t="shared" si="340"/>
        <v>110794606976.04614</v>
      </c>
      <c r="BR310" s="73">
        <f t="shared" si="341"/>
        <v>7.8487499584248965E+20</v>
      </c>
      <c r="BS310" s="73">
        <f t="shared" si="342"/>
        <v>328772.26666666666</v>
      </c>
      <c r="BT310" s="102">
        <f t="shared" si="370"/>
        <v>22.575139642113328</v>
      </c>
      <c r="BV310" s="74">
        <f t="shared" si="343"/>
        <v>97</v>
      </c>
      <c r="BW310" s="74">
        <f t="shared" si="344"/>
        <v>9.8550000000000004</v>
      </c>
      <c r="BX310" s="74">
        <v>1</v>
      </c>
      <c r="BY310" s="65">
        <f t="shared" si="345"/>
        <v>2.0350000000000001</v>
      </c>
      <c r="BZ310" s="73">
        <f>BZ309*BX310</f>
        <v>7200</v>
      </c>
      <c r="CA310" s="73">
        <f t="shared" si="346"/>
        <v>1421244</v>
      </c>
      <c r="CB310" s="73">
        <f t="shared" si="347"/>
        <v>68177103.215221599</v>
      </c>
      <c r="CC310" s="73">
        <f t="shared" si="348"/>
        <v>9.8912315652528603E+20</v>
      </c>
      <c r="CD310" s="73">
        <f t="shared" si="349"/>
        <v>328772.26666666666</v>
      </c>
      <c r="CE310" s="102">
        <f t="shared" si="365"/>
        <v>47.970020077637336</v>
      </c>
      <c r="CG310" s="74">
        <f t="shared" si="350"/>
        <v>47</v>
      </c>
      <c r="CH310" s="74">
        <f t="shared" si="351"/>
        <v>12.14</v>
      </c>
      <c r="CI310" s="74">
        <v>1</v>
      </c>
      <c r="CJ310" s="65">
        <f t="shared" si="352"/>
        <v>2.2850000000000001</v>
      </c>
      <c r="CK310" s="73">
        <f>CK309*CI310</f>
        <v>60</v>
      </c>
      <c r="CL310" s="73">
        <f t="shared" si="353"/>
        <v>6443.7000000000007</v>
      </c>
      <c r="CM310" s="73">
        <f t="shared" si="354"/>
        <v>82016.389308328886</v>
      </c>
      <c r="CN310" s="73">
        <f t="shared" si="355"/>
        <v>1.2184632288398753E+21</v>
      </c>
      <c r="CO310" s="73">
        <f t="shared" si="356"/>
        <v>328772.26666666666</v>
      </c>
      <c r="CP310" s="102">
        <f t="shared" si="372"/>
        <v>12.72815142050823</v>
      </c>
      <c r="CR310" s="74">
        <f t="shared" si="357"/>
        <v>-16</v>
      </c>
      <c r="CS310" s="74">
        <f t="shared" si="358"/>
        <v>14.74</v>
      </c>
      <c r="CT310" s="74">
        <v>1</v>
      </c>
      <c r="CU310" s="65">
        <f t="shared" si="367"/>
        <v>2.6</v>
      </c>
      <c r="CV310" s="73">
        <f>CV309*CT310</f>
        <v>1</v>
      </c>
      <c r="CW310" s="73">
        <f t="shared" si="359"/>
        <v>-41.6</v>
      </c>
      <c r="CX310" s="73">
        <f t="shared" si="360"/>
        <v>16.039894128731071</v>
      </c>
      <c r="CY310" s="73">
        <f t="shared" si="361"/>
        <v>1.4794191098105241E+21</v>
      </c>
      <c r="CZ310" s="73">
        <f t="shared" si="362"/>
        <v>328772.26666666666</v>
      </c>
    </row>
    <row r="311" spans="1:104">
      <c r="A311" s="65">
        <v>8192</v>
      </c>
      <c r="B311" s="65">
        <f t="shared" si="299"/>
        <v>10.166666666666666</v>
      </c>
      <c r="C311" s="86">
        <f t="shared" si="369"/>
        <v>12.14</v>
      </c>
      <c r="D311" s="90"/>
      <c r="E311" s="68">
        <f t="shared" si="300"/>
        <v>2.3058430092137411E+18</v>
      </c>
      <c r="F311" s="65">
        <f t="shared" si="363"/>
        <v>61.000000000000036</v>
      </c>
      <c r="G311" s="69">
        <v>305</v>
      </c>
      <c r="H311" s="74">
        <f t="shared" si="301"/>
        <v>305</v>
      </c>
      <c r="I311" s="74">
        <f t="shared" si="302"/>
        <v>1</v>
      </c>
      <c r="J311" s="74">
        <v>1</v>
      </c>
      <c r="K311" s="65">
        <f t="shared" si="303"/>
        <v>1</v>
      </c>
      <c r="L311" s="73">
        <f>L310*J311</f>
        <v>8821658160000000</v>
      </c>
      <c r="M311" s="73">
        <f t="shared" si="304"/>
        <v>2.6906057388E+18</v>
      </c>
      <c r="N311" s="73">
        <f t="shared" si="305"/>
        <v>2.3058430092137411E+19</v>
      </c>
      <c r="O311" s="73">
        <f t="shared" si="306"/>
        <v>1.1529215046068706E+20</v>
      </c>
      <c r="P311" s="73">
        <f t="shared" si="307"/>
        <v>329045.33333333331</v>
      </c>
      <c r="Q311" s="102">
        <f t="shared" si="368"/>
        <v>8.569977295306515</v>
      </c>
      <c r="S311" s="74">
        <f t="shared" si="308"/>
        <v>295</v>
      </c>
      <c r="T311" s="74">
        <f t="shared" si="309"/>
        <v>2.0499999999999998</v>
      </c>
      <c r="U311" s="74">
        <v>1</v>
      </c>
      <c r="V311" s="65">
        <f t="shared" si="310"/>
        <v>1.05</v>
      </c>
      <c r="W311" s="73">
        <f>W310*U311</f>
        <v>1176221088000000</v>
      </c>
      <c r="X311" s="73">
        <f t="shared" si="311"/>
        <v>3.64334482008E+17</v>
      </c>
      <c r="Y311" s="73">
        <f t="shared" si="312"/>
        <v>1.1817445422220415E+19</v>
      </c>
      <c r="Z311" s="73">
        <f t="shared" si="313"/>
        <v>2.3634890844440841E+20</v>
      </c>
      <c r="AA311" s="73">
        <f t="shared" si="314"/>
        <v>329045.33333333331</v>
      </c>
      <c r="AB311" s="102">
        <f t="shared" si="373"/>
        <v>32.435704018706993</v>
      </c>
      <c r="AD311" s="74">
        <f t="shared" si="315"/>
        <v>270</v>
      </c>
      <c r="AE311" s="74">
        <f t="shared" si="316"/>
        <v>3.2249999999999996</v>
      </c>
      <c r="AF311" s="74">
        <v>1</v>
      </c>
      <c r="AG311" s="65">
        <f t="shared" si="317"/>
        <v>1.175</v>
      </c>
      <c r="AH311" s="73">
        <f>AH310*AF311</f>
        <v>102461925888000</v>
      </c>
      <c r="AI311" s="73">
        <f t="shared" si="318"/>
        <v>3.2506045987968E+16</v>
      </c>
      <c r="AJ311" s="73">
        <f t="shared" si="319"/>
        <v>5.8096435193080435E+17</v>
      </c>
      <c r="AK311" s="73">
        <f t="shared" si="320"/>
        <v>3.7181718523571569E+20</v>
      </c>
      <c r="AL311" s="73">
        <f t="shared" si="321"/>
        <v>329045.33333333331</v>
      </c>
      <c r="AM311" s="102">
        <f t="shared" si="364"/>
        <v>17.872501384691521</v>
      </c>
      <c r="AO311" s="74">
        <f t="shared" si="322"/>
        <v>240</v>
      </c>
      <c r="AP311" s="74">
        <f t="shared" si="323"/>
        <v>4.55</v>
      </c>
      <c r="AQ311" s="74">
        <v>15</v>
      </c>
      <c r="AR311" s="65">
        <f t="shared" si="324"/>
        <v>1.325</v>
      </c>
      <c r="AS311" s="73">
        <f>AS310*AQ311</f>
        <v>8782450790400</v>
      </c>
      <c r="AT311" s="73">
        <f t="shared" si="325"/>
        <v>2792819351347200</v>
      </c>
      <c r="AU311" s="73">
        <f t="shared" si="326"/>
        <v>1.2807111440335056E+16</v>
      </c>
      <c r="AV311" s="73">
        <f t="shared" si="327"/>
        <v>5.2457928459612612E+20</v>
      </c>
      <c r="AW311" s="73">
        <f t="shared" si="328"/>
        <v>329045.33333333331</v>
      </c>
      <c r="AX311" s="102">
        <f t="shared" si="374"/>
        <v>4.5857285521017186</v>
      </c>
      <c r="AZ311" s="74">
        <f t="shared" si="329"/>
        <v>203</v>
      </c>
      <c r="BA311" s="74">
        <f t="shared" si="330"/>
        <v>6.06</v>
      </c>
      <c r="BB311" s="74">
        <v>1</v>
      </c>
      <c r="BC311" s="65">
        <f t="shared" si="331"/>
        <v>1.51</v>
      </c>
      <c r="BD311" s="73">
        <f>BD310*BB311</f>
        <v>46467993600</v>
      </c>
      <c r="BE311" s="73">
        <f t="shared" si="332"/>
        <v>14243834078208</v>
      </c>
      <c r="BF311" s="73">
        <f t="shared" si="333"/>
        <v>100992808151029.73</v>
      </c>
      <c r="BG311" s="73">
        <f t="shared" si="334"/>
        <v>6.9867043179176342E+20</v>
      </c>
      <c r="BH311" s="73">
        <f t="shared" si="335"/>
        <v>329045.33333333331</v>
      </c>
      <c r="BI311" s="102">
        <f t="shared" si="371"/>
        <v>7.0902825458730367</v>
      </c>
      <c r="BK311" s="74">
        <f t="shared" si="336"/>
        <v>153</v>
      </c>
      <c r="BL311" s="74">
        <f t="shared" si="337"/>
        <v>7.8199999999999994</v>
      </c>
      <c r="BM311" s="74">
        <v>1</v>
      </c>
      <c r="BN311" s="65">
        <f t="shared" si="338"/>
        <v>1.76</v>
      </c>
      <c r="BO311" s="73">
        <f>BO310*BM311</f>
        <v>18345600</v>
      </c>
      <c r="BP311" s="73">
        <f t="shared" si="339"/>
        <v>4940103168</v>
      </c>
      <c r="BQ311" s="73">
        <f t="shared" si="340"/>
        <v>127269582775.92726</v>
      </c>
      <c r="BR311" s="73">
        <f t="shared" si="341"/>
        <v>9.0158461660257269E+20</v>
      </c>
      <c r="BS311" s="73">
        <f t="shared" si="342"/>
        <v>329045.33333333331</v>
      </c>
      <c r="BT311" s="102">
        <f t="shared" si="370"/>
        <v>25.762535406209409</v>
      </c>
      <c r="BV311" s="74">
        <f t="shared" si="343"/>
        <v>98</v>
      </c>
      <c r="BW311" s="74">
        <f t="shared" si="344"/>
        <v>9.8550000000000004</v>
      </c>
      <c r="BX311" s="74">
        <v>1</v>
      </c>
      <c r="BY311" s="65">
        <f t="shared" si="345"/>
        <v>2.0350000000000001</v>
      </c>
      <c r="BZ311" s="73">
        <f>BZ310*BX311</f>
        <v>7200</v>
      </c>
      <c r="CA311" s="73">
        <f t="shared" si="346"/>
        <v>1435896</v>
      </c>
      <c r="CB311" s="73">
        <f t="shared" si="347"/>
        <v>78314926.311788097</v>
      </c>
      <c r="CC311" s="73">
        <f t="shared" si="348"/>
        <v>1.1362041427900709E+21</v>
      </c>
      <c r="CD311" s="73">
        <f t="shared" si="349"/>
        <v>329045.33333333331</v>
      </c>
      <c r="CE311" s="102">
        <f t="shared" si="365"/>
        <v>54.540806793659222</v>
      </c>
      <c r="CG311" s="74">
        <f t="shared" si="350"/>
        <v>48</v>
      </c>
      <c r="CH311" s="74">
        <f t="shared" si="351"/>
        <v>12.14</v>
      </c>
      <c r="CI311" s="74">
        <v>1</v>
      </c>
      <c r="CJ311" s="65">
        <f t="shared" si="352"/>
        <v>2.2850000000000001</v>
      </c>
      <c r="CK311" s="73">
        <f>CK310*CI311</f>
        <v>60</v>
      </c>
      <c r="CL311" s="73">
        <f t="shared" si="353"/>
        <v>6580.8</v>
      </c>
      <c r="CM311" s="73">
        <f t="shared" si="354"/>
        <v>94212.091481273819</v>
      </c>
      <c r="CN311" s="73">
        <f t="shared" si="355"/>
        <v>1.3996467065927411E+21</v>
      </c>
      <c r="CO311" s="73">
        <f t="shared" si="356"/>
        <v>329045.33333333331</v>
      </c>
      <c r="CP311" s="102">
        <f t="shared" si="372"/>
        <v>14.316206461414087</v>
      </c>
      <c r="CR311" s="74">
        <f t="shared" si="357"/>
        <v>-15</v>
      </c>
      <c r="CS311" s="74">
        <f t="shared" si="358"/>
        <v>14.74</v>
      </c>
      <c r="CT311" s="74">
        <v>1</v>
      </c>
      <c r="CU311" s="65">
        <f t="shared" si="367"/>
        <v>2.6</v>
      </c>
      <c r="CV311" s="73">
        <f>CV310*CT311</f>
        <v>1</v>
      </c>
      <c r="CW311" s="73">
        <f t="shared" si="359"/>
        <v>-39</v>
      </c>
      <c r="CX311" s="73">
        <f t="shared" si="360"/>
        <v>18.424999999999983</v>
      </c>
      <c r="CY311" s="73">
        <f t="shared" si="361"/>
        <v>1.6994062977905273E+21</v>
      </c>
      <c r="CZ311" s="73">
        <f t="shared" si="362"/>
        <v>329045.33333333331</v>
      </c>
    </row>
    <row r="312" spans="1:104">
      <c r="A312" s="65">
        <v>8192</v>
      </c>
      <c r="B312" s="65">
        <f t="shared" si="299"/>
        <v>10.199999999999999</v>
      </c>
      <c r="C312" s="86">
        <f t="shared" si="369"/>
        <v>12.14</v>
      </c>
      <c r="D312" s="90"/>
      <c r="E312" s="68">
        <f t="shared" si="300"/>
        <v>2.6487180715652372E+18</v>
      </c>
      <c r="F312" s="65">
        <f t="shared" si="363"/>
        <v>61.200000000000038</v>
      </c>
      <c r="G312" s="69">
        <v>306</v>
      </c>
      <c r="H312" s="74">
        <f t="shared" si="301"/>
        <v>306</v>
      </c>
      <c r="I312" s="74">
        <f t="shared" si="302"/>
        <v>1</v>
      </c>
      <c r="J312" s="74">
        <v>1</v>
      </c>
      <c r="K312" s="65">
        <f t="shared" si="303"/>
        <v>1</v>
      </c>
      <c r="L312" s="73">
        <f>L311*J312</f>
        <v>8821658160000000</v>
      </c>
      <c r="M312" s="73">
        <f t="shared" si="304"/>
        <v>2.69942739696E+18</v>
      </c>
      <c r="N312" s="73">
        <f t="shared" si="305"/>
        <v>2.6487180715652375E+19</v>
      </c>
      <c r="O312" s="73">
        <f t="shared" si="306"/>
        <v>1.3243590357826186E+20</v>
      </c>
      <c r="P312" s="73">
        <f t="shared" si="307"/>
        <v>329318.40000000002</v>
      </c>
      <c r="Q312" s="102">
        <f t="shared" si="368"/>
        <v>9.8121478449397461</v>
      </c>
      <c r="S312" s="74">
        <f t="shared" si="308"/>
        <v>296</v>
      </c>
      <c r="T312" s="74">
        <f t="shared" si="309"/>
        <v>2.0499999999999998</v>
      </c>
      <c r="U312" s="74">
        <v>1</v>
      </c>
      <c r="V312" s="65">
        <f t="shared" si="310"/>
        <v>1.05</v>
      </c>
      <c r="W312" s="73">
        <f>W311*U312</f>
        <v>1176221088000000</v>
      </c>
      <c r="X312" s="73">
        <f t="shared" si="311"/>
        <v>3.655695141504E+17</v>
      </c>
      <c r="Y312" s="73">
        <f t="shared" si="312"/>
        <v>1.3574680116771834E+19</v>
      </c>
      <c r="Z312" s="73">
        <f t="shared" si="313"/>
        <v>2.714936023354368E+20</v>
      </c>
      <c r="AA312" s="73">
        <f t="shared" si="314"/>
        <v>329318.40000000002</v>
      </c>
      <c r="AB312" s="102">
        <f t="shared" si="373"/>
        <v>37.132965390508566</v>
      </c>
      <c r="AD312" s="74">
        <f t="shared" si="315"/>
        <v>271</v>
      </c>
      <c r="AE312" s="74">
        <f t="shared" si="316"/>
        <v>3.2249999999999996</v>
      </c>
      <c r="AF312" s="74">
        <v>1</v>
      </c>
      <c r="AG312" s="65">
        <f t="shared" si="317"/>
        <v>1.175</v>
      </c>
      <c r="AH312" s="73">
        <f>AH311*AF312</f>
        <v>102461925888000</v>
      </c>
      <c r="AI312" s="73">
        <f t="shared" si="318"/>
        <v>3.26264387508864E+16</v>
      </c>
      <c r="AJ312" s="73">
        <f t="shared" si="319"/>
        <v>6.6735279537483366E+17</v>
      </c>
      <c r="AK312" s="73">
        <f t="shared" si="320"/>
        <v>4.2710578903989446E+20</v>
      </c>
      <c r="AL312" s="73">
        <f t="shared" si="321"/>
        <v>329318.40000000002</v>
      </c>
      <c r="AM312" s="102">
        <f t="shared" si="364"/>
        <v>20.454356065959018</v>
      </c>
      <c r="AO312" s="74">
        <f t="shared" si="322"/>
        <v>241</v>
      </c>
      <c r="AP312" s="74">
        <f t="shared" si="323"/>
        <v>4.55</v>
      </c>
      <c r="AQ312" s="74">
        <v>1</v>
      </c>
      <c r="AR312" s="65">
        <f t="shared" si="324"/>
        <v>1.325</v>
      </c>
      <c r="AS312" s="73">
        <f>AS311*AQ312</f>
        <v>8782450790400</v>
      </c>
      <c r="AT312" s="73">
        <f t="shared" si="325"/>
        <v>2804456098644480</v>
      </c>
      <c r="AU312" s="73">
        <f t="shared" si="326"/>
        <v>1.4711507843776584E+16</v>
      </c>
      <c r="AV312" s="73">
        <f t="shared" si="327"/>
        <v>6.0258336128109144E+20</v>
      </c>
      <c r="AW312" s="73">
        <f t="shared" si="328"/>
        <v>329318.40000000002</v>
      </c>
      <c r="AX312" s="102">
        <f t="shared" si="374"/>
        <v>5.2457615046594306</v>
      </c>
      <c r="AZ312" s="74">
        <f t="shared" si="329"/>
        <v>204</v>
      </c>
      <c r="BA312" s="74">
        <f t="shared" si="330"/>
        <v>6.06</v>
      </c>
      <c r="BB312" s="74">
        <v>1</v>
      </c>
      <c r="BC312" s="65">
        <f t="shared" si="331"/>
        <v>1.51</v>
      </c>
      <c r="BD312" s="73">
        <f>BD311*BB312</f>
        <v>46467993600</v>
      </c>
      <c r="BE312" s="73">
        <f t="shared" si="332"/>
        <v>14314000748544</v>
      </c>
      <c r="BF312" s="73">
        <f t="shared" si="333"/>
        <v>116010272589619.03</v>
      </c>
      <c r="BG312" s="73">
        <f t="shared" si="334"/>
        <v>8.0256157568426679E+20</v>
      </c>
      <c r="BH312" s="73">
        <f t="shared" si="335"/>
        <v>329318.40000000002</v>
      </c>
      <c r="BI312" s="102">
        <f t="shared" si="371"/>
        <v>8.1046714072178201</v>
      </c>
      <c r="BK312" s="74">
        <f t="shared" si="336"/>
        <v>154</v>
      </c>
      <c r="BL312" s="74">
        <f t="shared" si="337"/>
        <v>7.8199999999999994</v>
      </c>
      <c r="BM312" s="74">
        <v>1</v>
      </c>
      <c r="BN312" s="65">
        <f t="shared" si="338"/>
        <v>1.76</v>
      </c>
      <c r="BO312" s="73">
        <f>BO311*BM312</f>
        <v>18345600</v>
      </c>
      <c r="BP312" s="73">
        <f t="shared" si="339"/>
        <v>4972391424</v>
      </c>
      <c r="BQ312" s="73">
        <f t="shared" si="340"/>
        <v>146194360375.86661</v>
      </c>
      <c r="BR312" s="73">
        <f t="shared" si="341"/>
        <v>1.0356487659820078E+21</v>
      </c>
      <c r="BS312" s="73">
        <f t="shared" si="342"/>
        <v>329318.40000000002</v>
      </c>
      <c r="BT312" s="102">
        <f t="shared" si="370"/>
        <v>29.401217223213241</v>
      </c>
      <c r="BV312" s="74">
        <f t="shared" si="343"/>
        <v>99</v>
      </c>
      <c r="BW312" s="74">
        <f t="shared" si="344"/>
        <v>9.8550000000000004</v>
      </c>
      <c r="BX312" s="74">
        <v>1</v>
      </c>
      <c r="BY312" s="65">
        <f t="shared" si="345"/>
        <v>2.0350000000000001</v>
      </c>
      <c r="BZ312" s="73">
        <f>BZ311*BX312</f>
        <v>7200</v>
      </c>
      <c r="CA312" s="73">
        <f t="shared" si="346"/>
        <v>1450548</v>
      </c>
      <c r="CB312" s="73">
        <f t="shared" si="347"/>
        <v>89960227.026065022</v>
      </c>
      <c r="CC312" s="73">
        <f t="shared" si="348"/>
        <v>1.3051558297637707E+21</v>
      </c>
      <c r="CD312" s="73">
        <f t="shared" si="349"/>
        <v>329318.40000000002</v>
      </c>
      <c r="CE312" s="102">
        <f t="shared" si="365"/>
        <v>62.018097316369413</v>
      </c>
      <c r="CG312" s="74">
        <f t="shared" si="350"/>
        <v>49</v>
      </c>
      <c r="CH312" s="74">
        <f t="shared" si="351"/>
        <v>12.14</v>
      </c>
      <c r="CI312" s="74">
        <v>1</v>
      </c>
      <c r="CJ312" s="65">
        <f t="shared" si="352"/>
        <v>2.2850000000000001</v>
      </c>
      <c r="CK312" s="73">
        <f>CK311*CI312</f>
        <v>60</v>
      </c>
      <c r="CL312" s="73">
        <f t="shared" si="353"/>
        <v>6717.9000000000005</v>
      </c>
      <c r="CM312" s="73">
        <f t="shared" si="354"/>
        <v>108221.27450536942</v>
      </c>
      <c r="CN312" s="73">
        <f t="shared" si="355"/>
        <v>1.6077718694400992E+21</v>
      </c>
      <c r="CO312" s="73">
        <f t="shared" si="356"/>
        <v>329318.40000000002</v>
      </c>
      <c r="CP312" s="102">
        <f t="shared" si="372"/>
        <v>16.109390509738073</v>
      </c>
      <c r="CR312" s="74">
        <f t="shared" si="357"/>
        <v>-14</v>
      </c>
      <c r="CS312" s="74">
        <f t="shared" si="358"/>
        <v>14.74</v>
      </c>
      <c r="CT312" s="74">
        <v>1</v>
      </c>
      <c r="CU312" s="65">
        <f t="shared" si="367"/>
        <v>2.6</v>
      </c>
      <c r="CV312" s="73">
        <f>CV311*CT312</f>
        <v>1</v>
      </c>
      <c r="CW312" s="73">
        <f t="shared" si="359"/>
        <v>-36.4</v>
      </c>
      <c r="CX312" s="73">
        <f t="shared" si="360"/>
        <v>21.164767190820356</v>
      </c>
      <c r="CY312" s="73">
        <f t="shared" si="361"/>
        <v>1.95210521874358E+21</v>
      </c>
      <c r="CZ312" s="73">
        <f t="shared" si="362"/>
        <v>329318.40000000002</v>
      </c>
    </row>
    <row r="313" spans="1:104">
      <c r="A313" s="65">
        <v>8192</v>
      </c>
      <c r="B313" s="65">
        <f t="shared" si="299"/>
        <v>10.233333333333333</v>
      </c>
      <c r="C313" s="86">
        <f t="shared" si="369"/>
        <v>12.14</v>
      </c>
      <c r="D313" s="90"/>
      <c r="E313" s="68">
        <f t="shared" si="300"/>
        <v>3.0425780916579072E+18</v>
      </c>
      <c r="F313" s="65">
        <f t="shared" si="363"/>
        <v>61.400000000000027</v>
      </c>
      <c r="G313" s="69">
        <v>307</v>
      </c>
      <c r="H313" s="74">
        <f t="shared" si="301"/>
        <v>307</v>
      </c>
      <c r="I313" s="74">
        <f t="shared" si="302"/>
        <v>1</v>
      </c>
      <c r="J313" s="74">
        <v>1</v>
      </c>
      <c r="K313" s="65">
        <f t="shared" si="303"/>
        <v>1</v>
      </c>
      <c r="L313" s="73">
        <f>L312*J313</f>
        <v>8821658160000000</v>
      </c>
      <c r="M313" s="73">
        <f t="shared" si="304"/>
        <v>2.70824905512E+18</v>
      </c>
      <c r="N313" s="73">
        <f t="shared" si="305"/>
        <v>3.0425780916579074E+19</v>
      </c>
      <c r="O313" s="73">
        <f t="shared" si="306"/>
        <v>1.5212890458289537E+20</v>
      </c>
      <c r="P313" s="73">
        <f t="shared" si="307"/>
        <v>329591.46666666667</v>
      </c>
      <c r="Q313" s="102">
        <f t="shared" si="368"/>
        <v>11.234484088181814</v>
      </c>
      <c r="S313" s="74">
        <f t="shared" si="308"/>
        <v>297</v>
      </c>
      <c r="T313" s="74">
        <f t="shared" si="309"/>
        <v>2.0499999999999998</v>
      </c>
      <c r="U313" s="74">
        <v>1</v>
      </c>
      <c r="V313" s="65">
        <f t="shared" si="310"/>
        <v>1.05</v>
      </c>
      <c r="W313" s="73">
        <f>W312*U313</f>
        <v>1176221088000000</v>
      </c>
      <c r="X313" s="73">
        <f t="shared" si="311"/>
        <v>3.668045462928E+17</v>
      </c>
      <c r="Y313" s="73">
        <f t="shared" si="312"/>
        <v>1.5593212719746765E+19</v>
      </c>
      <c r="Z313" s="73">
        <f t="shared" si="313"/>
        <v>3.1186425439493548E+20</v>
      </c>
      <c r="AA313" s="73">
        <f t="shared" si="314"/>
        <v>329591.46666666667</v>
      </c>
      <c r="AB313" s="102">
        <f t="shared" si="373"/>
        <v>42.510958158352693</v>
      </c>
      <c r="AD313" s="74">
        <f t="shared" si="315"/>
        <v>272</v>
      </c>
      <c r="AE313" s="74">
        <f t="shared" si="316"/>
        <v>3.2249999999999996</v>
      </c>
      <c r="AF313" s="74">
        <v>1</v>
      </c>
      <c r="AG313" s="65">
        <f t="shared" si="317"/>
        <v>1.175</v>
      </c>
      <c r="AH313" s="73">
        <f>AH312*AF313</f>
        <v>102461925888000</v>
      </c>
      <c r="AI313" s="73">
        <f t="shared" si="318"/>
        <v>3.27468315138048E+16</v>
      </c>
      <c r="AJ313" s="73">
        <f t="shared" si="319"/>
        <v>7.6658705824974438E+17</v>
      </c>
      <c r="AK313" s="73">
        <f t="shared" si="320"/>
        <v>4.9061571727983752E+20</v>
      </c>
      <c r="AL313" s="73">
        <f t="shared" si="321"/>
        <v>329591.46666666667</v>
      </c>
      <c r="AM313" s="102">
        <f t="shared" si="364"/>
        <v>23.409503234735272</v>
      </c>
      <c r="AO313" s="74">
        <f t="shared" si="322"/>
        <v>242</v>
      </c>
      <c r="AP313" s="74">
        <f t="shared" si="323"/>
        <v>4.55</v>
      </c>
      <c r="AQ313" s="74">
        <v>1</v>
      </c>
      <c r="AR313" s="65">
        <f t="shared" si="324"/>
        <v>1.325</v>
      </c>
      <c r="AS313" s="73">
        <f>AS312*AQ313</f>
        <v>8782450790400</v>
      </c>
      <c r="AT313" s="73">
        <f t="shared" si="325"/>
        <v>2816092845941760</v>
      </c>
      <c r="AU313" s="73">
        <f t="shared" si="326"/>
        <v>1.6899084859672142E+16</v>
      </c>
      <c r="AV313" s="73">
        <f t="shared" si="327"/>
        <v>6.9218651585217377E+20</v>
      </c>
      <c r="AW313" s="73">
        <f t="shared" si="328"/>
        <v>329591.46666666667</v>
      </c>
      <c r="AX313" s="102">
        <f t="shared" si="374"/>
        <v>6.0008976209805098</v>
      </c>
      <c r="AZ313" s="74">
        <f t="shared" si="329"/>
        <v>205</v>
      </c>
      <c r="BA313" s="74">
        <f t="shared" si="330"/>
        <v>6.06</v>
      </c>
      <c r="BB313" s="74">
        <v>1</v>
      </c>
      <c r="BC313" s="65">
        <f t="shared" si="331"/>
        <v>1.51</v>
      </c>
      <c r="BD313" s="73">
        <f>BD312*BB313</f>
        <v>46467993600</v>
      </c>
      <c r="BE313" s="73">
        <f t="shared" si="332"/>
        <v>14384167418880</v>
      </c>
      <c r="BF313" s="73">
        <f t="shared" si="333"/>
        <v>133260809286453.02</v>
      </c>
      <c r="BG313" s="73">
        <f t="shared" si="334"/>
        <v>9.2190116177234585E+20</v>
      </c>
      <c r="BH313" s="73">
        <f t="shared" si="335"/>
        <v>329591.46666666667</v>
      </c>
      <c r="BI313" s="102">
        <f t="shared" si="371"/>
        <v>9.2644089439296273</v>
      </c>
      <c r="BK313" s="74">
        <f t="shared" si="336"/>
        <v>155</v>
      </c>
      <c r="BL313" s="74">
        <f t="shared" si="337"/>
        <v>7.8199999999999994</v>
      </c>
      <c r="BM313" s="74">
        <v>1</v>
      </c>
      <c r="BN313" s="65">
        <f t="shared" si="338"/>
        <v>1.76</v>
      </c>
      <c r="BO313" s="73">
        <f>BO312*BM313</f>
        <v>18345600</v>
      </c>
      <c r="BP313" s="73">
        <f t="shared" si="339"/>
        <v>5004679680</v>
      </c>
      <c r="BQ313" s="73">
        <f t="shared" si="340"/>
        <v>167933221273.60168</v>
      </c>
      <c r="BR313" s="73">
        <f t="shared" si="341"/>
        <v>1.1896480338382417E+21</v>
      </c>
      <c r="BS313" s="73">
        <f t="shared" si="342"/>
        <v>329591.46666666667</v>
      </c>
      <c r="BT313" s="102">
        <f t="shared" si="370"/>
        <v>33.555238698833506</v>
      </c>
      <c r="BV313" s="74">
        <f t="shared" si="343"/>
        <v>100</v>
      </c>
      <c r="BW313" s="74">
        <f t="shared" si="344"/>
        <v>9.8550000000000004</v>
      </c>
      <c r="BX313" s="74">
        <v>14</v>
      </c>
      <c r="BY313" s="65">
        <f t="shared" si="345"/>
        <v>2.0350000000000001</v>
      </c>
      <c r="BZ313" s="73">
        <f>BZ312*BX313</f>
        <v>100800</v>
      </c>
      <c r="CA313" s="73">
        <f t="shared" si="346"/>
        <v>20512800</v>
      </c>
      <c r="CB313" s="73">
        <f t="shared" si="347"/>
        <v>103337164.8000007</v>
      </c>
      <c r="CC313" s="73">
        <f t="shared" si="348"/>
        <v>1.4992303546644339E+21</v>
      </c>
      <c r="CD313" s="73">
        <f t="shared" si="349"/>
        <v>329591.46666666667</v>
      </c>
      <c r="CE313" s="102">
        <f t="shared" si="365"/>
        <v>5.0376918216918556</v>
      </c>
      <c r="CG313" s="74">
        <f t="shared" si="350"/>
        <v>50</v>
      </c>
      <c r="CH313" s="74">
        <f t="shared" si="351"/>
        <v>12.14</v>
      </c>
      <c r="CI313" s="74">
        <v>1</v>
      </c>
      <c r="CJ313" s="65">
        <f t="shared" si="352"/>
        <v>2.2850000000000001</v>
      </c>
      <c r="CK313" s="73">
        <f>CK312*CI313</f>
        <v>60</v>
      </c>
      <c r="CL313" s="73">
        <f t="shared" si="353"/>
        <v>6855</v>
      </c>
      <c r="CM313" s="73">
        <f t="shared" si="354"/>
        <v>124313.60000000041</v>
      </c>
      <c r="CN313" s="73">
        <f t="shared" si="355"/>
        <v>1.8468449016363499E+21</v>
      </c>
      <c r="CO313" s="73">
        <f t="shared" si="356"/>
        <v>329591.46666666667</v>
      </c>
      <c r="CP313" s="102">
        <f t="shared" si="372"/>
        <v>18.134733770970154</v>
      </c>
      <c r="CR313" s="74">
        <f t="shared" si="357"/>
        <v>-13</v>
      </c>
      <c r="CS313" s="74">
        <f t="shared" si="358"/>
        <v>14.74</v>
      </c>
      <c r="CT313" s="74">
        <v>1</v>
      </c>
      <c r="CU313" s="65">
        <f t="shared" si="367"/>
        <v>2.6</v>
      </c>
      <c r="CV313" s="73">
        <f>CV312*CT313</f>
        <v>1</v>
      </c>
      <c r="CW313" s="73">
        <f t="shared" si="359"/>
        <v>-33.800000000000004</v>
      </c>
      <c r="CX313" s="73">
        <f t="shared" si="360"/>
        <v>24.311933255990557</v>
      </c>
      <c r="CY313" s="73">
        <f t="shared" si="361"/>
        <v>2.2423800535518777E+21</v>
      </c>
      <c r="CZ313" s="73">
        <f t="shared" si="362"/>
        <v>329591.46666666667</v>
      </c>
    </row>
    <row r="314" spans="1:104">
      <c r="A314" s="65">
        <v>8192</v>
      </c>
      <c r="B314" s="65">
        <f t="shared" si="299"/>
        <v>10.266666666666667</v>
      </c>
      <c r="C314" s="86">
        <f t="shared" si="369"/>
        <v>12.14</v>
      </c>
      <c r="D314" s="90"/>
      <c r="E314" s="68">
        <f t="shared" si="300"/>
        <v>3.4950044488374564E+18</v>
      </c>
      <c r="F314" s="65">
        <f t="shared" si="363"/>
        <v>61.60000000000003</v>
      </c>
      <c r="G314" s="69">
        <v>308</v>
      </c>
      <c r="H314" s="74">
        <f t="shared" si="301"/>
        <v>308</v>
      </c>
      <c r="I314" s="74">
        <f t="shared" si="302"/>
        <v>1</v>
      </c>
      <c r="J314" s="74">
        <v>1</v>
      </c>
      <c r="K314" s="65">
        <f t="shared" si="303"/>
        <v>1</v>
      </c>
      <c r="L314" s="73">
        <f>L313*J314</f>
        <v>8821658160000000</v>
      </c>
      <c r="M314" s="73">
        <f t="shared" si="304"/>
        <v>2.71707071328E+18</v>
      </c>
      <c r="N314" s="73">
        <f t="shared" si="305"/>
        <v>3.4950044488374563E+19</v>
      </c>
      <c r="O314" s="73">
        <f t="shared" si="306"/>
        <v>1.7475022244187282E+20</v>
      </c>
      <c r="P314" s="73">
        <f t="shared" si="307"/>
        <v>329864.53333333333</v>
      </c>
      <c r="Q314" s="102">
        <f t="shared" si="368"/>
        <v>12.86313393227204</v>
      </c>
      <c r="S314" s="74">
        <f t="shared" si="308"/>
        <v>298</v>
      </c>
      <c r="T314" s="74">
        <f t="shared" si="309"/>
        <v>2.0499999999999998</v>
      </c>
      <c r="U314" s="74">
        <v>1</v>
      </c>
      <c r="V314" s="65">
        <f t="shared" si="310"/>
        <v>1.05</v>
      </c>
      <c r="W314" s="73">
        <f>W313*U314</f>
        <v>1176221088000000</v>
      </c>
      <c r="X314" s="73">
        <f t="shared" si="311"/>
        <v>3.680395784352E+17</v>
      </c>
      <c r="Y314" s="73">
        <f t="shared" si="312"/>
        <v>1.7911897800291951E+19</v>
      </c>
      <c r="Z314" s="73">
        <f t="shared" si="313"/>
        <v>3.5823795600583924E+20</v>
      </c>
      <c r="AA314" s="73">
        <f t="shared" si="314"/>
        <v>329864.53333333333</v>
      </c>
      <c r="AB314" s="102">
        <f t="shared" si="373"/>
        <v>48.668401035693677</v>
      </c>
      <c r="AD314" s="74">
        <f t="shared" si="315"/>
        <v>273</v>
      </c>
      <c r="AE314" s="74">
        <f t="shared" si="316"/>
        <v>3.2249999999999996</v>
      </c>
      <c r="AF314" s="74">
        <v>1</v>
      </c>
      <c r="AG314" s="65">
        <f t="shared" si="317"/>
        <v>1.175</v>
      </c>
      <c r="AH314" s="73">
        <f>AH313*AF314</f>
        <v>102461925888000</v>
      </c>
      <c r="AI314" s="73">
        <f t="shared" si="318"/>
        <v>3.28672242767232E+16</v>
      </c>
      <c r="AJ314" s="73">
        <f t="shared" si="319"/>
        <v>8.8057729277349773E+17</v>
      </c>
      <c r="AK314" s="73">
        <f t="shared" si="320"/>
        <v>5.6356946737503981E+20</v>
      </c>
      <c r="AL314" s="73">
        <f t="shared" si="321"/>
        <v>329864.53333333333</v>
      </c>
      <c r="AM314" s="102">
        <f t="shared" si="364"/>
        <v>26.791958011408003</v>
      </c>
      <c r="AO314" s="74">
        <f t="shared" si="322"/>
        <v>243</v>
      </c>
      <c r="AP314" s="74">
        <f t="shared" si="323"/>
        <v>4.55</v>
      </c>
      <c r="AQ314" s="74">
        <v>1</v>
      </c>
      <c r="AR314" s="65">
        <f t="shared" si="324"/>
        <v>1.325</v>
      </c>
      <c r="AS314" s="73">
        <f>AS313*AQ314</f>
        <v>8782450790400</v>
      </c>
      <c r="AT314" s="73">
        <f t="shared" si="325"/>
        <v>2827729593239040</v>
      </c>
      <c r="AU314" s="73">
        <f t="shared" si="326"/>
        <v>1.9411950979260692E+16</v>
      </c>
      <c r="AV314" s="73">
        <f t="shared" si="327"/>
        <v>7.9511351211052132E+20</v>
      </c>
      <c r="AW314" s="73">
        <f t="shared" si="328"/>
        <v>329864.53333333333</v>
      </c>
      <c r="AX314" s="102">
        <f t="shared" si="374"/>
        <v>6.8648540601879668</v>
      </c>
      <c r="AZ314" s="74">
        <f t="shared" si="329"/>
        <v>206</v>
      </c>
      <c r="BA314" s="74">
        <f t="shared" si="330"/>
        <v>6.06</v>
      </c>
      <c r="BB314" s="74">
        <v>1</v>
      </c>
      <c r="BC314" s="65">
        <f t="shared" si="331"/>
        <v>1.51</v>
      </c>
      <c r="BD314" s="73">
        <f>BD313*BB314</f>
        <v>46467993600</v>
      </c>
      <c r="BE314" s="73">
        <f t="shared" si="332"/>
        <v>14454334089216</v>
      </c>
      <c r="BF314" s="73">
        <f t="shared" si="333"/>
        <v>153076472412922.16</v>
      </c>
      <c r="BG314" s="73">
        <f t="shared" si="334"/>
        <v>1.0589863479977493E+21</v>
      </c>
      <c r="BH314" s="73">
        <f t="shared" si="335"/>
        <v>329864.53333333333</v>
      </c>
      <c r="BI314" s="102">
        <f t="shared" si="371"/>
        <v>10.59035106481512</v>
      </c>
      <c r="BK314" s="74">
        <f t="shared" si="336"/>
        <v>156</v>
      </c>
      <c r="BL314" s="74">
        <f t="shared" si="337"/>
        <v>7.8199999999999994</v>
      </c>
      <c r="BM314" s="74">
        <v>1</v>
      </c>
      <c r="BN314" s="65">
        <f t="shared" si="338"/>
        <v>1.76</v>
      </c>
      <c r="BO314" s="73">
        <f>BO313*BM314</f>
        <v>18345600</v>
      </c>
      <c r="BP314" s="73">
        <f t="shared" si="339"/>
        <v>5036967936</v>
      </c>
      <c r="BQ314" s="73">
        <f t="shared" si="340"/>
        <v>192904615026.33942</v>
      </c>
      <c r="BR314" s="73">
        <f t="shared" si="341"/>
        <v>1.3665467394954452E+21</v>
      </c>
      <c r="BS314" s="73">
        <f t="shared" si="342"/>
        <v>329864.53333333333</v>
      </c>
      <c r="BT314" s="102">
        <f t="shared" si="370"/>
        <v>38.297765139146485</v>
      </c>
      <c r="BV314" s="74">
        <f t="shared" si="343"/>
        <v>101</v>
      </c>
      <c r="BW314" s="74">
        <f t="shared" si="344"/>
        <v>9.8550000000000004</v>
      </c>
      <c r="BX314" s="74">
        <v>1</v>
      </c>
      <c r="BY314" s="65">
        <f t="shared" si="345"/>
        <v>2.0350000000000001</v>
      </c>
      <c r="BZ314" s="73">
        <f>BZ313*BX314</f>
        <v>100800</v>
      </c>
      <c r="CA314" s="73">
        <f t="shared" si="346"/>
        <v>20717928</v>
      </c>
      <c r="CB314" s="73">
        <f t="shared" si="347"/>
        <v>118703231.21581832</v>
      </c>
      <c r="CC314" s="73">
        <f t="shared" si="348"/>
        <v>1.7221634421646568E+21</v>
      </c>
      <c r="CD314" s="73">
        <f t="shared" si="349"/>
        <v>329864.53333333333</v>
      </c>
      <c r="CE314" s="102">
        <f t="shared" si="365"/>
        <v>5.7294933748113381</v>
      </c>
      <c r="CG314" s="74">
        <f t="shared" si="350"/>
        <v>51</v>
      </c>
      <c r="CH314" s="74">
        <f t="shared" si="351"/>
        <v>12.14</v>
      </c>
      <c r="CI314" s="74">
        <v>1</v>
      </c>
      <c r="CJ314" s="65">
        <f t="shared" si="352"/>
        <v>2.2850000000000001</v>
      </c>
      <c r="CK314" s="73">
        <f>CK313*CI314</f>
        <v>60</v>
      </c>
      <c r="CL314" s="73">
        <f t="shared" si="353"/>
        <v>6992.1</v>
      </c>
      <c r="CM314" s="73">
        <f t="shared" si="354"/>
        <v>142798.8278237599</v>
      </c>
      <c r="CN314" s="73">
        <f t="shared" si="355"/>
        <v>2.1214677004443362E+21</v>
      </c>
      <c r="CO314" s="73">
        <f t="shared" si="356"/>
        <v>329864.53333333333</v>
      </c>
      <c r="CP314" s="102">
        <f t="shared" si="372"/>
        <v>20.422881226492741</v>
      </c>
      <c r="CR314" s="74">
        <f t="shared" si="357"/>
        <v>-12</v>
      </c>
      <c r="CS314" s="74">
        <f t="shared" si="358"/>
        <v>14.74</v>
      </c>
      <c r="CT314" s="74">
        <v>1</v>
      </c>
      <c r="CU314" s="65">
        <f t="shared" si="367"/>
        <v>2.6</v>
      </c>
      <c r="CV314" s="73">
        <f>CV313*CT314</f>
        <v>1</v>
      </c>
      <c r="CW314" s="73">
        <f t="shared" si="359"/>
        <v>-31.200000000000003</v>
      </c>
      <c r="CX314" s="73">
        <f t="shared" si="360"/>
        <v>27.927077737954065</v>
      </c>
      <c r="CY314" s="73">
        <f t="shared" si="361"/>
        <v>2.5758182787932053E+21</v>
      </c>
      <c r="CZ314" s="73">
        <f t="shared" si="362"/>
        <v>329864.53333333333</v>
      </c>
    </row>
    <row r="315" spans="1:104">
      <c r="A315" s="65">
        <v>8192</v>
      </c>
      <c r="B315" s="65">
        <f t="shared" si="299"/>
        <v>10.3</v>
      </c>
      <c r="C315" s="86">
        <f t="shared" si="369"/>
        <v>12.14</v>
      </c>
      <c r="D315" s="90"/>
      <c r="E315" s="68">
        <f t="shared" si="300"/>
        <v>4.0147058610869048E+18</v>
      </c>
      <c r="F315" s="65">
        <f t="shared" si="363"/>
        <v>61.800000000000033</v>
      </c>
      <c r="G315" s="69">
        <v>309</v>
      </c>
      <c r="H315" s="74">
        <f t="shared" si="301"/>
        <v>309</v>
      </c>
      <c r="I315" s="74">
        <f t="shared" si="302"/>
        <v>1</v>
      </c>
      <c r="J315" s="74">
        <v>1</v>
      </c>
      <c r="K315" s="65">
        <f t="shared" si="303"/>
        <v>1</v>
      </c>
      <c r="L315" s="73">
        <f>L314*J315</f>
        <v>8821658160000000</v>
      </c>
      <c r="M315" s="73">
        <f t="shared" si="304"/>
        <v>2.72589237144E+18</v>
      </c>
      <c r="N315" s="73">
        <f t="shared" si="305"/>
        <v>4.0147058610869051E+19</v>
      </c>
      <c r="O315" s="73">
        <f t="shared" si="306"/>
        <v>2.0073529305434525E+20</v>
      </c>
      <c r="P315" s="73">
        <f t="shared" si="307"/>
        <v>330137.59999999998</v>
      </c>
      <c r="Q315" s="102">
        <f t="shared" si="368"/>
        <v>14.728042468404823</v>
      </c>
      <c r="S315" s="74">
        <f t="shared" si="308"/>
        <v>299</v>
      </c>
      <c r="T315" s="74">
        <f t="shared" si="309"/>
        <v>2.0499999999999998</v>
      </c>
      <c r="U315" s="74">
        <v>1</v>
      </c>
      <c r="V315" s="65">
        <f t="shared" si="310"/>
        <v>1.05</v>
      </c>
      <c r="W315" s="73">
        <f>W314*U315</f>
        <v>1176221088000000</v>
      </c>
      <c r="X315" s="73">
        <f t="shared" si="311"/>
        <v>3.692746105776E+17</v>
      </c>
      <c r="Y315" s="73">
        <f t="shared" si="312"/>
        <v>2.0575367538070376E+19</v>
      </c>
      <c r="Z315" s="73">
        <f t="shared" si="313"/>
        <v>4.1150735076140771E+20</v>
      </c>
      <c r="AA315" s="73">
        <f t="shared" si="314"/>
        <v>330137.59999999998</v>
      </c>
      <c r="AB315" s="102">
        <f t="shared" si="373"/>
        <v>55.718337921709441</v>
      </c>
      <c r="AD315" s="74">
        <f t="shared" si="315"/>
        <v>274</v>
      </c>
      <c r="AE315" s="74">
        <f t="shared" si="316"/>
        <v>3.2249999999999996</v>
      </c>
      <c r="AF315" s="74">
        <v>1</v>
      </c>
      <c r="AG315" s="65">
        <f t="shared" si="317"/>
        <v>1.175</v>
      </c>
      <c r="AH315" s="73">
        <f>AH314*AF315</f>
        <v>102461925888000</v>
      </c>
      <c r="AI315" s="73">
        <f t="shared" si="318"/>
        <v>3.29876170396416E+16</v>
      </c>
      <c r="AJ315" s="73">
        <f t="shared" si="319"/>
        <v>1.0115176876566592E+18</v>
      </c>
      <c r="AK315" s="73">
        <f t="shared" si="320"/>
        <v>6.473713201002633E+20</v>
      </c>
      <c r="AL315" s="73">
        <f t="shared" si="321"/>
        <v>330137.59999999998</v>
      </c>
      <c r="AM315" s="102">
        <f t="shared" si="364"/>
        <v>30.663557371880081</v>
      </c>
      <c r="AO315" s="74">
        <f t="shared" si="322"/>
        <v>244</v>
      </c>
      <c r="AP315" s="74">
        <f t="shared" si="323"/>
        <v>4.55</v>
      </c>
      <c r="AQ315" s="74">
        <v>1</v>
      </c>
      <c r="AR315" s="65">
        <f t="shared" si="324"/>
        <v>1.325</v>
      </c>
      <c r="AS315" s="73">
        <f>AS314*AQ315</f>
        <v>8782450790400</v>
      </c>
      <c r="AT315" s="73">
        <f t="shared" si="325"/>
        <v>2839366340536320</v>
      </c>
      <c r="AU315" s="73">
        <f t="shared" si="326"/>
        <v>2.229847615715984E+16</v>
      </c>
      <c r="AV315" s="73">
        <f t="shared" si="327"/>
        <v>9.1334558339727085E+20</v>
      </c>
      <c r="AW315" s="73">
        <f t="shared" si="328"/>
        <v>330137.59999999998</v>
      </c>
      <c r="AX315" s="102">
        <f t="shared" si="374"/>
        <v>7.8533283426005331</v>
      </c>
      <c r="AZ315" s="74">
        <f t="shared" si="329"/>
        <v>207</v>
      </c>
      <c r="BA315" s="74">
        <f t="shared" si="330"/>
        <v>6.06</v>
      </c>
      <c r="BB315" s="74">
        <v>1</v>
      </c>
      <c r="BC315" s="65">
        <f t="shared" si="331"/>
        <v>1.51</v>
      </c>
      <c r="BD315" s="73">
        <f>BD314*BB315</f>
        <v>46467993600</v>
      </c>
      <c r="BE315" s="73">
        <f t="shared" si="332"/>
        <v>14524500759552</v>
      </c>
      <c r="BF315" s="73">
        <f t="shared" si="333"/>
        <v>175838692049472.72</v>
      </c>
      <c r="BG315" s="73">
        <f t="shared" si="334"/>
        <v>1.2164558759093322E+21</v>
      </c>
      <c r="BH315" s="73">
        <f t="shared" si="335"/>
        <v>330137.59999999998</v>
      </c>
      <c r="BI315" s="102">
        <f t="shared" si="371"/>
        <v>12.10635015691213</v>
      </c>
      <c r="BK315" s="74">
        <f t="shared" si="336"/>
        <v>157</v>
      </c>
      <c r="BL315" s="74">
        <f t="shared" si="337"/>
        <v>7.8199999999999994</v>
      </c>
      <c r="BM315" s="74">
        <v>1</v>
      </c>
      <c r="BN315" s="65">
        <f t="shared" si="338"/>
        <v>1.76</v>
      </c>
      <c r="BO315" s="73">
        <f>BO314*BM315</f>
        <v>18345600</v>
      </c>
      <c r="BP315" s="73">
        <f t="shared" si="339"/>
        <v>5069256192</v>
      </c>
      <c r="BQ315" s="73">
        <f t="shared" si="340"/>
        <v>221589213952.09241</v>
      </c>
      <c r="BR315" s="73">
        <f t="shared" si="341"/>
        <v>1.5697499916849798E+21</v>
      </c>
      <c r="BS315" s="73">
        <f t="shared" si="342"/>
        <v>330137.59999999998</v>
      </c>
      <c r="BT315" s="102">
        <f t="shared" si="370"/>
        <v>43.712372300652589</v>
      </c>
      <c r="BV315" s="74">
        <f t="shared" si="343"/>
        <v>102</v>
      </c>
      <c r="BW315" s="74">
        <f t="shared" si="344"/>
        <v>9.8550000000000004</v>
      </c>
      <c r="BX315" s="74">
        <v>1</v>
      </c>
      <c r="BY315" s="65">
        <f t="shared" si="345"/>
        <v>2.0350000000000001</v>
      </c>
      <c r="BZ315" s="73">
        <f>BZ314*BX315</f>
        <v>100800</v>
      </c>
      <c r="CA315" s="73">
        <f t="shared" si="346"/>
        <v>20923056</v>
      </c>
      <c r="CB315" s="73">
        <f t="shared" si="347"/>
        <v>136354206.4304432</v>
      </c>
      <c r="CC315" s="73">
        <f t="shared" si="348"/>
        <v>1.9782463130505723E+21</v>
      </c>
      <c r="CD315" s="73">
        <f t="shared" si="349"/>
        <v>330137.59999999998</v>
      </c>
      <c r="CE315" s="102">
        <f t="shared" si="365"/>
        <v>6.5169355007434477</v>
      </c>
      <c r="CG315" s="74">
        <f t="shared" si="350"/>
        <v>52</v>
      </c>
      <c r="CH315" s="74">
        <f t="shared" si="351"/>
        <v>12.14</v>
      </c>
      <c r="CI315" s="74">
        <v>1</v>
      </c>
      <c r="CJ315" s="65">
        <f t="shared" si="352"/>
        <v>2.2850000000000001</v>
      </c>
      <c r="CK315" s="73">
        <f>CK314*CI315</f>
        <v>60</v>
      </c>
      <c r="CL315" s="73">
        <f t="shared" si="353"/>
        <v>7129.2000000000007</v>
      </c>
      <c r="CM315" s="73">
        <f t="shared" si="354"/>
        <v>164032.77861665786</v>
      </c>
      <c r="CN315" s="73">
        <f t="shared" si="355"/>
        <v>2.4369264576797512E+21</v>
      </c>
      <c r="CO315" s="73">
        <f t="shared" si="356"/>
        <v>330137.59999999998</v>
      </c>
      <c r="CP315" s="102">
        <f t="shared" si="372"/>
        <v>23.008581413995657</v>
      </c>
      <c r="CR315" s="74">
        <f t="shared" si="357"/>
        <v>-11</v>
      </c>
      <c r="CS315" s="74">
        <f t="shared" si="358"/>
        <v>14.74</v>
      </c>
      <c r="CT315" s="74">
        <v>1</v>
      </c>
      <c r="CU315" s="65">
        <f t="shared" si="367"/>
        <v>2.6</v>
      </c>
      <c r="CV315" s="73">
        <f>CV314*CT315</f>
        <v>1</v>
      </c>
      <c r="CW315" s="73">
        <f t="shared" si="359"/>
        <v>-28.6</v>
      </c>
      <c r="CX315" s="73">
        <f t="shared" si="360"/>
        <v>32.079788257462155</v>
      </c>
      <c r="CY315" s="73">
        <f t="shared" si="361"/>
        <v>2.9588382196210488E+21</v>
      </c>
      <c r="CZ315" s="73">
        <f t="shared" si="362"/>
        <v>330137.59999999998</v>
      </c>
    </row>
    <row r="316" spans="1:104">
      <c r="A316" s="65">
        <v>8192</v>
      </c>
      <c r="B316" s="65">
        <f t="shared" si="299"/>
        <v>10.333333333333334</v>
      </c>
      <c r="C316" s="86">
        <f t="shared" si="369"/>
        <v>12.14</v>
      </c>
      <c r="D316" s="90"/>
      <c r="E316" s="68">
        <f t="shared" si="300"/>
        <v>4.6116860184274821E+18</v>
      </c>
      <c r="F316" s="65">
        <f t="shared" si="363"/>
        <v>62.000000000000036</v>
      </c>
      <c r="G316" s="69">
        <v>310</v>
      </c>
      <c r="H316" s="74">
        <f t="shared" si="301"/>
        <v>310</v>
      </c>
      <c r="I316" s="74">
        <f t="shared" si="302"/>
        <v>1</v>
      </c>
      <c r="J316" s="74">
        <v>1</v>
      </c>
      <c r="K316" s="65">
        <f t="shared" si="303"/>
        <v>1</v>
      </c>
      <c r="L316" s="73">
        <f>L315*J316</f>
        <v>8821658160000000</v>
      </c>
      <c r="M316" s="73">
        <f t="shared" si="304"/>
        <v>2.7347140296E+18</v>
      </c>
      <c r="N316" s="73">
        <f t="shared" si="305"/>
        <v>4.6116860184274821E+19</v>
      </c>
      <c r="O316" s="73">
        <f t="shared" si="306"/>
        <v>2.3058430092137411E+20</v>
      </c>
      <c r="P316" s="73">
        <f t="shared" si="307"/>
        <v>330410.66666666669</v>
      </c>
      <c r="Q316" s="102">
        <f t="shared" si="368"/>
        <v>16.863503710119272</v>
      </c>
      <c r="S316" s="74">
        <f t="shared" si="308"/>
        <v>300</v>
      </c>
      <c r="T316" s="74">
        <f t="shared" si="309"/>
        <v>2.0499999999999998</v>
      </c>
      <c r="U316" s="74">
        <v>15</v>
      </c>
      <c r="V316" s="65">
        <f t="shared" si="310"/>
        <v>1.05</v>
      </c>
      <c r="W316" s="73">
        <f>W315*U316</f>
        <v>1.764331632E+16</v>
      </c>
      <c r="X316" s="73">
        <f t="shared" si="311"/>
        <v>5.5576446408E+18</v>
      </c>
      <c r="Y316" s="73">
        <f t="shared" si="312"/>
        <v>2.3634890844440834E+19</v>
      </c>
      <c r="Z316" s="73">
        <f t="shared" si="313"/>
        <v>4.7269781688881683E+20</v>
      </c>
      <c r="AA316" s="73">
        <f t="shared" si="314"/>
        <v>330410.66666666669</v>
      </c>
      <c r="AB316" s="102">
        <f t="shared" si="373"/>
        <v>4.2526811935638058</v>
      </c>
      <c r="AD316" s="74">
        <f t="shared" si="315"/>
        <v>275</v>
      </c>
      <c r="AE316" s="74">
        <f t="shared" si="316"/>
        <v>3.2249999999999996</v>
      </c>
      <c r="AF316" s="74">
        <v>1</v>
      </c>
      <c r="AG316" s="65">
        <f t="shared" si="317"/>
        <v>1.175</v>
      </c>
      <c r="AH316" s="73">
        <f>AH315*AF316</f>
        <v>102461925888000</v>
      </c>
      <c r="AI316" s="73">
        <f t="shared" si="318"/>
        <v>3.310800980256E+16</v>
      </c>
      <c r="AJ316" s="73">
        <f t="shared" si="319"/>
        <v>1.1619287038616095E+18</v>
      </c>
      <c r="AK316" s="73">
        <f t="shared" si="320"/>
        <v>7.4363437047143137E+20</v>
      </c>
      <c r="AL316" s="73">
        <f t="shared" si="321"/>
        <v>330410.66666666669</v>
      </c>
      <c r="AM316" s="102">
        <f t="shared" si="364"/>
        <v>35.095093628121553</v>
      </c>
      <c r="AO316" s="74">
        <f t="shared" si="322"/>
        <v>245</v>
      </c>
      <c r="AP316" s="74">
        <f t="shared" si="323"/>
        <v>4.55</v>
      </c>
      <c r="AQ316" s="74">
        <v>1</v>
      </c>
      <c r="AR316" s="65">
        <f t="shared" si="324"/>
        <v>1.325</v>
      </c>
      <c r="AS316" s="73">
        <f>AS315*AQ316</f>
        <v>8782450790400</v>
      </c>
      <c r="AT316" s="73">
        <f t="shared" si="325"/>
        <v>2851003087833600</v>
      </c>
      <c r="AU316" s="73">
        <f t="shared" si="326"/>
        <v>2.5614222880670112E+16</v>
      </c>
      <c r="AV316" s="73">
        <f t="shared" si="327"/>
        <v>1.0491585691922522E+21</v>
      </c>
      <c r="AW316" s="73">
        <f t="shared" si="328"/>
        <v>330410.66666666669</v>
      </c>
      <c r="AX316" s="102">
        <f t="shared" si="374"/>
        <v>8.9842845102401014</v>
      </c>
      <c r="AZ316" s="74">
        <f t="shared" si="329"/>
        <v>208</v>
      </c>
      <c r="BA316" s="74">
        <f t="shared" si="330"/>
        <v>6.06</v>
      </c>
      <c r="BB316" s="74">
        <v>1</v>
      </c>
      <c r="BC316" s="65">
        <f t="shared" si="331"/>
        <v>1.51</v>
      </c>
      <c r="BD316" s="73">
        <f>BD315*BB316</f>
        <v>46467993600</v>
      </c>
      <c r="BE316" s="73">
        <f t="shared" si="332"/>
        <v>14594667429888</v>
      </c>
      <c r="BF316" s="73">
        <f t="shared" si="333"/>
        <v>201985616302059.56</v>
      </c>
      <c r="BG316" s="73">
        <f t="shared" si="334"/>
        <v>1.3973408635835268E+21</v>
      </c>
      <c r="BH316" s="73">
        <f t="shared" si="335"/>
        <v>330410.66666666669</v>
      </c>
      <c r="BI316" s="102">
        <f t="shared" si="371"/>
        <v>13.839686123194491</v>
      </c>
      <c r="BK316" s="74">
        <f t="shared" si="336"/>
        <v>158</v>
      </c>
      <c r="BL316" s="74">
        <f t="shared" si="337"/>
        <v>7.8199999999999994</v>
      </c>
      <c r="BM316" s="74">
        <v>1</v>
      </c>
      <c r="BN316" s="65">
        <f t="shared" si="338"/>
        <v>1.76</v>
      </c>
      <c r="BO316" s="73">
        <f>BO315*BM316</f>
        <v>18345600</v>
      </c>
      <c r="BP316" s="73">
        <f t="shared" si="339"/>
        <v>5101544448</v>
      </c>
      <c r="BQ316" s="73">
        <f t="shared" si="340"/>
        <v>254539165551.85452</v>
      </c>
      <c r="BR316" s="73">
        <f t="shared" si="341"/>
        <v>1.8031692332051454E+21</v>
      </c>
      <c r="BS316" s="73">
        <f t="shared" si="342"/>
        <v>330410.66666666669</v>
      </c>
      <c r="BT316" s="102">
        <f t="shared" si="370"/>
        <v>49.894530596835942</v>
      </c>
      <c r="BV316" s="74">
        <f t="shared" si="343"/>
        <v>103</v>
      </c>
      <c r="BW316" s="74">
        <f t="shared" si="344"/>
        <v>9.8550000000000004</v>
      </c>
      <c r="BX316" s="74">
        <v>1</v>
      </c>
      <c r="BY316" s="65">
        <f t="shared" si="345"/>
        <v>2.0350000000000001</v>
      </c>
      <c r="BZ316" s="73">
        <f>BZ315*BX316</f>
        <v>100800</v>
      </c>
      <c r="CA316" s="73">
        <f t="shared" si="346"/>
        <v>21128184</v>
      </c>
      <c r="CB316" s="73">
        <f t="shared" si="347"/>
        <v>156629852.62357628</v>
      </c>
      <c r="CC316" s="73">
        <f t="shared" si="348"/>
        <v>2.2724082855801418E+21</v>
      </c>
      <c r="CD316" s="73">
        <f t="shared" si="349"/>
        <v>330410.66666666669</v>
      </c>
      <c r="CE316" s="102">
        <f t="shared" si="365"/>
        <v>7.4133135447692187</v>
      </c>
      <c r="CG316" s="74">
        <f t="shared" si="350"/>
        <v>53</v>
      </c>
      <c r="CH316" s="74">
        <f t="shared" si="351"/>
        <v>12.14</v>
      </c>
      <c r="CI316" s="74">
        <v>1</v>
      </c>
      <c r="CJ316" s="65">
        <f t="shared" si="352"/>
        <v>2.2850000000000001</v>
      </c>
      <c r="CK316" s="73">
        <f>CK315*CI316</f>
        <v>60</v>
      </c>
      <c r="CL316" s="73">
        <f t="shared" si="353"/>
        <v>7266.3</v>
      </c>
      <c r="CM316" s="73">
        <f t="shared" si="354"/>
        <v>188424.1829625477</v>
      </c>
      <c r="CN316" s="73">
        <f t="shared" si="355"/>
        <v>2.7992934131854821E+21</v>
      </c>
      <c r="CO316" s="73">
        <f t="shared" si="356"/>
        <v>330410.66666666669</v>
      </c>
      <c r="CP316" s="102">
        <f t="shared" si="372"/>
        <v>25.931241892372693</v>
      </c>
      <c r="CR316" s="74">
        <f t="shared" si="357"/>
        <v>-10</v>
      </c>
      <c r="CS316" s="74">
        <f t="shared" si="358"/>
        <v>14.74</v>
      </c>
      <c r="CT316" s="74">
        <v>1</v>
      </c>
      <c r="CU316" s="65">
        <f t="shared" si="367"/>
        <v>2.6</v>
      </c>
      <c r="CV316" s="73">
        <f>CV315*CT316</f>
        <v>1</v>
      </c>
      <c r="CW316" s="73">
        <f t="shared" si="359"/>
        <v>-26</v>
      </c>
      <c r="CX316" s="73">
        <f t="shared" si="360"/>
        <v>36.84999999999998</v>
      </c>
      <c r="CY316" s="73">
        <f t="shared" si="361"/>
        <v>3.3988125955810546E+21</v>
      </c>
      <c r="CZ316" s="73">
        <f t="shared" si="362"/>
        <v>330410.66666666669</v>
      </c>
    </row>
    <row r="317" spans="1:104">
      <c r="A317" s="65">
        <v>8192</v>
      </c>
      <c r="B317" s="65">
        <f t="shared" si="299"/>
        <v>10.366666666666667</v>
      </c>
      <c r="C317" s="86">
        <f t="shared" si="369"/>
        <v>12.14</v>
      </c>
      <c r="D317" s="90"/>
      <c r="E317" s="68">
        <f t="shared" si="300"/>
        <v>5.2974361431304776E+18</v>
      </c>
      <c r="F317" s="65">
        <f t="shared" si="363"/>
        <v>62.200000000000031</v>
      </c>
      <c r="G317" s="69">
        <v>311</v>
      </c>
      <c r="H317" s="74">
        <f t="shared" si="301"/>
        <v>311</v>
      </c>
      <c r="I317" s="74">
        <f t="shared" si="302"/>
        <v>1</v>
      </c>
      <c r="J317" s="74">
        <v>1</v>
      </c>
      <c r="K317" s="65">
        <f t="shared" si="303"/>
        <v>1</v>
      </c>
      <c r="L317" s="73">
        <f>L316*J317</f>
        <v>8821658160000000</v>
      </c>
      <c r="M317" s="73">
        <f t="shared" si="304"/>
        <v>2.74353568776E+18</v>
      </c>
      <c r="N317" s="73">
        <f t="shared" si="305"/>
        <v>5.2974361431304774E+19</v>
      </c>
      <c r="O317" s="73">
        <f t="shared" si="306"/>
        <v>2.6487180715652389E+20</v>
      </c>
      <c r="P317" s="73">
        <f t="shared" si="307"/>
        <v>330683.73333333334</v>
      </c>
      <c r="Q317" s="102">
        <f t="shared" si="368"/>
        <v>19.308792543739962</v>
      </c>
      <c r="S317" s="74">
        <f t="shared" si="308"/>
        <v>301</v>
      </c>
      <c r="T317" s="74">
        <f t="shared" si="309"/>
        <v>2.0499999999999998</v>
      </c>
      <c r="U317" s="74">
        <v>1</v>
      </c>
      <c r="V317" s="65">
        <f t="shared" si="310"/>
        <v>1.05</v>
      </c>
      <c r="W317" s="73">
        <f>W316*U317</f>
        <v>1.764331632E+16</v>
      </c>
      <c r="X317" s="73">
        <f t="shared" si="311"/>
        <v>5.5761701229360005E+18</v>
      </c>
      <c r="Y317" s="73">
        <f t="shared" si="312"/>
        <v>2.7149360233543672E+19</v>
      </c>
      <c r="Z317" s="73">
        <f t="shared" si="313"/>
        <v>5.4298720467087393E+20</v>
      </c>
      <c r="AA317" s="73">
        <f t="shared" si="314"/>
        <v>330683.73333333334</v>
      </c>
      <c r="AB317" s="102">
        <f t="shared" si="373"/>
        <v>4.8688184963856189</v>
      </c>
      <c r="AD317" s="74">
        <f t="shared" si="315"/>
        <v>276</v>
      </c>
      <c r="AE317" s="74">
        <f t="shared" si="316"/>
        <v>3.2249999999999996</v>
      </c>
      <c r="AF317" s="74">
        <v>1</v>
      </c>
      <c r="AG317" s="65">
        <f t="shared" si="317"/>
        <v>1.175</v>
      </c>
      <c r="AH317" s="73">
        <f>AH316*AF317</f>
        <v>102461925888000</v>
      </c>
      <c r="AI317" s="73">
        <f t="shared" si="318"/>
        <v>3.32284025654784E+16</v>
      </c>
      <c r="AJ317" s="73">
        <f t="shared" si="319"/>
        <v>1.3347055907496678E+18</v>
      </c>
      <c r="AK317" s="73">
        <f t="shared" si="320"/>
        <v>8.5421157807978932E+20</v>
      </c>
      <c r="AL317" s="73">
        <f t="shared" si="321"/>
        <v>330683.73333333334</v>
      </c>
      <c r="AM317" s="102">
        <f t="shared" si="364"/>
        <v>40.16761227445577</v>
      </c>
      <c r="AO317" s="74">
        <f t="shared" si="322"/>
        <v>246</v>
      </c>
      <c r="AP317" s="74">
        <f t="shared" si="323"/>
        <v>4.55</v>
      </c>
      <c r="AQ317" s="74">
        <v>1</v>
      </c>
      <c r="AR317" s="65">
        <f t="shared" si="324"/>
        <v>1.325</v>
      </c>
      <c r="AS317" s="73">
        <f>AS316*AQ317</f>
        <v>8782450790400</v>
      </c>
      <c r="AT317" s="73">
        <f t="shared" si="325"/>
        <v>2862639835130880</v>
      </c>
      <c r="AU317" s="73">
        <f t="shared" si="326"/>
        <v>2.9423015687553176E+16</v>
      </c>
      <c r="AV317" s="73">
        <f t="shared" si="327"/>
        <v>1.2051667225621837E+21</v>
      </c>
      <c r="AW317" s="73">
        <f t="shared" si="328"/>
        <v>330683.73333333334</v>
      </c>
      <c r="AX317" s="102">
        <f t="shared" si="374"/>
        <v>10.278280671731082</v>
      </c>
      <c r="AZ317" s="74">
        <f t="shared" si="329"/>
        <v>209</v>
      </c>
      <c r="BA317" s="74">
        <f t="shared" si="330"/>
        <v>6.06</v>
      </c>
      <c r="BB317" s="74">
        <v>1</v>
      </c>
      <c r="BC317" s="65">
        <f t="shared" si="331"/>
        <v>1.51</v>
      </c>
      <c r="BD317" s="73">
        <f>BD316*BB317</f>
        <v>46467993600</v>
      </c>
      <c r="BE317" s="73">
        <f t="shared" si="332"/>
        <v>14664834100224</v>
      </c>
      <c r="BF317" s="73">
        <f t="shared" si="333"/>
        <v>232020545179238.16</v>
      </c>
      <c r="BG317" s="73">
        <f t="shared" si="334"/>
        <v>1.6051231513685346E+21</v>
      </c>
      <c r="BH317" s="73">
        <f t="shared" si="335"/>
        <v>330683.73333333334</v>
      </c>
      <c r="BI317" s="102">
        <f t="shared" si="371"/>
        <v>15.821559493516133</v>
      </c>
      <c r="BK317" s="74">
        <f t="shared" si="336"/>
        <v>159</v>
      </c>
      <c r="BL317" s="74">
        <f t="shared" si="337"/>
        <v>7.8199999999999994</v>
      </c>
      <c r="BM317" s="74">
        <v>1</v>
      </c>
      <c r="BN317" s="65">
        <f t="shared" si="338"/>
        <v>1.76</v>
      </c>
      <c r="BO317" s="73">
        <f>BO316*BM317</f>
        <v>18345600</v>
      </c>
      <c r="BP317" s="73">
        <f t="shared" si="339"/>
        <v>5133832704</v>
      </c>
      <c r="BQ317" s="73">
        <f t="shared" si="340"/>
        <v>292388720751.73334</v>
      </c>
      <c r="BR317" s="73">
        <f t="shared" si="341"/>
        <v>2.0712975319640166E+21</v>
      </c>
      <c r="BS317" s="73">
        <f t="shared" si="342"/>
        <v>330683.73333333334</v>
      </c>
      <c r="BT317" s="102">
        <f t="shared" si="370"/>
        <v>56.953301287733844</v>
      </c>
      <c r="BV317" s="74">
        <f t="shared" si="343"/>
        <v>104</v>
      </c>
      <c r="BW317" s="74">
        <f t="shared" si="344"/>
        <v>9.8550000000000004</v>
      </c>
      <c r="BX317" s="74">
        <v>1</v>
      </c>
      <c r="BY317" s="65">
        <f t="shared" si="345"/>
        <v>2.0350000000000001</v>
      </c>
      <c r="BZ317" s="73">
        <f>BZ316*BX317</f>
        <v>100800</v>
      </c>
      <c r="CA317" s="73">
        <f t="shared" si="346"/>
        <v>21333312</v>
      </c>
      <c r="CB317" s="73">
        <f t="shared" si="347"/>
        <v>179920454.0521301</v>
      </c>
      <c r="CC317" s="73">
        <f t="shared" si="348"/>
        <v>2.6103116595275429E+21</v>
      </c>
      <c r="CD317" s="73">
        <f t="shared" si="349"/>
        <v>330683.73333333334</v>
      </c>
      <c r="CE317" s="102">
        <f t="shared" si="365"/>
        <v>8.4337797174733158</v>
      </c>
      <c r="CG317" s="74">
        <f t="shared" si="350"/>
        <v>54</v>
      </c>
      <c r="CH317" s="74">
        <f t="shared" si="351"/>
        <v>12.14</v>
      </c>
      <c r="CI317" s="74">
        <v>1</v>
      </c>
      <c r="CJ317" s="65">
        <f t="shared" si="352"/>
        <v>2.2850000000000001</v>
      </c>
      <c r="CK317" s="73">
        <f>CK316*CI317</f>
        <v>60</v>
      </c>
      <c r="CL317" s="73">
        <f t="shared" si="353"/>
        <v>7403.4000000000005</v>
      </c>
      <c r="CM317" s="73">
        <f t="shared" si="354"/>
        <v>216442.54901073888</v>
      </c>
      <c r="CN317" s="73">
        <f t="shared" si="355"/>
        <v>3.2155437388802E+21</v>
      </c>
      <c r="CO317" s="73">
        <f t="shared" si="356"/>
        <v>330683.73333333334</v>
      </c>
      <c r="CP317" s="102">
        <f t="shared" si="372"/>
        <v>29.235560554709846</v>
      </c>
      <c r="CR317" s="74">
        <f t="shared" si="357"/>
        <v>-9</v>
      </c>
      <c r="CS317" s="74">
        <f t="shared" si="358"/>
        <v>14.74</v>
      </c>
      <c r="CT317" s="74">
        <v>1</v>
      </c>
      <c r="CU317" s="65">
        <f t="shared" si="367"/>
        <v>2.6</v>
      </c>
      <c r="CV317" s="73">
        <f>CV316*CT317</f>
        <v>1</v>
      </c>
      <c r="CW317" s="73">
        <f t="shared" si="359"/>
        <v>-23.400000000000002</v>
      </c>
      <c r="CX317" s="73">
        <f t="shared" si="360"/>
        <v>42.329534381640713</v>
      </c>
      <c r="CY317" s="73">
        <f t="shared" si="361"/>
        <v>3.904210437487162E+21</v>
      </c>
      <c r="CZ317" s="73">
        <f t="shared" si="362"/>
        <v>330683.73333333334</v>
      </c>
    </row>
    <row r="318" spans="1:104">
      <c r="A318" s="65">
        <v>8192</v>
      </c>
      <c r="B318" s="65">
        <f t="shared" si="299"/>
        <v>10.4</v>
      </c>
      <c r="C318" s="86">
        <f t="shared" si="369"/>
        <v>12.14</v>
      </c>
      <c r="D318" s="90"/>
      <c r="E318" s="68">
        <f t="shared" si="300"/>
        <v>6.0851561833158164E+18</v>
      </c>
      <c r="F318" s="65">
        <f t="shared" si="363"/>
        <v>62.400000000000027</v>
      </c>
      <c r="G318" s="69">
        <v>312</v>
      </c>
      <c r="H318" s="74">
        <f t="shared" si="301"/>
        <v>312</v>
      </c>
      <c r="I318" s="74">
        <f t="shared" si="302"/>
        <v>1</v>
      </c>
      <c r="J318" s="74">
        <v>1</v>
      </c>
      <c r="K318" s="65">
        <f t="shared" si="303"/>
        <v>1</v>
      </c>
      <c r="L318" s="73">
        <f>L317*J318</f>
        <v>8821658160000000</v>
      </c>
      <c r="M318" s="73">
        <f t="shared" si="304"/>
        <v>2.75235734592E+18</v>
      </c>
      <c r="N318" s="73">
        <f t="shared" si="305"/>
        <v>6.0851561833158164E+19</v>
      </c>
      <c r="O318" s="73">
        <f t="shared" si="306"/>
        <v>3.0425780916579081E+20</v>
      </c>
      <c r="P318" s="73">
        <f t="shared" si="307"/>
        <v>330956.79999999999</v>
      </c>
      <c r="Q318" s="102">
        <f t="shared" si="368"/>
        <v>22.108888558152678</v>
      </c>
      <c r="S318" s="74">
        <f t="shared" si="308"/>
        <v>302</v>
      </c>
      <c r="T318" s="74">
        <f t="shared" si="309"/>
        <v>2.0499999999999998</v>
      </c>
      <c r="U318" s="74">
        <v>1</v>
      </c>
      <c r="V318" s="65">
        <f t="shared" si="310"/>
        <v>1.05</v>
      </c>
      <c r="W318" s="73">
        <f>W317*U318</f>
        <v>1.764331632E+16</v>
      </c>
      <c r="X318" s="73">
        <f t="shared" si="311"/>
        <v>5.594695605072E+18</v>
      </c>
      <c r="Y318" s="73">
        <f t="shared" si="312"/>
        <v>3.1186425439493538E+19</v>
      </c>
      <c r="Z318" s="73">
        <f t="shared" si="313"/>
        <v>6.2372850878987108E+20</v>
      </c>
      <c r="AA318" s="73">
        <f t="shared" si="314"/>
        <v>330956.79999999999</v>
      </c>
      <c r="AB318" s="102">
        <f t="shared" si="373"/>
        <v>5.5742845797045266</v>
      </c>
      <c r="AD318" s="74">
        <f t="shared" si="315"/>
        <v>277</v>
      </c>
      <c r="AE318" s="74">
        <f t="shared" si="316"/>
        <v>3.2249999999999996</v>
      </c>
      <c r="AF318" s="74">
        <v>1</v>
      </c>
      <c r="AG318" s="65">
        <f t="shared" si="317"/>
        <v>1.175</v>
      </c>
      <c r="AH318" s="73">
        <f>AH317*AF318</f>
        <v>102461925888000</v>
      </c>
      <c r="AI318" s="73">
        <f t="shared" si="318"/>
        <v>3.33487953283968E+16</v>
      </c>
      <c r="AJ318" s="73">
        <f t="shared" si="319"/>
        <v>1.533174116499489E+18</v>
      </c>
      <c r="AK318" s="73">
        <f t="shared" si="320"/>
        <v>9.8123143455967543E+20</v>
      </c>
      <c r="AL318" s="73">
        <f t="shared" si="321"/>
        <v>330956.79999999999</v>
      </c>
      <c r="AM318" s="102">
        <f t="shared" si="364"/>
        <v>45.973898049444003</v>
      </c>
      <c r="AO318" s="74">
        <f t="shared" si="322"/>
        <v>247</v>
      </c>
      <c r="AP318" s="74">
        <f t="shared" si="323"/>
        <v>4.55</v>
      </c>
      <c r="AQ318" s="74">
        <v>1</v>
      </c>
      <c r="AR318" s="65">
        <f t="shared" si="324"/>
        <v>1.325</v>
      </c>
      <c r="AS318" s="73">
        <f>AS317*AQ318</f>
        <v>8782450790400</v>
      </c>
      <c r="AT318" s="73">
        <f t="shared" si="325"/>
        <v>2874276582428160</v>
      </c>
      <c r="AU318" s="73">
        <f t="shared" si="326"/>
        <v>3.3798169719344304E+16</v>
      </c>
      <c r="AV318" s="73">
        <f t="shared" si="327"/>
        <v>1.3843730317043483E+21</v>
      </c>
      <c r="AW318" s="73">
        <f t="shared" si="328"/>
        <v>330956.79999999999</v>
      </c>
      <c r="AX318" s="102">
        <f t="shared" si="374"/>
        <v>11.758843921273558</v>
      </c>
      <c r="AZ318" s="74">
        <f t="shared" si="329"/>
        <v>210</v>
      </c>
      <c r="BA318" s="74">
        <f t="shared" si="330"/>
        <v>6.06</v>
      </c>
      <c r="BB318" s="74">
        <v>1</v>
      </c>
      <c r="BC318" s="65">
        <f t="shared" si="331"/>
        <v>1.51</v>
      </c>
      <c r="BD318" s="73">
        <f>BD317*BB318</f>
        <v>46467993600</v>
      </c>
      <c r="BE318" s="73">
        <f t="shared" si="332"/>
        <v>14735000770560</v>
      </c>
      <c r="BF318" s="73">
        <f t="shared" si="333"/>
        <v>266521618572906.09</v>
      </c>
      <c r="BG318" s="73">
        <f t="shared" si="334"/>
        <v>1.8438023235446922E+21</v>
      </c>
      <c r="BH318" s="73">
        <f t="shared" si="335"/>
        <v>330956.79999999999</v>
      </c>
      <c r="BI318" s="102">
        <f t="shared" si="371"/>
        <v>18.087655557195944</v>
      </c>
      <c r="BK318" s="74">
        <f t="shared" si="336"/>
        <v>160</v>
      </c>
      <c r="BL318" s="74">
        <f t="shared" si="337"/>
        <v>7.8199999999999994</v>
      </c>
      <c r="BM318" s="74">
        <v>14</v>
      </c>
      <c r="BN318" s="65">
        <f t="shared" si="338"/>
        <v>1.76</v>
      </c>
      <c r="BO318" s="73">
        <f>BO317*BM318</f>
        <v>256838400</v>
      </c>
      <c r="BP318" s="73">
        <f t="shared" si="339"/>
        <v>72325693440</v>
      </c>
      <c r="BQ318" s="73">
        <f t="shared" si="340"/>
        <v>335866442547.20355</v>
      </c>
      <c r="BR318" s="73">
        <f t="shared" si="341"/>
        <v>2.3792960676764839E+21</v>
      </c>
      <c r="BS318" s="73">
        <f t="shared" si="342"/>
        <v>330956.79999999999</v>
      </c>
      <c r="BT318" s="102">
        <f t="shared" si="370"/>
        <v>4.6438053556421393</v>
      </c>
      <c r="BV318" s="74">
        <f t="shared" si="343"/>
        <v>105</v>
      </c>
      <c r="BW318" s="74">
        <f t="shared" si="344"/>
        <v>9.8550000000000004</v>
      </c>
      <c r="BX318" s="74">
        <v>1</v>
      </c>
      <c r="BY318" s="65">
        <f t="shared" si="345"/>
        <v>2.0350000000000001</v>
      </c>
      <c r="BZ318" s="73">
        <f>BZ317*BX318</f>
        <v>100800</v>
      </c>
      <c r="CA318" s="73">
        <f t="shared" si="346"/>
        <v>21538440</v>
      </c>
      <c r="CB318" s="73">
        <f t="shared" si="347"/>
        <v>206674329.60000148</v>
      </c>
      <c r="CC318" s="73">
        <f t="shared" si="348"/>
        <v>2.9984607093288683E+21</v>
      </c>
      <c r="CD318" s="73">
        <f t="shared" si="349"/>
        <v>330956.79999999999</v>
      </c>
      <c r="CE318" s="102">
        <f t="shared" si="365"/>
        <v>9.5956034698892534</v>
      </c>
      <c r="CG318" s="74">
        <f t="shared" si="350"/>
        <v>55</v>
      </c>
      <c r="CH318" s="74">
        <f t="shared" si="351"/>
        <v>12.14</v>
      </c>
      <c r="CI318" s="74">
        <v>1</v>
      </c>
      <c r="CJ318" s="65">
        <f t="shared" si="352"/>
        <v>2.2850000000000001</v>
      </c>
      <c r="CK318" s="73">
        <f>CK317*CI318</f>
        <v>60</v>
      </c>
      <c r="CL318" s="73">
        <f t="shared" si="353"/>
        <v>7540.5000000000009</v>
      </c>
      <c r="CM318" s="73">
        <f t="shared" si="354"/>
        <v>248627.20000000094</v>
      </c>
      <c r="CN318" s="73">
        <f t="shared" si="355"/>
        <v>3.6936898032727008E+21</v>
      </c>
      <c r="CO318" s="73">
        <f t="shared" si="356"/>
        <v>330956.79999999999</v>
      </c>
      <c r="CP318" s="102">
        <f t="shared" si="372"/>
        <v>32.972243219945746</v>
      </c>
      <c r="CR318" s="74">
        <f t="shared" si="357"/>
        <v>-8</v>
      </c>
      <c r="CS318" s="74">
        <f t="shared" si="358"/>
        <v>14.74</v>
      </c>
      <c r="CT318" s="74">
        <v>1</v>
      </c>
      <c r="CU318" s="65">
        <f t="shared" si="367"/>
        <v>2.6</v>
      </c>
      <c r="CV318" s="73">
        <f>CV317*CT318</f>
        <v>1</v>
      </c>
      <c r="CW318" s="73">
        <f t="shared" si="359"/>
        <v>-20.8</v>
      </c>
      <c r="CX318" s="73">
        <f t="shared" si="360"/>
        <v>48.623866511981127</v>
      </c>
      <c r="CY318" s="73">
        <f t="shared" si="361"/>
        <v>4.484760107103757E+21</v>
      </c>
      <c r="CZ318" s="73">
        <f t="shared" si="362"/>
        <v>330956.79999999999</v>
      </c>
    </row>
    <row r="319" spans="1:104">
      <c r="A319" s="65">
        <v>8192</v>
      </c>
      <c r="B319" s="65">
        <f t="shared" si="299"/>
        <v>10.433333333333334</v>
      </c>
      <c r="C319" s="86">
        <f t="shared" si="369"/>
        <v>12.14</v>
      </c>
      <c r="D319" s="90"/>
      <c r="E319" s="68">
        <f t="shared" si="300"/>
        <v>6.9900088976749158E+18</v>
      </c>
      <c r="F319" s="65">
        <f t="shared" si="363"/>
        <v>62.60000000000003</v>
      </c>
      <c r="G319" s="69">
        <v>313</v>
      </c>
      <c r="H319" s="74">
        <f t="shared" si="301"/>
        <v>313</v>
      </c>
      <c r="I319" s="74">
        <f t="shared" si="302"/>
        <v>1</v>
      </c>
      <c r="J319" s="74">
        <v>1</v>
      </c>
      <c r="K319" s="65">
        <f t="shared" si="303"/>
        <v>1</v>
      </c>
      <c r="L319" s="73">
        <f>L318*J319</f>
        <v>8821658160000000</v>
      </c>
      <c r="M319" s="73">
        <f t="shared" si="304"/>
        <v>2.76117900408E+18</v>
      </c>
      <c r="N319" s="73">
        <f t="shared" si="305"/>
        <v>6.9900088976749158E+19</v>
      </c>
      <c r="O319" s="73">
        <f t="shared" si="306"/>
        <v>3.4950044488374577E+20</v>
      </c>
      <c r="P319" s="73">
        <f t="shared" si="307"/>
        <v>331229.8666666667</v>
      </c>
      <c r="Q319" s="102">
        <f t="shared" si="368"/>
        <v>25.315305119104089</v>
      </c>
      <c r="S319" s="74">
        <f t="shared" si="308"/>
        <v>303</v>
      </c>
      <c r="T319" s="74">
        <f t="shared" si="309"/>
        <v>2.0499999999999998</v>
      </c>
      <c r="U319" s="74">
        <v>1</v>
      </c>
      <c r="V319" s="65">
        <f t="shared" si="310"/>
        <v>1.05</v>
      </c>
      <c r="W319" s="73">
        <f>W318*U319</f>
        <v>1.764331632E+16</v>
      </c>
      <c r="X319" s="73">
        <f t="shared" si="311"/>
        <v>5.6132210872080005E+18</v>
      </c>
      <c r="Y319" s="73">
        <f t="shared" si="312"/>
        <v>3.5823795600583905E+19</v>
      </c>
      <c r="Z319" s="73">
        <f t="shared" si="313"/>
        <v>7.1647591201167888E+20</v>
      </c>
      <c r="AA319" s="73">
        <f t="shared" si="314"/>
        <v>331229.8666666667</v>
      </c>
      <c r="AB319" s="102">
        <f t="shared" si="373"/>
        <v>6.382038947694924</v>
      </c>
      <c r="AD319" s="74">
        <f t="shared" si="315"/>
        <v>278</v>
      </c>
      <c r="AE319" s="74">
        <f t="shared" si="316"/>
        <v>3.2249999999999996</v>
      </c>
      <c r="AF319" s="74">
        <v>1</v>
      </c>
      <c r="AG319" s="65">
        <f t="shared" si="317"/>
        <v>1.175</v>
      </c>
      <c r="AH319" s="73">
        <f>AH318*AF319</f>
        <v>102461925888000</v>
      </c>
      <c r="AI319" s="73">
        <f t="shared" si="318"/>
        <v>3.34691880913152E+16</v>
      </c>
      <c r="AJ319" s="73">
        <f t="shared" si="319"/>
        <v>1.7611545855469957E+18</v>
      </c>
      <c r="AK319" s="73">
        <f t="shared" si="320"/>
        <v>1.12713893475008E+21</v>
      </c>
      <c r="AL319" s="73">
        <f t="shared" si="321"/>
        <v>331229.8666666667</v>
      </c>
      <c r="AM319" s="102">
        <f t="shared" si="364"/>
        <v>52.620176526002773</v>
      </c>
      <c r="AO319" s="74">
        <f t="shared" si="322"/>
        <v>248</v>
      </c>
      <c r="AP319" s="74">
        <f t="shared" si="323"/>
        <v>4.55</v>
      </c>
      <c r="AQ319" s="74">
        <v>1</v>
      </c>
      <c r="AR319" s="65">
        <f t="shared" si="324"/>
        <v>1.325</v>
      </c>
      <c r="AS319" s="73">
        <f>AS318*AQ319</f>
        <v>8782450790400</v>
      </c>
      <c r="AT319" s="73">
        <f t="shared" si="325"/>
        <v>2885913329725440</v>
      </c>
      <c r="AU319" s="73">
        <f t="shared" si="326"/>
        <v>3.8823901958521392E+16</v>
      </c>
      <c r="AV319" s="73">
        <f t="shared" si="327"/>
        <v>1.5902270242210434E+21</v>
      </c>
      <c r="AW319" s="73">
        <f t="shared" si="328"/>
        <v>331229.8666666667</v>
      </c>
      <c r="AX319" s="102">
        <f t="shared" si="374"/>
        <v>13.452899488916744</v>
      </c>
      <c r="AZ319" s="74">
        <f t="shared" si="329"/>
        <v>211</v>
      </c>
      <c r="BA319" s="74">
        <f t="shared" si="330"/>
        <v>6.06</v>
      </c>
      <c r="BB319" s="74">
        <v>1</v>
      </c>
      <c r="BC319" s="65">
        <f t="shared" si="331"/>
        <v>1.51</v>
      </c>
      <c r="BD319" s="73">
        <f>BD318*BB319</f>
        <v>46467993600</v>
      </c>
      <c r="BE319" s="73">
        <f t="shared" si="332"/>
        <v>14805167440896</v>
      </c>
      <c r="BF319" s="73">
        <f t="shared" si="333"/>
        <v>306152944825844.44</v>
      </c>
      <c r="BG319" s="73">
        <f t="shared" si="334"/>
        <v>2.1179726959954994E+21</v>
      </c>
      <c r="BH319" s="73">
        <f t="shared" si="335"/>
        <v>331229.8666666667</v>
      </c>
      <c r="BI319" s="102">
        <f t="shared" si="371"/>
        <v>20.678789756890197</v>
      </c>
      <c r="BK319" s="74">
        <f t="shared" si="336"/>
        <v>161</v>
      </c>
      <c r="BL319" s="74">
        <f t="shared" si="337"/>
        <v>7.8199999999999994</v>
      </c>
      <c r="BM319" s="74">
        <v>1</v>
      </c>
      <c r="BN319" s="65">
        <f t="shared" si="338"/>
        <v>1.76</v>
      </c>
      <c r="BO319" s="73">
        <f>BO318*BM319</f>
        <v>256838400</v>
      </c>
      <c r="BP319" s="73">
        <f t="shared" si="339"/>
        <v>72777729024</v>
      </c>
      <c r="BQ319" s="73">
        <f t="shared" si="340"/>
        <v>385809230052.67896</v>
      </c>
      <c r="BR319" s="73">
        <f t="shared" si="341"/>
        <v>2.733093478990892E+21</v>
      </c>
      <c r="BS319" s="73">
        <f t="shared" si="342"/>
        <v>331229.8666666667</v>
      </c>
      <c r="BT319" s="102">
        <f t="shared" si="370"/>
        <v>5.3011990787106065</v>
      </c>
      <c r="BV319" s="74">
        <f t="shared" si="343"/>
        <v>106</v>
      </c>
      <c r="BW319" s="74">
        <f t="shared" si="344"/>
        <v>9.8550000000000004</v>
      </c>
      <c r="BX319" s="74">
        <v>1</v>
      </c>
      <c r="BY319" s="65">
        <f t="shared" si="345"/>
        <v>2.0350000000000001</v>
      </c>
      <c r="BZ319" s="73">
        <f>BZ318*BX319</f>
        <v>100800</v>
      </c>
      <c r="CA319" s="73">
        <f t="shared" si="346"/>
        <v>21743568</v>
      </c>
      <c r="CB319" s="73">
        <f t="shared" si="347"/>
        <v>237406462.43163672</v>
      </c>
      <c r="CC319" s="73">
        <f t="shared" si="348"/>
        <v>3.4443268843293151E+21</v>
      </c>
      <c r="CD319" s="73">
        <f t="shared" si="349"/>
        <v>331229.8666666667</v>
      </c>
      <c r="CE319" s="102">
        <f t="shared" si="365"/>
        <v>10.91846850671595</v>
      </c>
      <c r="CG319" s="74">
        <f t="shared" si="350"/>
        <v>56</v>
      </c>
      <c r="CH319" s="74">
        <f t="shared" si="351"/>
        <v>12.14</v>
      </c>
      <c r="CI319" s="74">
        <v>1</v>
      </c>
      <c r="CJ319" s="65">
        <f t="shared" si="352"/>
        <v>2.2850000000000001</v>
      </c>
      <c r="CK319" s="73">
        <f>CK318*CI319</f>
        <v>60</v>
      </c>
      <c r="CL319" s="73">
        <f t="shared" si="353"/>
        <v>7677.6</v>
      </c>
      <c r="CM319" s="73">
        <f t="shared" si="354"/>
        <v>285597.65564751992</v>
      </c>
      <c r="CN319" s="73">
        <f t="shared" si="355"/>
        <v>4.242935400888674E+21</v>
      </c>
      <c r="CO319" s="73">
        <f t="shared" si="356"/>
        <v>331229.8666666667</v>
      </c>
      <c r="CP319" s="102">
        <f t="shared" si="372"/>
        <v>37.19881937682608</v>
      </c>
      <c r="CR319" s="74">
        <f t="shared" si="357"/>
        <v>-7</v>
      </c>
      <c r="CS319" s="74">
        <f t="shared" si="358"/>
        <v>14.74</v>
      </c>
      <c r="CT319" s="74">
        <v>1</v>
      </c>
      <c r="CU319" s="65">
        <f t="shared" si="367"/>
        <v>2.6</v>
      </c>
      <c r="CV319" s="73">
        <f>CV318*CT319</f>
        <v>1</v>
      </c>
      <c r="CW319" s="73">
        <f t="shared" si="359"/>
        <v>-18.2</v>
      </c>
      <c r="CX319" s="73">
        <f t="shared" si="360"/>
        <v>55.854155475908144</v>
      </c>
      <c r="CY319" s="73">
        <f t="shared" si="361"/>
        <v>5.1516365575864136E+21</v>
      </c>
      <c r="CZ319" s="73">
        <f t="shared" si="362"/>
        <v>331229.8666666667</v>
      </c>
    </row>
    <row r="320" spans="1:104">
      <c r="A320" s="65">
        <v>8192</v>
      </c>
      <c r="B320" s="65">
        <f t="shared" si="299"/>
        <v>10.466666666666667</v>
      </c>
      <c r="C320" s="86">
        <f t="shared" si="369"/>
        <v>12.14</v>
      </c>
      <c r="D320" s="90"/>
      <c r="E320" s="68">
        <f t="shared" si="300"/>
        <v>8.0294117221738127E+18</v>
      </c>
      <c r="F320" s="65">
        <f t="shared" si="363"/>
        <v>62.800000000000033</v>
      </c>
      <c r="G320" s="69">
        <v>314</v>
      </c>
      <c r="H320" s="74">
        <f t="shared" si="301"/>
        <v>314</v>
      </c>
      <c r="I320" s="74">
        <f t="shared" si="302"/>
        <v>1</v>
      </c>
      <c r="J320" s="74">
        <v>1</v>
      </c>
      <c r="K320" s="65">
        <f t="shared" si="303"/>
        <v>1</v>
      </c>
      <c r="L320" s="73">
        <f>L319*J320</f>
        <v>8821658160000000</v>
      </c>
      <c r="M320" s="73">
        <f t="shared" si="304"/>
        <v>2.77000066224E+18</v>
      </c>
      <c r="N320" s="73">
        <f t="shared" si="305"/>
        <v>8.0294117221738119E+19</v>
      </c>
      <c r="O320" s="73">
        <f t="shared" si="306"/>
        <v>4.0147058610869063E+20</v>
      </c>
      <c r="P320" s="73">
        <f t="shared" si="307"/>
        <v>331502.93333333335</v>
      </c>
      <c r="Q320" s="102">
        <f t="shared" si="368"/>
        <v>28.987038998325421</v>
      </c>
      <c r="S320" s="74">
        <f t="shared" si="308"/>
        <v>304</v>
      </c>
      <c r="T320" s="74">
        <f t="shared" si="309"/>
        <v>2.0499999999999998</v>
      </c>
      <c r="U320" s="74">
        <v>1</v>
      </c>
      <c r="V320" s="65">
        <f t="shared" si="310"/>
        <v>1.05</v>
      </c>
      <c r="W320" s="73">
        <f>W319*U320</f>
        <v>1.764331632E+16</v>
      </c>
      <c r="X320" s="73">
        <f t="shared" si="311"/>
        <v>5.631746569344E+18</v>
      </c>
      <c r="Y320" s="73">
        <f t="shared" si="312"/>
        <v>4.1150735076140761E+19</v>
      </c>
      <c r="Z320" s="73">
        <f t="shared" si="313"/>
        <v>8.2301470152281568E+20</v>
      </c>
      <c r="AA320" s="73">
        <f t="shared" si="314"/>
        <v>331502.93333333335</v>
      </c>
      <c r="AB320" s="102">
        <f t="shared" si="373"/>
        <v>7.3069223853469856</v>
      </c>
      <c r="AD320" s="74">
        <f t="shared" si="315"/>
        <v>279</v>
      </c>
      <c r="AE320" s="74">
        <f t="shared" si="316"/>
        <v>3.2249999999999996</v>
      </c>
      <c r="AF320" s="74">
        <v>1</v>
      </c>
      <c r="AG320" s="65">
        <f t="shared" si="317"/>
        <v>1.175</v>
      </c>
      <c r="AH320" s="73">
        <f>AH319*AF320</f>
        <v>102461925888000</v>
      </c>
      <c r="AI320" s="73">
        <f t="shared" si="318"/>
        <v>3.35895808542336E+16</v>
      </c>
      <c r="AJ320" s="73">
        <f t="shared" si="319"/>
        <v>2.0230353753133192E+18</v>
      </c>
      <c r="AK320" s="73">
        <f t="shared" si="320"/>
        <v>1.2947426402005274E+21</v>
      </c>
      <c r="AL320" s="73">
        <f t="shared" si="321"/>
        <v>331502.93333333335</v>
      </c>
      <c r="AM320" s="102">
        <f t="shared" si="364"/>
        <v>60.228062508208929</v>
      </c>
      <c r="AO320" s="74">
        <f t="shared" si="322"/>
        <v>249</v>
      </c>
      <c r="AP320" s="74">
        <f t="shared" si="323"/>
        <v>4.55</v>
      </c>
      <c r="AQ320" s="74">
        <v>1</v>
      </c>
      <c r="AR320" s="65">
        <f t="shared" si="324"/>
        <v>1.325</v>
      </c>
      <c r="AS320" s="73">
        <f>AS319*AQ320</f>
        <v>8782450790400</v>
      </c>
      <c r="AT320" s="73">
        <f t="shared" si="325"/>
        <v>2897550077022720</v>
      </c>
      <c r="AU320" s="73">
        <f t="shared" si="326"/>
        <v>4.4596952314319704E+16</v>
      </c>
      <c r="AV320" s="73">
        <f t="shared" si="327"/>
        <v>1.8266911667945422E+21</v>
      </c>
      <c r="AW320" s="73">
        <f t="shared" si="328"/>
        <v>331502.93333333335</v>
      </c>
      <c r="AX320" s="102">
        <f t="shared" si="374"/>
        <v>15.391261972646838</v>
      </c>
      <c r="AZ320" s="74">
        <f t="shared" si="329"/>
        <v>212</v>
      </c>
      <c r="BA320" s="74">
        <f t="shared" si="330"/>
        <v>6.06</v>
      </c>
      <c r="BB320" s="74">
        <v>1</v>
      </c>
      <c r="BC320" s="65">
        <f t="shared" si="331"/>
        <v>1.51</v>
      </c>
      <c r="BD320" s="73">
        <f>BD319*BB320</f>
        <v>46467993600</v>
      </c>
      <c r="BE320" s="73">
        <f t="shared" si="332"/>
        <v>14875334111232</v>
      </c>
      <c r="BF320" s="73">
        <f t="shared" si="333"/>
        <v>351677384098945.62</v>
      </c>
      <c r="BG320" s="73">
        <f t="shared" si="334"/>
        <v>2.432911751818665E+21</v>
      </c>
      <c r="BH320" s="73">
        <f t="shared" si="335"/>
        <v>331502.93333333335</v>
      </c>
      <c r="BI320" s="102">
        <f t="shared" si="371"/>
        <v>23.641646061139738</v>
      </c>
      <c r="BK320" s="74">
        <f t="shared" si="336"/>
        <v>162</v>
      </c>
      <c r="BL320" s="74">
        <f t="shared" si="337"/>
        <v>7.8199999999999994</v>
      </c>
      <c r="BM320" s="74">
        <v>1</v>
      </c>
      <c r="BN320" s="65">
        <f t="shared" si="338"/>
        <v>1.76</v>
      </c>
      <c r="BO320" s="73">
        <f>BO319*BM320</f>
        <v>256838400</v>
      </c>
      <c r="BP320" s="73">
        <f t="shared" si="339"/>
        <v>73229764608</v>
      </c>
      <c r="BQ320" s="73">
        <f t="shared" si="340"/>
        <v>443178427904.18494</v>
      </c>
      <c r="BR320" s="73">
        <f t="shared" si="341"/>
        <v>3.1394999833699607E+21</v>
      </c>
      <c r="BS320" s="73">
        <f t="shared" si="342"/>
        <v>331502.93333333335</v>
      </c>
      <c r="BT320" s="102">
        <f t="shared" si="370"/>
        <v>6.0518892867746539</v>
      </c>
      <c r="BV320" s="74">
        <f t="shared" si="343"/>
        <v>107</v>
      </c>
      <c r="BW320" s="74">
        <f t="shared" si="344"/>
        <v>9.8550000000000004</v>
      </c>
      <c r="BX320" s="74">
        <v>1</v>
      </c>
      <c r="BY320" s="65">
        <f t="shared" si="345"/>
        <v>2.0350000000000001</v>
      </c>
      <c r="BZ320" s="73">
        <f>BZ319*BX320</f>
        <v>100800</v>
      </c>
      <c r="CA320" s="73">
        <f t="shared" si="346"/>
        <v>21948696</v>
      </c>
      <c r="CB320" s="73">
        <f t="shared" si="347"/>
        <v>272708412.86088651</v>
      </c>
      <c r="CC320" s="73">
        <f t="shared" si="348"/>
        <v>3.9564926261011462E+21</v>
      </c>
      <c r="CD320" s="73">
        <f t="shared" si="349"/>
        <v>331502.93333333335</v>
      </c>
      <c r="CE320" s="102">
        <f t="shared" si="365"/>
        <v>12.424811608894055</v>
      </c>
      <c r="CG320" s="74">
        <f t="shared" si="350"/>
        <v>57</v>
      </c>
      <c r="CH320" s="74">
        <f t="shared" si="351"/>
        <v>12.14</v>
      </c>
      <c r="CI320" s="74">
        <v>1</v>
      </c>
      <c r="CJ320" s="65">
        <f t="shared" si="352"/>
        <v>2.2850000000000001</v>
      </c>
      <c r="CK320" s="73">
        <f>CK319*CI320</f>
        <v>60</v>
      </c>
      <c r="CL320" s="73">
        <f t="shared" si="353"/>
        <v>7814.7000000000007</v>
      </c>
      <c r="CM320" s="73">
        <f t="shared" si="354"/>
        <v>328065.55723331583</v>
      </c>
      <c r="CN320" s="73">
        <f t="shared" si="355"/>
        <v>4.8738529153595044E+21</v>
      </c>
      <c r="CO320" s="73">
        <f t="shared" si="356"/>
        <v>331502.93333333335</v>
      </c>
      <c r="CP320" s="102">
        <f t="shared" si="372"/>
        <v>41.980569597465774</v>
      </c>
      <c r="CR320" s="74">
        <f t="shared" si="357"/>
        <v>-6</v>
      </c>
      <c r="CS320" s="74">
        <f t="shared" si="358"/>
        <v>14.74</v>
      </c>
      <c r="CT320" s="74">
        <v>1</v>
      </c>
      <c r="CU320" s="65">
        <f t="shared" si="367"/>
        <v>2.6</v>
      </c>
      <c r="CV320" s="73">
        <f>CV319*CT320</f>
        <v>1</v>
      </c>
      <c r="CW320" s="73">
        <f t="shared" si="359"/>
        <v>-15.600000000000001</v>
      </c>
      <c r="CX320" s="73">
        <f t="shared" si="360"/>
        <v>64.159576514924339</v>
      </c>
      <c r="CY320" s="73">
        <f t="shared" si="361"/>
        <v>5.9176764392420997E+21</v>
      </c>
      <c r="CZ320" s="73">
        <f t="shared" si="362"/>
        <v>331502.93333333335</v>
      </c>
    </row>
    <row r="321" spans="1:105">
      <c r="A321" s="65">
        <v>8192</v>
      </c>
      <c r="B321" s="65">
        <f t="shared" si="299"/>
        <v>10.5</v>
      </c>
      <c r="C321" s="86">
        <f t="shared" si="369"/>
        <v>12.14</v>
      </c>
      <c r="D321" s="90"/>
      <c r="E321" s="68">
        <f t="shared" si="300"/>
        <v>9.2233720368549683E+18</v>
      </c>
      <c r="F321" s="65">
        <f t="shared" si="363"/>
        <v>63.000000000000028</v>
      </c>
      <c r="G321" s="69">
        <v>315</v>
      </c>
      <c r="H321" s="74">
        <f t="shared" si="301"/>
        <v>315</v>
      </c>
      <c r="I321" s="74">
        <f t="shared" si="302"/>
        <v>1</v>
      </c>
      <c r="J321" s="74">
        <v>1</v>
      </c>
      <c r="K321" s="65">
        <f t="shared" si="303"/>
        <v>1</v>
      </c>
      <c r="L321" s="73">
        <f>L320*J321</f>
        <v>8821658160000000</v>
      </c>
      <c r="M321" s="73">
        <f t="shared" si="304"/>
        <v>2.7788223204E+18</v>
      </c>
      <c r="N321" s="73">
        <f t="shared" si="305"/>
        <v>9.2233720368549691E+19</v>
      </c>
      <c r="O321" s="73">
        <f t="shared" si="306"/>
        <v>4.6116860184274842E+20</v>
      </c>
      <c r="P321" s="73">
        <f t="shared" si="307"/>
        <v>331776</v>
      </c>
      <c r="Q321" s="102">
        <f t="shared" si="368"/>
        <v>33.191658096107787</v>
      </c>
      <c r="S321" s="74">
        <f t="shared" si="308"/>
        <v>305</v>
      </c>
      <c r="T321" s="74">
        <f t="shared" si="309"/>
        <v>2.0499999999999998</v>
      </c>
      <c r="U321" s="74">
        <v>1</v>
      </c>
      <c r="V321" s="65">
        <f t="shared" si="310"/>
        <v>1.05</v>
      </c>
      <c r="W321" s="73">
        <f>W320*U321</f>
        <v>1.764331632E+16</v>
      </c>
      <c r="X321" s="73">
        <f t="shared" si="311"/>
        <v>5.6502720514800005E+18</v>
      </c>
      <c r="Y321" s="73">
        <f t="shared" si="312"/>
        <v>4.7269781688881693E+19</v>
      </c>
      <c r="Z321" s="73">
        <f t="shared" si="313"/>
        <v>9.4539563377763405E+20</v>
      </c>
      <c r="AA321" s="73">
        <f t="shared" si="314"/>
        <v>331776</v>
      </c>
      <c r="AB321" s="102">
        <f t="shared" si="373"/>
        <v>8.3659302168468344</v>
      </c>
      <c r="AD321" s="74">
        <f t="shared" si="315"/>
        <v>280</v>
      </c>
      <c r="AE321" s="74">
        <f t="shared" si="316"/>
        <v>3.2249999999999996</v>
      </c>
      <c r="AF321" s="74">
        <v>15</v>
      </c>
      <c r="AG321" s="65">
        <f t="shared" si="317"/>
        <v>1.175</v>
      </c>
      <c r="AH321" s="73">
        <f>AH320*AF321</f>
        <v>1536928888320000</v>
      </c>
      <c r="AI321" s="73">
        <f t="shared" si="318"/>
        <v>5.0564960425728E+17</v>
      </c>
      <c r="AJ321" s="73">
        <f t="shared" si="319"/>
        <v>2.3238574077232195E+18</v>
      </c>
      <c r="AK321" s="73">
        <f t="shared" si="320"/>
        <v>1.4872687409428635E+21</v>
      </c>
      <c r="AL321" s="73">
        <f t="shared" si="321"/>
        <v>331776</v>
      </c>
      <c r="AM321" s="102">
        <f t="shared" si="364"/>
        <v>4.5957860703492521</v>
      </c>
      <c r="AO321" s="74">
        <f t="shared" si="322"/>
        <v>250</v>
      </c>
      <c r="AP321" s="74">
        <f t="shared" si="323"/>
        <v>4.55</v>
      </c>
      <c r="AQ321" s="74">
        <v>1</v>
      </c>
      <c r="AR321" s="65">
        <f t="shared" si="324"/>
        <v>1.325</v>
      </c>
      <c r="AS321" s="73">
        <f>AS320*AQ321</f>
        <v>8782450790400</v>
      </c>
      <c r="AT321" s="73">
        <f t="shared" si="325"/>
        <v>2909186824320000</v>
      </c>
      <c r="AU321" s="73">
        <f t="shared" si="326"/>
        <v>5.1228445761340248E+16</v>
      </c>
      <c r="AV321" s="73">
        <f t="shared" si="327"/>
        <v>2.0983171383845053E+21</v>
      </c>
      <c r="AW321" s="73">
        <f t="shared" si="328"/>
        <v>331776</v>
      </c>
      <c r="AX321" s="102">
        <f t="shared" si="374"/>
        <v>17.609197640070608</v>
      </c>
      <c r="AZ321" s="74">
        <f t="shared" si="329"/>
        <v>213</v>
      </c>
      <c r="BA321" s="74">
        <f t="shared" si="330"/>
        <v>6.06</v>
      </c>
      <c r="BB321" s="74">
        <v>1</v>
      </c>
      <c r="BC321" s="65">
        <f t="shared" si="331"/>
        <v>1.51</v>
      </c>
      <c r="BD321" s="73">
        <f>BD320*BB321</f>
        <v>46467993600</v>
      </c>
      <c r="BE321" s="73">
        <f t="shared" si="332"/>
        <v>14945500781568</v>
      </c>
      <c r="BF321" s="73">
        <f t="shared" si="333"/>
        <v>403971232604119.25</v>
      </c>
      <c r="BG321" s="73">
        <f t="shared" si="334"/>
        <v>2.7946817271670553E+21</v>
      </c>
      <c r="BH321" s="73">
        <f t="shared" si="335"/>
        <v>331776</v>
      </c>
      <c r="BI321" s="102">
        <f t="shared" si="371"/>
        <v>27.029621724173285</v>
      </c>
      <c r="BK321" s="74">
        <f t="shared" si="336"/>
        <v>163</v>
      </c>
      <c r="BL321" s="74">
        <f t="shared" si="337"/>
        <v>7.8199999999999994</v>
      </c>
      <c r="BM321" s="74">
        <v>1</v>
      </c>
      <c r="BN321" s="65">
        <f t="shared" si="338"/>
        <v>1.76</v>
      </c>
      <c r="BO321" s="73">
        <f>BO320*BM321</f>
        <v>256838400</v>
      </c>
      <c r="BP321" s="73">
        <f t="shared" si="339"/>
        <v>73681800192</v>
      </c>
      <c r="BQ321" s="73">
        <f t="shared" si="340"/>
        <v>509078331103.70941</v>
      </c>
      <c r="BR321" s="73">
        <f t="shared" si="341"/>
        <v>3.6063384664102923E+21</v>
      </c>
      <c r="BS321" s="73">
        <f t="shared" si="342"/>
        <v>331776</v>
      </c>
      <c r="BT321" s="102">
        <f t="shared" si="370"/>
        <v>6.9091462176162004</v>
      </c>
      <c r="BV321" s="74">
        <f t="shared" si="343"/>
        <v>108</v>
      </c>
      <c r="BW321" s="74">
        <f t="shared" si="344"/>
        <v>9.8550000000000004</v>
      </c>
      <c r="BX321" s="74">
        <v>1</v>
      </c>
      <c r="BY321" s="65">
        <f t="shared" si="345"/>
        <v>2.0350000000000001</v>
      </c>
      <c r="BZ321" s="73">
        <f>BZ320*BX321</f>
        <v>100800</v>
      </c>
      <c r="CA321" s="73">
        <f t="shared" si="346"/>
        <v>22153824</v>
      </c>
      <c r="CB321" s="73">
        <f t="shared" si="347"/>
        <v>313259705.24715263</v>
      </c>
      <c r="CC321" s="73">
        <f t="shared" si="348"/>
        <v>4.5448165711602862E+21</v>
      </c>
      <c r="CD321" s="73">
        <f t="shared" si="349"/>
        <v>331776</v>
      </c>
      <c r="CE321" s="102">
        <f t="shared" si="365"/>
        <v>14.140209168726475</v>
      </c>
      <c r="CG321" s="74">
        <f t="shared" si="350"/>
        <v>58</v>
      </c>
      <c r="CH321" s="74">
        <f t="shared" si="351"/>
        <v>12.14</v>
      </c>
      <c r="CI321" s="74">
        <v>1</v>
      </c>
      <c r="CJ321" s="65">
        <f t="shared" si="352"/>
        <v>2.2850000000000001</v>
      </c>
      <c r="CK321" s="73">
        <f>CK320*CI321</f>
        <v>60</v>
      </c>
      <c r="CL321" s="73">
        <f t="shared" si="353"/>
        <v>7951.8</v>
      </c>
      <c r="CM321" s="73">
        <f t="shared" si="354"/>
        <v>376848.36592509545</v>
      </c>
      <c r="CN321" s="73">
        <f t="shared" si="355"/>
        <v>5.5985868263709664E+21</v>
      </c>
      <c r="CO321" s="73">
        <f t="shared" si="356"/>
        <v>331776</v>
      </c>
      <c r="CP321" s="102">
        <f t="shared" si="372"/>
        <v>47.391580010198375</v>
      </c>
      <c r="CR321" s="74">
        <f t="shared" si="357"/>
        <v>-5</v>
      </c>
      <c r="CS321" s="74">
        <f t="shared" si="358"/>
        <v>14.74</v>
      </c>
      <c r="CT321" s="74">
        <v>1</v>
      </c>
      <c r="CU321" s="65">
        <f t="shared" si="367"/>
        <v>2.6</v>
      </c>
      <c r="CV321" s="73">
        <f>CV320*CT321</f>
        <v>1</v>
      </c>
      <c r="CW321" s="73">
        <f t="shared" si="359"/>
        <v>-13</v>
      </c>
      <c r="CX321" s="73">
        <f t="shared" si="360"/>
        <v>73.699999999999989</v>
      </c>
      <c r="CY321" s="73">
        <f t="shared" si="361"/>
        <v>6.7976251911621113E+21</v>
      </c>
      <c r="CZ321" s="73">
        <f t="shared" si="362"/>
        <v>331776</v>
      </c>
    </row>
    <row r="322" spans="1:105">
      <c r="A322" s="65">
        <v>8192</v>
      </c>
      <c r="B322" s="65">
        <f t="shared" si="299"/>
        <v>10.533333333333333</v>
      </c>
      <c r="C322" s="86">
        <f t="shared" si="369"/>
        <v>12.14</v>
      </c>
      <c r="D322" s="90"/>
      <c r="E322" s="68">
        <f t="shared" si="300"/>
        <v>1.0594872286260957E+19</v>
      </c>
      <c r="F322" s="65">
        <f t="shared" si="363"/>
        <v>63.200000000000031</v>
      </c>
      <c r="G322" s="69">
        <v>316</v>
      </c>
      <c r="H322" s="74">
        <f t="shared" si="301"/>
        <v>316</v>
      </c>
      <c r="I322" s="74">
        <f t="shared" si="302"/>
        <v>1</v>
      </c>
      <c r="J322" s="74">
        <v>1</v>
      </c>
      <c r="K322" s="65">
        <f t="shared" si="303"/>
        <v>1</v>
      </c>
      <c r="L322" s="73">
        <f>L321*J322</f>
        <v>8821658160000000</v>
      </c>
      <c r="M322" s="73">
        <f t="shared" si="304"/>
        <v>2.78764397856E+18</v>
      </c>
      <c r="N322" s="73">
        <f t="shared" si="305"/>
        <v>1.0594872286260956E+20</v>
      </c>
      <c r="O322" s="73">
        <f t="shared" si="306"/>
        <v>5.2974361431304785E+20</v>
      </c>
      <c r="P322" s="73">
        <f t="shared" si="307"/>
        <v>332049.06666666665</v>
      </c>
      <c r="Q322" s="102">
        <f t="shared" si="368"/>
        <v>38.006547348753976</v>
      </c>
      <c r="S322" s="74">
        <f t="shared" si="308"/>
        <v>306</v>
      </c>
      <c r="T322" s="74">
        <f t="shared" si="309"/>
        <v>2.0499999999999998</v>
      </c>
      <c r="U322" s="74">
        <v>1</v>
      </c>
      <c r="V322" s="65">
        <f t="shared" si="310"/>
        <v>1.05</v>
      </c>
      <c r="W322" s="73">
        <f>W321*U322</f>
        <v>1.764331632E+16</v>
      </c>
      <c r="X322" s="73">
        <f t="shared" si="311"/>
        <v>5.668797533616E+18</v>
      </c>
      <c r="Y322" s="73">
        <f t="shared" si="312"/>
        <v>5.429872046708736E+19</v>
      </c>
      <c r="Z322" s="73">
        <f t="shared" si="313"/>
        <v>1.085974409341748E+21</v>
      </c>
      <c r="AA322" s="73">
        <f t="shared" si="314"/>
        <v>332049.06666666665</v>
      </c>
      <c r="AB322" s="102">
        <f t="shared" si="373"/>
        <v>9.5785252772030844</v>
      </c>
      <c r="AD322" s="74">
        <f t="shared" si="315"/>
        <v>281</v>
      </c>
      <c r="AE322" s="74">
        <f t="shared" si="316"/>
        <v>3.2249999999999996</v>
      </c>
      <c r="AF322" s="74">
        <v>1</v>
      </c>
      <c r="AG322" s="65">
        <f t="shared" si="317"/>
        <v>1.175</v>
      </c>
      <c r="AH322" s="73">
        <f>AH321*AF322</f>
        <v>1536928888320000</v>
      </c>
      <c r="AI322" s="73">
        <f t="shared" si="318"/>
        <v>5.07455495701056E+17</v>
      </c>
      <c r="AJ322" s="73">
        <f t="shared" si="319"/>
        <v>2.6694111814993367E+18</v>
      </c>
      <c r="AK322" s="73">
        <f t="shared" si="320"/>
        <v>1.7084231561595792E+21</v>
      </c>
      <c r="AL322" s="73">
        <f t="shared" si="321"/>
        <v>332049.06666666665</v>
      </c>
      <c r="AM322" s="102">
        <f t="shared" si="364"/>
        <v>5.2603848103201889</v>
      </c>
      <c r="AO322" s="74">
        <f t="shared" si="322"/>
        <v>251</v>
      </c>
      <c r="AP322" s="74">
        <f t="shared" si="323"/>
        <v>4.55</v>
      </c>
      <c r="AQ322" s="74">
        <v>1</v>
      </c>
      <c r="AR322" s="65">
        <f t="shared" si="324"/>
        <v>1.325</v>
      </c>
      <c r="AS322" s="73">
        <f>AS321*AQ322</f>
        <v>8782450790400</v>
      </c>
      <c r="AT322" s="73">
        <f t="shared" si="325"/>
        <v>2920823571617280</v>
      </c>
      <c r="AU322" s="73">
        <f t="shared" si="326"/>
        <v>5.8846031375106376E+16</v>
      </c>
      <c r="AV322" s="73">
        <f t="shared" si="327"/>
        <v>2.4103334451243673E+21</v>
      </c>
      <c r="AW322" s="73">
        <f t="shared" si="328"/>
        <v>332049.06666666665</v>
      </c>
      <c r="AX322" s="102">
        <f t="shared" si="374"/>
        <v>20.147068089608346</v>
      </c>
      <c r="AZ322" s="74">
        <f t="shared" si="329"/>
        <v>214</v>
      </c>
      <c r="BA322" s="74">
        <f t="shared" si="330"/>
        <v>6.06</v>
      </c>
      <c r="BB322" s="74">
        <v>1</v>
      </c>
      <c r="BC322" s="65">
        <f t="shared" si="331"/>
        <v>1.51</v>
      </c>
      <c r="BD322" s="73">
        <f>BD321*BB322</f>
        <v>46467993600</v>
      </c>
      <c r="BE322" s="73">
        <f t="shared" si="332"/>
        <v>15015667451904</v>
      </c>
      <c r="BF322" s="73">
        <f t="shared" si="333"/>
        <v>464041090358476.44</v>
      </c>
      <c r="BG322" s="73">
        <f t="shared" si="334"/>
        <v>3.2102463027370698E+21</v>
      </c>
      <c r="BH322" s="73">
        <f t="shared" si="335"/>
        <v>332049.06666666665</v>
      </c>
      <c r="BI322" s="102">
        <f t="shared" si="371"/>
        <v>30.903793777054887</v>
      </c>
      <c r="BK322" s="74">
        <f t="shared" si="336"/>
        <v>164</v>
      </c>
      <c r="BL322" s="74">
        <f t="shared" si="337"/>
        <v>7.8199999999999994</v>
      </c>
      <c r="BM322" s="74">
        <v>1</v>
      </c>
      <c r="BN322" s="65">
        <f t="shared" si="338"/>
        <v>1.76</v>
      </c>
      <c r="BO322" s="73">
        <f>BO321*BM322</f>
        <v>256838400</v>
      </c>
      <c r="BP322" s="73">
        <f t="shared" si="339"/>
        <v>74133835776</v>
      </c>
      <c r="BQ322" s="73">
        <f t="shared" si="340"/>
        <v>584777441503.46692</v>
      </c>
      <c r="BR322" s="73">
        <f t="shared" si="341"/>
        <v>4.1425950639280342E+21</v>
      </c>
      <c r="BS322" s="73">
        <f t="shared" si="342"/>
        <v>332049.06666666665</v>
      </c>
      <c r="BT322" s="102">
        <f t="shared" si="370"/>
        <v>7.8881314501303876</v>
      </c>
      <c r="BV322" s="74">
        <f t="shared" si="343"/>
        <v>109</v>
      </c>
      <c r="BW322" s="74">
        <f t="shared" si="344"/>
        <v>9.8550000000000004</v>
      </c>
      <c r="BX322" s="74">
        <v>1</v>
      </c>
      <c r="BY322" s="65">
        <f t="shared" si="345"/>
        <v>2.0350000000000001</v>
      </c>
      <c r="BZ322" s="73">
        <f>BZ321*BX322</f>
        <v>100800</v>
      </c>
      <c r="CA322" s="73">
        <f t="shared" si="346"/>
        <v>22358952</v>
      </c>
      <c r="CB322" s="73">
        <f t="shared" si="347"/>
        <v>359840908.10426033</v>
      </c>
      <c r="CC322" s="73">
        <f t="shared" si="348"/>
        <v>5.2206233190550869E+21</v>
      </c>
      <c r="CD322" s="73">
        <f t="shared" si="349"/>
        <v>332049.06666666665</v>
      </c>
      <c r="CE322" s="102">
        <f t="shared" si="365"/>
        <v>16.093818176462847</v>
      </c>
      <c r="CG322" s="74">
        <f t="shared" si="350"/>
        <v>59</v>
      </c>
      <c r="CH322" s="74">
        <f t="shared" si="351"/>
        <v>12.14</v>
      </c>
      <c r="CI322" s="74">
        <v>1</v>
      </c>
      <c r="CJ322" s="65">
        <f t="shared" si="352"/>
        <v>2.2850000000000001</v>
      </c>
      <c r="CK322" s="73">
        <f>CK321*CI322</f>
        <v>60</v>
      </c>
      <c r="CL322" s="73">
        <f t="shared" si="353"/>
        <v>8088.9000000000005</v>
      </c>
      <c r="CM322" s="73">
        <f t="shared" si="354"/>
        <v>432885.09802147793</v>
      </c>
      <c r="CN322" s="73">
        <f t="shared" si="355"/>
        <v>6.4310874777604011E+21</v>
      </c>
      <c r="CO322" s="73">
        <f t="shared" si="356"/>
        <v>332049.06666666665</v>
      </c>
      <c r="CP322" s="102">
        <f t="shared" si="372"/>
        <v>53.515941354384147</v>
      </c>
      <c r="CR322" s="74">
        <f t="shared" si="357"/>
        <v>-4</v>
      </c>
      <c r="CS322" s="74">
        <f t="shared" si="358"/>
        <v>14.74</v>
      </c>
      <c r="CT322" s="74">
        <v>1</v>
      </c>
      <c r="CU322" s="65">
        <f t="shared" si="367"/>
        <v>2.6</v>
      </c>
      <c r="CV322" s="73">
        <f>CV321*CT322</f>
        <v>1</v>
      </c>
      <c r="CW322" s="73">
        <f t="shared" si="359"/>
        <v>-10.4</v>
      </c>
      <c r="CX322" s="73">
        <f t="shared" si="360"/>
        <v>84.659068763281454</v>
      </c>
      <c r="CY322" s="73">
        <f t="shared" si="361"/>
        <v>7.8084208749743262E+21</v>
      </c>
      <c r="CZ322" s="73">
        <f t="shared" si="362"/>
        <v>332049.06666666665</v>
      </c>
    </row>
    <row r="323" spans="1:105">
      <c r="A323" s="65">
        <v>8192</v>
      </c>
      <c r="B323" s="65">
        <f t="shared" si="299"/>
        <v>10.566666666666666</v>
      </c>
      <c r="C323" s="86">
        <f t="shared" si="369"/>
        <v>12.14</v>
      </c>
      <c r="D323" s="90"/>
      <c r="E323" s="68">
        <f t="shared" si="300"/>
        <v>1.2170312366631635E+19</v>
      </c>
      <c r="F323" s="65">
        <f t="shared" si="363"/>
        <v>63.400000000000034</v>
      </c>
      <c r="G323" s="69">
        <v>317</v>
      </c>
      <c r="H323" s="74">
        <f t="shared" si="301"/>
        <v>317</v>
      </c>
      <c r="I323" s="74">
        <f t="shared" si="302"/>
        <v>1</v>
      </c>
      <c r="J323" s="74">
        <v>1</v>
      </c>
      <c r="K323" s="65">
        <f t="shared" si="303"/>
        <v>1</v>
      </c>
      <c r="L323" s="73">
        <f>L322*J323</f>
        <v>8821658160000000</v>
      </c>
      <c r="M323" s="73">
        <f t="shared" si="304"/>
        <v>2.79646563672E+18</v>
      </c>
      <c r="N323" s="73">
        <f t="shared" si="305"/>
        <v>1.2170312366631635E+20</v>
      </c>
      <c r="O323" s="73">
        <f t="shared" si="306"/>
        <v>6.0851561833158174E+20</v>
      </c>
      <c r="P323" s="73">
        <f t="shared" si="307"/>
        <v>332322.1333333333</v>
      </c>
      <c r="Q323" s="102">
        <f t="shared" si="368"/>
        <v>43.520335836868369</v>
      </c>
      <c r="S323" s="74">
        <f t="shared" si="308"/>
        <v>307</v>
      </c>
      <c r="T323" s="74">
        <f t="shared" si="309"/>
        <v>2.0499999999999998</v>
      </c>
      <c r="U323" s="74">
        <v>1</v>
      </c>
      <c r="V323" s="65">
        <f t="shared" si="310"/>
        <v>1.05</v>
      </c>
      <c r="W323" s="73">
        <f>W322*U323</f>
        <v>1.764331632E+16</v>
      </c>
      <c r="X323" s="73">
        <f t="shared" si="311"/>
        <v>5.6873230157520005E+18</v>
      </c>
      <c r="Y323" s="73">
        <f t="shared" si="312"/>
        <v>6.23728508789871E+19</v>
      </c>
      <c r="Z323" s="73">
        <f t="shared" si="313"/>
        <v>1.2474570175797424E+21</v>
      </c>
      <c r="AA323" s="73">
        <f t="shared" si="314"/>
        <v>332322.1333333333</v>
      </c>
      <c r="AB323" s="102">
        <f t="shared" si="373"/>
        <v>10.966996371796531</v>
      </c>
      <c r="AD323" s="74">
        <f t="shared" si="315"/>
        <v>282</v>
      </c>
      <c r="AE323" s="74">
        <f t="shared" si="316"/>
        <v>3.2249999999999996</v>
      </c>
      <c r="AF323" s="74">
        <v>1</v>
      </c>
      <c r="AG323" s="65">
        <f t="shared" si="317"/>
        <v>1.175</v>
      </c>
      <c r="AH323" s="73">
        <f>AH322*AF323</f>
        <v>1536928888320000</v>
      </c>
      <c r="AI323" s="73">
        <f t="shared" si="318"/>
        <v>5.09261387144832E+17</v>
      </c>
      <c r="AJ323" s="73">
        <f t="shared" si="319"/>
        <v>3.0663482329989791E+18</v>
      </c>
      <c r="AK323" s="73">
        <f t="shared" si="320"/>
        <v>1.9624628691193509E+21</v>
      </c>
      <c r="AL323" s="73">
        <f t="shared" si="321"/>
        <v>332322.1333333333</v>
      </c>
      <c r="AM323" s="102">
        <f t="shared" si="364"/>
        <v>6.0211677350808479</v>
      </c>
      <c r="AO323" s="74">
        <f t="shared" si="322"/>
        <v>252</v>
      </c>
      <c r="AP323" s="74">
        <f t="shared" si="323"/>
        <v>4.55</v>
      </c>
      <c r="AQ323" s="74">
        <v>1</v>
      </c>
      <c r="AR323" s="65">
        <f t="shared" si="324"/>
        <v>1.325</v>
      </c>
      <c r="AS323" s="73">
        <f>AS322*AQ323</f>
        <v>8782450790400</v>
      </c>
      <c r="AT323" s="73">
        <f t="shared" si="325"/>
        <v>2932460318914560</v>
      </c>
      <c r="AU323" s="73">
        <f t="shared" si="326"/>
        <v>6.7596339438688608E+16</v>
      </c>
      <c r="AV323" s="73">
        <f t="shared" si="327"/>
        <v>2.7687460634086972E+21</v>
      </c>
      <c r="AW323" s="73">
        <f t="shared" si="328"/>
        <v>332322.1333333333</v>
      </c>
      <c r="AX323" s="102">
        <f t="shared" si="374"/>
        <v>23.051067052020386</v>
      </c>
      <c r="AZ323" s="74">
        <f t="shared" si="329"/>
        <v>215</v>
      </c>
      <c r="BA323" s="74">
        <f t="shared" si="330"/>
        <v>6.06</v>
      </c>
      <c r="BB323" s="74">
        <v>1</v>
      </c>
      <c r="BC323" s="65">
        <f t="shared" si="331"/>
        <v>1.51</v>
      </c>
      <c r="BD323" s="73">
        <f>BD322*BB323</f>
        <v>46467993600</v>
      </c>
      <c r="BE323" s="73">
        <f t="shared" si="332"/>
        <v>15085834122240</v>
      </c>
      <c r="BF323" s="73">
        <f t="shared" si="333"/>
        <v>533043237145812.44</v>
      </c>
      <c r="BG323" s="73">
        <f t="shared" si="334"/>
        <v>3.687604647089385E+21</v>
      </c>
      <c r="BH323" s="73">
        <f t="shared" si="335"/>
        <v>332322.1333333333</v>
      </c>
      <c r="BI323" s="102">
        <f t="shared" si="371"/>
        <v>35.334024809406046</v>
      </c>
      <c r="BK323" s="74">
        <f t="shared" si="336"/>
        <v>165</v>
      </c>
      <c r="BL323" s="74">
        <f t="shared" si="337"/>
        <v>7.8199999999999994</v>
      </c>
      <c r="BM323" s="74">
        <v>1</v>
      </c>
      <c r="BN323" s="65">
        <f t="shared" si="338"/>
        <v>1.76</v>
      </c>
      <c r="BO323" s="73">
        <f>BO322*BM323</f>
        <v>256838400</v>
      </c>
      <c r="BP323" s="73">
        <f t="shared" si="339"/>
        <v>74585871360</v>
      </c>
      <c r="BQ323" s="73">
        <f t="shared" si="340"/>
        <v>671732885094.40723</v>
      </c>
      <c r="BR323" s="73">
        <f t="shared" si="341"/>
        <v>4.7585921353529688E+21</v>
      </c>
      <c r="BS323" s="73">
        <f t="shared" si="342"/>
        <v>332322.1333333333</v>
      </c>
      <c r="BT323" s="102">
        <f t="shared" si="370"/>
        <v>9.006167962457484</v>
      </c>
      <c r="BV323" s="74">
        <f t="shared" si="343"/>
        <v>110</v>
      </c>
      <c r="BW323" s="74">
        <f t="shared" si="344"/>
        <v>9.8550000000000004</v>
      </c>
      <c r="BX323" s="74">
        <v>1</v>
      </c>
      <c r="BY323" s="65">
        <f t="shared" si="345"/>
        <v>2.0350000000000001</v>
      </c>
      <c r="BZ323" s="73">
        <f>BZ322*BX323</f>
        <v>100800</v>
      </c>
      <c r="CA323" s="73">
        <f t="shared" si="346"/>
        <v>22564080</v>
      </c>
      <c r="CB323" s="73">
        <f t="shared" si="347"/>
        <v>413348659.20000309</v>
      </c>
      <c r="CC323" s="73">
        <f t="shared" si="348"/>
        <v>5.9969214186577388E+21</v>
      </c>
      <c r="CD323" s="73">
        <f t="shared" si="349"/>
        <v>332322.1333333333</v>
      </c>
      <c r="CE323" s="102">
        <f t="shared" si="365"/>
        <v>18.318879351606761</v>
      </c>
      <c r="CG323" s="74">
        <f t="shared" si="350"/>
        <v>60</v>
      </c>
      <c r="CH323" s="74">
        <f t="shared" si="351"/>
        <v>12.14</v>
      </c>
      <c r="CI323" s="74">
        <v>12</v>
      </c>
      <c r="CJ323" s="65">
        <f t="shared" si="352"/>
        <v>2.2850000000000001</v>
      </c>
      <c r="CK323" s="73">
        <f>CK322*CI323</f>
        <v>720</v>
      </c>
      <c r="CL323" s="73">
        <f t="shared" si="353"/>
        <v>98712</v>
      </c>
      <c r="CM323" s="73">
        <f t="shared" si="354"/>
        <v>497254.400000002</v>
      </c>
      <c r="CN323" s="73">
        <f t="shared" si="355"/>
        <v>7.3873796065454027E+21</v>
      </c>
      <c r="CO323" s="73">
        <f t="shared" si="356"/>
        <v>332322.1333333333</v>
      </c>
      <c r="CP323" s="102">
        <f t="shared" si="372"/>
        <v>5.0374260474917136</v>
      </c>
      <c r="CR323" s="74">
        <f t="shared" si="357"/>
        <v>-3</v>
      </c>
      <c r="CS323" s="74">
        <f t="shared" si="358"/>
        <v>14.74</v>
      </c>
      <c r="CT323" s="74">
        <v>1</v>
      </c>
      <c r="CU323" s="65">
        <f t="shared" si="367"/>
        <v>2.6</v>
      </c>
      <c r="CV323" s="73">
        <f>CV322*CT323</f>
        <v>1</v>
      </c>
      <c r="CW323" s="73">
        <f t="shared" si="359"/>
        <v>-7.8000000000000007</v>
      </c>
      <c r="CX323" s="73">
        <f t="shared" si="360"/>
        <v>97.247733023962283</v>
      </c>
      <c r="CY323" s="73">
        <f t="shared" si="361"/>
        <v>8.9695202142075161E+21</v>
      </c>
      <c r="CZ323" s="73">
        <f t="shared" si="362"/>
        <v>332322.1333333333</v>
      </c>
    </row>
    <row r="324" spans="1:105">
      <c r="A324" s="65">
        <v>8192</v>
      </c>
      <c r="B324" s="65">
        <f t="shared" si="299"/>
        <v>10.6</v>
      </c>
      <c r="C324" s="86">
        <f t="shared" si="369"/>
        <v>12.14</v>
      </c>
      <c r="D324" s="90"/>
      <c r="E324" s="68">
        <f t="shared" si="300"/>
        <v>1.3980017795349832E+19</v>
      </c>
      <c r="F324" s="65">
        <f t="shared" si="363"/>
        <v>63.600000000000037</v>
      </c>
      <c r="G324" s="69">
        <v>318</v>
      </c>
      <c r="H324" s="74">
        <f t="shared" si="301"/>
        <v>318</v>
      </c>
      <c r="I324" s="74">
        <f t="shared" si="302"/>
        <v>1</v>
      </c>
      <c r="J324" s="74">
        <v>1</v>
      </c>
      <c r="K324" s="65">
        <f t="shared" si="303"/>
        <v>1</v>
      </c>
      <c r="L324" s="73">
        <f>L323*J324</f>
        <v>8821658160000000</v>
      </c>
      <c r="M324" s="73">
        <f t="shared" si="304"/>
        <v>2.80528729488E+18</v>
      </c>
      <c r="N324" s="73">
        <f t="shared" si="305"/>
        <v>1.3980017795349832E+20</v>
      </c>
      <c r="O324" s="73">
        <f t="shared" si="306"/>
        <v>6.9900088976749153E+20</v>
      </c>
      <c r="P324" s="73">
        <f t="shared" si="307"/>
        <v>332595.20000000001</v>
      </c>
      <c r="Q324" s="102">
        <f t="shared" si="368"/>
        <v>49.834531460877862</v>
      </c>
      <c r="S324" s="74">
        <f t="shared" si="308"/>
        <v>308</v>
      </c>
      <c r="T324" s="74">
        <f t="shared" si="309"/>
        <v>2.0499999999999998</v>
      </c>
      <c r="U324" s="74">
        <v>1</v>
      </c>
      <c r="V324" s="65">
        <f t="shared" si="310"/>
        <v>1.05</v>
      </c>
      <c r="W324" s="73">
        <f>W323*U324</f>
        <v>1.764331632E+16</v>
      </c>
      <c r="X324" s="73">
        <f t="shared" si="311"/>
        <v>5.705848497888E+18</v>
      </c>
      <c r="Y324" s="73">
        <f t="shared" si="312"/>
        <v>7.164759120116786E+19</v>
      </c>
      <c r="Z324" s="73">
        <f t="shared" si="313"/>
        <v>1.4329518240233578E+21</v>
      </c>
      <c r="AA324" s="73">
        <f t="shared" si="314"/>
        <v>332595.20000000001</v>
      </c>
      <c r="AB324" s="102">
        <f t="shared" si="373"/>
        <v>12.556868838646515</v>
      </c>
      <c r="AD324" s="74">
        <f t="shared" si="315"/>
        <v>283</v>
      </c>
      <c r="AE324" s="74">
        <f t="shared" si="316"/>
        <v>3.2249999999999996</v>
      </c>
      <c r="AF324" s="74">
        <v>1</v>
      </c>
      <c r="AG324" s="65">
        <f t="shared" si="317"/>
        <v>1.175</v>
      </c>
      <c r="AH324" s="73">
        <f>AH323*AF324</f>
        <v>1536928888320000</v>
      </c>
      <c r="AI324" s="73">
        <f t="shared" si="318"/>
        <v>5.11067278588608E+17</v>
      </c>
      <c r="AJ324" s="73">
        <f t="shared" si="319"/>
        <v>3.5223091710939924E+18</v>
      </c>
      <c r="AK324" s="73">
        <f t="shared" si="320"/>
        <v>2.25427786950016E+21</v>
      </c>
      <c r="AL324" s="73">
        <f t="shared" si="321"/>
        <v>332595.20000000001</v>
      </c>
      <c r="AM324" s="102">
        <f t="shared" si="364"/>
        <v>6.8920655237826978</v>
      </c>
      <c r="AO324" s="74">
        <f t="shared" si="322"/>
        <v>253</v>
      </c>
      <c r="AP324" s="74">
        <f t="shared" si="323"/>
        <v>4.55</v>
      </c>
      <c r="AQ324" s="74">
        <v>1</v>
      </c>
      <c r="AR324" s="65">
        <f t="shared" si="324"/>
        <v>1.325</v>
      </c>
      <c r="AS324" s="73">
        <f>AS323*AQ324</f>
        <v>8782450790400</v>
      </c>
      <c r="AT324" s="73">
        <f t="shared" si="325"/>
        <v>2944097066211840</v>
      </c>
      <c r="AU324" s="73">
        <f t="shared" si="326"/>
        <v>7.76478039170428E+16</v>
      </c>
      <c r="AV324" s="73">
        <f t="shared" si="327"/>
        <v>3.1804540484420869E+21</v>
      </c>
      <c r="AW324" s="73">
        <f t="shared" si="328"/>
        <v>332595.20000000001</v>
      </c>
      <c r="AX324" s="102">
        <f t="shared" si="374"/>
        <v>26.3740638201688</v>
      </c>
      <c r="AZ324" s="74">
        <f t="shared" si="329"/>
        <v>216</v>
      </c>
      <c r="BA324" s="74">
        <f t="shared" si="330"/>
        <v>6.06</v>
      </c>
      <c r="BB324" s="74">
        <v>1</v>
      </c>
      <c r="BC324" s="65">
        <f t="shared" si="331"/>
        <v>1.51</v>
      </c>
      <c r="BD324" s="73">
        <f>BD323*BB324</f>
        <v>46467993600</v>
      </c>
      <c r="BE324" s="73">
        <f t="shared" si="332"/>
        <v>15156000792576</v>
      </c>
      <c r="BF324" s="73">
        <f t="shared" si="333"/>
        <v>612305889651689.12</v>
      </c>
      <c r="BG324" s="73">
        <f t="shared" si="334"/>
        <v>4.2359453919909988E+21</v>
      </c>
      <c r="BH324" s="73">
        <f t="shared" si="335"/>
        <v>332595.20000000001</v>
      </c>
      <c r="BI324" s="102">
        <f t="shared" si="371"/>
        <v>40.400228136146602</v>
      </c>
      <c r="BK324" s="74">
        <f t="shared" si="336"/>
        <v>166</v>
      </c>
      <c r="BL324" s="74">
        <f t="shared" si="337"/>
        <v>7.8199999999999994</v>
      </c>
      <c r="BM324" s="74">
        <v>1</v>
      </c>
      <c r="BN324" s="65">
        <f t="shared" si="338"/>
        <v>1.76</v>
      </c>
      <c r="BO324" s="73">
        <f>BO323*BM324</f>
        <v>256838400</v>
      </c>
      <c r="BP324" s="73">
        <f t="shared" si="339"/>
        <v>75037906944</v>
      </c>
      <c r="BQ324" s="73">
        <f t="shared" si="340"/>
        <v>771618460105.35803</v>
      </c>
      <c r="BR324" s="73">
        <f t="shared" si="341"/>
        <v>5.4661869579817839E+21</v>
      </c>
      <c r="BS324" s="73">
        <f t="shared" si="342"/>
        <v>332595.20000000001</v>
      </c>
      <c r="BT324" s="102">
        <f t="shared" si="370"/>
        <v>10.283048815330213</v>
      </c>
      <c r="BV324" s="74">
        <f t="shared" si="343"/>
        <v>111</v>
      </c>
      <c r="BW324" s="74">
        <f t="shared" si="344"/>
        <v>9.8550000000000004</v>
      </c>
      <c r="BX324" s="74">
        <v>1</v>
      </c>
      <c r="BY324" s="65">
        <f t="shared" si="345"/>
        <v>2.0350000000000001</v>
      </c>
      <c r="BZ324" s="73">
        <f>BZ323*BX324</f>
        <v>100800</v>
      </c>
      <c r="CA324" s="73">
        <f t="shared" si="346"/>
        <v>22769208</v>
      </c>
      <c r="CB324" s="73">
        <f t="shared" si="347"/>
        <v>474812924.8632735</v>
      </c>
      <c r="CC324" s="73">
        <f t="shared" si="348"/>
        <v>6.8886537686586302E+21</v>
      </c>
      <c r="CD324" s="73">
        <f t="shared" si="349"/>
        <v>332595.20000000001</v>
      </c>
      <c r="CE324" s="102">
        <f t="shared" si="365"/>
        <v>20.853291202016052</v>
      </c>
      <c r="CG324" s="74">
        <f t="shared" si="350"/>
        <v>61</v>
      </c>
      <c r="CH324" s="74">
        <f t="shared" si="351"/>
        <v>12.14</v>
      </c>
      <c r="CI324" s="74">
        <v>1</v>
      </c>
      <c r="CJ324" s="65">
        <f t="shared" si="352"/>
        <v>2.2850000000000001</v>
      </c>
      <c r="CK324" s="73">
        <f>CK323*CI324</f>
        <v>720</v>
      </c>
      <c r="CL324" s="73">
        <f t="shared" si="353"/>
        <v>100357.20000000001</v>
      </c>
      <c r="CM324" s="73">
        <f t="shared" si="354"/>
        <v>571195.31129503995</v>
      </c>
      <c r="CN324" s="73">
        <f t="shared" si="355"/>
        <v>8.4858708017773481E+21</v>
      </c>
      <c r="CO324" s="73">
        <f t="shared" si="356"/>
        <v>332595.20000000001</v>
      </c>
      <c r="CP324" s="102">
        <f t="shared" si="372"/>
        <v>5.6916226368914229</v>
      </c>
      <c r="CR324" s="74">
        <f t="shared" si="357"/>
        <v>-2</v>
      </c>
      <c r="CS324" s="74">
        <f t="shared" si="358"/>
        <v>14.74</v>
      </c>
      <c r="CT324" s="74">
        <v>1</v>
      </c>
      <c r="CU324" s="65">
        <f t="shared" si="367"/>
        <v>2.6</v>
      </c>
      <c r="CV324" s="73">
        <f>CV323*CT324</f>
        <v>1</v>
      </c>
      <c r="CW324" s="73">
        <f t="shared" si="359"/>
        <v>-5.2</v>
      </c>
      <c r="CX324" s="73">
        <f t="shared" si="360"/>
        <v>111.70831095181633</v>
      </c>
      <c r="CY324" s="73">
        <f t="shared" si="361"/>
        <v>1.0303273115172827E+22</v>
      </c>
      <c r="CZ324" s="73">
        <f t="shared" si="362"/>
        <v>332595.20000000001</v>
      </c>
    </row>
    <row r="325" spans="1:105">
      <c r="A325" s="65">
        <v>8192</v>
      </c>
      <c r="B325" s="65">
        <f t="shared" si="299"/>
        <v>10.633333333333333</v>
      </c>
      <c r="C325" s="86">
        <f t="shared" si="369"/>
        <v>12.14</v>
      </c>
      <c r="D325" s="90"/>
      <c r="E325" s="68">
        <f t="shared" si="300"/>
        <v>1.6058823444347632E+19</v>
      </c>
      <c r="F325" s="65">
        <f t="shared" si="363"/>
        <v>63.800000000000026</v>
      </c>
      <c r="G325" s="69">
        <v>319</v>
      </c>
      <c r="H325" s="74">
        <f t="shared" si="301"/>
        <v>319</v>
      </c>
      <c r="I325" s="74">
        <f t="shared" si="302"/>
        <v>1</v>
      </c>
      <c r="J325" s="74">
        <v>1</v>
      </c>
      <c r="K325" s="65">
        <f t="shared" si="303"/>
        <v>1</v>
      </c>
      <c r="L325" s="73">
        <f>L324*J325</f>
        <v>8821658160000000</v>
      </c>
      <c r="M325" s="73">
        <f t="shared" si="304"/>
        <v>2.81410895304E+18</v>
      </c>
      <c r="N325" s="73">
        <f t="shared" si="305"/>
        <v>1.605882344434763E+20</v>
      </c>
      <c r="O325" s="73">
        <f t="shared" si="306"/>
        <v>8.0294117221738152E+20</v>
      </c>
      <c r="P325" s="73">
        <f t="shared" si="307"/>
        <v>332868.26666666666</v>
      </c>
      <c r="Q325" s="102">
        <f t="shared" si="368"/>
        <v>57.065393388552884</v>
      </c>
      <c r="S325" s="74">
        <f t="shared" si="308"/>
        <v>309</v>
      </c>
      <c r="T325" s="74">
        <f t="shared" si="309"/>
        <v>2.0499999999999998</v>
      </c>
      <c r="U325" s="74">
        <v>1</v>
      </c>
      <c r="V325" s="65">
        <f t="shared" si="310"/>
        <v>1.05</v>
      </c>
      <c r="W325" s="73">
        <f>W324*U325</f>
        <v>1.764331632E+16</v>
      </c>
      <c r="X325" s="73">
        <f t="shared" si="311"/>
        <v>5.7243739800240005E+18</v>
      </c>
      <c r="Y325" s="73">
        <f t="shared" si="312"/>
        <v>8.2301470152281555E+19</v>
      </c>
      <c r="Z325" s="73">
        <f t="shared" si="313"/>
        <v>1.6460294030456319E+21</v>
      </c>
      <c r="AA325" s="73">
        <f t="shared" si="314"/>
        <v>332868.26666666666</v>
      </c>
      <c r="AB325" s="102">
        <f t="shared" si="373"/>
        <v>14.377374790585659</v>
      </c>
      <c r="AD325" s="74">
        <f t="shared" si="315"/>
        <v>284</v>
      </c>
      <c r="AE325" s="74">
        <f t="shared" si="316"/>
        <v>3.2249999999999996</v>
      </c>
      <c r="AF325" s="74">
        <v>1</v>
      </c>
      <c r="AG325" s="65">
        <f t="shared" si="317"/>
        <v>1.175</v>
      </c>
      <c r="AH325" s="73">
        <f>AH324*AF325</f>
        <v>1536928888320000</v>
      </c>
      <c r="AI325" s="73">
        <f t="shared" si="318"/>
        <v>5.12873170032384E+17</v>
      </c>
      <c r="AJ325" s="73">
        <f t="shared" si="319"/>
        <v>4.0460707506266399E+18</v>
      </c>
      <c r="AK325" s="73">
        <f t="shared" si="320"/>
        <v>2.5894852804010553E+21</v>
      </c>
      <c r="AL325" s="73">
        <f t="shared" si="321"/>
        <v>332868.26666666666</v>
      </c>
      <c r="AM325" s="102">
        <f t="shared" si="364"/>
        <v>7.8890279060048343</v>
      </c>
      <c r="AO325" s="74">
        <f t="shared" si="322"/>
        <v>254</v>
      </c>
      <c r="AP325" s="74">
        <f t="shared" si="323"/>
        <v>4.55</v>
      </c>
      <c r="AQ325" s="74">
        <v>1</v>
      </c>
      <c r="AR325" s="65">
        <f t="shared" si="324"/>
        <v>1.325</v>
      </c>
      <c r="AS325" s="73">
        <f>AS324*AQ325</f>
        <v>8782450790400</v>
      </c>
      <c r="AT325" s="73">
        <f t="shared" si="325"/>
        <v>2955733813509120</v>
      </c>
      <c r="AU325" s="73">
        <f t="shared" si="326"/>
        <v>8.9193904628639408E+16</v>
      </c>
      <c r="AV325" s="73">
        <f t="shared" si="327"/>
        <v>3.653382333589086E+21</v>
      </c>
      <c r="AW325" s="73">
        <f t="shared" si="328"/>
        <v>332868.26666666666</v>
      </c>
      <c r="AX325" s="102">
        <f t="shared" si="374"/>
        <v>30.176568749520175</v>
      </c>
      <c r="AZ325" s="74">
        <f t="shared" si="329"/>
        <v>217</v>
      </c>
      <c r="BA325" s="74">
        <f t="shared" si="330"/>
        <v>6.06</v>
      </c>
      <c r="BB325" s="74">
        <v>1</v>
      </c>
      <c r="BC325" s="65">
        <f t="shared" si="331"/>
        <v>1.51</v>
      </c>
      <c r="BD325" s="73">
        <f>BD324*BB325</f>
        <v>46467993600</v>
      </c>
      <c r="BE325" s="73">
        <f t="shared" si="332"/>
        <v>15226167462912</v>
      </c>
      <c r="BF325" s="73">
        <f t="shared" si="333"/>
        <v>703354768197891.62</v>
      </c>
      <c r="BG325" s="73">
        <f t="shared" si="334"/>
        <v>4.8658235036373321E+21</v>
      </c>
      <c r="BH325" s="73">
        <f t="shared" si="335"/>
        <v>332868.26666666666</v>
      </c>
      <c r="BI325" s="102">
        <f t="shared" si="371"/>
        <v>46.193815345268455</v>
      </c>
      <c r="BK325" s="74">
        <f t="shared" si="336"/>
        <v>167</v>
      </c>
      <c r="BL325" s="74">
        <f t="shared" si="337"/>
        <v>7.8199999999999994</v>
      </c>
      <c r="BM325" s="74">
        <v>1</v>
      </c>
      <c r="BN325" s="65">
        <f t="shared" si="338"/>
        <v>1.76</v>
      </c>
      <c r="BO325" s="73">
        <f>BO324*BM325</f>
        <v>256838400</v>
      </c>
      <c r="BP325" s="73">
        <f t="shared" si="339"/>
        <v>75489942528</v>
      </c>
      <c r="BQ325" s="73">
        <f t="shared" si="340"/>
        <v>886356855808.37024</v>
      </c>
      <c r="BR325" s="73">
        <f t="shared" si="341"/>
        <v>6.2789999667399235E+21</v>
      </c>
      <c r="BS325" s="73">
        <f t="shared" si="342"/>
        <v>332868.26666666666</v>
      </c>
      <c r="BT325" s="102">
        <f t="shared" si="370"/>
        <v>11.741389993502926</v>
      </c>
      <c r="BV325" s="74">
        <f t="shared" si="343"/>
        <v>112</v>
      </c>
      <c r="BW325" s="74">
        <f t="shared" si="344"/>
        <v>9.8550000000000004</v>
      </c>
      <c r="BX325" s="74">
        <v>1</v>
      </c>
      <c r="BY325" s="65">
        <f t="shared" si="345"/>
        <v>2.0350000000000001</v>
      </c>
      <c r="BZ325" s="73">
        <f>BZ324*BX325</f>
        <v>100800</v>
      </c>
      <c r="CA325" s="73">
        <f t="shared" si="346"/>
        <v>22974336</v>
      </c>
      <c r="CB325" s="73">
        <f t="shared" si="347"/>
        <v>545416825.72177327</v>
      </c>
      <c r="CC325" s="73">
        <f t="shared" si="348"/>
        <v>7.9129852522022956E+21</v>
      </c>
      <c r="CD325" s="73">
        <f t="shared" si="349"/>
        <v>332868.26666666666</v>
      </c>
      <c r="CE325" s="102">
        <f t="shared" si="365"/>
        <v>23.740265038422582</v>
      </c>
      <c r="CG325" s="74">
        <f t="shared" si="350"/>
        <v>62</v>
      </c>
      <c r="CH325" s="74">
        <f t="shared" si="351"/>
        <v>12.14</v>
      </c>
      <c r="CI325" s="74">
        <v>1</v>
      </c>
      <c r="CJ325" s="65">
        <f t="shared" si="352"/>
        <v>2.2850000000000001</v>
      </c>
      <c r="CK325" s="73">
        <f>CK324*CI325</f>
        <v>720</v>
      </c>
      <c r="CL325" s="73">
        <f t="shared" si="353"/>
        <v>102002.40000000001</v>
      </c>
      <c r="CM325" s="73">
        <f t="shared" si="354"/>
        <v>656131.11446663167</v>
      </c>
      <c r="CN325" s="73">
        <f t="shared" si="355"/>
        <v>9.747705830719013E+21</v>
      </c>
      <c r="CO325" s="73">
        <f t="shared" si="356"/>
        <v>332868.26666666666</v>
      </c>
      <c r="CP325" s="102">
        <f t="shared" si="372"/>
        <v>6.4325066318697557</v>
      </c>
      <c r="CR325" s="74">
        <f t="shared" si="357"/>
        <v>-1</v>
      </c>
      <c r="CS325" s="74">
        <f t="shared" si="358"/>
        <v>14.74</v>
      </c>
      <c r="CT325" s="74">
        <v>1</v>
      </c>
      <c r="CU325" s="65">
        <f t="shared" si="367"/>
        <v>2.6</v>
      </c>
      <c r="CV325" s="73">
        <f>CV324*CT325</f>
        <v>1</v>
      </c>
      <c r="CW325" s="73">
        <f t="shared" si="359"/>
        <v>-2.6</v>
      </c>
      <c r="CX325" s="73">
        <f t="shared" si="360"/>
        <v>128.31915302984871</v>
      </c>
      <c r="CY325" s="73">
        <f t="shared" si="361"/>
        <v>1.1835352878484206E+22</v>
      </c>
      <c r="CZ325" s="73">
        <f t="shared" si="362"/>
        <v>332868.26666666666</v>
      </c>
    </row>
    <row r="326" spans="1:105">
      <c r="A326" s="65">
        <v>8192</v>
      </c>
      <c r="B326" s="65">
        <f t="shared" si="299"/>
        <v>10.666666666666666</v>
      </c>
      <c r="C326" s="86">
        <f t="shared" si="369"/>
        <v>14.74</v>
      </c>
      <c r="D326" s="89">
        <f>1+G326/200</f>
        <v>2.6</v>
      </c>
      <c r="E326" s="68">
        <f t="shared" si="300"/>
        <v>1.8446744073709945E+19</v>
      </c>
      <c r="F326" s="65">
        <f t="shared" si="363"/>
        <v>64.000000000000028</v>
      </c>
      <c r="G326" s="69">
        <v>320</v>
      </c>
      <c r="H326" s="74">
        <f t="shared" si="301"/>
        <v>320</v>
      </c>
      <c r="I326" s="74">
        <f t="shared" si="302"/>
        <v>1</v>
      </c>
      <c r="J326" s="74">
        <v>15</v>
      </c>
      <c r="K326" s="65">
        <f t="shared" si="303"/>
        <v>1</v>
      </c>
      <c r="L326" s="73">
        <f>L325*J326</f>
        <v>1.323248724E+17</v>
      </c>
      <c r="M326" s="73">
        <f t="shared" si="304"/>
        <v>4.2343959168E+19</v>
      </c>
      <c r="N326" s="73">
        <f t="shared" si="305"/>
        <v>1.8446744073709945E+20</v>
      </c>
      <c r="O326" s="73">
        <f t="shared" si="306"/>
        <v>9.2233720368549724E+20</v>
      </c>
      <c r="P326" s="73">
        <f t="shared" si="307"/>
        <v>333141.33333333331</v>
      </c>
      <c r="Q326" s="102">
        <f t="shared" si="368"/>
        <v>4.3564051251141489</v>
      </c>
      <c r="S326" s="74">
        <f t="shared" si="308"/>
        <v>310</v>
      </c>
      <c r="T326" s="74">
        <f t="shared" si="309"/>
        <v>2.0499999999999998</v>
      </c>
      <c r="U326" s="74">
        <v>1</v>
      </c>
      <c r="V326" s="65">
        <f t="shared" si="310"/>
        <v>1.05</v>
      </c>
      <c r="W326" s="73">
        <f>W325*U326</f>
        <v>1.764331632E+16</v>
      </c>
      <c r="X326" s="73">
        <f t="shared" si="311"/>
        <v>5.74289946216E+18</v>
      </c>
      <c r="Y326" s="73">
        <f t="shared" si="312"/>
        <v>9.4539563377763385E+19</v>
      </c>
      <c r="Z326" s="73">
        <f t="shared" si="313"/>
        <v>1.8907912675552689E+21</v>
      </c>
      <c r="AA326" s="73">
        <f t="shared" si="314"/>
        <v>333141.33333333331</v>
      </c>
      <c r="AB326" s="102">
        <f t="shared" si="373"/>
        <v>16.461991717021192</v>
      </c>
      <c r="AD326" s="74">
        <f t="shared" si="315"/>
        <v>285</v>
      </c>
      <c r="AE326" s="74">
        <f t="shared" si="316"/>
        <v>3.2249999999999996</v>
      </c>
      <c r="AF326" s="74">
        <v>1</v>
      </c>
      <c r="AG326" s="65">
        <f t="shared" si="317"/>
        <v>1.175</v>
      </c>
      <c r="AH326" s="73">
        <f>AH325*AF326</f>
        <v>1536928888320000</v>
      </c>
      <c r="AI326" s="73">
        <f t="shared" si="318"/>
        <v>5.1467906147616E+17</v>
      </c>
      <c r="AJ326" s="73">
        <f t="shared" si="319"/>
        <v>4.647714815446441E+18</v>
      </c>
      <c r="AK326" s="73">
        <f t="shared" si="320"/>
        <v>2.9745374818857281E+21</v>
      </c>
      <c r="AL326" s="73">
        <f t="shared" si="321"/>
        <v>333141.33333333331</v>
      </c>
      <c r="AM326" s="102">
        <f t="shared" si="364"/>
        <v>9.0303164891073067</v>
      </c>
      <c r="AO326" s="74">
        <f t="shared" si="322"/>
        <v>255</v>
      </c>
      <c r="AP326" s="74">
        <f t="shared" si="323"/>
        <v>4.55</v>
      </c>
      <c r="AQ326" s="74">
        <v>1</v>
      </c>
      <c r="AR326" s="65">
        <f t="shared" si="324"/>
        <v>1.325</v>
      </c>
      <c r="AS326" s="73">
        <f>AS325*AQ326</f>
        <v>8782450790400</v>
      </c>
      <c r="AT326" s="73">
        <f t="shared" si="325"/>
        <v>2967370560806400</v>
      </c>
      <c r="AU326" s="73">
        <f t="shared" si="326"/>
        <v>1.0245689152268053E+17</v>
      </c>
      <c r="AV326" s="73">
        <f t="shared" si="327"/>
        <v>4.1966342767690121E+21</v>
      </c>
      <c r="AW326" s="73">
        <f t="shared" si="328"/>
        <v>333141.33333333331</v>
      </c>
      <c r="AX326" s="102">
        <f t="shared" si="374"/>
        <v>34.527838509942377</v>
      </c>
      <c r="AZ326" s="74">
        <f t="shared" si="329"/>
        <v>218</v>
      </c>
      <c r="BA326" s="74">
        <f t="shared" si="330"/>
        <v>6.06</v>
      </c>
      <c r="BB326" s="74">
        <v>1</v>
      </c>
      <c r="BC326" s="65">
        <f t="shared" si="331"/>
        <v>1.51</v>
      </c>
      <c r="BD326" s="73">
        <f>BD325*BB326</f>
        <v>46467993600</v>
      </c>
      <c r="BE326" s="73">
        <f t="shared" si="332"/>
        <v>15296334133248</v>
      </c>
      <c r="BF326" s="73">
        <f t="shared" si="333"/>
        <v>807942465208238.87</v>
      </c>
      <c r="BG326" s="73">
        <f t="shared" si="334"/>
        <v>5.5893634543341126E+21</v>
      </c>
      <c r="BH326" s="73">
        <f t="shared" si="335"/>
        <v>333141.33333333331</v>
      </c>
      <c r="BI326" s="102">
        <f t="shared" si="371"/>
        <v>52.819352543568009</v>
      </c>
      <c r="BK326" s="74">
        <f t="shared" si="336"/>
        <v>168</v>
      </c>
      <c r="BL326" s="74">
        <f t="shared" si="337"/>
        <v>7.8199999999999994</v>
      </c>
      <c r="BM326" s="74">
        <v>1</v>
      </c>
      <c r="BN326" s="65">
        <f t="shared" si="338"/>
        <v>1.76</v>
      </c>
      <c r="BO326" s="73">
        <f>BO325*BM326</f>
        <v>256838400</v>
      </c>
      <c r="BP326" s="73">
        <f t="shared" si="339"/>
        <v>75941978112</v>
      </c>
      <c r="BQ326" s="73">
        <f t="shared" si="340"/>
        <v>1018156662207.4189</v>
      </c>
      <c r="BR326" s="73">
        <f t="shared" si="341"/>
        <v>7.2126769328205878E+21</v>
      </c>
      <c r="BS326" s="73">
        <f t="shared" si="342"/>
        <v>333141.33333333331</v>
      </c>
      <c r="BT326" s="102">
        <f t="shared" si="370"/>
        <v>13.407033731802866</v>
      </c>
      <c r="BV326" s="74">
        <f t="shared" si="343"/>
        <v>113</v>
      </c>
      <c r="BW326" s="74">
        <f t="shared" si="344"/>
        <v>9.8550000000000004</v>
      </c>
      <c r="BX326" s="74">
        <v>1</v>
      </c>
      <c r="BY326" s="65">
        <f t="shared" si="345"/>
        <v>2.0350000000000001</v>
      </c>
      <c r="BZ326" s="73">
        <f>BZ325*BX326</f>
        <v>100800</v>
      </c>
      <c r="CA326" s="73">
        <f t="shared" si="346"/>
        <v>23179464</v>
      </c>
      <c r="CB326" s="73">
        <f t="shared" si="347"/>
        <v>626519410.49430549</v>
      </c>
      <c r="CC326" s="73">
        <f t="shared" si="348"/>
        <v>9.0896331423205755E+21</v>
      </c>
      <c r="CD326" s="73">
        <f t="shared" si="349"/>
        <v>333141.33333333331</v>
      </c>
      <c r="CE326" s="102">
        <f t="shared" si="365"/>
        <v>27.029072393317875</v>
      </c>
      <c r="CG326" s="74">
        <f t="shared" si="350"/>
        <v>63</v>
      </c>
      <c r="CH326" s="74">
        <f t="shared" si="351"/>
        <v>12.14</v>
      </c>
      <c r="CI326" s="74">
        <v>1</v>
      </c>
      <c r="CJ326" s="65">
        <f t="shared" si="352"/>
        <v>2.2850000000000001</v>
      </c>
      <c r="CK326" s="73">
        <f>CK325*CI326</f>
        <v>720</v>
      </c>
      <c r="CL326" s="73">
        <f t="shared" si="353"/>
        <v>103647.6</v>
      </c>
      <c r="CM326" s="73">
        <f t="shared" si="354"/>
        <v>753696.73185019125</v>
      </c>
      <c r="CN326" s="73">
        <f t="shared" si="355"/>
        <v>1.1197173652741937E+22</v>
      </c>
      <c r="CO326" s="73">
        <f t="shared" si="356"/>
        <v>333141.33333333331</v>
      </c>
      <c r="CP326" s="102">
        <f t="shared" si="372"/>
        <v>7.2717239169087486</v>
      </c>
      <c r="CR326" s="74">
        <f t="shared" si="357"/>
        <v>0</v>
      </c>
      <c r="CS326" s="74">
        <f t="shared" si="358"/>
        <v>14.74</v>
      </c>
      <c r="CT326" s="74">
        <v>1</v>
      </c>
      <c r="CU326" s="65">
        <f t="shared" si="367"/>
        <v>2.6</v>
      </c>
      <c r="CV326" s="73">
        <f>CV325*CT326</f>
        <v>1</v>
      </c>
      <c r="CW326" s="73">
        <f t="shared" si="359"/>
        <v>0</v>
      </c>
      <c r="CX326" s="73">
        <f t="shared" si="360"/>
        <v>147.4</v>
      </c>
      <c r="CY326" s="73">
        <f t="shared" si="361"/>
        <v>1.3595250382324229E+22</v>
      </c>
      <c r="CZ326" s="73">
        <f t="shared" si="362"/>
        <v>333141.33333333331</v>
      </c>
    </row>
    <row r="327" spans="1:105">
      <c r="A327" s="65">
        <v>8192</v>
      </c>
      <c r="B327" s="65">
        <f t="shared" ref="B327:B390" si="375">G327/30</f>
        <v>10.7</v>
      </c>
      <c r="C327" s="86">
        <f t="shared" si="369"/>
        <v>14.74</v>
      </c>
      <c r="D327" s="90"/>
      <c r="E327" s="68">
        <f t="shared" ref="E327:E390" si="376">POWER($F$1,G327)</f>
        <v>2.1189744572521923E+19</v>
      </c>
      <c r="F327" s="65">
        <f t="shared" si="363"/>
        <v>64.200000000000031</v>
      </c>
      <c r="G327" s="69">
        <v>321</v>
      </c>
      <c r="H327" s="74">
        <f t="shared" ref="H327:H390" si="377">$G327-I$3</f>
        <v>321</v>
      </c>
      <c r="I327" s="74">
        <f t="shared" ref="I327:I390" si="378">J$3</f>
        <v>1</v>
      </c>
      <c r="J327" s="74">
        <v>1</v>
      </c>
      <c r="K327" s="65">
        <f t="shared" ref="K327:K390" si="379">K$3</f>
        <v>1</v>
      </c>
      <c r="L327" s="73">
        <f>L326*J327</f>
        <v>1.323248724E+17</v>
      </c>
      <c r="M327" s="73">
        <f t="shared" ref="M327:M390" si="380">H327*L327*K327</f>
        <v>4.2476284040400003E+19</v>
      </c>
      <c r="N327" s="73">
        <f t="shared" ref="N327:N390" si="381">J$3*10*POWER($F$1,H327)</f>
        <v>2.1189744572521923E+20</v>
      </c>
      <c r="O327" s="73">
        <f t="shared" ref="O327:O390" si="382">J$3*$E327*50</f>
        <v>1.0594872286260961E+21</v>
      </c>
      <c r="P327" s="73">
        <f t="shared" ref="P327:P390" si="383">$A327*(30+$B327)</f>
        <v>333414.40000000002</v>
      </c>
      <c r="Q327" s="102">
        <f t="shared" si="368"/>
        <v>4.9886060071469416</v>
      </c>
      <c r="S327" s="74">
        <f t="shared" ref="S327:S390" si="384">$G327-T$3</f>
        <v>311</v>
      </c>
      <c r="T327" s="74">
        <f t="shared" ref="T327:T390" si="385">U$3</f>
        <v>2.0499999999999998</v>
      </c>
      <c r="U327" s="74">
        <v>1</v>
      </c>
      <c r="V327" s="65">
        <f t="shared" ref="V327:V390" si="386">V$3</f>
        <v>1.05</v>
      </c>
      <c r="W327" s="73">
        <f>W326*U327</f>
        <v>1.764331632E+16</v>
      </c>
      <c r="X327" s="73">
        <f t="shared" ref="X327:X390" si="387">S327*W327*V327</f>
        <v>5.7614249442960005E+18</v>
      </c>
      <c r="Y327" s="73">
        <f t="shared" ref="Y327:Y390" si="388">U$3*10*POWER($F$1,S327)</f>
        <v>1.0859744093417479E+20</v>
      </c>
      <c r="Z327" s="73">
        <f t="shared" ref="Z327:Z390" si="389">U$3*$E327*50</f>
        <v>2.1719488186834968E+21</v>
      </c>
      <c r="AA327" s="73">
        <f t="shared" ref="AA327:AA390" si="390">$A327*(30+$B327)</f>
        <v>333414.40000000002</v>
      </c>
      <c r="AB327" s="102">
        <f t="shared" si="373"/>
        <v>18.849059387936627</v>
      </c>
      <c r="AD327" s="74">
        <f t="shared" ref="AD327:AD390" si="391">$G327-AE$3</f>
        <v>286</v>
      </c>
      <c r="AE327" s="74">
        <f t="shared" ref="AE327:AE390" si="392">AF$3</f>
        <v>3.2249999999999996</v>
      </c>
      <c r="AF327" s="74">
        <v>1</v>
      </c>
      <c r="AG327" s="65">
        <f t="shared" ref="AG327:AG390" si="393">AG$3</f>
        <v>1.175</v>
      </c>
      <c r="AH327" s="73">
        <f>AH326*AF327</f>
        <v>1536928888320000</v>
      </c>
      <c r="AI327" s="73">
        <f t="shared" ref="AI327:AI390" si="394">AD327*AH327*AG327</f>
        <v>5.16484952919936E+17</v>
      </c>
      <c r="AJ327" s="73">
        <f t="shared" ref="AJ327:AJ390" si="395">AF$3*10*POWER($F$1,AD327)</f>
        <v>5.3388223629986734E+18</v>
      </c>
      <c r="AK327" s="73">
        <f t="shared" ref="AK327:AK390" si="396">AF$3*$E327*50</f>
        <v>3.4168463123191594E+21</v>
      </c>
      <c r="AL327" s="73">
        <f t="shared" ref="AL327:AL390" si="397">$A327*(30+$B327)</f>
        <v>333414.40000000002</v>
      </c>
      <c r="AM327" s="102">
        <f t="shared" si="364"/>
        <v>10.336840081817993</v>
      </c>
      <c r="AO327" s="74">
        <f t="shared" ref="AO327:AO390" si="398">$G327-AP$3</f>
        <v>256</v>
      </c>
      <c r="AP327" s="74">
        <f t="shared" ref="AP327:AP390" si="399">AQ$3</f>
        <v>4.55</v>
      </c>
      <c r="AQ327" s="74">
        <v>1</v>
      </c>
      <c r="AR327" s="65">
        <f t="shared" ref="AR327:AR390" si="400">AR$3</f>
        <v>1.325</v>
      </c>
      <c r="AS327" s="73">
        <f>AS326*AQ327</f>
        <v>8782450790400</v>
      </c>
      <c r="AT327" s="73">
        <f t="shared" ref="AT327:AT390" si="401">AO327*AS327*AR327</f>
        <v>2979007308103680</v>
      </c>
      <c r="AU327" s="73">
        <f t="shared" ref="AU327:AU390" si="402">AQ$3*10*POWER($F$1,AO327)</f>
        <v>1.1769206275021278E+17</v>
      </c>
      <c r="AV327" s="73">
        <f t="shared" ref="AV327:AV390" si="403">AQ$3*$E327*50</f>
        <v>4.8206668902487378E+21</v>
      </c>
      <c r="AW327" s="73">
        <f t="shared" ref="AW327:AW390" si="404">$A327*(30+$B327)</f>
        <v>333414.40000000002</v>
      </c>
      <c r="AX327" s="102">
        <f t="shared" si="374"/>
        <v>39.507141331966373</v>
      </c>
      <c r="AZ327" s="74">
        <f t="shared" ref="AZ327:AZ390" si="405">$G327-BA$3</f>
        <v>219</v>
      </c>
      <c r="BA327" s="74">
        <f t="shared" ref="BA327:BA390" si="406">BB$3</f>
        <v>6.06</v>
      </c>
      <c r="BB327" s="74">
        <v>1</v>
      </c>
      <c r="BC327" s="65">
        <f t="shared" ref="BC327:BC390" si="407">BC$3</f>
        <v>1.51</v>
      </c>
      <c r="BD327" s="73">
        <f>BD326*BB327</f>
        <v>46467993600</v>
      </c>
      <c r="BE327" s="73">
        <f t="shared" ref="BE327:BE390" si="408">AZ327*BD327*BC327</f>
        <v>15366500803584</v>
      </c>
      <c r="BF327" s="73">
        <f t="shared" ref="BF327:BF390" si="409">BB$3*10*POWER($F$1,AZ327)</f>
        <v>928082180716953.12</v>
      </c>
      <c r="BG327" s="73">
        <f t="shared" ref="BG327:BG390" si="410">BB$3*$E327*50</f>
        <v>6.4204926054741416E+21</v>
      </c>
      <c r="BH327" s="73">
        <f t="shared" ref="BH327:BH390" si="411">$A327*(30+$B327)</f>
        <v>333414.40000000002</v>
      </c>
      <c r="BI327" s="102">
        <f t="shared" si="371"/>
        <v>60.396455418171207</v>
      </c>
      <c r="BK327" s="74">
        <f t="shared" ref="BK327:BK390" si="412">$G327-BL$3</f>
        <v>169</v>
      </c>
      <c r="BL327" s="74">
        <f t="shared" ref="BL327:BL390" si="413">BM$3</f>
        <v>7.8199999999999994</v>
      </c>
      <c r="BM327" s="74">
        <v>1</v>
      </c>
      <c r="BN327" s="65">
        <f t="shared" ref="BN327:BN390" si="414">BN$3</f>
        <v>1.76</v>
      </c>
      <c r="BO327" s="73">
        <f>BO326*BM327</f>
        <v>256838400</v>
      </c>
      <c r="BP327" s="73">
        <f t="shared" ref="BP327:BP390" si="415">BK327*BO327*BN327</f>
        <v>76394013696</v>
      </c>
      <c r="BQ327" s="73">
        <f t="shared" ref="BQ327:BQ390" si="416">BM$3*10*POWER($F$1,BK327)</f>
        <v>1169554883006.9341</v>
      </c>
      <c r="BR327" s="73">
        <f t="shared" ref="BR327:BR390" si="417">BM$3*$E327*50</f>
        <v>8.2851901278560715E+21</v>
      </c>
      <c r="BS327" s="73">
        <f t="shared" ref="BS327:BS390" si="418">$A327*(30+$B327)</f>
        <v>333414.40000000002</v>
      </c>
      <c r="BT327" s="102">
        <f t="shared" si="370"/>
        <v>15.309509560016378</v>
      </c>
      <c r="BV327" s="74">
        <f t="shared" ref="BV327:BV390" si="419">$G327-BW$3</f>
        <v>114</v>
      </c>
      <c r="BW327" s="74">
        <f t="shared" ref="BW327:BW390" si="420">BX$3</f>
        <v>9.8550000000000004</v>
      </c>
      <c r="BX327" s="74">
        <v>1</v>
      </c>
      <c r="BY327" s="65">
        <f t="shared" ref="BY327:BY390" si="421">BY$3</f>
        <v>2.0350000000000001</v>
      </c>
      <c r="BZ327" s="73">
        <f>BZ326*BX327</f>
        <v>100800</v>
      </c>
      <c r="CA327" s="73">
        <f t="shared" ref="CA327:CA390" si="422">BV327*BZ327*BY327</f>
        <v>23384592</v>
      </c>
      <c r="CB327" s="73">
        <f t="shared" ref="CB327:CB390" si="423">BX$3*10*POWER($F$1,BV327)</f>
        <v>719681816.20852089</v>
      </c>
      <c r="CC327" s="73">
        <f t="shared" ref="CC327:CC390" si="424">BX$3*$E327*50</f>
        <v>1.0441246638110178E+22</v>
      </c>
      <c r="CD327" s="73">
        <f t="shared" ref="CD327:CD390" si="425">$A327*(30+$B327)</f>
        <v>333414.40000000002</v>
      </c>
      <c r="CE327" s="102">
        <f t="shared" si="365"/>
        <v>30.775897916393877</v>
      </c>
      <c r="CG327" s="74">
        <f t="shared" ref="CG327:CG390" si="426">$G327-CH$3</f>
        <v>64</v>
      </c>
      <c r="CH327" s="74">
        <f t="shared" ref="CH327:CH390" si="427">CI$3</f>
        <v>12.14</v>
      </c>
      <c r="CI327" s="74">
        <v>1</v>
      </c>
      <c r="CJ327" s="65">
        <f t="shared" ref="CJ327:CJ390" si="428">CJ$3</f>
        <v>2.2850000000000001</v>
      </c>
      <c r="CK327" s="73">
        <f>CK326*CI327</f>
        <v>720</v>
      </c>
      <c r="CL327" s="73">
        <f t="shared" ref="CL327:CL390" si="429">CG327*CK327*CJ327</f>
        <v>105292.8</v>
      </c>
      <c r="CM327" s="73">
        <f t="shared" ref="CM327:CM390" si="430">CI$3*10*POWER($F$1,CG327)</f>
        <v>865770.1960429562</v>
      </c>
      <c r="CN327" s="73">
        <f t="shared" ref="CN327:CN390" si="431">CI$3*$E327*50</f>
        <v>1.2862174955520808E+22</v>
      </c>
      <c r="CO327" s="73">
        <f t="shared" ref="CO327:CO390" si="432">$A327*(30+$B327)</f>
        <v>333414.40000000002</v>
      </c>
      <c r="CP327" s="102">
        <f t="shared" ref="CP327:CP390" si="433">CM327/CL327</f>
        <v>8.2225014060121513</v>
      </c>
      <c r="CR327" s="74">
        <f t="shared" ref="CR327:CR390" si="434">$G327-CS$3</f>
        <v>1</v>
      </c>
      <c r="CS327" s="74">
        <f t="shared" ref="CS327:CS390" si="435">CT$3</f>
        <v>14.74</v>
      </c>
      <c r="CT327" s="74">
        <v>1</v>
      </c>
      <c r="CU327" s="65">
        <f t="shared" si="367"/>
        <v>2.6</v>
      </c>
      <c r="CV327" s="73">
        <f>CV326*CT327</f>
        <v>1</v>
      </c>
      <c r="CW327" s="73">
        <f t="shared" ref="CW327:CW390" si="436">CR327*CV327*CU327</f>
        <v>2.6</v>
      </c>
      <c r="CX327" s="73">
        <f t="shared" ref="CX327:CX390" si="437">CT$3*10*POWER($F$1,CR327)</f>
        <v>169.31813752656299</v>
      </c>
      <c r="CY327" s="73">
        <f t="shared" ref="CY327:CY390" si="438">CT$3*$E327*50</f>
        <v>1.5616841749948659E+22</v>
      </c>
      <c r="CZ327" s="73">
        <f t="shared" ref="CZ327:CZ390" si="439">$A327*(30+$B327)</f>
        <v>333414.40000000002</v>
      </c>
      <c r="DA327" s="102">
        <f t="shared" ref="DA327:DA390" si="440">CX327/CW327</f>
        <v>65.12236058713961</v>
      </c>
    </row>
    <row r="328" spans="1:105">
      <c r="A328" s="65">
        <v>8192</v>
      </c>
      <c r="B328" s="65">
        <f t="shared" si="375"/>
        <v>10.733333333333333</v>
      </c>
      <c r="C328" s="86">
        <f t="shared" si="369"/>
        <v>14.74</v>
      </c>
      <c r="D328" s="90"/>
      <c r="E328" s="68">
        <f t="shared" si="376"/>
        <v>2.4340624733263286E+19</v>
      </c>
      <c r="F328" s="65">
        <f t="shared" ref="F328:F391" si="441">LOG(E328,2)</f>
        <v>64.400000000000034</v>
      </c>
      <c r="G328" s="69">
        <v>322</v>
      </c>
      <c r="H328" s="74">
        <f t="shared" si="377"/>
        <v>322</v>
      </c>
      <c r="I328" s="74">
        <f t="shared" si="378"/>
        <v>1</v>
      </c>
      <c r="J328" s="74">
        <v>1</v>
      </c>
      <c r="K328" s="65">
        <f t="shared" si="379"/>
        <v>1</v>
      </c>
      <c r="L328" s="73">
        <f>L327*J328</f>
        <v>1.323248724E+17</v>
      </c>
      <c r="M328" s="73">
        <f t="shared" si="380"/>
        <v>4.2608608912799998E+19</v>
      </c>
      <c r="N328" s="73">
        <f t="shared" si="381"/>
        <v>2.4340624733263285E+20</v>
      </c>
      <c r="O328" s="73">
        <f t="shared" si="382"/>
        <v>1.2170312366631643E+21</v>
      </c>
      <c r="P328" s="73">
        <f t="shared" si="383"/>
        <v>333687.46666666667</v>
      </c>
      <c r="Q328" s="102">
        <f t="shared" si="368"/>
        <v>5.7126072299326225</v>
      </c>
      <c r="S328" s="74">
        <f t="shared" si="384"/>
        <v>312</v>
      </c>
      <c r="T328" s="74">
        <f t="shared" si="385"/>
        <v>2.0499999999999998</v>
      </c>
      <c r="U328" s="74">
        <v>1</v>
      </c>
      <c r="V328" s="65">
        <f t="shared" si="386"/>
        <v>1.05</v>
      </c>
      <c r="W328" s="73">
        <f>W327*U328</f>
        <v>1.764331632E+16</v>
      </c>
      <c r="X328" s="73">
        <f t="shared" si="387"/>
        <v>5.779950426432E+18</v>
      </c>
      <c r="Y328" s="73">
        <f t="shared" si="388"/>
        <v>1.2474570175797423E+20</v>
      </c>
      <c r="Z328" s="73">
        <f t="shared" si="389"/>
        <v>2.4949140351594864E+21</v>
      </c>
      <c r="AA328" s="73">
        <f t="shared" si="390"/>
        <v>333687.46666666667</v>
      </c>
      <c r="AB328" s="102">
        <f t="shared" si="373"/>
        <v>21.582486449625232</v>
      </c>
      <c r="AD328" s="74">
        <f t="shared" si="391"/>
        <v>287</v>
      </c>
      <c r="AE328" s="74">
        <f t="shared" si="392"/>
        <v>3.2249999999999996</v>
      </c>
      <c r="AF328" s="74">
        <v>1</v>
      </c>
      <c r="AG328" s="65">
        <f t="shared" si="393"/>
        <v>1.175</v>
      </c>
      <c r="AH328" s="73">
        <f>AH327*AF328</f>
        <v>1536928888320000</v>
      </c>
      <c r="AI328" s="73">
        <f t="shared" si="394"/>
        <v>5.18290844363712E+17</v>
      </c>
      <c r="AJ328" s="73">
        <f t="shared" si="395"/>
        <v>6.1326964659979612E+18</v>
      </c>
      <c r="AK328" s="73">
        <f t="shared" si="396"/>
        <v>3.9249257382387049E+21</v>
      </c>
      <c r="AL328" s="73">
        <f t="shared" si="397"/>
        <v>333687.46666666667</v>
      </c>
      <c r="AM328" s="102">
        <f t="shared" ref="AM328:AM391" si="442">AJ328/AI328</f>
        <v>11.832538684967247</v>
      </c>
      <c r="AO328" s="74">
        <f t="shared" si="398"/>
        <v>257</v>
      </c>
      <c r="AP328" s="74">
        <f t="shared" si="399"/>
        <v>4.55</v>
      </c>
      <c r="AQ328" s="74">
        <v>1</v>
      </c>
      <c r="AR328" s="65">
        <f t="shared" si="400"/>
        <v>1.325</v>
      </c>
      <c r="AS328" s="73">
        <f>AS327*AQ328</f>
        <v>8782450790400</v>
      </c>
      <c r="AT328" s="73">
        <f t="shared" si="401"/>
        <v>2990644055400960</v>
      </c>
      <c r="AU328" s="73">
        <f t="shared" si="402"/>
        <v>1.3519267887737726E+17</v>
      </c>
      <c r="AV328" s="73">
        <f t="shared" si="403"/>
        <v>5.5374921268173975E+21</v>
      </c>
      <c r="AW328" s="73">
        <f t="shared" si="404"/>
        <v>333687.46666666667</v>
      </c>
      <c r="AX328" s="102">
        <f t="shared" si="374"/>
        <v>45.205205424973848</v>
      </c>
      <c r="AZ328" s="74">
        <f t="shared" si="405"/>
        <v>220</v>
      </c>
      <c r="BA328" s="74">
        <f t="shared" si="406"/>
        <v>6.06</v>
      </c>
      <c r="BB328" s="74">
        <v>15</v>
      </c>
      <c r="BC328" s="65">
        <f t="shared" si="407"/>
        <v>1.51</v>
      </c>
      <c r="BD328" s="73">
        <f>BD327*BB328</f>
        <v>697019904000</v>
      </c>
      <c r="BE328" s="73">
        <f t="shared" si="408"/>
        <v>231550012108800</v>
      </c>
      <c r="BF328" s="73">
        <f t="shared" si="409"/>
        <v>1066086474291625.1</v>
      </c>
      <c r="BG328" s="73">
        <f t="shared" si="410"/>
        <v>7.3752092941787752E+21</v>
      </c>
      <c r="BH328" s="73">
        <f t="shared" si="411"/>
        <v>333687.46666666667</v>
      </c>
      <c r="BI328" s="102">
        <f t="shared" si="371"/>
        <v>4.6041305054680617</v>
      </c>
      <c r="BK328" s="74">
        <f t="shared" si="412"/>
        <v>170</v>
      </c>
      <c r="BL328" s="74">
        <f t="shared" si="413"/>
        <v>7.8199999999999994</v>
      </c>
      <c r="BM328" s="74">
        <v>1</v>
      </c>
      <c r="BN328" s="65">
        <f t="shared" si="414"/>
        <v>1.76</v>
      </c>
      <c r="BO328" s="73">
        <f>BO327*BM328</f>
        <v>256838400</v>
      </c>
      <c r="BP328" s="73">
        <f t="shared" si="415"/>
        <v>76846049280</v>
      </c>
      <c r="BQ328" s="73">
        <f t="shared" si="416"/>
        <v>1343465770188.8149</v>
      </c>
      <c r="BR328" s="73">
        <f t="shared" si="417"/>
        <v>9.5171842707059439E+21</v>
      </c>
      <c r="BS328" s="73">
        <f t="shared" si="418"/>
        <v>333687.46666666667</v>
      </c>
      <c r="BT328" s="102">
        <f t="shared" si="370"/>
        <v>17.482561338888065</v>
      </c>
      <c r="BV328" s="74">
        <f t="shared" si="419"/>
        <v>115</v>
      </c>
      <c r="BW328" s="74">
        <f t="shared" si="420"/>
        <v>9.8550000000000004</v>
      </c>
      <c r="BX328" s="74">
        <v>1</v>
      </c>
      <c r="BY328" s="65">
        <f t="shared" si="421"/>
        <v>2.0350000000000001</v>
      </c>
      <c r="BZ328" s="73">
        <f>BZ327*BX328</f>
        <v>100800</v>
      </c>
      <c r="CA328" s="73">
        <f t="shared" si="422"/>
        <v>23589720</v>
      </c>
      <c r="CB328" s="73">
        <f t="shared" si="423"/>
        <v>826697318.40000653</v>
      </c>
      <c r="CC328" s="73">
        <f t="shared" si="424"/>
        <v>1.1993842837315484E+22</v>
      </c>
      <c r="CD328" s="73">
        <f t="shared" si="425"/>
        <v>333687.46666666667</v>
      </c>
      <c r="CE328" s="102">
        <f t="shared" ref="CE328:CE391" si="443">CB328/CA328</f>
        <v>35.04481267263904</v>
      </c>
      <c r="CG328" s="74">
        <f t="shared" si="426"/>
        <v>65</v>
      </c>
      <c r="CH328" s="74">
        <f t="shared" si="427"/>
        <v>12.14</v>
      </c>
      <c r="CI328" s="74">
        <v>1</v>
      </c>
      <c r="CJ328" s="65">
        <f t="shared" si="428"/>
        <v>2.2850000000000001</v>
      </c>
      <c r="CK328" s="73">
        <f>CK327*CI328</f>
        <v>720</v>
      </c>
      <c r="CL328" s="73">
        <f t="shared" si="429"/>
        <v>106938</v>
      </c>
      <c r="CM328" s="73">
        <f t="shared" si="430"/>
        <v>994508.80000000447</v>
      </c>
      <c r="CN328" s="73">
        <f t="shared" si="431"/>
        <v>1.4774759213090816E+22</v>
      </c>
      <c r="CO328" s="73">
        <f t="shared" si="432"/>
        <v>333687.46666666667</v>
      </c>
      <c r="CP328" s="102">
        <f t="shared" si="433"/>
        <v>9.2998634722923974</v>
      </c>
      <c r="CR328" s="74">
        <f t="shared" si="434"/>
        <v>2</v>
      </c>
      <c r="CS328" s="74">
        <f t="shared" si="435"/>
        <v>14.74</v>
      </c>
      <c r="CT328" s="74">
        <v>1</v>
      </c>
      <c r="CU328" s="65">
        <f t="shared" ref="CU328:CU391" si="444">CU327</f>
        <v>2.6</v>
      </c>
      <c r="CV328" s="73">
        <f>CV327*CT328</f>
        <v>1</v>
      </c>
      <c r="CW328" s="73">
        <f t="shared" si="436"/>
        <v>5.2</v>
      </c>
      <c r="CX328" s="73">
        <f t="shared" si="437"/>
        <v>194.49546604792465</v>
      </c>
      <c r="CY328" s="73">
        <f t="shared" si="438"/>
        <v>1.7939040428415041E+22</v>
      </c>
      <c r="CZ328" s="73">
        <f t="shared" si="439"/>
        <v>333687.46666666667</v>
      </c>
      <c r="DA328" s="102">
        <f t="shared" si="440"/>
        <v>37.402974239985511</v>
      </c>
    </row>
    <row r="329" spans="1:105">
      <c r="A329" s="65">
        <v>8192</v>
      </c>
      <c r="B329" s="65">
        <f t="shared" si="375"/>
        <v>10.766666666666667</v>
      </c>
      <c r="C329" s="86">
        <f t="shared" si="369"/>
        <v>14.74</v>
      </c>
      <c r="D329" s="90"/>
      <c r="E329" s="68">
        <f t="shared" si="376"/>
        <v>2.796003559069968E+19</v>
      </c>
      <c r="F329" s="65">
        <f t="shared" si="441"/>
        <v>64.600000000000023</v>
      </c>
      <c r="G329" s="69">
        <v>323</v>
      </c>
      <c r="H329" s="74">
        <f t="shared" si="377"/>
        <v>323</v>
      </c>
      <c r="I329" s="74">
        <f t="shared" si="378"/>
        <v>1</v>
      </c>
      <c r="J329" s="74">
        <v>1</v>
      </c>
      <c r="K329" s="65">
        <f t="shared" si="379"/>
        <v>1</v>
      </c>
      <c r="L329" s="73">
        <f>L328*J329</f>
        <v>1.323248724E+17</v>
      </c>
      <c r="M329" s="73">
        <f t="shared" si="380"/>
        <v>4.2740933785200001E+19</v>
      </c>
      <c r="N329" s="73">
        <f t="shared" si="381"/>
        <v>2.796003559069968E+20</v>
      </c>
      <c r="O329" s="73">
        <f t="shared" si="382"/>
        <v>1.3980017795349841E+21</v>
      </c>
      <c r="P329" s="73">
        <f t="shared" si="383"/>
        <v>333960.53333333333</v>
      </c>
      <c r="Q329" s="102">
        <f t="shared" si="368"/>
        <v>6.5417465447096674</v>
      </c>
      <c r="S329" s="74">
        <f t="shared" si="384"/>
        <v>313</v>
      </c>
      <c r="T329" s="74">
        <f t="shared" si="385"/>
        <v>2.0499999999999998</v>
      </c>
      <c r="U329" s="74">
        <v>1</v>
      </c>
      <c r="V329" s="65">
        <f t="shared" si="386"/>
        <v>1.05</v>
      </c>
      <c r="W329" s="73">
        <f>W328*U329</f>
        <v>1.764331632E+16</v>
      </c>
      <c r="X329" s="73">
        <f t="shared" si="387"/>
        <v>5.7984759085680005E+18</v>
      </c>
      <c r="Y329" s="73">
        <f t="shared" si="388"/>
        <v>1.4329518240233577E+20</v>
      </c>
      <c r="Z329" s="73">
        <f t="shared" si="389"/>
        <v>2.8659036480467171E+21</v>
      </c>
      <c r="AA329" s="73">
        <f t="shared" si="390"/>
        <v>333960.53333333333</v>
      </c>
      <c r="AB329" s="102">
        <f t="shared" si="373"/>
        <v>24.712559759125419</v>
      </c>
      <c r="AD329" s="74">
        <f t="shared" si="391"/>
        <v>288</v>
      </c>
      <c r="AE329" s="74">
        <f t="shared" si="392"/>
        <v>3.2249999999999996</v>
      </c>
      <c r="AF329" s="74">
        <v>1</v>
      </c>
      <c r="AG329" s="65">
        <f t="shared" si="393"/>
        <v>1.175</v>
      </c>
      <c r="AH329" s="73">
        <f>AH328*AF329</f>
        <v>1536928888320000</v>
      </c>
      <c r="AI329" s="73">
        <f t="shared" si="394"/>
        <v>5.20096735807488E+17</v>
      </c>
      <c r="AJ329" s="73">
        <f t="shared" si="395"/>
        <v>7.044618342187989E+18</v>
      </c>
      <c r="AK329" s="73">
        <f t="shared" si="396"/>
        <v>4.5085557390003227E+21</v>
      </c>
      <c r="AL329" s="73">
        <f t="shared" si="397"/>
        <v>333960.53333333333</v>
      </c>
      <c r="AM329" s="102">
        <f t="shared" si="442"/>
        <v>13.544823216878504</v>
      </c>
      <c r="AO329" s="74">
        <f t="shared" si="398"/>
        <v>258</v>
      </c>
      <c r="AP329" s="74">
        <f t="shared" si="399"/>
        <v>4.55</v>
      </c>
      <c r="AQ329" s="74">
        <v>1</v>
      </c>
      <c r="AR329" s="65">
        <f t="shared" si="400"/>
        <v>1.325</v>
      </c>
      <c r="AS329" s="73">
        <f>AS328*AQ329</f>
        <v>8782450790400</v>
      </c>
      <c r="AT329" s="73">
        <f t="shared" si="401"/>
        <v>3002280802698240</v>
      </c>
      <c r="AU329" s="73">
        <f t="shared" si="402"/>
        <v>1.5529560783408566E+17</v>
      </c>
      <c r="AV329" s="73">
        <f t="shared" si="403"/>
        <v>6.3609080968841768E+21</v>
      </c>
      <c r="AW329" s="73">
        <f t="shared" si="404"/>
        <v>333960.53333333333</v>
      </c>
      <c r="AX329" s="102">
        <f t="shared" si="374"/>
        <v>51.725877104672165</v>
      </c>
      <c r="AZ329" s="74">
        <f t="shared" si="405"/>
        <v>221</v>
      </c>
      <c r="BA329" s="74">
        <f t="shared" si="406"/>
        <v>6.06</v>
      </c>
      <c r="BB329" s="74">
        <v>1</v>
      </c>
      <c r="BC329" s="65">
        <f t="shared" si="407"/>
        <v>1.51</v>
      </c>
      <c r="BD329" s="73">
        <f>BD328*BB329</f>
        <v>697019904000</v>
      </c>
      <c r="BE329" s="73">
        <f t="shared" si="408"/>
        <v>232602512163840</v>
      </c>
      <c r="BF329" s="73">
        <f t="shared" si="409"/>
        <v>1224611779303378.7</v>
      </c>
      <c r="BG329" s="73">
        <f t="shared" si="410"/>
        <v>8.4718907839820018E+21</v>
      </c>
      <c r="BH329" s="73">
        <f t="shared" si="411"/>
        <v>333960.53333333333</v>
      </c>
      <c r="BI329" s="102">
        <f t="shared" si="371"/>
        <v>5.2648261100498761</v>
      </c>
      <c r="BK329" s="74">
        <f t="shared" si="412"/>
        <v>171</v>
      </c>
      <c r="BL329" s="74">
        <f t="shared" si="413"/>
        <v>7.8199999999999994</v>
      </c>
      <c r="BM329" s="74">
        <v>1</v>
      </c>
      <c r="BN329" s="65">
        <f t="shared" si="414"/>
        <v>1.76</v>
      </c>
      <c r="BO329" s="73">
        <f>BO328*BM329</f>
        <v>256838400</v>
      </c>
      <c r="BP329" s="73">
        <f t="shared" si="415"/>
        <v>77298084864</v>
      </c>
      <c r="BQ329" s="73">
        <f t="shared" si="416"/>
        <v>1543236920210.7168</v>
      </c>
      <c r="BR329" s="73">
        <f t="shared" si="417"/>
        <v>1.0932373915963574E+22</v>
      </c>
      <c r="BS329" s="73">
        <f t="shared" si="418"/>
        <v>333960.53333333333</v>
      </c>
      <c r="BT329" s="102">
        <f t="shared" si="370"/>
        <v>19.964749746722998</v>
      </c>
      <c r="BV329" s="74">
        <f t="shared" si="419"/>
        <v>116</v>
      </c>
      <c r="BW329" s="74">
        <f t="shared" si="420"/>
        <v>9.8550000000000004</v>
      </c>
      <c r="BX329" s="74">
        <v>1</v>
      </c>
      <c r="BY329" s="65">
        <f t="shared" si="421"/>
        <v>2.0350000000000001</v>
      </c>
      <c r="BZ329" s="73">
        <f>BZ328*BX329</f>
        <v>100800</v>
      </c>
      <c r="CA329" s="73">
        <f t="shared" si="422"/>
        <v>23794848</v>
      </c>
      <c r="CB329" s="73">
        <f t="shared" si="423"/>
        <v>949625849.7265476</v>
      </c>
      <c r="CC329" s="73">
        <f t="shared" si="424"/>
        <v>1.3777307537317267E+22</v>
      </c>
      <c r="CD329" s="73">
        <f t="shared" si="425"/>
        <v>333960.53333333333</v>
      </c>
      <c r="CE329" s="102">
        <f t="shared" si="443"/>
        <v>39.908884886616953</v>
      </c>
      <c r="CG329" s="74">
        <f t="shared" si="426"/>
        <v>66</v>
      </c>
      <c r="CH329" s="74">
        <f t="shared" si="427"/>
        <v>12.14</v>
      </c>
      <c r="CI329" s="74">
        <v>1</v>
      </c>
      <c r="CJ329" s="65">
        <f t="shared" si="428"/>
        <v>2.2850000000000001</v>
      </c>
      <c r="CK329" s="73">
        <f>CK328*CI329</f>
        <v>720</v>
      </c>
      <c r="CL329" s="73">
        <f t="shared" si="429"/>
        <v>108583.20000000001</v>
      </c>
      <c r="CM329" s="73">
        <f t="shared" si="430"/>
        <v>1142390.6225900806</v>
      </c>
      <c r="CN329" s="73">
        <f t="shared" si="431"/>
        <v>1.6971741603554704E+22</v>
      </c>
      <c r="CO329" s="73">
        <f t="shared" si="432"/>
        <v>333960.53333333333</v>
      </c>
      <c r="CP329" s="102">
        <f t="shared" si="433"/>
        <v>10.520878207587181</v>
      </c>
      <c r="CR329" s="74">
        <f t="shared" si="434"/>
        <v>3</v>
      </c>
      <c r="CS329" s="74">
        <f t="shared" si="435"/>
        <v>14.74</v>
      </c>
      <c r="CT329" s="74">
        <v>1</v>
      </c>
      <c r="CU329" s="65">
        <f t="shared" si="444"/>
        <v>2.6</v>
      </c>
      <c r="CV329" s="73">
        <f>CV328*CT329</f>
        <v>1</v>
      </c>
      <c r="CW329" s="73">
        <f t="shared" si="436"/>
        <v>7.8000000000000007</v>
      </c>
      <c r="CX329" s="73">
        <f t="shared" si="437"/>
        <v>223.41662190363274</v>
      </c>
      <c r="CY329" s="73">
        <f t="shared" si="438"/>
        <v>2.0606546230345667E+22</v>
      </c>
      <c r="CZ329" s="73">
        <f t="shared" si="439"/>
        <v>333960.53333333333</v>
      </c>
      <c r="DA329" s="102">
        <f t="shared" si="440"/>
        <v>28.643156654311888</v>
      </c>
    </row>
    <row r="330" spans="1:105">
      <c r="A330" s="65">
        <v>8192</v>
      </c>
      <c r="B330" s="65">
        <f t="shared" si="375"/>
        <v>10.8</v>
      </c>
      <c r="C330" s="86">
        <f t="shared" si="369"/>
        <v>14.74</v>
      </c>
      <c r="D330" s="90"/>
      <c r="E330" s="68">
        <f t="shared" si="376"/>
        <v>3.2117646888695276E+19</v>
      </c>
      <c r="F330" s="65">
        <f t="shared" si="441"/>
        <v>64.800000000000026</v>
      </c>
      <c r="G330" s="69">
        <v>324</v>
      </c>
      <c r="H330" s="74">
        <f t="shared" si="377"/>
        <v>324</v>
      </c>
      <c r="I330" s="74">
        <f t="shared" si="378"/>
        <v>1</v>
      </c>
      <c r="J330" s="74">
        <v>1</v>
      </c>
      <c r="K330" s="65">
        <f t="shared" si="379"/>
        <v>1</v>
      </c>
      <c r="L330" s="73">
        <f>L329*J330</f>
        <v>1.323248724E+17</v>
      </c>
      <c r="M330" s="73">
        <f t="shared" si="380"/>
        <v>4.2873258657599996E+19</v>
      </c>
      <c r="N330" s="73">
        <f t="shared" si="381"/>
        <v>3.2117646888695274E+20</v>
      </c>
      <c r="O330" s="73">
        <f t="shared" si="382"/>
        <v>1.6058823444347638E+21</v>
      </c>
      <c r="P330" s="73">
        <f t="shared" si="383"/>
        <v>334233.59999999998</v>
      </c>
      <c r="Q330" s="102">
        <f t="shared" si="368"/>
        <v>7.4913006135590043</v>
      </c>
      <c r="S330" s="74">
        <f t="shared" si="384"/>
        <v>314</v>
      </c>
      <c r="T330" s="74">
        <f t="shared" si="385"/>
        <v>2.0499999999999998</v>
      </c>
      <c r="U330" s="74">
        <v>1</v>
      </c>
      <c r="V330" s="65">
        <f t="shared" si="386"/>
        <v>1.05</v>
      </c>
      <c r="W330" s="73">
        <f>W329*U330</f>
        <v>1.764331632E+16</v>
      </c>
      <c r="X330" s="73">
        <f t="shared" si="387"/>
        <v>5.817001390704E+18</v>
      </c>
      <c r="Y330" s="73">
        <f t="shared" si="388"/>
        <v>1.6460294030456318E+20</v>
      </c>
      <c r="Z330" s="73">
        <f t="shared" si="389"/>
        <v>3.2920588060912659E+21</v>
      </c>
      <c r="AA330" s="73">
        <f t="shared" si="390"/>
        <v>334233.59999999998</v>
      </c>
      <c r="AB330" s="102">
        <f t="shared" si="373"/>
        <v>28.296871403127202</v>
      </c>
      <c r="AD330" s="74">
        <f t="shared" si="391"/>
        <v>289</v>
      </c>
      <c r="AE330" s="74">
        <f t="shared" si="392"/>
        <v>3.2249999999999996</v>
      </c>
      <c r="AF330" s="74">
        <v>1</v>
      </c>
      <c r="AG330" s="65">
        <f t="shared" si="393"/>
        <v>1.175</v>
      </c>
      <c r="AH330" s="73">
        <f>AH329*AF330</f>
        <v>1536928888320000</v>
      </c>
      <c r="AI330" s="73">
        <f t="shared" si="394"/>
        <v>5.21902627251264E+17</v>
      </c>
      <c r="AJ330" s="73">
        <f t="shared" si="395"/>
        <v>8.0921415012532828E+18</v>
      </c>
      <c r="AK330" s="73">
        <f t="shared" si="396"/>
        <v>5.1789705608021127E+21</v>
      </c>
      <c r="AL330" s="73">
        <f t="shared" si="397"/>
        <v>334233.59999999998</v>
      </c>
      <c r="AM330" s="102">
        <f t="shared" si="442"/>
        <v>15.50507906785726</v>
      </c>
      <c r="AO330" s="74">
        <f t="shared" si="398"/>
        <v>259</v>
      </c>
      <c r="AP330" s="74">
        <f t="shared" si="399"/>
        <v>4.55</v>
      </c>
      <c r="AQ330" s="74">
        <v>1</v>
      </c>
      <c r="AR330" s="65">
        <f t="shared" si="400"/>
        <v>1.325</v>
      </c>
      <c r="AS330" s="73">
        <f>AS329*AQ330</f>
        <v>8782450790400</v>
      </c>
      <c r="AT330" s="73">
        <f t="shared" si="401"/>
        <v>3013917549995520</v>
      </c>
      <c r="AU330" s="73">
        <f t="shared" si="402"/>
        <v>1.7838780925727888E+17</v>
      </c>
      <c r="AV330" s="73">
        <f t="shared" si="403"/>
        <v>7.3067646671781752E+21</v>
      </c>
      <c r="AW330" s="73">
        <f t="shared" si="404"/>
        <v>334233.59999999998</v>
      </c>
      <c r="AX330" s="102">
        <f t="shared" si="374"/>
        <v>59.188019014502913</v>
      </c>
      <c r="AZ330" s="74">
        <f t="shared" si="405"/>
        <v>222</v>
      </c>
      <c r="BA330" s="74">
        <f t="shared" si="406"/>
        <v>6.06</v>
      </c>
      <c r="BB330" s="74">
        <v>1</v>
      </c>
      <c r="BC330" s="65">
        <f t="shared" si="407"/>
        <v>1.51</v>
      </c>
      <c r="BD330" s="73">
        <f>BD329*BB330</f>
        <v>697019904000</v>
      </c>
      <c r="BE330" s="73">
        <f t="shared" si="408"/>
        <v>233655012218880</v>
      </c>
      <c r="BF330" s="73">
        <f t="shared" si="409"/>
        <v>1406709536395783.2</v>
      </c>
      <c r="BG330" s="73">
        <f t="shared" si="410"/>
        <v>9.7316470072746663E+21</v>
      </c>
      <c r="BH330" s="73">
        <f t="shared" si="411"/>
        <v>334233.59999999998</v>
      </c>
      <c r="BI330" s="102">
        <f t="shared" si="371"/>
        <v>6.0204552131671205</v>
      </c>
      <c r="BK330" s="74">
        <f t="shared" si="412"/>
        <v>172</v>
      </c>
      <c r="BL330" s="74">
        <f t="shared" si="413"/>
        <v>7.8199999999999994</v>
      </c>
      <c r="BM330" s="74">
        <v>1</v>
      </c>
      <c r="BN330" s="65">
        <f t="shared" si="414"/>
        <v>1.76</v>
      </c>
      <c r="BO330" s="73">
        <f>BO329*BM330</f>
        <v>256838400</v>
      </c>
      <c r="BP330" s="73">
        <f t="shared" si="415"/>
        <v>77750120448</v>
      </c>
      <c r="BQ330" s="73">
        <f t="shared" si="416"/>
        <v>1772713711616.741</v>
      </c>
      <c r="BR330" s="73">
        <f t="shared" si="417"/>
        <v>1.2557999933479853E+22</v>
      </c>
      <c r="BS330" s="73">
        <f t="shared" si="418"/>
        <v>334233.59999999998</v>
      </c>
      <c r="BT330" s="102">
        <f t="shared" si="370"/>
        <v>22.800141033895226</v>
      </c>
      <c r="BV330" s="74">
        <f t="shared" si="419"/>
        <v>117</v>
      </c>
      <c r="BW330" s="74">
        <f t="shared" si="420"/>
        <v>9.8550000000000004</v>
      </c>
      <c r="BX330" s="74">
        <v>1</v>
      </c>
      <c r="BY330" s="65">
        <f t="shared" si="421"/>
        <v>2.0350000000000001</v>
      </c>
      <c r="BZ330" s="73">
        <f>BZ329*BX330</f>
        <v>100800</v>
      </c>
      <c r="CA330" s="73">
        <f t="shared" si="422"/>
        <v>23999976</v>
      </c>
      <c r="CB330" s="73">
        <f t="shared" si="423"/>
        <v>1090833651.4435468</v>
      </c>
      <c r="CC330" s="73">
        <f t="shared" si="424"/>
        <v>1.58259705044046E+22</v>
      </c>
      <c r="CD330" s="73">
        <f t="shared" si="425"/>
        <v>334233.59999999998</v>
      </c>
      <c r="CE330" s="102">
        <f t="shared" si="443"/>
        <v>45.451447594928709</v>
      </c>
      <c r="CG330" s="74">
        <f t="shared" si="426"/>
        <v>67</v>
      </c>
      <c r="CH330" s="74">
        <f t="shared" si="427"/>
        <v>12.14</v>
      </c>
      <c r="CI330" s="74">
        <v>1</v>
      </c>
      <c r="CJ330" s="65">
        <f t="shared" si="428"/>
        <v>2.2850000000000001</v>
      </c>
      <c r="CK330" s="73">
        <f>CK329*CI330</f>
        <v>720</v>
      </c>
      <c r="CL330" s="73">
        <f t="shared" si="429"/>
        <v>110228.40000000001</v>
      </c>
      <c r="CM330" s="73">
        <f t="shared" si="430"/>
        <v>1312262.228933264</v>
      </c>
      <c r="CN330" s="73">
        <f t="shared" si="431"/>
        <v>1.9495411661438034E+22</v>
      </c>
      <c r="CO330" s="73">
        <f t="shared" si="432"/>
        <v>334233.59999999998</v>
      </c>
      <c r="CP330" s="102">
        <f t="shared" si="433"/>
        <v>11.904937647042541</v>
      </c>
      <c r="CR330" s="74">
        <f t="shared" si="434"/>
        <v>4</v>
      </c>
      <c r="CS330" s="74">
        <f t="shared" si="435"/>
        <v>14.74</v>
      </c>
      <c r="CT330" s="74">
        <v>1</v>
      </c>
      <c r="CU330" s="65">
        <f t="shared" si="444"/>
        <v>2.6</v>
      </c>
      <c r="CV330" s="73">
        <f>CV329*CT330</f>
        <v>1</v>
      </c>
      <c r="CW330" s="73">
        <f t="shared" si="436"/>
        <v>10.4</v>
      </c>
      <c r="CX330" s="73">
        <f t="shared" si="437"/>
        <v>256.63830605969747</v>
      </c>
      <c r="CY330" s="73">
        <f t="shared" si="438"/>
        <v>2.367070575696842E+22</v>
      </c>
      <c r="CZ330" s="73">
        <f t="shared" si="439"/>
        <v>334233.59999999998</v>
      </c>
      <c r="DA330" s="102">
        <f t="shared" si="440"/>
        <v>24.676760198047834</v>
      </c>
    </row>
    <row r="331" spans="1:105">
      <c r="A331" s="65">
        <v>8192</v>
      </c>
      <c r="B331" s="65">
        <f t="shared" si="375"/>
        <v>10.833333333333334</v>
      </c>
      <c r="C331" s="86">
        <f t="shared" si="369"/>
        <v>14.74</v>
      </c>
      <c r="D331" s="90"/>
      <c r="E331" s="68">
        <f t="shared" si="376"/>
        <v>3.6893488147419906E+19</v>
      </c>
      <c r="F331" s="65">
        <f t="shared" si="441"/>
        <v>65.000000000000028</v>
      </c>
      <c r="G331" s="69">
        <v>325</v>
      </c>
      <c r="H331" s="74">
        <f t="shared" si="377"/>
        <v>325</v>
      </c>
      <c r="I331" s="74">
        <f t="shared" si="378"/>
        <v>1</v>
      </c>
      <c r="J331" s="74">
        <v>1</v>
      </c>
      <c r="K331" s="65">
        <f t="shared" si="379"/>
        <v>1</v>
      </c>
      <c r="L331" s="73">
        <f>L330*J331</f>
        <v>1.323248724E+17</v>
      </c>
      <c r="M331" s="73">
        <f t="shared" si="380"/>
        <v>4.3005583529999999E+19</v>
      </c>
      <c r="N331" s="73">
        <f t="shared" si="381"/>
        <v>3.6893488147419903E+20</v>
      </c>
      <c r="O331" s="73">
        <f t="shared" si="382"/>
        <v>1.8446744073709953E+21</v>
      </c>
      <c r="P331" s="73">
        <f t="shared" si="383"/>
        <v>334506.66666666669</v>
      </c>
      <c r="Q331" s="102">
        <f t="shared" si="368"/>
        <v>8.5787670156094045</v>
      </c>
      <c r="S331" s="74">
        <f t="shared" si="384"/>
        <v>315</v>
      </c>
      <c r="T331" s="74">
        <f t="shared" si="385"/>
        <v>2.0499999999999998</v>
      </c>
      <c r="U331" s="74">
        <v>1</v>
      </c>
      <c r="V331" s="65">
        <f t="shared" si="386"/>
        <v>1.05</v>
      </c>
      <c r="W331" s="73">
        <f>W330*U331</f>
        <v>1.764331632E+16</v>
      </c>
      <c r="X331" s="73">
        <f t="shared" si="387"/>
        <v>5.8355268728400005E+18</v>
      </c>
      <c r="Y331" s="73">
        <f t="shared" si="388"/>
        <v>1.8907912675552684E+20</v>
      </c>
      <c r="Z331" s="73">
        <f t="shared" si="389"/>
        <v>3.7815825351105399E+21</v>
      </c>
      <c r="AA331" s="73">
        <f t="shared" si="390"/>
        <v>334506.66666666669</v>
      </c>
      <c r="AB331" s="102">
        <f t="shared" si="373"/>
        <v>32.40138052239093</v>
      </c>
      <c r="AD331" s="74">
        <f t="shared" si="391"/>
        <v>290</v>
      </c>
      <c r="AE331" s="74">
        <f t="shared" si="392"/>
        <v>3.2249999999999996</v>
      </c>
      <c r="AF331" s="74">
        <v>1</v>
      </c>
      <c r="AG331" s="65">
        <f t="shared" si="393"/>
        <v>1.175</v>
      </c>
      <c r="AH331" s="73">
        <f>AH330*AF331</f>
        <v>1536928888320000</v>
      </c>
      <c r="AI331" s="73">
        <f t="shared" si="394"/>
        <v>5.2370851869504E+17</v>
      </c>
      <c r="AJ331" s="73">
        <f t="shared" si="395"/>
        <v>9.295429630892884E+18</v>
      </c>
      <c r="AK331" s="73">
        <f t="shared" si="396"/>
        <v>5.9490749637714594E+21</v>
      </c>
      <c r="AL331" s="73">
        <f t="shared" si="397"/>
        <v>334506.66666666669</v>
      </c>
      <c r="AM331" s="102">
        <f t="shared" si="442"/>
        <v>17.749242754452297</v>
      </c>
      <c r="AO331" s="74">
        <f t="shared" si="398"/>
        <v>260</v>
      </c>
      <c r="AP331" s="74">
        <f t="shared" si="399"/>
        <v>4.55</v>
      </c>
      <c r="AQ331" s="74">
        <v>15</v>
      </c>
      <c r="AR331" s="65">
        <f t="shared" si="400"/>
        <v>1.325</v>
      </c>
      <c r="AS331" s="73">
        <f>AS330*AQ331</f>
        <v>131736761856000</v>
      </c>
      <c r="AT331" s="73">
        <f t="shared" si="401"/>
        <v>4.5383314459392E+16</v>
      </c>
      <c r="AU331" s="73">
        <f t="shared" si="402"/>
        <v>2.0491378304536112E+17</v>
      </c>
      <c r="AV331" s="73">
        <f t="shared" si="403"/>
        <v>8.3932685535380274E+21</v>
      </c>
      <c r="AW331" s="73">
        <f t="shared" si="404"/>
        <v>334506.66666666669</v>
      </c>
      <c r="AX331" s="102">
        <f t="shared" si="374"/>
        <v>4.5151788820693897</v>
      </c>
      <c r="AZ331" s="74">
        <f t="shared" si="405"/>
        <v>223</v>
      </c>
      <c r="BA331" s="74">
        <f t="shared" si="406"/>
        <v>6.06</v>
      </c>
      <c r="BB331" s="74">
        <v>1</v>
      </c>
      <c r="BC331" s="65">
        <f t="shared" si="407"/>
        <v>1.51</v>
      </c>
      <c r="BD331" s="73">
        <f>BD330*BB331</f>
        <v>697019904000</v>
      </c>
      <c r="BE331" s="73">
        <f t="shared" si="408"/>
        <v>234707512273920</v>
      </c>
      <c r="BF331" s="73">
        <f t="shared" si="409"/>
        <v>1615884930416478.5</v>
      </c>
      <c r="BG331" s="73">
        <f t="shared" si="410"/>
        <v>1.1178726908668229E+22</v>
      </c>
      <c r="BH331" s="73">
        <f t="shared" si="411"/>
        <v>334506.66666666669</v>
      </c>
      <c r="BI331" s="102">
        <f t="shared" si="371"/>
        <v>6.8846749503723954</v>
      </c>
      <c r="BK331" s="74">
        <f t="shared" si="412"/>
        <v>173</v>
      </c>
      <c r="BL331" s="74">
        <f t="shared" si="413"/>
        <v>7.8199999999999994</v>
      </c>
      <c r="BM331" s="74">
        <v>1</v>
      </c>
      <c r="BN331" s="65">
        <f t="shared" si="414"/>
        <v>1.76</v>
      </c>
      <c r="BO331" s="73">
        <f>BO330*BM331</f>
        <v>256838400</v>
      </c>
      <c r="BP331" s="73">
        <f t="shared" si="415"/>
        <v>78202156032</v>
      </c>
      <c r="BQ331" s="73">
        <f t="shared" si="416"/>
        <v>2036313324414.8386</v>
      </c>
      <c r="BR331" s="73">
        <f t="shared" si="417"/>
        <v>1.4425353865641182E+22</v>
      </c>
      <c r="BS331" s="73">
        <f t="shared" si="418"/>
        <v>334506.66666666669</v>
      </c>
      <c r="BT331" s="102">
        <f t="shared" si="370"/>
        <v>26.039094415524652</v>
      </c>
      <c r="BV331" s="74">
        <f t="shared" si="419"/>
        <v>118</v>
      </c>
      <c r="BW331" s="74">
        <f t="shared" si="420"/>
        <v>9.8550000000000004</v>
      </c>
      <c r="BX331" s="74">
        <v>1</v>
      </c>
      <c r="BY331" s="65">
        <f t="shared" si="421"/>
        <v>2.0350000000000001</v>
      </c>
      <c r="BZ331" s="73">
        <f>BZ330*BX331</f>
        <v>100800</v>
      </c>
      <c r="CA331" s="73">
        <f t="shared" si="422"/>
        <v>24205104</v>
      </c>
      <c r="CB331" s="73">
        <f t="shared" si="423"/>
        <v>1253038820.9886112</v>
      </c>
      <c r="CC331" s="73">
        <f t="shared" si="424"/>
        <v>1.8179266284641159E+22</v>
      </c>
      <c r="CD331" s="73">
        <f t="shared" si="425"/>
        <v>334506.66666666669</v>
      </c>
      <c r="CE331" s="102">
        <f t="shared" si="443"/>
        <v>51.767545431269838</v>
      </c>
      <c r="CG331" s="74">
        <f t="shared" si="426"/>
        <v>68</v>
      </c>
      <c r="CH331" s="74">
        <f t="shared" si="427"/>
        <v>12.14</v>
      </c>
      <c r="CI331" s="74">
        <v>1</v>
      </c>
      <c r="CJ331" s="65">
        <f t="shared" si="428"/>
        <v>2.2850000000000001</v>
      </c>
      <c r="CK331" s="73">
        <f>CK330*CI331</f>
        <v>720</v>
      </c>
      <c r="CL331" s="73">
        <f t="shared" si="429"/>
        <v>111873.60000000001</v>
      </c>
      <c r="CM331" s="73">
        <f t="shared" si="430"/>
        <v>1507393.4637003832</v>
      </c>
      <c r="CN331" s="73">
        <f t="shared" si="431"/>
        <v>2.2394347305483886E+22</v>
      </c>
      <c r="CO331" s="73">
        <f t="shared" si="432"/>
        <v>334506.66666666669</v>
      </c>
      <c r="CP331" s="102">
        <f t="shared" si="433"/>
        <v>13.474076669566218</v>
      </c>
      <c r="CR331" s="74">
        <f t="shared" si="434"/>
        <v>5</v>
      </c>
      <c r="CS331" s="74">
        <f t="shared" si="435"/>
        <v>14.74</v>
      </c>
      <c r="CT331" s="74">
        <v>1</v>
      </c>
      <c r="CU331" s="65">
        <f t="shared" si="444"/>
        <v>2.6</v>
      </c>
      <c r="CV331" s="73">
        <f>CV330*CT331</f>
        <v>1</v>
      </c>
      <c r="CW331" s="73">
        <f t="shared" si="436"/>
        <v>13</v>
      </c>
      <c r="CX331" s="73">
        <f t="shared" si="437"/>
        <v>294.80000000000007</v>
      </c>
      <c r="CY331" s="73">
        <f t="shared" si="438"/>
        <v>2.7190500764648475E+22</v>
      </c>
      <c r="CZ331" s="73">
        <f t="shared" si="439"/>
        <v>334506.66666666669</v>
      </c>
      <c r="DA331" s="102">
        <f t="shared" si="440"/>
        <v>22.676923076923082</v>
      </c>
    </row>
    <row r="332" spans="1:105">
      <c r="A332" s="65">
        <v>8192</v>
      </c>
      <c r="B332" s="65">
        <f t="shared" si="375"/>
        <v>10.866666666666667</v>
      </c>
      <c r="C332" s="86">
        <f t="shared" si="369"/>
        <v>14.74</v>
      </c>
      <c r="D332" s="90"/>
      <c r="E332" s="68">
        <f t="shared" si="376"/>
        <v>4.2379489145043853E+19</v>
      </c>
      <c r="F332" s="65">
        <f t="shared" si="441"/>
        <v>65.200000000000031</v>
      </c>
      <c r="G332" s="69">
        <v>326</v>
      </c>
      <c r="H332" s="74">
        <f t="shared" si="377"/>
        <v>326</v>
      </c>
      <c r="I332" s="74">
        <f t="shared" si="378"/>
        <v>1</v>
      </c>
      <c r="J332" s="74">
        <v>1</v>
      </c>
      <c r="K332" s="65">
        <f t="shared" si="379"/>
        <v>1</v>
      </c>
      <c r="L332" s="73">
        <f>L331*J332</f>
        <v>1.323248724E+17</v>
      </c>
      <c r="M332" s="73">
        <f t="shared" si="380"/>
        <v>4.3137908402400002E+19</v>
      </c>
      <c r="N332" s="73">
        <f t="shared" si="381"/>
        <v>4.2379489145043852E+20</v>
      </c>
      <c r="O332" s="73">
        <f t="shared" si="382"/>
        <v>2.1189744572521927E+21</v>
      </c>
      <c r="P332" s="73">
        <f t="shared" si="383"/>
        <v>334779.73333333334</v>
      </c>
      <c r="Q332" s="102">
        <f t="shared" si="368"/>
        <v>9.8241872901482736</v>
      </c>
      <c r="S332" s="74">
        <f t="shared" si="384"/>
        <v>316</v>
      </c>
      <c r="T332" s="74">
        <f t="shared" si="385"/>
        <v>2.0499999999999998</v>
      </c>
      <c r="U332" s="74">
        <v>1</v>
      </c>
      <c r="V332" s="65">
        <f t="shared" si="386"/>
        <v>1.05</v>
      </c>
      <c r="W332" s="73">
        <f>W331*U332</f>
        <v>1.764331632E+16</v>
      </c>
      <c r="X332" s="73">
        <f t="shared" si="387"/>
        <v>5.854052354976E+18</v>
      </c>
      <c r="Y332" s="73">
        <f t="shared" si="388"/>
        <v>2.1719488186834964E+20</v>
      </c>
      <c r="Z332" s="73">
        <f t="shared" si="389"/>
        <v>4.3438976373669946E+21</v>
      </c>
      <c r="AA332" s="73">
        <f t="shared" si="390"/>
        <v>334779.73333333334</v>
      </c>
      <c r="AB332" s="102">
        <f t="shared" si="373"/>
        <v>37.101629554736036</v>
      </c>
      <c r="AD332" s="74">
        <f t="shared" si="391"/>
        <v>291</v>
      </c>
      <c r="AE332" s="74">
        <f t="shared" si="392"/>
        <v>3.2249999999999996</v>
      </c>
      <c r="AF332" s="74">
        <v>1</v>
      </c>
      <c r="AG332" s="65">
        <f t="shared" si="393"/>
        <v>1.175</v>
      </c>
      <c r="AH332" s="73">
        <f>AH331*AF332</f>
        <v>1536928888320000</v>
      </c>
      <c r="AI332" s="73">
        <f t="shared" si="394"/>
        <v>5.25514410138816E+17</v>
      </c>
      <c r="AJ332" s="73">
        <f t="shared" si="395"/>
        <v>1.0677644725997355E+19</v>
      </c>
      <c r="AK332" s="73">
        <f t="shared" si="396"/>
        <v>6.8336926246383208E+21</v>
      </c>
      <c r="AL332" s="73">
        <f t="shared" si="397"/>
        <v>334779.73333333334</v>
      </c>
      <c r="AM332" s="102">
        <f t="shared" si="442"/>
        <v>20.318462291408579</v>
      </c>
      <c r="AO332" s="74">
        <f t="shared" si="398"/>
        <v>261</v>
      </c>
      <c r="AP332" s="74">
        <f t="shared" si="399"/>
        <v>4.55</v>
      </c>
      <c r="AQ332" s="74">
        <v>1</v>
      </c>
      <c r="AR332" s="65">
        <f t="shared" si="400"/>
        <v>1.325</v>
      </c>
      <c r="AS332" s="73">
        <f>AS331*AQ332</f>
        <v>131736761856000</v>
      </c>
      <c r="AT332" s="73">
        <f t="shared" si="401"/>
        <v>4.55578656688512E+16</v>
      </c>
      <c r="AU332" s="73">
        <f t="shared" si="402"/>
        <v>2.3538412550042563E+17</v>
      </c>
      <c r="AV332" s="73">
        <f t="shared" si="403"/>
        <v>9.6413337804974777E+21</v>
      </c>
      <c r="AW332" s="73">
        <f t="shared" si="404"/>
        <v>334779.73333333334</v>
      </c>
      <c r="AX332" s="102">
        <f t="shared" si="374"/>
        <v>5.1667066058663575</v>
      </c>
      <c r="AZ332" s="74">
        <f t="shared" si="405"/>
        <v>224</v>
      </c>
      <c r="BA332" s="74">
        <f t="shared" si="406"/>
        <v>6.06</v>
      </c>
      <c r="BB332" s="74">
        <v>1</v>
      </c>
      <c r="BC332" s="65">
        <f t="shared" si="407"/>
        <v>1.51</v>
      </c>
      <c r="BD332" s="73">
        <f>BD331*BB332</f>
        <v>697019904000</v>
      </c>
      <c r="BE332" s="73">
        <f t="shared" si="408"/>
        <v>235760012328960</v>
      </c>
      <c r="BF332" s="73">
        <f t="shared" si="409"/>
        <v>1856164361433907.2</v>
      </c>
      <c r="BG332" s="73">
        <f t="shared" si="410"/>
        <v>1.2840985210948287E+22</v>
      </c>
      <c r="BH332" s="73">
        <f t="shared" si="411"/>
        <v>334779.73333333334</v>
      </c>
      <c r="BI332" s="102">
        <f t="shared" si="371"/>
        <v>7.8731093670116081</v>
      </c>
      <c r="BK332" s="74">
        <f t="shared" si="412"/>
        <v>174</v>
      </c>
      <c r="BL332" s="74">
        <f t="shared" si="413"/>
        <v>7.8199999999999994</v>
      </c>
      <c r="BM332" s="74">
        <v>1</v>
      </c>
      <c r="BN332" s="65">
        <f t="shared" si="414"/>
        <v>1.76</v>
      </c>
      <c r="BO332" s="73">
        <f>BO331*BM332</f>
        <v>256838400</v>
      </c>
      <c r="BP332" s="73">
        <f t="shared" si="415"/>
        <v>78654191616</v>
      </c>
      <c r="BQ332" s="73">
        <f t="shared" si="416"/>
        <v>2339109766013.8691</v>
      </c>
      <c r="BR332" s="73">
        <f t="shared" si="417"/>
        <v>1.6570380255712147E+22</v>
      </c>
      <c r="BS332" s="73">
        <f t="shared" si="418"/>
        <v>334779.73333333334</v>
      </c>
      <c r="BT332" s="102">
        <f t="shared" si="370"/>
        <v>29.739162248767457</v>
      </c>
      <c r="BV332" s="74">
        <f t="shared" si="419"/>
        <v>119</v>
      </c>
      <c r="BW332" s="74">
        <f t="shared" si="420"/>
        <v>9.8550000000000004</v>
      </c>
      <c r="BX332" s="74">
        <v>1</v>
      </c>
      <c r="BY332" s="65">
        <f t="shared" si="421"/>
        <v>2.0350000000000001</v>
      </c>
      <c r="BZ332" s="73">
        <f>BZ331*BX332</f>
        <v>100800</v>
      </c>
      <c r="CA332" s="73">
        <f t="shared" si="422"/>
        <v>24410232</v>
      </c>
      <c r="CB332" s="73">
        <f t="shared" si="423"/>
        <v>1439363632.4170425</v>
      </c>
      <c r="CC332" s="73">
        <f t="shared" si="424"/>
        <v>2.088249327622036E+22</v>
      </c>
      <c r="CD332" s="73">
        <f t="shared" si="425"/>
        <v>334779.73333333334</v>
      </c>
      <c r="CE332" s="102">
        <f t="shared" si="443"/>
        <v>58.965585923847115</v>
      </c>
      <c r="CG332" s="74">
        <f t="shared" si="426"/>
        <v>69</v>
      </c>
      <c r="CH332" s="74">
        <f t="shared" si="427"/>
        <v>12.14</v>
      </c>
      <c r="CI332" s="74">
        <v>1</v>
      </c>
      <c r="CJ332" s="65">
        <f t="shared" si="428"/>
        <v>2.2850000000000001</v>
      </c>
      <c r="CK332" s="73">
        <f>CK331*CI332</f>
        <v>720</v>
      </c>
      <c r="CL332" s="73">
        <f t="shared" si="429"/>
        <v>113518.8</v>
      </c>
      <c r="CM332" s="73">
        <f t="shared" si="430"/>
        <v>1731540.3920859129</v>
      </c>
      <c r="CN332" s="73">
        <f t="shared" si="431"/>
        <v>2.5724349911041617E+22</v>
      </c>
      <c r="CO332" s="73">
        <f t="shared" si="432"/>
        <v>334779.73333333334</v>
      </c>
      <c r="CP332" s="102">
        <f t="shared" si="433"/>
        <v>15.253335941587762</v>
      </c>
      <c r="CR332" s="74">
        <f t="shared" si="434"/>
        <v>6</v>
      </c>
      <c r="CS332" s="74">
        <f t="shared" si="435"/>
        <v>14.74</v>
      </c>
      <c r="CT332" s="74">
        <v>1</v>
      </c>
      <c r="CU332" s="65">
        <f t="shared" si="444"/>
        <v>2.6</v>
      </c>
      <c r="CV332" s="73">
        <f>CV331*CT332</f>
        <v>1</v>
      </c>
      <c r="CW332" s="73">
        <f t="shared" si="436"/>
        <v>15.600000000000001</v>
      </c>
      <c r="CX332" s="73">
        <f t="shared" si="437"/>
        <v>338.63627505312604</v>
      </c>
      <c r="CY332" s="73">
        <f t="shared" si="438"/>
        <v>3.1233683499897326E+22</v>
      </c>
      <c r="CZ332" s="73">
        <f t="shared" si="439"/>
        <v>334779.73333333334</v>
      </c>
      <c r="DA332" s="102">
        <f t="shared" si="440"/>
        <v>21.707453529046539</v>
      </c>
    </row>
    <row r="333" spans="1:105">
      <c r="A333" s="65">
        <v>8192</v>
      </c>
      <c r="B333" s="65">
        <f t="shared" si="375"/>
        <v>10.9</v>
      </c>
      <c r="C333" s="86">
        <f t="shared" si="369"/>
        <v>14.74</v>
      </c>
      <c r="D333" s="90"/>
      <c r="E333" s="68">
        <f t="shared" si="376"/>
        <v>4.8681249466526581E+19</v>
      </c>
      <c r="F333" s="65">
        <f t="shared" si="441"/>
        <v>65.400000000000034</v>
      </c>
      <c r="G333" s="69">
        <v>327</v>
      </c>
      <c r="H333" s="74">
        <f t="shared" si="377"/>
        <v>327</v>
      </c>
      <c r="I333" s="74">
        <f t="shared" si="378"/>
        <v>1</v>
      </c>
      <c r="J333" s="74">
        <v>1</v>
      </c>
      <c r="K333" s="65">
        <f t="shared" si="379"/>
        <v>1</v>
      </c>
      <c r="L333" s="73">
        <f>L332*J333</f>
        <v>1.323248724E+17</v>
      </c>
      <c r="M333" s="73">
        <f t="shared" si="380"/>
        <v>4.3270233274799997E+19</v>
      </c>
      <c r="N333" s="73">
        <f t="shared" si="381"/>
        <v>4.8681249466526584E+20</v>
      </c>
      <c r="O333" s="73">
        <f t="shared" si="382"/>
        <v>2.4340624733263291E+21</v>
      </c>
      <c r="P333" s="73">
        <f t="shared" si="383"/>
        <v>335052.79999999999</v>
      </c>
      <c r="Q333" s="102">
        <f t="shared" si="368"/>
        <v>11.250516991059969</v>
      </c>
      <c r="S333" s="74">
        <f t="shared" si="384"/>
        <v>317</v>
      </c>
      <c r="T333" s="74">
        <f t="shared" si="385"/>
        <v>2.0499999999999998</v>
      </c>
      <c r="U333" s="74">
        <v>1</v>
      </c>
      <c r="V333" s="65">
        <f t="shared" si="386"/>
        <v>1.05</v>
      </c>
      <c r="W333" s="73">
        <f>W332*U333</f>
        <v>1.764331632E+16</v>
      </c>
      <c r="X333" s="73">
        <f t="shared" si="387"/>
        <v>5.8725778371120005E+18</v>
      </c>
      <c r="Y333" s="73">
        <f t="shared" si="388"/>
        <v>2.4949140351594853E+20</v>
      </c>
      <c r="Z333" s="73">
        <f t="shared" si="389"/>
        <v>4.9898280703189739E+21</v>
      </c>
      <c r="AA333" s="73">
        <f t="shared" si="390"/>
        <v>335052.79999999999</v>
      </c>
      <c r="AB333" s="102">
        <f t="shared" si="373"/>
        <v>42.484137364561981</v>
      </c>
      <c r="AD333" s="74">
        <f t="shared" si="391"/>
        <v>292</v>
      </c>
      <c r="AE333" s="74">
        <f t="shared" si="392"/>
        <v>3.2249999999999996</v>
      </c>
      <c r="AF333" s="74">
        <v>1</v>
      </c>
      <c r="AG333" s="65">
        <f t="shared" si="393"/>
        <v>1.175</v>
      </c>
      <c r="AH333" s="73">
        <f>AH332*AF333</f>
        <v>1536928888320000</v>
      </c>
      <c r="AI333" s="73">
        <f t="shared" si="394"/>
        <v>5.27320301582592E+17</v>
      </c>
      <c r="AJ333" s="73">
        <f t="shared" si="395"/>
        <v>1.2265392931995927E+19</v>
      </c>
      <c r="AK333" s="73">
        <f t="shared" si="396"/>
        <v>7.8498514764774098E+21</v>
      </c>
      <c r="AL333" s="73">
        <f t="shared" si="397"/>
        <v>335052.79999999999</v>
      </c>
      <c r="AM333" s="102">
        <f t="shared" si="442"/>
        <v>23.259853442367131</v>
      </c>
      <c r="AO333" s="74">
        <f t="shared" si="398"/>
        <v>262</v>
      </c>
      <c r="AP333" s="74">
        <f t="shared" si="399"/>
        <v>4.55</v>
      </c>
      <c r="AQ333" s="74">
        <v>1</v>
      </c>
      <c r="AR333" s="65">
        <f t="shared" si="400"/>
        <v>1.325</v>
      </c>
      <c r="AS333" s="73">
        <f>AS332*AQ333</f>
        <v>131736761856000</v>
      </c>
      <c r="AT333" s="73">
        <f t="shared" si="401"/>
        <v>4.57324168783104E+16</v>
      </c>
      <c r="AU333" s="73">
        <f t="shared" si="402"/>
        <v>2.7038535775475456E+17</v>
      </c>
      <c r="AV333" s="73">
        <f t="shared" si="403"/>
        <v>1.1074984253634795E+22</v>
      </c>
      <c r="AW333" s="73">
        <f t="shared" si="404"/>
        <v>335052.79999999999</v>
      </c>
      <c r="AX333" s="102">
        <f t="shared" si="374"/>
        <v>5.9123347553273691</v>
      </c>
      <c r="AZ333" s="74">
        <f t="shared" si="405"/>
        <v>225</v>
      </c>
      <c r="BA333" s="74">
        <f t="shared" si="406"/>
        <v>6.06</v>
      </c>
      <c r="BB333" s="74">
        <v>1</v>
      </c>
      <c r="BC333" s="65">
        <f t="shared" si="407"/>
        <v>1.51</v>
      </c>
      <c r="BD333" s="73">
        <f>BD332*BB333</f>
        <v>697019904000</v>
      </c>
      <c r="BE333" s="73">
        <f t="shared" si="408"/>
        <v>236812512384000</v>
      </c>
      <c r="BF333" s="73">
        <f t="shared" si="409"/>
        <v>2132172948583251.7</v>
      </c>
      <c r="BG333" s="73">
        <f t="shared" si="410"/>
        <v>1.4750418588357553E+22</v>
      </c>
      <c r="BH333" s="73">
        <f t="shared" si="411"/>
        <v>335052.79999999999</v>
      </c>
      <c r="BI333" s="102">
        <f t="shared" si="371"/>
        <v>9.0036329884708817</v>
      </c>
      <c r="BK333" s="74">
        <f t="shared" si="412"/>
        <v>175</v>
      </c>
      <c r="BL333" s="74">
        <f t="shared" si="413"/>
        <v>7.8199999999999994</v>
      </c>
      <c r="BM333" s="74">
        <v>1</v>
      </c>
      <c r="BN333" s="65">
        <f t="shared" si="414"/>
        <v>1.76</v>
      </c>
      <c r="BO333" s="73">
        <f>BO332*BM333</f>
        <v>256838400</v>
      </c>
      <c r="BP333" s="73">
        <f t="shared" si="415"/>
        <v>79106227200</v>
      </c>
      <c r="BQ333" s="73">
        <f t="shared" si="416"/>
        <v>2686931540377.6309</v>
      </c>
      <c r="BR333" s="73">
        <f t="shared" si="417"/>
        <v>1.9034368541411892E+22</v>
      </c>
      <c r="BS333" s="73">
        <f t="shared" si="418"/>
        <v>335052.79999999999</v>
      </c>
      <c r="BT333" s="102">
        <f t="shared" si="370"/>
        <v>33.966119172696821</v>
      </c>
      <c r="BV333" s="74">
        <f t="shared" si="419"/>
        <v>120</v>
      </c>
      <c r="BW333" s="74">
        <f t="shared" si="420"/>
        <v>9.8550000000000004</v>
      </c>
      <c r="BX333" s="74">
        <v>14</v>
      </c>
      <c r="BY333" s="65">
        <f t="shared" si="421"/>
        <v>2.0350000000000001</v>
      </c>
      <c r="BZ333" s="73">
        <f>BZ332*BX333</f>
        <v>1411200</v>
      </c>
      <c r="CA333" s="73">
        <f t="shared" si="422"/>
        <v>344615040</v>
      </c>
      <c r="CB333" s="73">
        <f t="shared" si="423"/>
        <v>1653394636.8000133</v>
      </c>
      <c r="CC333" s="73">
        <f t="shared" si="424"/>
        <v>2.3987685674630976E+22</v>
      </c>
      <c r="CD333" s="73">
        <f t="shared" si="425"/>
        <v>335052.79999999999</v>
      </c>
      <c r="CE333" s="102">
        <f t="shared" si="443"/>
        <v>4.7978017349446311</v>
      </c>
      <c r="CG333" s="74">
        <f t="shared" si="426"/>
        <v>70</v>
      </c>
      <c r="CH333" s="74">
        <f t="shared" si="427"/>
        <v>12.14</v>
      </c>
      <c r="CI333" s="74">
        <v>1</v>
      </c>
      <c r="CJ333" s="65">
        <f t="shared" si="428"/>
        <v>2.2850000000000001</v>
      </c>
      <c r="CK333" s="73">
        <f>CK332*CI333</f>
        <v>720</v>
      </c>
      <c r="CL333" s="73">
        <f t="shared" si="429"/>
        <v>115164</v>
      </c>
      <c r="CM333" s="73">
        <f t="shared" si="430"/>
        <v>1989017.6000000094</v>
      </c>
      <c r="CN333" s="73">
        <f t="shared" si="431"/>
        <v>2.954951842618164E+22</v>
      </c>
      <c r="CO333" s="73">
        <f t="shared" si="432"/>
        <v>335052.79999999999</v>
      </c>
      <c r="CP333" s="102">
        <f t="shared" si="433"/>
        <v>17.271175019971601</v>
      </c>
      <c r="CR333" s="74">
        <f t="shared" si="434"/>
        <v>7</v>
      </c>
      <c r="CS333" s="74">
        <f t="shared" si="435"/>
        <v>14.74</v>
      </c>
      <c r="CT333" s="74">
        <v>1</v>
      </c>
      <c r="CU333" s="65">
        <f t="shared" si="444"/>
        <v>2.6</v>
      </c>
      <c r="CV333" s="73">
        <f>CV332*CT333</f>
        <v>1</v>
      </c>
      <c r="CW333" s="73">
        <f t="shared" si="436"/>
        <v>18.2</v>
      </c>
      <c r="CX333" s="73">
        <f t="shared" si="437"/>
        <v>388.99093209584942</v>
      </c>
      <c r="CY333" s="73">
        <f t="shared" si="438"/>
        <v>3.587808085683009E+22</v>
      </c>
      <c r="CZ333" s="73">
        <f t="shared" si="439"/>
        <v>335052.79999999999</v>
      </c>
      <c r="DA333" s="102">
        <f t="shared" si="440"/>
        <v>21.373128137134586</v>
      </c>
    </row>
    <row r="334" spans="1:105">
      <c r="A334" s="65">
        <v>8192</v>
      </c>
      <c r="B334" s="65">
        <f t="shared" si="375"/>
        <v>10.933333333333334</v>
      </c>
      <c r="C334" s="86">
        <f t="shared" si="369"/>
        <v>14.74</v>
      </c>
      <c r="D334" s="90"/>
      <c r="E334" s="68">
        <f t="shared" si="376"/>
        <v>5.5920071181399376E+19</v>
      </c>
      <c r="F334" s="65">
        <f t="shared" si="441"/>
        <v>65.600000000000037</v>
      </c>
      <c r="G334" s="69">
        <v>328</v>
      </c>
      <c r="H334" s="74">
        <f t="shared" si="377"/>
        <v>328</v>
      </c>
      <c r="I334" s="74">
        <f t="shared" si="378"/>
        <v>1</v>
      </c>
      <c r="J334" s="74">
        <v>1</v>
      </c>
      <c r="K334" s="65">
        <f t="shared" si="379"/>
        <v>1</v>
      </c>
      <c r="L334" s="73">
        <f>L333*J334</f>
        <v>1.323248724E+17</v>
      </c>
      <c r="M334" s="73">
        <f t="shared" si="380"/>
        <v>4.34025581472E+19</v>
      </c>
      <c r="N334" s="73">
        <f t="shared" si="381"/>
        <v>5.5920071181399373E+20</v>
      </c>
      <c r="O334" s="73">
        <f t="shared" si="382"/>
        <v>2.7960035590699688E+21</v>
      </c>
      <c r="P334" s="73">
        <f t="shared" si="383"/>
        <v>335325.8666666667</v>
      </c>
      <c r="Q334" s="102">
        <f t="shared" si="368"/>
        <v>12.88404959720258</v>
      </c>
      <c r="S334" s="74">
        <f t="shared" si="384"/>
        <v>318</v>
      </c>
      <c r="T334" s="74">
        <f t="shared" si="385"/>
        <v>2.0499999999999998</v>
      </c>
      <c r="U334" s="74">
        <v>1</v>
      </c>
      <c r="V334" s="65">
        <f t="shared" si="386"/>
        <v>1.05</v>
      </c>
      <c r="W334" s="73">
        <f>W333*U334</f>
        <v>1.764331632E+16</v>
      </c>
      <c r="X334" s="73">
        <f t="shared" si="387"/>
        <v>5.891103319248E+18</v>
      </c>
      <c r="Y334" s="73">
        <f t="shared" si="388"/>
        <v>2.8659036480467154E+20</v>
      </c>
      <c r="Z334" s="73">
        <f t="shared" si="389"/>
        <v>5.7318072960934352E+21</v>
      </c>
      <c r="AA334" s="73">
        <f t="shared" si="390"/>
        <v>335325.8666666667</v>
      </c>
      <c r="AB334" s="102">
        <f t="shared" si="373"/>
        <v>48.647994997523625</v>
      </c>
      <c r="AD334" s="74">
        <f t="shared" si="391"/>
        <v>293</v>
      </c>
      <c r="AE334" s="74">
        <f t="shared" si="392"/>
        <v>3.2249999999999996</v>
      </c>
      <c r="AF334" s="74">
        <v>1</v>
      </c>
      <c r="AG334" s="65">
        <f t="shared" si="393"/>
        <v>1.175</v>
      </c>
      <c r="AH334" s="73">
        <f>AH333*AF334</f>
        <v>1536928888320000</v>
      </c>
      <c r="AI334" s="73">
        <f t="shared" si="394"/>
        <v>5.29126193026368E+17</v>
      </c>
      <c r="AJ334" s="73">
        <f t="shared" si="395"/>
        <v>1.408923668437598E+19</v>
      </c>
      <c r="AK334" s="73">
        <f t="shared" si="396"/>
        <v>9.0171114780006485E+21</v>
      </c>
      <c r="AL334" s="73">
        <f t="shared" si="397"/>
        <v>335325.8666666667</v>
      </c>
      <c r="AM334" s="102">
        <f t="shared" si="442"/>
        <v>26.627365777890851</v>
      </c>
      <c r="AO334" s="74">
        <f t="shared" si="398"/>
        <v>263</v>
      </c>
      <c r="AP334" s="74">
        <f t="shared" si="399"/>
        <v>4.55</v>
      </c>
      <c r="AQ334" s="74">
        <v>1</v>
      </c>
      <c r="AR334" s="65">
        <f t="shared" si="400"/>
        <v>1.325</v>
      </c>
      <c r="AS334" s="73">
        <f>AS333*AQ334</f>
        <v>131736761856000</v>
      </c>
      <c r="AT334" s="73">
        <f t="shared" si="401"/>
        <v>4.59069680877696E+16</v>
      </c>
      <c r="AU334" s="73">
        <f t="shared" si="402"/>
        <v>3.1059121566817146E+17</v>
      </c>
      <c r="AV334" s="73">
        <f t="shared" si="403"/>
        <v>1.2721816193768358E+22</v>
      </c>
      <c r="AW334" s="73">
        <f t="shared" si="404"/>
        <v>335325.8666666667</v>
      </c>
      <c r="AX334" s="102">
        <f t="shared" si="374"/>
        <v>6.7656660547556013</v>
      </c>
      <c r="AZ334" s="74">
        <f t="shared" si="405"/>
        <v>226</v>
      </c>
      <c r="BA334" s="74">
        <f t="shared" si="406"/>
        <v>6.06</v>
      </c>
      <c r="BB334" s="74">
        <v>1</v>
      </c>
      <c r="BC334" s="65">
        <f t="shared" si="407"/>
        <v>1.51</v>
      </c>
      <c r="BD334" s="73">
        <f>BD333*BB334</f>
        <v>697019904000</v>
      </c>
      <c r="BE334" s="73">
        <f t="shared" si="408"/>
        <v>237865012439040</v>
      </c>
      <c r="BF334" s="73">
        <f t="shared" si="409"/>
        <v>2449223558606758.5</v>
      </c>
      <c r="BG334" s="73">
        <f t="shared" si="410"/>
        <v>1.694378156796401E+22</v>
      </c>
      <c r="BH334" s="73">
        <f t="shared" si="411"/>
        <v>335325.8666666667</v>
      </c>
      <c r="BI334" s="102">
        <f t="shared" si="371"/>
        <v>10.296695312575427</v>
      </c>
      <c r="BK334" s="74">
        <f t="shared" si="412"/>
        <v>176</v>
      </c>
      <c r="BL334" s="74">
        <f t="shared" si="413"/>
        <v>7.8199999999999994</v>
      </c>
      <c r="BM334" s="74">
        <v>1</v>
      </c>
      <c r="BN334" s="65">
        <f t="shared" si="414"/>
        <v>1.76</v>
      </c>
      <c r="BO334" s="73">
        <f>BO333*BM334</f>
        <v>256838400</v>
      </c>
      <c r="BP334" s="73">
        <f t="shared" si="415"/>
        <v>79558262784</v>
      </c>
      <c r="BQ334" s="73">
        <f t="shared" si="416"/>
        <v>3086473840421.4341</v>
      </c>
      <c r="BR334" s="73">
        <f t="shared" si="417"/>
        <v>2.1864747831927153E+22</v>
      </c>
      <c r="BS334" s="73">
        <f t="shared" si="418"/>
        <v>335325.8666666667</v>
      </c>
      <c r="BT334" s="102">
        <f t="shared" si="370"/>
        <v>38.795138712382197</v>
      </c>
      <c r="BV334" s="74">
        <f t="shared" si="419"/>
        <v>121</v>
      </c>
      <c r="BW334" s="74">
        <f t="shared" si="420"/>
        <v>9.8550000000000004</v>
      </c>
      <c r="BX334" s="74">
        <v>1</v>
      </c>
      <c r="BY334" s="65">
        <f t="shared" si="421"/>
        <v>2.0350000000000001</v>
      </c>
      <c r="BZ334" s="73">
        <f>BZ333*BX334</f>
        <v>1411200</v>
      </c>
      <c r="CA334" s="73">
        <f t="shared" si="422"/>
        <v>347486832</v>
      </c>
      <c r="CB334" s="73">
        <f t="shared" si="423"/>
        <v>1899251699.4530964</v>
      </c>
      <c r="CC334" s="73">
        <f t="shared" si="424"/>
        <v>2.7554615074634542E+22</v>
      </c>
      <c r="CD334" s="73">
        <f t="shared" si="425"/>
        <v>335325.8666666667</v>
      </c>
      <c r="CE334" s="102">
        <f t="shared" si="443"/>
        <v>5.4656796302804835</v>
      </c>
      <c r="CG334" s="74">
        <f t="shared" si="426"/>
        <v>71</v>
      </c>
      <c r="CH334" s="74">
        <f t="shared" si="427"/>
        <v>12.14</v>
      </c>
      <c r="CI334" s="74">
        <v>1</v>
      </c>
      <c r="CJ334" s="65">
        <f t="shared" si="428"/>
        <v>2.2850000000000001</v>
      </c>
      <c r="CK334" s="73">
        <f>CK333*CI334</f>
        <v>720</v>
      </c>
      <c r="CL334" s="73">
        <f t="shared" si="429"/>
        <v>116809.20000000001</v>
      </c>
      <c r="CM334" s="73">
        <f t="shared" si="430"/>
        <v>2284781.2451801617</v>
      </c>
      <c r="CN334" s="73">
        <f t="shared" si="431"/>
        <v>3.3943483207109426E+22</v>
      </c>
      <c r="CO334" s="73">
        <f t="shared" si="432"/>
        <v>335325.8666666667</v>
      </c>
      <c r="CP334" s="102">
        <f t="shared" si="433"/>
        <v>19.559942583119835</v>
      </c>
      <c r="CR334" s="74">
        <f t="shared" si="434"/>
        <v>8</v>
      </c>
      <c r="CS334" s="74">
        <f t="shared" si="435"/>
        <v>14.74</v>
      </c>
      <c r="CT334" s="74">
        <v>1</v>
      </c>
      <c r="CU334" s="65">
        <f t="shared" si="444"/>
        <v>2.6</v>
      </c>
      <c r="CV334" s="73">
        <f>CV333*CT334</f>
        <v>1</v>
      </c>
      <c r="CW334" s="73">
        <f t="shared" si="436"/>
        <v>20.8</v>
      </c>
      <c r="CX334" s="73">
        <f t="shared" si="437"/>
        <v>446.8332438072656</v>
      </c>
      <c r="CY334" s="73">
        <f t="shared" si="438"/>
        <v>4.1213092460691334E+22</v>
      </c>
      <c r="CZ334" s="73">
        <f t="shared" si="439"/>
        <v>335325.8666666667</v>
      </c>
      <c r="DA334" s="102">
        <f t="shared" si="440"/>
        <v>21.482367490733921</v>
      </c>
    </row>
    <row r="335" spans="1:105">
      <c r="A335" s="65">
        <v>8192</v>
      </c>
      <c r="B335" s="65">
        <f t="shared" si="375"/>
        <v>10.966666666666667</v>
      </c>
      <c r="C335" s="86">
        <f t="shared" si="369"/>
        <v>14.74</v>
      </c>
      <c r="D335" s="90"/>
      <c r="E335" s="68">
        <f t="shared" si="376"/>
        <v>6.4235293777390576E+19</v>
      </c>
      <c r="F335" s="65">
        <f t="shared" si="441"/>
        <v>65.80000000000004</v>
      </c>
      <c r="G335" s="69">
        <v>329</v>
      </c>
      <c r="H335" s="74">
        <f t="shared" si="377"/>
        <v>329</v>
      </c>
      <c r="I335" s="74">
        <f t="shared" si="378"/>
        <v>1</v>
      </c>
      <c r="J335" s="74">
        <v>1</v>
      </c>
      <c r="K335" s="65">
        <f t="shared" si="379"/>
        <v>1</v>
      </c>
      <c r="L335" s="73">
        <f>L334*J335</f>
        <v>1.323248724E+17</v>
      </c>
      <c r="M335" s="73">
        <f t="shared" si="380"/>
        <v>4.3534883019600003E+19</v>
      </c>
      <c r="N335" s="73">
        <f t="shared" si="381"/>
        <v>6.4235293777390574E+20</v>
      </c>
      <c r="O335" s="73">
        <f t="shared" si="382"/>
        <v>3.2117646888695287E+21</v>
      </c>
      <c r="P335" s="73">
        <f t="shared" si="383"/>
        <v>335598.93333333335</v>
      </c>
      <c r="Q335" s="102">
        <f t="shared" si="368"/>
        <v>14.754902120322905</v>
      </c>
      <c r="S335" s="74">
        <f t="shared" si="384"/>
        <v>319</v>
      </c>
      <c r="T335" s="74">
        <f t="shared" si="385"/>
        <v>2.0499999999999998</v>
      </c>
      <c r="U335" s="74">
        <v>1</v>
      </c>
      <c r="V335" s="65">
        <f t="shared" si="386"/>
        <v>1.05</v>
      </c>
      <c r="W335" s="73">
        <f>W334*U335</f>
        <v>1.764331632E+16</v>
      </c>
      <c r="X335" s="73">
        <f t="shared" si="387"/>
        <v>5.9096288013840005E+18</v>
      </c>
      <c r="Y335" s="73">
        <f t="shared" si="388"/>
        <v>3.2920588060912642E+20</v>
      </c>
      <c r="Z335" s="73">
        <f t="shared" si="389"/>
        <v>6.5841176121825338E+21</v>
      </c>
      <c r="AA335" s="73">
        <f t="shared" si="390"/>
        <v>335598.93333333335</v>
      </c>
      <c r="AB335" s="102">
        <f t="shared" si="373"/>
        <v>55.706693545968292</v>
      </c>
      <c r="AD335" s="74">
        <f t="shared" si="391"/>
        <v>294</v>
      </c>
      <c r="AE335" s="74">
        <f t="shared" si="392"/>
        <v>3.2249999999999996</v>
      </c>
      <c r="AF335" s="74">
        <v>1</v>
      </c>
      <c r="AG335" s="65">
        <f t="shared" si="393"/>
        <v>1.175</v>
      </c>
      <c r="AH335" s="73">
        <f>AH334*AF335</f>
        <v>1536928888320000</v>
      </c>
      <c r="AI335" s="73">
        <f t="shared" si="394"/>
        <v>5.30932084470144E+17</v>
      </c>
      <c r="AJ335" s="73">
        <f t="shared" si="395"/>
        <v>1.6184283002506568E+19</v>
      </c>
      <c r="AK335" s="73">
        <f t="shared" si="396"/>
        <v>1.035794112160423E+22</v>
      </c>
      <c r="AL335" s="73">
        <f t="shared" si="397"/>
        <v>335598.93333333335</v>
      </c>
      <c r="AM335" s="102">
        <f t="shared" si="442"/>
        <v>30.482774493950668</v>
      </c>
      <c r="AO335" s="74">
        <f t="shared" si="398"/>
        <v>264</v>
      </c>
      <c r="AP335" s="74">
        <f t="shared" si="399"/>
        <v>4.55</v>
      </c>
      <c r="AQ335" s="74">
        <v>1</v>
      </c>
      <c r="AR335" s="65">
        <f t="shared" si="400"/>
        <v>1.325</v>
      </c>
      <c r="AS335" s="73">
        <f>AS334*AQ335</f>
        <v>131736761856000</v>
      </c>
      <c r="AT335" s="73">
        <f t="shared" si="401"/>
        <v>4.60815192972288E+16</v>
      </c>
      <c r="AU335" s="73">
        <f t="shared" si="402"/>
        <v>3.5677561851455789E+17</v>
      </c>
      <c r="AV335" s="73">
        <f t="shared" si="403"/>
        <v>1.4613529334356355E+22</v>
      </c>
      <c r="AW335" s="73">
        <f t="shared" si="404"/>
        <v>335598.93333333335</v>
      </c>
      <c r="AX335" s="102">
        <f t="shared" si="374"/>
        <v>7.742271174119324</v>
      </c>
      <c r="AZ335" s="74">
        <f t="shared" si="405"/>
        <v>227</v>
      </c>
      <c r="BA335" s="74">
        <f t="shared" si="406"/>
        <v>6.06</v>
      </c>
      <c r="BB335" s="74">
        <v>1</v>
      </c>
      <c r="BC335" s="65">
        <f t="shared" si="407"/>
        <v>1.51</v>
      </c>
      <c r="BD335" s="73">
        <f>BD334*BB335</f>
        <v>697019904000</v>
      </c>
      <c r="BE335" s="73">
        <f t="shared" si="408"/>
        <v>238917512494080</v>
      </c>
      <c r="BF335" s="73">
        <f t="shared" si="409"/>
        <v>2813419072791568</v>
      </c>
      <c r="BG335" s="73">
        <f t="shared" si="410"/>
        <v>1.9463294014549345E+22</v>
      </c>
      <c r="BH335" s="73">
        <f t="shared" si="411"/>
        <v>335598.93333333335</v>
      </c>
      <c r="BI335" s="102">
        <f t="shared" si="371"/>
        <v>11.775692135005299</v>
      </c>
      <c r="BK335" s="74">
        <f t="shared" si="412"/>
        <v>177</v>
      </c>
      <c r="BL335" s="74">
        <f t="shared" si="413"/>
        <v>7.8199999999999994</v>
      </c>
      <c r="BM335" s="74">
        <v>1</v>
      </c>
      <c r="BN335" s="65">
        <f t="shared" si="414"/>
        <v>1.76</v>
      </c>
      <c r="BO335" s="73">
        <f>BO334*BM335</f>
        <v>256838400</v>
      </c>
      <c r="BP335" s="73">
        <f t="shared" si="415"/>
        <v>80010298368</v>
      </c>
      <c r="BQ335" s="73">
        <f t="shared" si="416"/>
        <v>3545427423233.4834</v>
      </c>
      <c r="BR335" s="73">
        <f t="shared" si="417"/>
        <v>2.5115999866959715E+22</v>
      </c>
      <c r="BS335" s="73">
        <f t="shared" si="418"/>
        <v>335598.93333333335</v>
      </c>
      <c r="BT335" s="102">
        <f t="shared" si="370"/>
        <v>44.312138506553453</v>
      </c>
      <c r="BV335" s="74">
        <f t="shared" si="419"/>
        <v>122</v>
      </c>
      <c r="BW335" s="74">
        <f t="shared" si="420"/>
        <v>9.8550000000000004</v>
      </c>
      <c r="BX335" s="74">
        <v>1</v>
      </c>
      <c r="BY335" s="65">
        <f t="shared" si="421"/>
        <v>2.0350000000000001</v>
      </c>
      <c r="BZ335" s="73">
        <f>BZ334*BX335</f>
        <v>1411200</v>
      </c>
      <c r="CA335" s="73">
        <f t="shared" si="422"/>
        <v>350358624</v>
      </c>
      <c r="CB335" s="73">
        <f t="shared" si="423"/>
        <v>2181667302.887094</v>
      </c>
      <c r="CC335" s="73">
        <f t="shared" si="424"/>
        <v>3.1651941008809212E+22</v>
      </c>
      <c r="CD335" s="73">
        <f t="shared" si="425"/>
        <v>335598.93333333335</v>
      </c>
      <c r="CE335" s="102">
        <f t="shared" si="443"/>
        <v>6.2269547641764174</v>
      </c>
      <c r="CG335" s="74">
        <f t="shared" si="426"/>
        <v>72</v>
      </c>
      <c r="CH335" s="74">
        <f t="shared" si="427"/>
        <v>12.14</v>
      </c>
      <c r="CI335" s="74">
        <v>1</v>
      </c>
      <c r="CJ335" s="65">
        <f t="shared" si="428"/>
        <v>2.2850000000000001</v>
      </c>
      <c r="CK335" s="73">
        <f>CK334*CI335</f>
        <v>720</v>
      </c>
      <c r="CL335" s="73">
        <f t="shared" si="429"/>
        <v>118454.40000000001</v>
      </c>
      <c r="CM335" s="73">
        <f t="shared" si="430"/>
        <v>2624524.457866529</v>
      </c>
      <c r="CN335" s="73">
        <f t="shared" si="431"/>
        <v>3.8990823322876086E+22</v>
      </c>
      <c r="CO335" s="73">
        <f t="shared" si="432"/>
        <v>335598.93333333335</v>
      </c>
      <c r="CP335" s="102">
        <f t="shared" si="433"/>
        <v>22.156411731995846</v>
      </c>
      <c r="CR335" s="74">
        <f t="shared" si="434"/>
        <v>9</v>
      </c>
      <c r="CS335" s="74">
        <f t="shared" si="435"/>
        <v>14.74</v>
      </c>
      <c r="CT335" s="74">
        <v>1</v>
      </c>
      <c r="CU335" s="65">
        <f t="shared" si="444"/>
        <v>2.6</v>
      </c>
      <c r="CV335" s="73">
        <f>CV334*CT335</f>
        <v>1</v>
      </c>
      <c r="CW335" s="73">
        <f t="shared" si="436"/>
        <v>23.400000000000002</v>
      </c>
      <c r="CX335" s="73">
        <f t="shared" si="437"/>
        <v>513.27661211939517</v>
      </c>
      <c r="CY335" s="73">
        <f t="shared" si="438"/>
        <v>4.7341411513936856E+22</v>
      </c>
      <c r="CZ335" s="73">
        <f t="shared" si="439"/>
        <v>335598.93333333335</v>
      </c>
      <c r="DA335" s="102">
        <f t="shared" si="440"/>
        <v>21.934897953820304</v>
      </c>
    </row>
    <row r="336" spans="1:105">
      <c r="A336" s="65">
        <v>8192</v>
      </c>
      <c r="B336" s="65">
        <f t="shared" si="375"/>
        <v>11</v>
      </c>
      <c r="C336" s="86">
        <f t="shared" si="369"/>
        <v>14.74</v>
      </c>
      <c r="D336" s="90"/>
      <c r="E336" s="68">
        <f t="shared" si="376"/>
        <v>7.3786976294839828E+19</v>
      </c>
      <c r="F336" s="65">
        <f t="shared" si="441"/>
        <v>66.000000000000043</v>
      </c>
      <c r="G336" s="69">
        <v>330</v>
      </c>
      <c r="H336" s="74">
        <f t="shared" si="377"/>
        <v>330</v>
      </c>
      <c r="I336" s="74">
        <f t="shared" si="378"/>
        <v>1</v>
      </c>
      <c r="J336" s="74">
        <v>1</v>
      </c>
      <c r="K336" s="65">
        <f t="shared" si="379"/>
        <v>1</v>
      </c>
      <c r="L336" s="73">
        <f>L335*J336</f>
        <v>1.323248724E+17</v>
      </c>
      <c r="M336" s="73">
        <f t="shared" si="380"/>
        <v>4.3667207891999998E+19</v>
      </c>
      <c r="N336" s="73">
        <f t="shared" si="381"/>
        <v>7.3786976294839832E+20</v>
      </c>
      <c r="O336" s="73">
        <f t="shared" si="382"/>
        <v>3.6893488147419916E+21</v>
      </c>
      <c r="P336" s="73">
        <f t="shared" si="383"/>
        <v>335872</v>
      </c>
      <c r="Q336" s="102">
        <f t="shared" si="368"/>
        <v>16.897571394382165</v>
      </c>
      <c r="S336" s="74">
        <f t="shared" si="384"/>
        <v>320</v>
      </c>
      <c r="T336" s="74">
        <f t="shared" si="385"/>
        <v>2.0499999999999998</v>
      </c>
      <c r="U336" s="74">
        <v>15</v>
      </c>
      <c r="V336" s="65">
        <f t="shared" si="386"/>
        <v>1.05</v>
      </c>
      <c r="W336" s="73">
        <f>W335*U336</f>
        <v>2.646497448E+17</v>
      </c>
      <c r="X336" s="73">
        <f t="shared" si="387"/>
        <v>8.89223142528E+19</v>
      </c>
      <c r="Y336" s="73">
        <f t="shared" si="388"/>
        <v>3.7815825351105387E+20</v>
      </c>
      <c r="Z336" s="73">
        <f t="shared" si="389"/>
        <v>7.5631650702210808E+21</v>
      </c>
      <c r="AA336" s="73">
        <f t="shared" si="390"/>
        <v>335872</v>
      </c>
      <c r="AB336" s="102">
        <f t="shared" si="373"/>
        <v>4.252681193563812</v>
      </c>
      <c r="AD336" s="74">
        <f t="shared" si="391"/>
        <v>295</v>
      </c>
      <c r="AE336" s="74">
        <f t="shared" si="392"/>
        <v>3.2249999999999996</v>
      </c>
      <c r="AF336" s="74">
        <v>1</v>
      </c>
      <c r="AG336" s="65">
        <f t="shared" si="393"/>
        <v>1.175</v>
      </c>
      <c r="AH336" s="73">
        <f>AH335*AF336</f>
        <v>1536928888320000</v>
      </c>
      <c r="AI336" s="73">
        <f t="shared" si="394"/>
        <v>5.3273797591392E+17</v>
      </c>
      <c r="AJ336" s="73">
        <f t="shared" si="395"/>
        <v>1.8590859261785776E+19</v>
      </c>
      <c r="AK336" s="73">
        <f t="shared" si="396"/>
        <v>1.1898149927542921E+22</v>
      </c>
      <c r="AL336" s="73">
        <f t="shared" si="397"/>
        <v>335872</v>
      </c>
      <c r="AM336" s="102">
        <f t="shared" si="442"/>
        <v>34.896816262990974</v>
      </c>
      <c r="AO336" s="74">
        <f t="shared" si="398"/>
        <v>265</v>
      </c>
      <c r="AP336" s="74">
        <f t="shared" si="399"/>
        <v>4.55</v>
      </c>
      <c r="AQ336" s="74">
        <v>1</v>
      </c>
      <c r="AR336" s="65">
        <f t="shared" si="400"/>
        <v>1.325</v>
      </c>
      <c r="AS336" s="73">
        <f>AS335*AQ336</f>
        <v>131736761856000</v>
      </c>
      <c r="AT336" s="73">
        <f t="shared" si="401"/>
        <v>4.6256070506688E+16</v>
      </c>
      <c r="AU336" s="73">
        <f t="shared" si="402"/>
        <v>4.0982756609072243E+17</v>
      </c>
      <c r="AV336" s="73">
        <f t="shared" si="403"/>
        <v>1.6786537107076061E+22</v>
      </c>
      <c r="AW336" s="73">
        <f t="shared" si="404"/>
        <v>335872</v>
      </c>
      <c r="AX336" s="102">
        <f t="shared" si="374"/>
        <v>8.859973655381447</v>
      </c>
      <c r="AZ336" s="74">
        <f t="shared" si="405"/>
        <v>228</v>
      </c>
      <c r="BA336" s="74">
        <f t="shared" si="406"/>
        <v>6.06</v>
      </c>
      <c r="BB336" s="74">
        <v>1</v>
      </c>
      <c r="BC336" s="65">
        <f t="shared" si="407"/>
        <v>1.51</v>
      </c>
      <c r="BD336" s="73">
        <f>BD335*BB336</f>
        <v>697019904000</v>
      </c>
      <c r="BE336" s="73">
        <f t="shared" si="408"/>
        <v>239970012549120</v>
      </c>
      <c r="BF336" s="73">
        <f t="shared" si="409"/>
        <v>3231769860832957.5</v>
      </c>
      <c r="BG336" s="73">
        <f t="shared" si="410"/>
        <v>2.2357453817336467E+22</v>
      </c>
      <c r="BH336" s="73">
        <f t="shared" si="411"/>
        <v>335872</v>
      </c>
      <c r="BI336" s="102">
        <f t="shared" si="371"/>
        <v>13.467390473096881</v>
      </c>
      <c r="BK336" s="74">
        <f t="shared" si="412"/>
        <v>178</v>
      </c>
      <c r="BL336" s="74">
        <f t="shared" si="413"/>
        <v>7.8199999999999994</v>
      </c>
      <c r="BM336" s="74">
        <v>1</v>
      </c>
      <c r="BN336" s="65">
        <f t="shared" si="414"/>
        <v>1.76</v>
      </c>
      <c r="BO336" s="73">
        <f>BO335*BM336</f>
        <v>256838400</v>
      </c>
      <c r="BP336" s="73">
        <f t="shared" si="415"/>
        <v>80462333952</v>
      </c>
      <c r="BQ336" s="73">
        <f t="shared" si="416"/>
        <v>4072626648829.6792</v>
      </c>
      <c r="BR336" s="73">
        <f t="shared" si="417"/>
        <v>2.8850707731282372E+22</v>
      </c>
      <c r="BS336" s="73">
        <f t="shared" si="418"/>
        <v>335872</v>
      </c>
      <c r="BT336" s="102">
        <f t="shared" si="370"/>
        <v>50.615318358267047</v>
      </c>
      <c r="BV336" s="74">
        <f t="shared" si="419"/>
        <v>123</v>
      </c>
      <c r="BW336" s="74">
        <f t="shared" si="420"/>
        <v>9.8550000000000004</v>
      </c>
      <c r="BX336" s="74">
        <v>1</v>
      </c>
      <c r="BY336" s="65">
        <f t="shared" si="421"/>
        <v>2.0350000000000001</v>
      </c>
      <c r="BZ336" s="73">
        <f>BZ335*BX336</f>
        <v>1411200</v>
      </c>
      <c r="CA336" s="73">
        <f t="shared" si="422"/>
        <v>353230416</v>
      </c>
      <c r="CB336" s="73">
        <f t="shared" si="423"/>
        <v>2506077641.9772234</v>
      </c>
      <c r="CC336" s="73">
        <f t="shared" si="424"/>
        <v>3.6358532569282327E+22</v>
      </c>
      <c r="CD336" s="73">
        <f t="shared" si="425"/>
        <v>335872</v>
      </c>
      <c r="CE336" s="102">
        <f t="shared" si="443"/>
        <v>7.0947390951101541</v>
      </c>
      <c r="CG336" s="74">
        <f t="shared" si="426"/>
        <v>73</v>
      </c>
      <c r="CH336" s="74">
        <f t="shared" si="427"/>
        <v>12.14</v>
      </c>
      <c r="CI336" s="74">
        <v>1</v>
      </c>
      <c r="CJ336" s="65">
        <f t="shared" si="428"/>
        <v>2.2850000000000001</v>
      </c>
      <c r="CK336" s="73">
        <f>CK335*CI336</f>
        <v>720</v>
      </c>
      <c r="CL336" s="73">
        <f t="shared" si="429"/>
        <v>120099.6</v>
      </c>
      <c r="CM336" s="73">
        <f t="shared" si="430"/>
        <v>3014786.9274007673</v>
      </c>
      <c r="CN336" s="73">
        <f t="shared" si="431"/>
        <v>4.4788694610967773E+22</v>
      </c>
      <c r="CO336" s="73">
        <f t="shared" si="432"/>
        <v>335872</v>
      </c>
      <c r="CP336" s="102">
        <f t="shared" si="433"/>
        <v>25.102389411794604</v>
      </c>
      <c r="CR336" s="74">
        <f t="shared" si="434"/>
        <v>10</v>
      </c>
      <c r="CS336" s="74">
        <f t="shared" si="435"/>
        <v>14.74</v>
      </c>
      <c r="CT336" s="74">
        <v>1</v>
      </c>
      <c r="CU336" s="65">
        <f t="shared" si="444"/>
        <v>2.6</v>
      </c>
      <c r="CV336" s="73">
        <f>CV335*CT336</f>
        <v>1</v>
      </c>
      <c r="CW336" s="73">
        <f t="shared" si="436"/>
        <v>26</v>
      </c>
      <c r="CX336" s="73">
        <f t="shared" si="437"/>
        <v>589.60000000000036</v>
      </c>
      <c r="CY336" s="73">
        <f t="shared" si="438"/>
        <v>5.4381001529296949E+22</v>
      </c>
      <c r="CZ336" s="73">
        <f t="shared" si="439"/>
        <v>335872</v>
      </c>
      <c r="DA336" s="102">
        <f t="shared" si="440"/>
        <v>22.676923076923092</v>
      </c>
    </row>
    <row r="337" spans="1:105">
      <c r="A337" s="65">
        <v>8192</v>
      </c>
      <c r="B337" s="65">
        <f t="shared" si="375"/>
        <v>11.033333333333333</v>
      </c>
      <c r="C337" s="86">
        <f t="shared" si="369"/>
        <v>14.74</v>
      </c>
      <c r="D337" s="90"/>
      <c r="E337" s="68">
        <f t="shared" si="376"/>
        <v>8.4758978290087723E+19</v>
      </c>
      <c r="F337" s="65">
        <f t="shared" si="441"/>
        <v>66.200000000000045</v>
      </c>
      <c r="G337" s="69">
        <v>331</v>
      </c>
      <c r="H337" s="74">
        <f t="shared" si="377"/>
        <v>331</v>
      </c>
      <c r="I337" s="74">
        <f t="shared" si="378"/>
        <v>1</v>
      </c>
      <c r="J337" s="74">
        <v>1</v>
      </c>
      <c r="K337" s="65">
        <f t="shared" si="379"/>
        <v>1</v>
      </c>
      <c r="L337" s="73">
        <f>L336*J337</f>
        <v>1.323248724E+17</v>
      </c>
      <c r="M337" s="73">
        <f t="shared" si="380"/>
        <v>4.3799532764400001E+19</v>
      </c>
      <c r="N337" s="73">
        <f t="shared" si="381"/>
        <v>8.475897829008773E+20</v>
      </c>
      <c r="O337" s="73">
        <f t="shared" si="382"/>
        <v>4.237948914504386E+21</v>
      </c>
      <c r="P337" s="73">
        <f t="shared" si="383"/>
        <v>336145.06666666665</v>
      </c>
      <c r="Q337" s="102">
        <f t="shared" ref="Q337:Q400" si="445">N337/M337</f>
        <v>19.351571338902346</v>
      </c>
      <c r="S337" s="74">
        <f t="shared" si="384"/>
        <v>321</v>
      </c>
      <c r="T337" s="74">
        <f t="shared" si="385"/>
        <v>2.0499999999999998</v>
      </c>
      <c r="U337" s="74">
        <v>1</v>
      </c>
      <c r="V337" s="65">
        <f t="shared" si="386"/>
        <v>1.05</v>
      </c>
      <c r="W337" s="73">
        <f>W336*U337</f>
        <v>2.646497448E+17</v>
      </c>
      <c r="X337" s="73">
        <f t="shared" si="387"/>
        <v>8.9200196484840014E+19</v>
      </c>
      <c r="Y337" s="73">
        <f t="shared" si="388"/>
        <v>4.343897637366994E+20</v>
      </c>
      <c r="Z337" s="73">
        <f t="shared" si="389"/>
        <v>8.6877952747339912E+21</v>
      </c>
      <c r="AA337" s="73">
        <f t="shared" si="390"/>
        <v>336145.06666666665</v>
      </c>
      <c r="AB337" s="102">
        <f t="shared" si="373"/>
        <v>4.8698296736434425</v>
      </c>
      <c r="AD337" s="74">
        <f t="shared" si="391"/>
        <v>296</v>
      </c>
      <c r="AE337" s="74">
        <f t="shared" si="392"/>
        <v>3.2249999999999996</v>
      </c>
      <c r="AF337" s="74">
        <v>1</v>
      </c>
      <c r="AG337" s="65">
        <f t="shared" si="393"/>
        <v>1.175</v>
      </c>
      <c r="AH337" s="73">
        <f>AH336*AF337</f>
        <v>1536928888320000</v>
      </c>
      <c r="AI337" s="73">
        <f t="shared" si="394"/>
        <v>5.34543867357696E+17</v>
      </c>
      <c r="AJ337" s="73">
        <f t="shared" si="395"/>
        <v>2.1355289451994714E+19</v>
      </c>
      <c r="AK337" s="73">
        <f t="shared" si="396"/>
        <v>1.3667385249276644E+22</v>
      </c>
      <c r="AL337" s="73">
        <f t="shared" si="397"/>
        <v>336145.06666666665</v>
      </c>
      <c r="AM337" s="102">
        <f t="shared" si="442"/>
        <v>39.950490045945251</v>
      </c>
      <c r="AO337" s="74">
        <f t="shared" si="398"/>
        <v>266</v>
      </c>
      <c r="AP337" s="74">
        <f t="shared" si="399"/>
        <v>4.55</v>
      </c>
      <c r="AQ337" s="74">
        <v>1</v>
      </c>
      <c r="AR337" s="65">
        <f t="shared" si="400"/>
        <v>1.325</v>
      </c>
      <c r="AS337" s="73">
        <f>AS336*AQ337</f>
        <v>131736761856000</v>
      </c>
      <c r="AT337" s="73">
        <f t="shared" si="401"/>
        <v>4.64306217161472E+16</v>
      </c>
      <c r="AU337" s="73">
        <f t="shared" si="402"/>
        <v>4.7076825100085146E+17</v>
      </c>
      <c r="AV337" s="73">
        <f t="shared" si="403"/>
        <v>1.9282667560994955E+22</v>
      </c>
      <c r="AW337" s="73">
        <f t="shared" si="404"/>
        <v>336145.06666666665</v>
      </c>
      <c r="AX337" s="102">
        <f t="shared" si="374"/>
        <v>10.139176121286615</v>
      </c>
      <c r="AZ337" s="74">
        <f t="shared" si="405"/>
        <v>229</v>
      </c>
      <c r="BA337" s="74">
        <f t="shared" si="406"/>
        <v>6.06</v>
      </c>
      <c r="BB337" s="74">
        <v>1</v>
      </c>
      <c r="BC337" s="65">
        <f t="shared" si="407"/>
        <v>1.51</v>
      </c>
      <c r="BD337" s="73">
        <f>BD336*BB337</f>
        <v>697019904000</v>
      </c>
      <c r="BE337" s="73">
        <f t="shared" si="408"/>
        <v>241022512604160</v>
      </c>
      <c r="BF337" s="73">
        <f t="shared" si="409"/>
        <v>3712328722867815</v>
      </c>
      <c r="BG337" s="73">
        <f t="shared" si="410"/>
        <v>2.5681970421896579E+22</v>
      </c>
      <c r="BH337" s="73">
        <f t="shared" si="411"/>
        <v>336145.06666666665</v>
      </c>
      <c r="BI337" s="102">
        <f t="shared" si="371"/>
        <v>15.40241483153363</v>
      </c>
      <c r="BK337" s="74">
        <f t="shared" si="412"/>
        <v>179</v>
      </c>
      <c r="BL337" s="74">
        <f t="shared" si="413"/>
        <v>7.8199999999999994</v>
      </c>
      <c r="BM337" s="74">
        <v>1</v>
      </c>
      <c r="BN337" s="65">
        <f t="shared" si="414"/>
        <v>1.76</v>
      </c>
      <c r="BO337" s="73">
        <f>BO336*BM337</f>
        <v>256838400</v>
      </c>
      <c r="BP337" s="73">
        <f t="shared" si="415"/>
        <v>80914369536</v>
      </c>
      <c r="BQ337" s="73">
        <f t="shared" si="416"/>
        <v>4678219532027.7393</v>
      </c>
      <c r="BR337" s="73">
        <f t="shared" si="417"/>
        <v>3.3140760511424298E+22</v>
      </c>
      <c r="BS337" s="73">
        <f t="shared" si="418"/>
        <v>336145.06666666665</v>
      </c>
      <c r="BT337" s="102">
        <f t="shared" si="370"/>
        <v>57.816918785313284</v>
      </c>
      <c r="BV337" s="74">
        <f t="shared" si="419"/>
        <v>124</v>
      </c>
      <c r="BW337" s="74">
        <f t="shared" si="420"/>
        <v>9.8550000000000004</v>
      </c>
      <c r="BX337" s="74">
        <v>1</v>
      </c>
      <c r="BY337" s="65">
        <f t="shared" si="421"/>
        <v>2.0350000000000001</v>
      </c>
      <c r="BZ337" s="73">
        <f>BZ336*BX337</f>
        <v>1411200</v>
      </c>
      <c r="CA337" s="73">
        <f t="shared" si="422"/>
        <v>356102208</v>
      </c>
      <c r="CB337" s="73">
        <f t="shared" si="423"/>
        <v>2878727264.8340855</v>
      </c>
      <c r="CC337" s="73">
        <f t="shared" si="424"/>
        <v>4.1764986552440729E+22</v>
      </c>
      <c r="CD337" s="73">
        <f t="shared" si="425"/>
        <v>336145.06666666665</v>
      </c>
      <c r="CE337" s="102">
        <f t="shared" si="443"/>
        <v>8.0839916185919449</v>
      </c>
      <c r="CG337" s="74">
        <f t="shared" si="426"/>
        <v>74</v>
      </c>
      <c r="CH337" s="74">
        <f t="shared" si="427"/>
        <v>12.14</v>
      </c>
      <c r="CI337" s="74">
        <v>1</v>
      </c>
      <c r="CJ337" s="65">
        <f t="shared" si="428"/>
        <v>2.2850000000000001</v>
      </c>
      <c r="CK337" s="73">
        <f>CK336*CI337</f>
        <v>720</v>
      </c>
      <c r="CL337" s="73">
        <f t="shared" si="429"/>
        <v>121744.8</v>
      </c>
      <c r="CM337" s="73">
        <f t="shared" si="430"/>
        <v>3463080.7841718271</v>
      </c>
      <c r="CN337" s="73">
        <f t="shared" si="431"/>
        <v>5.1448699822083251E+22</v>
      </c>
      <c r="CO337" s="73">
        <f t="shared" si="432"/>
        <v>336145.06666666665</v>
      </c>
      <c r="CP337" s="102">
        <f t="shared" si="433"/>
        <v>28.445410269447461</v>
      </c>
      <c r="CR337" s="74">
        <f t="shared" si="434"/>
        <v>11</v>
      </c>
      <c r="CS337" s="74">
        <f t="shared" si="435"/>
        <v>14.74</v>
      </c>
      <c r="CT337" s="74">
        <v>1</v>
      </c>
      <c r="CU337" s="65">
        <f t="shared" si="444"/>
        <v>2.6</v>
      </c>
      <c r="CV337" s="73">
        <f>CV336*CT337</f>
        <v>1</v>
      </c>
      <c r="CW337" s="73">
        <f t="shared" si="436"/>
        <v>28.6</v>
      </c>
      <c r="CX337" s="73">
        <f t="shared" si="437"/>
        <v>677.27255010625231</v>
      </c>
      <c r="CY337" s="73">
        <f t="shared" si="438"/>
        <v>6.2467366999794651E+22</v>
      </c>
      <c r="CZ337" s="73">
        <f t="shared" si="439"/>
        <v>336145.06666666665</v>
      </c>
      <c r="DA337" s="102">
        <f t="shared" si="440"/>
        <v>23.680858395323508</v>
      </c>
    </row>
    <row r="338" spans="1:105">
      <c r="A338" s="65">
        <v>8192</v>
      </c>
      <c r="B338" s="65">
        <f t="shared" si="375"/>
        <v>11.066666666666666</v>
      </c>
      <c r="C338" s="86">
        <f t="shared" si="369"/>
        <v>14.74</v>
      </c>
      <c r="D338" s="90"/>
      <c r="E338" s="68">
        <f t="shared" si="376"/>
        <v>9.7362498933053194E+19</v>
      </c>
      <c r="F338" s="65">
        <f t="shared" si="441"/>
        <v>66.400000000000034</v>
      </c>
      <c r="G338" s="69">
        <v>332</v>
      </c>
      <c r="H338" s="74">
        <f t="shared" si="377"/>
        <v>332</v>
      </c>
      <c r="I338" s="74">
        <f t="shared" si="378"/>
        <v>1</v>
      </c>
      <c r="J338" s="74">
        <v>1</v>
      </c>
      <c r="K338" s="65">
        <f t="shared" si="379"/>
        <v>1</v>
      </c>
      <c r="L338" s="73">
        <f>L337*J338</f>
        <v>1.323248724E+17</v>
      </c>
      <c r="M338" s="73">
        <f t="shared" si="380"/>
        <v>4.3931857636800004E+19</v>
      </c>
      <c r="N338" s="73">
        <f t="shared" si="381"/>
        <v>9.7362498933053194E+20</v>
      </c>
      <c r="O338" s="73">
        <f t="shared" si="382"/>
        <v>4.8681249466526602E+21</v>
      </c>
      <c r="P338" s="73">
        <f t="shared" si="383"/>
        <v>336418.1333333333</v>
      </c>
      <c r="Q338" s="102">
        <f t="shared" si="445"/>
        <v>22.162162988413318</v>
      </c>
      <c r="S338" s="74">
        <f t="shared" si="384"/>
        <v>322</v>
      </c>
      <c r="T338" s="74">
        <f t="shared" si="385"/>
        <v>2.0499999999999998</v>
      </c>
      <c r="U338" s="74">
        <v>1</v>
      </c>
      <c r="V338" s="65">
        <f t="shared" si="386"/>
        <v>1.05</v>
      </c>
      <c r="W338" s="73">
        <f>W337*U338</f>
        <v>2.646497448E+17</v>
      </c>
      <c r="X338" s="73">
        <f t="shared" si="387"/>
        <v>8.9478078716879995E+19</v>
      </c>
      <c r="Y338" s="73">
        <f t="shared" si="388"/>
        <v>4.9898280703189739E+20</v>
      </c>
      <c r="Z338" s="73">
        <f t="shared" si="389"/>
        <v>9.9796561406379499E+21</v>
      </c>
      <c r="AA338" s="73">
        <f t="shared" si="390"/>
        <v>336418.1333333333</v>
      </c>
      <c r="AB338" s="102">
        <f t="shared" si="373"/>
        <v>5.5765927720770847</v>
      </c>
      <c r="AD338" s="74">
        <f t="shared" si="391"/>
        <v>297</v>
      </c>
      <c r="AE338" s="74">
        <f t="shared" si="392"/>
        <v>3.2249999999999996</v>
      </c>
      <c r="AF338" s="74">
        <v>1</v>
      </c>
      <c r="AG338" s="65">
        <f t="shared" si="393"/>
        <v>1.175</v>
      </c>
      <c r="AH338" s="73">
        <f>AH337*AF338</f>
        <v>1536928888320000</v>
      </c>
      <c r="AI338" s="73">
        <f t="shared" si="394"/>
        <v>5.36349758801472E+17</v>
      </c>
      <c r="AJ338" s="73">
        <f t="shared" si="395"/>
        <v>2.4530785863991861E+19</v>
      </c>
      <c r="AK338" s="73">
        <f t="shared" si="396"/>
        <v>1.5699702952954826E+22</v>
      </c>
      <c r="AL338" s="73">
        <f t="shared" si="397"/>
        <v>336418.1333333333</v>
      </c>
      <c r="AM338" s="102">
        <f t="shared" si="442"/>
        <v>45.73654683616973</v>
      </c>
      <c r="AO338" s="74">
        <f t="shared" si="398"/>
        <v>267</v>
      </c>
      <c r="AP338" s="74">
        <f t="shared" si="399"/>
        <v>4.55</v>
      </c>
      <c r="AQ338" s="74">
        <v>1</v>
      </c>
      <c r="AR338" s="65">
        <f t="shared" si="400"/>
        <v>1.325</v>
      </c>
      <c r="AS338" s="73">
        <f>AS337*AQ338</f>
        <v>131736761856000</v>
      </c>
      <c r="AT338" s="73">
        <f t="shared" si="401"/>
        <v>4.66051729256064E+16</v>
      </c>
      <c r="AU338" s="73">
        <f t="shared" si="402"/>
        <v>5.4077071550950938E+17</v>
      </c>
      <c r="AV338" s="73">
        <f t="shared" si="403"/>
        <v>2.2149968507269603E+22</v>
      </c>
      <c r="AW338" s="73">
        <f t="shared" si="404"/>
        <v>336418.1333333333</v>
      </c>
      <c r="AX338" s="102">
        <f t="shared" si="374"/>
        <v>11.603233752028251</v>
      </c>
      <c r="AZ338" s="74">
        <f t="shared" si="405"/>
        <v>230</v>
      </c>
      <c r="BA338" s="74">
        <f t="shared" si="406"/>
        <v>6.06</v>
      </c>
      <c r="BB338" s="74">
        <v>1</v>
      </c>
      <c r="BC338" s="65">
        <f t="shared" si="407"/>
        <v>1.51</v>
      </c>
      <c r="BD338" s="73">
        <f>BD337*BB338</f>
        <v>697019904000</v>
      </c>
      <c r="BE338" s="73">
        <f t="shared" si="408"/>
        <v>242075012659200</v>
      </c>
      <c r="BF338" s="73">
        <f t="shared" si="409"/>
        <v>4264345897166503.5</v>
      </c>
      <c r="BG338" s="73">
        <f t="shared" si="410"/>
        <v>2.9500837176715118E+22</v>
      </c>
      <c r="BH338" s="73">
        <f t="shared" si="411"/>
        <v>336418.1333333333</v>
      </c>
      <c r="BI338" s="102">
        <f t="shared" si="371"/>
        <v>17.615803673095204</v>
      </c>
      <c r="BK338" s="74">
        <f t="shared" si="412"/>
        <v>180</v>
      </c>
      <c r="BL338" s="74">
        <f t="shared" si="413"/>
        <v>7.8199999999999994</v>
      </c>
      <c r="BM338" s="74">
        <v>14</v>
      </c>
      <c r="BN338" s="65">
        <f t="shared" si="414"/>
        <v>1.76</v>
      </c>
      <c r="BO338" s="73">
        <f>BO337*BM338</f>
        <v>3595737600</v>
      </c>
      <c r="BP338" s="73">
        <f t="shared" si="415"/>
        <v>1139129671680</v>
      </c>
      <c r="BQ338" s="73">
        <f t="shared" si="416"/>
        <v>5373863080755.2637</v>
      </c>
      <c r="BR338" s="73">
        <f t="shared" si="417"/>
        <v>3.8068737082823792E+22</v>
      </c>
      <c r="BS338" s="73">
        <f t="shared" si="418"/>
        <v>336418.1333333333</v>
      </c>
      <c r="BT338" s="102">
        <f t="shared" si="370"/>
        <v>4.717516551763449</v>
      </c>
      <c r="BV338" s="74">
        <f t="shared" si="419"/>
        <v>125</v>
      </c>
      <c r="BW338" s="74">
        <f t="shared" si="420"/>
        <v>9.8550000000000004</v>
      </c>
      <c r="BX338" s="74">
        <v>1</v>
      </c>
      <c r="BY338" s="65">
        <f t="shared" si="421"/>
        <v>2.0350000000000001</v>
      </c>
      <c r="BZ338" s="73">
        <f>BZ337*BX338</f>
        <v>1411200</v>
      </c>
      <c r="CA338" s="73">
        <f t="shared" si="422"/>
        <v>358974000</v>
      </c>
      <c r="CB338" s="73">
        <f t="shared" si="423"/>
        <v>3306789273.6000276</v>
      </c>
      <c r="CC338" s="73">
        <f t="shared" si="424"/>
        <v>4.7975371349261961E+22</v>
      </c>
      <c r="CD338" s="73">
        <f t="shared" si="425"/>
        <v>336418.1333333333</v>
      </c>
      <c r="CE338" s="102">
        <f t="shared" si="443"/>
        <v>9.2117793310936928</v>
      </c>
      <c r="CG338" s="74">
        <f t="shared" si="426"/>
        <v>75</v>
      </c>
      <c r="CH338" s="74">
        <f t="shared" si="427"/>
        <v>12.14</v>
      </c>
      <c r="CI338" s="74">
        <v>1</v>
      </c>
      <c r="CJ338" s="65">
        <f t="shared" si="428"/>
        <v>2.2850000000000001</v>
      </c>
      <c r="CK338" s="73">
        <f>CK337*CI338</f>
        <v>720</v>
      </c>
      <c r="CL338" s="73">
        <f t="shared" si="429"/>
        <v>123390.00000000001</v>
      </c>
      <c r="CM338" s="73">
        <f t="shared" si="430"/>
        <v>3978035.2000000197</v>
      </c>
      <c r="CN338" s="73">
        <f t="shared" si="431"/>
        <v>5.9099036852363289E+22</v>
      </c>
      <c r="CO338" s="73">
        <f t="shared" si="432"/>
        <v>336418.1333333333</v>
      </c>
      <c r="CP338" s="102">
        <f t="shared" si="433"/>
        <v>32.239526703946993</v>
      </c>
      <c r="CR338" s="74">
        <f t="shared" si="434"/>
        <v>12</v>
      </c>
      <c r="CS338" s="74">
        <f t="shared" si="435"/>
        <v>14.74</v>
      </c>
      <c r="CT338" s="74">
        <v>1</v>
      </c>
      <c r="CU338" s="65">
        <f t="shared" si="444"/>
        <v>2.6</v>
      </c>
      <c r="CV338" s="73">
        <f>CV337*CT338</f>
        <v>1</v>
      </c>
      <c r="CW338" s="73">
        <f t="shared" si="436"/>
        <v>31.200000000000003</v>
      </c>
      <c r="CX338" s="73">
        <f t="shared" si="437"/>
        <v>777.98186419169906</v>
      </c>
      <c r="CY338" s="73">
        <f t="shared" si="438"/>
        <v>7.1756161713660204E+22</v>
      </c>
      <c r="CZ338" s="73">
        <f t="shared" si="439"/>
        <v>336418.1333333333</v>
      </c>
      <c r="DA338" s="102">
        <f t="shared" si="440"/>
        <v>24.935316159990354</v>
      </c>
    </row>
    <row r="339" spans="1:105">
      <c r="A339" s="65">
        <v>8192</v>
      </c>
      <c r="B339" s="65">
        <f t="shared" si="375"/>
        <v>11.1</v>
      </c>
      <c r="C339" s="86">
        <f t="shared" si="369"/>
        <v>14.74</v>
      </c>
      <c r="D339" s="90"/>
      <c r="E339" s="68">
        <f t="shared" si="376"/>
        <v>1.1184014236279878E+20</v>
      </c>
      <c r="F339" s="65">
        <f t="shared" si="441"/>
        <v>66.600000000000037</v>
      </c>
      <c r="G339" s="69">
        <v>333</v>
      </c>
      <c r="H339" s="74">
        <f t="shared" si="377"/>
        <v>333</v>
      </c>
      <c r="I339" s="74">
        <f t="shared" si="378"/>
        <v>1</v>
      </c>
      <c r="J339" s="74">
        <v>1</v>
      </c>
      <c r="K339" s="65">
        <f t="shared" si="379"/>
        <v>1</v>
      </c>
      <c r="L339" s="73">
        <f>L338*J339</f>
        <v>1.323248724E+17</v>
      </c>
      <c r="M339" s="73">
        <f t="shared" si="380"/>
        <v>4.4064182509199999E+19</v>
      </c>
      <c r="N339" s="73">
        <f t="shared" si="381"/>
        <v>1.1184014236279878E+21</v>
      </c>
      <c r="O339" s="73">
        <f t="shared" si="382"/>
        <v>5.5920071181399396E+21</v>
      </c>
      <c r="P339" s="73">
        <f t="shared" si="383"/>
        <v>336691.20000000001</v>
      </c>
      <c r="Q339" s="102">
        <f t="shared" si="445"/>
        <v>25.381190798092781</v>
      </c>
      <c r="S339" s="74">
        <f t="shared" si="384"/>
        <v>323</v>
      </c>
      <c r="T339" s="74">
        <f t="shared" si="385"/>
        <v>2.0499999999999998</v>
      </c>
      <c r="U339" s="74">
        <v>1</v>
      </c>
      <c r="V339" s="65">
        <f t="shared" si="386"/>
        <v>1.05</v>
      </c>
      <c r="W339" s="73">
        <f>W338*U339</f>
        <v>2.646497448E+17</v>
      </c>
      <c r="X339" s="73">
        <f t="shared" si="387"/>
        <v>8.9755960948920009E+19</v>
      </c>
      <c r="Y339" s="73">
        <f t="shared" si="388"/>
        <v>5.7318072960934347E+20</v>
      </c>
      <c r="Z339" s="73">
        <f t="shared" si="389"/>
        <v>1.1463614592186875E+22</v>
      </c>
      <c r="AA339" s="73">
        <f t="shared" si="390"/>
        <v>336691.20000000001</v>
      </c>
      <c r="AB339" s="102">
        <f t="shared" si="373"/>
        <v>6.3859906745975321</v>
      </c>
      <c r="AD339" s="74">
        <f t="shared" si="391"/>
        <v>298</v>
      </c>
      <c r="AE339" s="74">
        <f t="shared" si="392"/>
        <v>3.2249999999999996</v>
      </c>
      <c r="AF339" s="74">
        <v>1</v>
      </c>
      <c r="AG339" s="65">
        <f t="shared" si="393"/>
        <v>1.175</v>
      </c>
      <c r="AH339" s="73">
        <f>AH338*AF339</f>
        <v>1536928888320000</v>
      </c>
      <c r="AI339" s="73">
        <f t="shared" si="394"/>
        <v>5.38155650245248E+17</v>
      </c>
      <c r="AJ339" s="73">
        <f t="shared" si="395"/>
        <v>2.8178473368751972E+19</v>
      </c>
      <c r="AK339" s="73">
        <f t="shared" si="396"/>
        <v>1.8034222956001303E+22</v>
      </c>
      <c r="AL339" s="73">
        <f t="shared" si="397"/>
        <v>336691.20000000001</v>
      </c>
      <c r="AM339" s="102">
        <f t="shared" si="442"/>
        <v>52.361195791422972</v>
      </c>
      <c r="AO339" s="74">
        <f t="shared" si="398"/>
        <v>268</v>
      </c>
      <c r="AP339" s="74">
        <f t="shared" si="399"/>
        <v>4.55</v>
      </c>
      <c r="AQ339" s="74">
        <v>1</v>
      </c>
      <c r="AR339" s="65">
        <f t="shared" si="400"/>
        <v>1.325</v>
      </c>
      <c r="AS339" s="73">
        <f>AS338*AQ339</f>
        <v>131736761856000</v>
      </c>
      <c r="AT339" s="73">
        <f t="shared" si="401"/>
        <v>4.67797241350656E+16</v>
      </c>
      <c r="AU339" s="73">
        <f t="shared" si="402"/>
        <v>6.2118243133634317E+17</v>
      </c>
      <c r="AV339" s="73">
        <f t="shared" si="403"/>
        <v>2.5443632387536724E+22</v>
      </c>
      <c r="AW339" s="73">
        <f t="shared" si="404"/>
        <v>336691.20000000001</v>
      </c>
      <c r="AX339" s="102">
        <f t="shared" si="374"/>
        <v>13.278881883587493</v>
      </c>
      <c r="AZ339" s="74">
        <f t="shared" si="405"/>
        <v>231</v>
      </c>
      <c r="BA339" s="74">
        <f t="shared" si="406"/>
        <v>6.06</v>
      </c>
      <c r="BB339" s="74">
        <v>1</v>
      </c>
      <c r="BC339" s="65">
        <f t="shared" si="407"/>
        <v>1.51</v>
      </c>
      <c r="BD339" s="73">
        <f>BD338*BB339</f>
        <v>697019904000</v>
      </c>
      <c r="BE339" s="73">
        <f t="shared" si="408"/>
        <v>243127512714240</v>
      </c>
      <c r="BF339" s="73">
        <f t="shared" si="409"/>
        <v>4898447117213519</v>
      </c>
      <c r="BG339" s="73">
        <f t="shared" si="410"/>
        <v>3.3887563135928028E+22</v>
      </c>
      <c r="BH339" s="73">
        <f t="shared" si="411"/>
        <v>336691.20000000001</v>
      </c>
      <c r="BI339" s="102">
        <f t="shared" si="371"/>
        <v>20.147646239325084</v>
      </c>
      <c r="BK339" s="74">
        <f t="shared" si="412"/>
        <v>181</v>
      </c>
      <c r="BL339" s="74">
        <f t="shared" si="413"/>
        <v>7.8199999999999994</v>
      </c>
      <c r="BM339" s="74">
        <v>1</v>
      </c>
      <c r="BN339" s="65">
        <f t="shared" si="414"/>
        <v>1.76</v>
      </c>
      <c r="BO339" s="73">
        <f>BO338*BM339</f>
        <v>3595737600</v>
      </c>
      <c r="BP339" s="73">
        <f t="shared" si="415"/>
        <v>1145458169856</v>
      </c>
      <c r="BQ339" s="73">
        <f t="shared" si="416"/>
        <v>6172947680842.8701</v>
      </c>
      <c r="BR339" s="73">
        <f t="shared" si="417"/>
        <v>4.3729495663854322E+22</v>
      </c>
      <c r="BS339" s="73">
        <f t="shared" si="418"/>
        <v>336691.20000000001</v>
      </c>
      <c r="BT339" s="102">
        <f t="shared" si="370"/>
        <v>5.389064256810788</v>
      </c>
      <c r="BV339" s="74">
        <f t="shared" si="419"/>
        <v>126</v>
      </c>
      <c r="BW339" s="74">
        <f t="shared" si="420"/>
        <v>9.8550000000000004</v>
      </c>
      <c r="BX339" s="74">
        <v>1</v>
      </c>
      <c r="BY339" s="65">
        <f t="shared" si="421"/>
        <v>2.0350000000000001</v>
      </c>
      <c r="BZ339" s="73">
        <f>BZ338*BX339</f>
        <v>1411200</v>
      </c>
      <c r="CA339" s="73">
        <f t="shared" si="422"/>
        <v>361845792</v>
      </c>
      <c r="CB339" s="73">
        <f t="shared" si="423"/>
        <v>3798503398.9061928</v>
      </c>
      <c r="CC339" s="73">
        <f t="shared" si="424"/>
        <v>5.51092301492691E+22</v>
      </c>
      <c r="CD339" s="73">
        <f t="shared" si="425"/>
        <v>336691.20000000001</v>
      </c>
      <c r="CE339" s="102">
        <f t="shared" si="443"/>
        <v>10.497575162919658</v>
      </c>
      <c r="CG339" s="74">
        <f t="shared" si="426"/>
        <v>76</v>
      </c>
      <c r="CH339" s="74">
        <f t="shared" si="427"/>
        <v>12.14</v>
      </c>
      <c r="CI339" s="74">
        <v>1</v>
      </c>
      <c r="CJ339" s="65">
        <f t="shared" si="428"/>
        <v>2.2850000000000001</v>
      </c>
      <c r="CK339" s="73">
        <f>CK338*CI339</f>
        <v>720</v>
      </c>
      <c r="CL339" s="73">
        <f t="shared" si="429"/>
        <v>125035.20000000001</v>
      </c>
      <c r="CM339" s="73">
        <f t="shared" si="430"/>
        <v>4569562.4903603243</v>
      </c>
      <c r="CN339" s="73">
        <f t="shared" si="431"/>
        <v>6.788696641421886E+22</v>
      </c>
      <c r="CO339" s="73">
        <f t="shared" si="432"/>
        <v>336691.20000000001</v>
      </c>
      <c r="CP339" s="102">
        <f t="shared" si="433"/>
        <v>36.546208510566018</v>
      </c>
      <c r="CR339" s="74">
        <f t="shared" si="434"/>
        <v>13</v>
      </c>
      <c r="CS339" s="74">
        <f t="shared" si="435"/>
        <v>14.74</v>
      </c>
      <c r="CT339" s="74">
        <v>1</v>
      </c>
      <c r="CU339" s="65">
        <f t="shared" si="444"/>
        <v>2.6</v>
      </c>
      <c r="CV339" s="73">
        <f>CV338*CT339</f>
        <v>1</v>
      </c>
      <c r="CW339" s="73">
        <f t="shared" si="436"/>
        <v>33.800000000000004</v>
      </c>
      <c r="CX339" s="73">
        <f t="shared" si="437"/>
        <v>893.66648761453143</v>
      </c>
      <c r="CY339" s="73">
        <f t="shared" si="438"/>
        <v>8.2426184921382702E+22</v>
      </c>
      <c r="CZ339" s="73">
        <f t="shared" si="439"/>
        <v>336691.20000000001</v>
      </c>
      <c r="DA339" s="102">
        <f t="shared" si="440"/>
        <v>26.439836911672526</v>
      </c>
    </row>
    <row r="340" spans="1:105">
      <c r="A340" s="65">
        <v>8192</v>
      </c>
      <c r="B340" s="65">
        <f t="shared" si="375"/>
        <v>11.133333333333333</v>
      </c>
      <c r="C340" s="86">
        <f t="shared" si="369"/>
        <v>14.74</v>
      </c>
      <c r="D340" s="90"/>
      <c r="E340" s="68">
        <f t="shared" si="376"/>
        <v>1.2847058755478117E+20</v>
      </c>
      <c r="F340" s="65">
        <f t="shared" si="441"/>
        <v>66.80000000000004</v>
      </c>
      <c r="G340" s="69">
        <v>334</v>
      </c>
      <c r="H340" s="74">
        <f t="shared" si="377"/>
        <v>334</v>
      </c>
      <c r="I340" s="74">
        <f t="shared" si="378"/>
        <v>1</v>
      </c>
      <c r="J340" s="74">
        <v>1</v>
      </c>
      <c r="K340" s="65">
        <f t="shared" si="379"/>
        <v>1</v>
      </c>
      <c r="L340" s="73">
        <f>L339*J340</f>
        <v>1.323248724E+17</v>
      </c>
      <c r="M340" s="73">
        <f t="shared" si="380"/>
        <v>4.4196507381600002E+19</v>
      </c>
      <c r="N340" s="73">
        <f t="shared" si="381"/>
        <v>1.2847058755478117E+21</v>
      </c>
      <c r="O340" s="73">
        <f t="shared" si="382"/>
        <v>6.4235293777390584E+21</v>
      </c>
      <c r="P340" s="73">
        <f t="shared" si="383"/>
        <v>336964.26666666666</v>
      </c>
      <c r="Q340" s="102">
        <f t="shared" si="445"/>
        <v>29.068040704109205</v>
      </c>
      <c r="S340" s="74">
        <f t="shared" si="384"/>
        <v>324</v>
      </c>
      <c r="T340" s="74">
        <f t="shared" si="385"/>
        <v>2.0499999999999998</v>
      </c>
      <c r="U340" s="74">
        <v>1</v>
      </c>
      <c r="V340" s="65">
        <f t="shared" si="386"/>
        <v>1.05</v>
      </c>
      <c r="W340" s="73">
        <f>W339*U340</f>
        <v>2.646497448E+17</v>
      </c>
      <c r="X340" s="73">
        <f t="shared" si="387"/>
        <v>9.003384318095999E+19</v>
      </c>
      <c r="Y340" s="73">
        <f t="shared" si="388"/>
        <v>6.5841176121825309E+20</v>
      </c>
      <c r="Z340" s="73">
        <f t="shared" si="389"/>
        <v>1.316823522436507E+22</v>
      </c>
      <c r="AA340" s="73">
        <f t="shared" si="390"/>
        <v>336964.26666666666</v>
      </c>
      <c r="AB340" s="102">
        <f t="shared" si="373"/>
        <v>7.3129363132361709</v>
      </c>
      <c r="AD340" s="74">
        <f t="shared" si="391"/>
        <v>299</v>
      </c>
      <c r="AE340" s="74">
        <f t="shared" si="392"/>
        <v>3.2249999999999996</v>
      </c>
      <c r="AF340" s="74">
        <v>1</v>
      </c>
      <c r="AG340" s="65">
        <f t="shared" si="393"/>
        <v>1.175</v>
      </c>
      <c r="AH340" s="73">
        <f>AH339*AF340</f>
        <v>1536928888320000</v>
      </c>
      <c r="AI340" s="73">
        <f t="shared" si="394"/>
        <v>5.39961541689024E+17</v>
      </c>
      <c r="AJ340" s="73">
        <f t="shared" si="395"/>
        <v>3.2368566005013152E+19</v>
      </c>
      <c r="AK340" s="73">
        <f t="shared" si="396"/>
        <v>2.0715882243208463E+22</v>
      </c>
      <c r="AL340" s="73">
        <f t="shared" si="397"/>
        <v>336964.26666666666</v>
      </c>
      <c r="AM340" s="102">
        <f t="shared" si="442"/>
        <v>59.94605820215051</v>
      </c>
      <c r="AO340" s="74">
        <f t="shared" si="398"/>
        <v>269</v>
      </c>
      <c r="AP340" s="74">
        <f t="shared" si="399"/>
        <v>4.55</v>
      </c>
      <c r="AQ340" s="74">
        <v>1</v>
      </c>
      <c r="AR340" s="65">
        <f t="shared" si="400"/>
        <v>1.325</v>
      </c>
      <c r="AS340" s="73">
        <f>AS339*AQ340</f>
        <v>131736761856000</v>
      </c>
      <c r="AT340" s="73">
        <f t="shared" si="401"/>
        <v>4.69542753445248E+16</v>
      </c>
      <c r="AU340" s="73">
        <f t="shared" si="402"/>
        <v>7.1355123702911603E+17</v>
      </c>
      <c r="AV340" s="73">
        <f t="shared" si="403"/>
        <v>2.9227058668712717E+22</v>
      </c>
      <c r="AW340" s="73">
        <f t="shared" si="404"/>
        <v>336964.26666666666</v>
      </c>
      <c r="AX340" s="102">
        <f t="shared" si="374"/>
        <v>15.196725575966559</v>
      </c>
      <c r="AZ340" s="74">
        <f t="shared" si="405"/>
        <v>232</v>
      </c>
      <c r="BA340" s="74">
        <f t="shared" si="406"/>
        <v>6.06</v>
      </c>
      <c r="BB340" s="74">
        <v>1</v>
      </c>
      <c r="BC340" s="65">
        <f t="shared" si="407"/>
        <v>1.51</v>
      </c>
      <c r="BD340" s="73">
        <f>BD339*BB340</f>
        <v>697019904000</v>
      </c>
      <c r="BE340" s="73">
        <f t="shared" si="408"/>
        <v>244180012769280</v>
      </c>
      <c r="BF340" s="73">
        <f t="shared" si="409"/>
        <v>5626838145583138</v>
      </c>
      <c r="BG340" s="73">
        <f t="shared" si="410"/>
        <v>3.892658802909869E+22</v>
      </c>
      <c r="BH340" s="73">
        <f t="shared" si="411"/>
        <v>336964.26666666666</v>
      </c>
      <c r="BI340" s="102">
        <f t="shared" si="371"/>
        <v>23.043811333156928</v>
      </c>
      <c r="BK340" s="74">
        <f t="shared" si="412"/>
        <v>182</v>
      </c>
      <c r="BL340" s="74">
        <f t="shared" si="413"/>
        <v>7.8199999999999994</v>
      </c>
      <c r="BM340" s="74">
        <v>1</v>
      </c>
      <c r="BN340" s="65">
        <f t="shared" si="414"/>
        <v>1.76</v>
      </c>
      <c r="BO340" s="73">
        <f>BO339*BM340</f>
        <v>3595737600</v>
      </c>
      <c r="BP340" s="73">
        <f t="shared" si="415"/>
        <v>1151786668032</v>
      </c>
      <c r="BQ340" s="73">
        <f t="shared" si="416"/>
        <v>7090854846466.9678</v>
      </c>
      <c r="BR340" s="73">
        <f t="shared" si="417"/>
        <v>5.023199973391943E+22</v>
      </c>
      <c r="BS340" s="73">
        <f t="shared" si="418"/>
        <v>336964.26666666666</v>
      </c>
      <c r="BT340" s="102">
        <f t="shared" si="370"/>
        <v>6.1563960091522461</v>
      </c>
      <c r="BV340" s="74">
        <f t="shared" si="419"/>
        <v>127</v>
      </c>
      <c r="BW340" s="74">
        <f t="shared" si="420"/>
        <v>9.8550000000000004</v>
      </c>
      <c r="BX340" s="74">
        <v>1</v>
      </c>
      <c r="BY340" s="65">
        <f t="shared" si="421"/>
        <v>2.0350000000000001</v>
      </c>
      <c r="BZ340" s="73">
        <f>BZ339*BX340</f>
        <v>1411200</v>
      </c>
      <c r="CA340" s="73">
        <f t="shared" si="422"/>
        <v>364717584</v>
      </c>
      <c r="CB340" s="73">
        <f t="shared" si="423"/>
        <v>4363334605.7741899</v>
      </c>
      <c r="CC340" s="73">
        <f t="shared" si="424"/>
        <v>6.3303882017618423E+22</v>
      </c>
      <c r="CD340" s="73">
        <f t="shared" si="425"/>
        <v>336964.26666666666</v>
      </c>
      <c r="CE340" s="102">
        <f t="shared" si="443"/>
        <v>11.963598129598791</v>
      </c>
      <c r="CG340" s="74">
        <f t="shared" si="426"/>
        <v>77</v>
      </c>
      <c r="CH340" s="74">
        <f t="shared" si="427"/>
        <v>12.14</v>
      </c>
      <c r="CI340" s="74">
        <v>1</v>
      </c>
      <c r="CJ340" s="65">
        <f t="shared" si="428"/>
        <v>2.2850000000000001</v>
      </c>
      <c r="CK340" s="73">
        <f>CK339*CI340</f>
        <v>720</v>
      </c>
      <c r="CL340" s="73">
        <f t="shared" si="429"/>
        <v>126680.40000000001</v>
      </c>
      <c r="CM340" s="73">
        <f t="shared" si="430"/>
        <v>5249048.9157330599</v>
      </c>
      <c r="CN340" s="73">
        <f t="shared" si="431"/>
        <v>7.7981646645752171E+22</v>
      </c>
      <c r="CO340" s="73">
        <f t="shared" si="432"/>
        <v>336964.26666666666</v>
      </c>
      <c r="CP340" s="102">
        <f t="shared" si="433"/>
        <v>41.435367394901341</v>
      </c>
      <c r="CR340" s="74">
        <f t="shared" si="434"/>
        <v>14</v>
      </c>
      <c r="CS340" s="74">
        <f t="shared" si="435"/>
        <v>14.74</v>
      </c>
      <c r="CT340" s="74">
        <v>1</v>
      </c>
      <c r="CU340" s="65">
        <f t="shared" si="444"/>
        <v>2.6</v>
      </c>
      <c r="CV340" s="73">
        <f>CV339*CT340</f>
        <v>1</v>
      </c>
      <c r="CW340" s="73">
        <f t="shared" si="436"/>
        <v>36.4</v>
      </c>
      <c r="CX340" s="73">
        <f t="shared" si="437"/>
        <v>1026.5532242387903</v>
      </c>
      <c r="CY340" s="73">
        <f t="shared" si="438"/>
        <v>9.4682823027873712E+22</v>
      </c>
      <c r="CZ340" s="73">
        <f t="shared" si="439"/>
        <v>336964.26666666666</v>
      </c>
      <c r="DA340" s="102">
        <f t="shared" si="440"/>
        <v>28.202011654911825</v>
      </c>
    </row>
    <row r="341" spans="1:105">
      <c r="A341" s="65">
        <v>8192</v>
      </c>
      <c r="B341" s="65">
        <f t="shared" si="375"/>
        <v>11.166666666666666</v>
      </c>
      <c r="C341" s="86">
        <f t="shared" si="369"/>
        <v>14.74</v>
      </c>
      <c r="D341" s="90"/>
      <c r="E341" s="68">
        <f t="shared" si="376"/>
        <v>1.4757395258967969E+20</v>
      </c>
      <c r="F341" s="65">
        <f t="shared" si="441"/>
        <v>67.000000000000043</v>
      </c>
      <c r="G341" s="69">
        <v>335</v>
      </c>
      <c r="H341" s="74">
        <f t="shared" si="377"/>
        <v>335</v>
      </c>
      <c r="I341" s="74">
        <f t="shared" si="378"/>
        <v>1</v>
      </c>
      <c r="J341" s="74">
        <v>1</v>
      </c>
      <c r="K341" s="65">
        <f t="shared" si="379"/>
        <v>1</v>
      </c>
      <c r="L341" s="73">
        <f>L340*J341</f>
        <v>1.323248724E+17</v>
      </c>
      <c r="M341" s="73">
        <f t="shared" si="380"/>
        <v>4.4328832253999997E+19</v>
      </c>
      <c r="N341" s="73">
        <f t="shared" si="381"/>
        <v>1.4757395258967969E+21</v>
      </c>
      <c r="O341" s="73">
        <f t="shared" si="382"/>
        <v>7.3786976294839842E+21</v>
      </c>
      <c r="P341" s="73">
        <f t="shared" si="383"/>
        <v>337237.33333333331</v>
      </c>
      <c r="Q341" s="102">
        <f t="shared" si="445"/>
        <v>33.290737672514126</v>
      </c>
      <c r="S341" s="74">
        <f t="shared" si="384"/>
        <v>325</v>
      </c>
      <c r="T341" s="74">
        <f t="shared" si="385"/>
        <v>2.0499999999999998</v>
      </c>
      <c r="U341" s="74">
        <v>1</v>
      </c>
      <c r="V341" s="65">
        <f t="shared" si="386"/>
        <v>1.05</v>
      </c>
      <c r="W341" s="73">
        <f>W340*U341</f>
        <v>2.646497448E+17</v>
      </c>
      <c r="X341" s="73">
        <f t="shared" si="387"/>
        <v>9.0311725413000004E+19</v>
      </c>
      <c r="Y341" s="73">
        <f t="shared" si="388"/>
        <v>7.5631650702210813E+20</v>
      </c>
      <c r="Z341" s="73">
        <f t="shared" si="389"/>
        <v>1.5126330140442166E+22</v>
      </c>
      <c r="AA341" s="73">
        <f t="shared" si="390"/>
        <v>337237.33333333331</v>
      </c>
      <c r="AB341" s="102">
        <f t="shared" si="373"/>
        <v>8.3745106580948949</v>
      </c>
      <c r="AD341" s="74">
        <f t="shared" si="391"/>
        <v>300</v>
      </c>
      <c r="AE341" s="74">
        <f t="shared" si="392"/>
        <v>3.2249999999999996</v>
      </c>
      <c r="AF341" s="74">
        <v>15</v>
      </c>
      <c r="AG341" s="65">
        <f t="shared" si="393"/>
        <v>1.175</v>
      </c>
      <c r="AH341" s="73">
        <f>AH340*AF341</f>
        <v>2.30539333248E+16</v>
      </c>
      <c r="AI341" s="73">
        <f t="shared" si="394"/>
        <v>8.126511496992E+18</v>
      </c>
      <c r="AJ341" s="73">
        <f t="shared" si="395"/>
        <v>3.718171852357156E+19</v>
      </c>
      <c r="AK341" s="73">
        <f t="shared" si="396"/>
        <v>2.3796299855085846E+22</v>
      </c>
      <c r="AL341" s="73">
        <f t="shared" si="397"/>
        <v>337237.33333333331</v>
      </c>
      <c r="AM341" s="102">
        <f t="shared" si="442"/>
        <v>4.5753603544810399</v>
      </c>
      <c r="AO341" s="74">
        <f t="shared" si="398"/>
        <v>270</v>
      </c>
      <c r="AP341" s="74">
        <f t="shared" si="399"/>
        <v>4.55</v>
      </c>
      <c r="AQ341" s="74">
        <v>1</v>
      </c>
      <c r="AR341" s="65">
        <f t="shared" si="400"/>
        <v>1.325</v>
      </c>
      <c r="AS341" s="73">
        <f>AS340*AQ341</f>
        <v>131736761856000</v>
      </c>
      <c r="AT341" s="73">
        <f t="shared" si="401"/>
        <v>4.7128826553984E+16</v>
      </c>
      <c r="AU341" s="73">
        <f t="shared" si="402"/>
        <v>8.1965513218144486E+17</v>
      </c>
      <c r="AV341" s="73">
        <f t="shared" si="403"/>
        <v>3.3573074214152131E+22</v>
      </c>
      <c r="AW341" s="73">
        <f t="shared" si="404"/>
        <v>337237.33333333331</v>
      </c>
      <c r="AX341" s="102">
        <f t="shared" si="374"/>
        <v>17.39180013834136</v>
      </c>
      <c r="AZ341" s="74">
        <f t="shared" si="405"/>
        <v>233</v>
      </c>
      <c r="BA341" s="74">
        <f t="shared" si="406"/>
        <v>6.06</v>
      </c>
      <c r="BB341" s="74">
        <v>1</v>
      </c>
      <c r="BC341" s="65">
        <f t="shared" si="407"/>
        <v>1.51</v>
      </c>
      <c r="BD341" s="73">
        <f>BD340*BB341</f>
        <v>697019904000</v>
      </c>
      <c r="BE341" s="73">
        <f t="shared" si="408"/>
        <v>245232512824320</v>
      </c>
      <c r="BF341" s="73">
        <f t="shared" si="409"/>
        <v>6463539721665918</v>
      </c>
      <c r="BG341" s="73">
        <f t="shared" si="410"/>
        <v>4.4714907634672943E+22</v>
      </c>
      <c r="BH341" s="73">
        <f t="shared" si="411"/>
        <v>337237.33333333331</v>
      </c>
      <c r="BI341" s="102">
        <f t="shared" si="371"/>
        <v>26.356781355073736</v>
      </c>
      <c r="BK341" s="74">
        <f t="shared" si="412"/>
        <v>183</v>
      </c>
      <c r="BL341" s="74">
        <f t="shared" si="413"/>
        <v>7.8199999999999994</v>
      </c>
      <c r="BM341" s="74">
        <v>1</v>
      </c>
      <c r="BN341" s="65">
        <f t="shared" si="414"/>
        <v>1.76</v>
      </c>
      <c r="BO341" s="73">
        <f>BO340*BM341</f>
        <v>3595737600</v>
      </c>
      <c r="BP341" s="73">
        <f t="shared" si="415"/>
        <v>1158115166208</v>
      </c>
      <c r="BQ341" s="73">
        <f t="shared" si="416"/>
        <v>8145253297659.3613</v>
      </c>
      <c r="BR341" s="73">
        <f t="shared" si="417"/>
        <v>5.7701415462564753E+22</v>
      </c>
      <c r="BS341" s="73">
        <f t="shared" si="418"/>
        <v>337237.33333333331</v>
      </c>
      <c r="BT341" s="102">
        <f t="shared" si="370"/>
        <v>7.033198023240856</v>
      </c>
      <c r="BV341" s="74">
        <f t="shared" si="419"/>
        <v>128</v>
      </c>
      <c r="BW341" s="74">
        <f t="shared" si="420"/>
        <v>9.8550000000000004</v>
      </c>
      <c r="BX341" s="74">
        <v>1</v>
      </c>
      <c r="BY341" s="65">
        <f t="shared" si="421"/>
        <v>2.0350000000000001</v>
      </c>
      <c r="BZ341" s="73">
        <f>BZ340*BX341</f>
        <v>1411200</v>
      </c>
      <c r="CA341" s="73">
        <f t="shared" si="422"/>
        <v>367589376</v>
      </c>
      <c r="CB341" s="73">
        <f t="shared" si="423"/>
        <v>5012155283.9544487</v>
      </c>
      <c r="CC341" s="73">
        <f t="shared" si="424"/>
        <v>7.2717065138564671E+22</v>
      </c>
      <c r="CD341" s="73">
        <f t="shared" si="425"/>
        <v>337237.33333333331</v>
      </c>
      <c r="CE341" s="102">
        <f t="shared" si="443"/>
        <v>13.635201698414834</v>
      </c>
      <c r="CG341" s="74">
        <f t="shared" si="426"/>
        <v>78</v>
      </c>
      <c r="CH341" s="74">
        <f t="shared" si="427"/>
        <v>12.14</v>
      </c>
      <c r="CI341" s="74">
        <v>1</v>
      </c>
      <c r="CJ341" s="65">
        <f t="shared" si="428"/>
        <v>2.2850000000000001</v>
      </c>
      <c r="CK341" s="73">
        <f>CK340*CI341</f>
        <v>720</v>
      </c>
      <c r="CL341" s="73">
        <f t="shared" si="429"/>
        <v>128325.6</v>
      </c>
      <c r="CM341" s="73">
        <f t="shared" si="430"/>
        <v>6029573.8548015356</v>
      </c>
      <c r="CN341" s="73">
        <f t="shared" si="431"/>
        <v>8.9577389221935579E+22</v>
      </c>
      <c r="CO341" s="73">
        <f t="shared" si="432"/>
        <v>337237.33333333331</v>
      </c>
      <c r="CP341" s="102">
        <f t="shared" si="433"/>
        <v>46.986523770795031</v>
      </c>
      <c r="CR341" s="74">
        <f t="shared" si="434"/>
        <v>15</v>
      </c>
      <c r="CS341" s="74">
        <f t="shared" si="435"/>
        <v>14.74</v>
      </c>
      <c r="CT341" s="74">
        <v>1</v>
      </c>
      <c r="CU341" s="65">
        <f t="shared" si="444"/>
        <v>2.6</v>
      </c>
      <c r="CV341" s="73">
        <f>CV340*CT341</f>
        <v>1</v>
      </c>
      <c r="CW341" s="73">
        <f t="shared" si="436"/>
        <v>39</v>
      </c>
      <c r="CX341" s="73">
        <f t="shared" si="437"/>
        <v>1179.2000000000012</v>
      </c>
      <c r="CY341" s="73">
        <f t="shared" si="438"/>
        <v>1.0876200305859393E+23</v>
      </c>
      <c r="CZ341" s="73">
        <f t="shared" si="439"/>
        <v>337237.33333333331</v>
      </c>
      <c r="DA341" s="102">
        <f t="shared" si="440"/>
        <v>30.235897435897467</v>
      </c>
    </row>
    <row r="342" spans="1:105">
      <c r="A342" s="65">
        <v>8192</v>
      </c>
      <c r="B342" s="65">
        <f t="shared" si="375"/>
        <v>11.2</v>
      </c>
      <c r="C342" s="86">
        <f t="shared" ref="C342:C405" si="446">IF(D342&gt;0,C341+D342,C341)</f>
        <v>14.74</v>
      </c>
      <c r="D342" s="90"/>
      <c r="E342" s="68">
        <f t="shared" si="376"/>
        <v>1.6951795658017554E+20</v>
      </c>
      <c r="F342" s="65">
        <f t="shared" si="441"/>
        <v>67.200000000000031</v>
      </c>
      <c r="G342" s="69">
        <v>336</v>
      </c>
      <c r="H342" s="74">
        <f t="shared" si="377"/>
        <v>336</v>
      </c>
      <c r="I342" s="74">
        <f t="shared" si="378"/>
        <v>1</v>
      </c>
      <c r="J342" s="74">
        <v>1</v>
      </c>
      <c r="K342" s="65">
        <f t="shared" si="379"/>
        <v>1</v>
      </c>
      <c r="L342" s="73">
        <f>L341*J342</f>
        <v>1.323248724E+17</v>
      </c>
      <c r="M342" s="73">
        <f t="shared" si="380"/>
        <v>4.44611571264E+19</v>
      </c>
      <c r="N342" s="73">
        <f t="shared" si="381"/>
        <v>1.6951795658017554E+21</v>
      </c>
      <c r="O342" s="73">
        <f t="shared" si="382"/>
        <v>8.4758978290087772E+21</v>
      </c>
      <c r="P342" s="73">
        <f t="shared" si="383"/>
        <v>337510.40000000002</v>
      </c>
      <c r="Q342" s="102">
        <f t="shared" si="445"/>
        <v>38.127203054623095</v>
      </c>
      <c r="S342" s="74">
        <f t="shared" si="384"/>
        <v>326</v>
      </c>
      <c r="T342" s="74">
        <f t="shared" si="385"/>
        <v>2.0499999999999998</v>
      </c>
      <c r="U342" s="74">
        <v>1</v>
      </c>
      <c r="V342" s="65">
        <f t="shared" si="386"/>
        <v>1.05</v>
      </c>
      <c r="W342" s="73">
        <f>W341*U342</f>
        <v>2.646497448E+17</v>
      </c>
      <c r="X342" s="73">
        <f t="shared" si="387"/>
        <v>9.0589607645040001E+19</v>
      </c>
      <c r="Y342" s="73">
        <f t="shared" si="388"/>
        <v>8.6877952747339894E+20</v>
      </c>
      <c r="Z342" s="73">
        <f t="shared" si="389"/>
        <v>1.7375590549467991E+22</v>
      </c>
      <c r="AA342" s="73">
        <f t="shared" si="390"/>
        <v>337510.40000000002</v>
      </c>
      <c r="AB342" s="102">
        <f t="shared" si="373"/>
        <v>9.5902780689542677</v>
      </c>
      <c r="AD342" s="74">
        <f t="shared" si="391"/>
        <v>301</v>
      </c>
      <c r="AE342" s="74">
        <f t="shared" si="392"/>
        <v>3.2249999999999996</v>
      </c>
      <c r="AF342" s="74">
        <v>1</v>
      </c>
      <c r="AG342" s="65">
        <f t="shared" si="393"/>
        <v>1.175</v>
      </c>
      <c r="AH342" s="73">
        <f>AH341*AF342</f>
        <v>2.30539333248E+16</v>
      </c>
      <c r="AI342" s="73">
        <f t="shared" si="394"/>
        <v>8.1535998686486405E+18</v>
      </c>
      <c r="AJ342" s="73">
        <f t="shared" si="395"/>
        <v>4.2710578903989436E+19</v>
      </c>
      <c r="AK342" s="73">
        <f t="shared" si="396"/>
        <v>2.7334770498553304E+22</v>
      </c>
      <c r="AL342" s="73">
        <f t="shared" si="397"/>
        <v>337510.40000000002</v>
      </c>
      <c r="AM342" s="102">
        <f t="shared" si="442"/>
        <v>5.2382480857584923</v>
      </c>
      <c r="AO342" s="74">
        <f t="shared" si="398"/>
        <v>271</v>
      </c>
      <c r="AP342" s="74">
        <f t="shared" si="399"/>
        <v>4.55</v>
      </c>
      <c r="AQ342" s="74">
        <v>1</v>
      </c>
      <c r="AR342" s="65">
        <f t="shared" si="400"/>
        <v>1.325</v>
      </c>
      <c r="AS342" s="73">
        <f>AS341*AQ342</f>
        <v>131736761856000</v>
      </c>
      <c r="AT342" s="73">
        <f t="shared" si="401"/>
        <v>4.73033777634432E+16</v>
      </c>
      <c r="AU342" s="73">
        <f t="shared" si="402"/>
        <v>9.415365020017033E+17</v>
      </c>
      <c r="AV342" s="73">
        <f t="shared" si="403"/>
        <v>3.8565335121989936E+22</v>
      </c>
      <c r="AW342" s="73">
        <f t="shared" si="404"/>
        <v>337510.40000000002</v>
      </c>
      <c r="AX342" s="102">
        <f t="shared" si="374"/>
        <v>19.904212902304359</v>
      </c>
      <c r="AZ342" s="74">
        <f t="shared" si="405"/>
        <v>234</v>
      </c>
      <c r="BA342" s="74">
        <f t="shared" si="406"/>
        <v>6.06</v>
      </c>
      <c r="BB342" s="74">
        <v>1</v>
      </c>
      <c r="BC342" s="65">
        <f t="shared" si="407"/>
        <v>1.51</v>
      </c>
      <c r="BD342" s="73">
        <f>BD341*BB342</f>
        <v>697019904000</v>
      </c>
      <c r="BE342" s="73">
        <f t="shared" si="408"/>
        <v>246285012879360</v>
      </c>
      <c r="BF342" s="73">
        <f t="shared" si="409"/>
        <v>7424657445735633</v>
      </c>
      <c r="BG342" s="73">
        <f t="shared" si="410"/>
        <v>5.1363940843793183E+22</v>
      </c>
      <c r="BH342" s="73">
        <f t="shared" si="411"/>
        <v>337510.40000000002</v>
      </c>
      <c r="BI342" s="102">
        <f t="shared" si="371"/>
        <v>30.146606807018824</v>
      </c>
      <c r="BK342" s="74">
        <f t="shared" si="412"/>
        <v>184</v>
      </c>
      <c r="BL342" s="74">
        <f t="shared" si="413"/>
        <v>7.8199999999999994</v>
      </c>
      <c r="BM342" s="74">
        <v>1</v>
      </c>
      <c r="BN342" s="65">
        <f t="shared" si="414"/>
        <v>1.76</v>
      </c>
      <c r="BO342" s="73">
        <f>BO341*BM342</f>
        <v>3595737600</v>
      </c>
      <c r="BP342" s="73">
        <f t="shared" si="415"/>
        <v>1164443664384</v>
      </c>
      <c r="BQ342" s="73">
        <f t="shared" si="416"/>
        <v>9356439064055.4824</v>
      </c>
      <c r="BR342" s="73">
        <f t="shared" si="417"/>
        <v>6.6281521022848639E+22</v>
      </c>
      <c r="BS342" s="73">
        <f t="shared" si="418"/>
        <v>337510.40000000002</v>
      </c>
      <c r="BT342" s="102">
        <f t="shared" ref="BT342:BT405" si="447">BQ342/BP342</f>
        <v>8.0351152659713367</v>
      </c>
      <c r="BV342" s="74">
        <f t="shared" si="419"/>
        <v>129</v>
      </c>
      <c r="BW342" s="74">
        <f t="shared" si="420"/>
        <v>9.8550000000000004</v>
      </c>
      <c r="BX342" s="74">
        <v>1</v>
      </c>
      <c r="BY342" s="65">
        <f t="shared" si="421"/>
        <v>2.0350000000000001</v>
      </c>
      <c r="BZ342" s="73">
        <f>BZ341*BX342</f>
        <v>1411200</v>
      </c>
      <c r="CA342" s="73">
        <f t="shared" si="422"/>
        <v>370461168</v>
      </c>
      <c r="CB342" s="73">
        <f t="shared" si="423"/>
        <v>5757454529.6681728</v>
      </c>
      <c r="CC342" s="73">
        <f t="shared" si="424"/>
        <v>8.3529973104881508E+22</v>
      </c>
      <c r="CD342" s="73">
        <f t="shared" si="425"/>
        <v>337510.40000000002</v>
      </c>
      <c r="CE342" s="102">
        <f t="shared" si="443"/>
        <v>15.541317220238783</v>
      </c>
      <c r="CG342" s="74">
        <f t="shared" si="426"/>
        <v>79</v>
      </c>
      <c r="CH342" s="74">
        <f t="shared" si="427"/>
        <v>12.14</v>
      </c>
      <c r="CI342" s="74">
        <v>1</v>
      </c>
      <c r="CJ342" s="65">
        <f t="shared" si="428"/>
        <v>2.2850000000000001</v>
      </c>
      <c r="CK342" s="73">
        <f>CK341*CI342</f>
        <v>720</v>
      </c>
      <c r="CL342" s="73">
        <f t="shared" si="429"/>
        <v>129970.8</v>
      </c>
      <c r="CM342" s="73">
        <f t="shared" si="430"/>
        <v>6926161.5683436561</v>
      </c>
      <c r="CN342" s="73">
        <f t="shared" si="431"/>
        <v>1.0289739964416657E+23</v>
      </c>
      <c r="CO342" s="73">
        <f t="shared" si="432"/>
        <v>337510.40000000002</v>
      </c>
      <c r="CP342" s="102">
        <f t="shared" si="433"/>
        <v>53.290135694661075</v>
      </c>
      <c r="CR342" s="74">
        <f t="shared" si="434"/>
        <v>16</v>
      </c>
      <c r="CS342" s="74">
        <f t="shared" si="435"/>
        <v>14.74</v>
      </c>
      <c r="CT342" s="74">
        <v>1</v>
      </c>
      <c r="CU342" s="65">
        <f t="shared" si="444"/>
        <v>2.6</v>
      </c>
      <c r="CV342" s="73">
        <f>CV341*CT342</f>
        <v>1</v>
      </c>
      <c r="CW342" s="73">
        <f t="shared" si="436"/>
        <v>41.6</v>
      </c>
      <c r="CX342" s="73">
        <f t="shared" si="437"/>
        <v>1354.5451002125051</v>
      </c>
      <c r="CY342" s="73">
        <f t="shared" si="438"/>
        <v>1.2493473399958937E+23</v>
      </c>
      <c r="CZ342" s="73">
        <f t="shared" si="439"/>
        <v>337510.40000000002</v>
      </c>
      <c r="DA342" s="102">
        <f t="shared" si="440"/>
        <v>32.561180293569834</v>
      </c>
    </row>
    <row r="343" spans="1:105">
      <c r="A343" s="65">
        <v>8192</v>
      </c>
      <c r="B343" s="65">
        <f t="shared" si="375"/>
        <v>11.233333333333333</v>
      </c>
      <c r="C343" s="86">
        <f t="shared" si="446"/>
        <v>14.74</v>
      </c>
      <c r="D343" s="90"/>
      <c r="E343" s="68">
        <f t="shared" si="376"/>
        <v>1.9472499786610645E+20</v>
      </c>
      <c r="F343" s="65">
        <f t="shared" si="441"/>
        <v>67.400000000000034</v>
      </c>
      <c r="G343" s="69">
        <v>337</v>
      </c>
      <c r="H343" s="74">
        <f t="shared" si="377"/>
        <v>337</v>
      </c>
      <c r="I343" s="74">
        <f t="shared" si="378"/>
        <v>1</v>
      </c>
      <c r="J343" s="74">
        <v>1</v>
      </c>
      <c r="K343" s="65">
        <f t="shared" si="379"/>
        <v>1</v>
      </c>
      <c r="L343" s="73">
        <f>L342*J343</f>
        <v>1.323248724E+17</v>
      </c>
      <c r="M343" s="73">
        <f t="shared" si="380"/>
        <v>4.4593481998800003E+19</v>
      </c>
      <c r="N343" s="73">
        <f t="shared" si="381"/>
        <v>1.9472499786610644E+21</v>
      </c>
      <c r="O343" s="73">
        <f t="shared" si="382"/>
        <v>9.7362498933053226E+21</v>
      </c>
      <c r="P343" s="73">
        <f t="shared" si="383"/>
        <v>337783.46666666667</v>
      </c>
      <c r="Q343" s="102">
        <f t="shared" si="445"/>
        <v>43.666695027615567</v>
      </c>
      <c r="S343" s="74">
        <f t="shared" si="384"/>
        <v>327</v>
      </c>
      <c r="T343" s="74">
        <f t="shared" si="385"/>
        <v>2.0499999999999998</v>
      </c>
      <c r="U343" s="74">
        <v>1</v>
      </c>
      <c r="V343" s="65">
        <f t="shared" si="386"/>
        <v>1.05</v>
      </c>
      <c r="W343" s="73">
        <f>W342*U343</f>
        <v>2.646497448E+17</v>
      </c>
      <c r="X343" s="73">
        <f t="shared" si="387"/>
        <v>9.0867489877079998E+19</v>
      </c>
      <c r="Y343" s="73">
        <f t="shared" si="388"/>
        <v>9.9796561406379491E+20</v>
      </c>
      <c r="Z343" s="73">
        <f t="shared" si="389"/>
        <v>1.9959312281275912E+22</v>
      </c>
      <c r="AA343" s="73">
        <f t="shared" si="390"/>
        <v>337783.46666666667</v>
      </c>
      <c r="AB343" s="102">
        <f t="shared" si="373"/>
        <v>10.982647538891873</v>
      </c>
      <c r="AD343" s="74">
        <f t="shared" si="391"/>
        <v>302</v>
      </c>
      <c r="AE343" s="74">
        <f t="shared" si="392"/>
        <v>3.2249999999999996</v>
      </c>
      <c r="AF343" s="74">
        <v>1</v>
      </c>
      <c r="AG343" s="65">
        <f t="shared" si="393"/>
        <v>1.175</v>
      </c>
      <c r="AH343" s="73">
        <f>AH342*AF343</f>
        <v>2.30539333248E+16</v>
      </c>
      <c r="AI343" s="73">
        <f t="shared" si="394"/>
        <v>8.18068824030528E+18</v>
      </c>
      <c r="AJ343" s="73">
        <f t="shared" si="395"/>
        <v>4.9061571727983739E+19</v>
      </c>
      <c r="AK343" s="73">
        <f t="shared" si="396"/>
        <v>3.1399405905909664E+22</v>
      </c>
      <c r="AL343" s="73">
        <f t="shared" si="397"/>
        <v>337783.46666666667</v>
      </c>
      <c r="AM343" s="102">
        <f t="shared" si="442"/>
        <v>5.9972425652725887</v>
      </c>
      <c r="AO343" s="74">
        <f t="shared" si="398"/>
        <v>272</v>
      </c>
      <c r="AP343" s="74">
        <f t="shared" si="399"/>
        <v>4.55</v>
      </c>
      <c r="AQ343" s="74">
        <v>1</v>
      </c>
      <c r="AR343" s="65">
        <f t="shared" si="400"/>
        <v>1.325</v>
      </c>
      <c r="AS343" s="73">
        <f>AS342*AQ343</f>
        <v>131736761856000</v>
      </c>
      <c r="AT343" s="73">
        <f t="shared" si="401"/>
        <v>4.74779289729024E+16</v>
      </c>
      <c r="AU343" s="73">
        <f t="shared" si="402"/>
        <v>1.0815414310190191E+18</v>
      </c>
      <c r="AV343" s="73">
        <f t="shared" si="403"/>
        <v>4.4299937014539214E+22</v>
      </c>
      <c r="AW343" s="73">
        <f t="shared" si="404"/>
        <v>337783.46666666667</v>
      </c>
      <c r="AX343" s="102">
        <f t="shared" si="374"/>
        <v>22.779878027879001</v>
      </c>
      <c r="AZ343" s="74">
        <f t="shared" si="405"/>
        <v>235</v>
      </c>
      <c r="BA343" s="74">
        <f t="shared" si="406"/>
        <v>6.06</v>
      </c>
      <c r="BB343" s="74">
        <v>1</v>
      </c>
      <c r="BC343" s="65">
        <f t="shared" si="407"/>
        <v>1.51</v>
      </c>
      <c r="BD343" s="73">
        <f>BD342*BB343</f>
        <v>697019904000</v>
      </c>
      <c r="BE343" s="73">
        <f t="shared" si="408"/>
        <v>247337512934400</v>
      </c>
      <c r="BF343" s="73">
        <f t="shared" si="409"/>
        <v>8528691794333010</v>
      </c>
      <c r="BG343" s="73">
        <f t="shared" si="410"/>
        <v>5.9001674353430252E+22</v>
      </c>
      <c r="BH343" s="73">
        <f t="shared" si="411"/>
        <v>337783.46666666667</v>
      </c>
      <c r="BI343" s="102">
        <f t="shared" si="371"/>
        <v>34.481998679250196</v>
      </c>
      <c r="BK343" s="74">
        <f t="shared" si="412"/>
        <v>185</v>
      </c>
      <c r="BL343" s="74">
        <f t="shared" si="413"/>
        <v>7.8199999999999994</v>
      </c>
      <c r="BM343" s="74">
        <v>1</v>
      </c>
      <c r="BN343" s="65">
        <f t="shared" si="414"/>
        <v>1.76</v>
      </c>
      <c r="BO343" s="73">
        <f>BO342*BM343</f>
        <v>3595737600</v>
      </c>
      <c r="BP343" s="73">
        <f t="shared" si="415"/>
        <v>1170772162560</v>
      </c>
      <c r="BQ343" s="73">
        <f t="shared" si="416"/>
        <v>10747726161510.535</v>
      </c>
      <c r="BR343" s="73">
        <f t="shared" si="417"/>
        <v>7.6137474165647618E+22</v>
      </c>
      <c r="BS343" s="73">
        <f t="shared" si="418"/>
        <v>337783.46666666667</v>
      </c>
      <c r="BT343" s="102">
        <f t="shared" si="447"/>
        <v>9.1800322088369892</v>
      </c>
      <c r="BV343" s="74">
        <f t="shared" si="419"/>
        <v>130</v>
      </c>
      <c r="BW343" s="74">
        <f t="shared" si="420"/>
        <v>9.8550000000000004</v>
      </c>
      <c r="BX343" s="74">
        <v>1</v>
      </c>
      <c r="BY343" s="65">
        <f t="shared" si="421"/>
        <v>2.0350000000000001</v>
      </c>
      <c r="BZ343" s="73">
        <f>BZ342*BX343</f>
        <v>1411200</v>
      </c>
      <c r="CA343" s="73">
        <f t="shared" si="422"/>
        <v>373332960</v>
      </c>
      <c r="CB343" s="73">
        <f t="shared" si="423"/>
        <v>6613578547.200058</v>
      </c>
      <c r="CC343" s="73">
        <f t="shared" si="424"/>
        <v>9.5950742698523972E+22</v>
      </c>
      <c r="CD343" s="73">
        <f t="shared" si="425"/>
        <v>337783.46666666667</v>
      </c>
      <c r="CE343" s="102">
        <f t="shared" si="443"/>
        <v>17.714960252103264</v>
      </c>
      <c r="CG343" s="74">
        <f t="shared" si="426"/>
        <v>80</v>
      </c>
      <c r="CH343" s="74">
        <f t="shared" si="427"/>
        <v>12.14</v>
      </c>
      <c r="CI343" s="74">
        <v>12</v>
      </c>
      <c r="CJ343" s="65">
        <f t="shared" si="428"/>
        <v>2.2850000000000001</v>
      </c>
      <c r="CK343" s="73">
        <f>CK342*CI343</f>
        <v>8640</v>
      </c>
      <c r="CL343" s="73">
        <f t="shared" si="429"/>
        <v>1579392</v>
      </c>
      <c r="CM343" s="73">
        <f t="shared" si="430"/>
        <v>7956070.4000000432</v>
      </c>
      <c r="CN343" s="73">
        <f t="shared" si="431"/>
        <v>1.1819807370472663E+23</v>
      </c>
      <c r="CO343" s="73">
        <f t="shared" si="432"/>
        <v>337783.46666666667</v>
      </c>
      <c r="CP343" s="102">
        <f t="shared" si="433"/>
        <v>5.0374260474917207</v>
      </c>
      <c r="CR343" s="74">
        <f t="shared" si="434"/>
        <v>17</v>
      </c>
      <c r="CS343" s="74">
        <f t="shared" si="435"/>
        <v>14.74</v>
      </c>
      <c r="CT343" s="74">
        <v>1</v>
      </c>
      <c r="CU343" s="65">
        <f t="shared" si="444"/>
        <v>2.6</v>
      </c>
      <c r="CV343" s="73">
        <f>CV342*CT343</f>
        <v>1</v>
      </c>
      <c r="CW343" s="73">
        <f t="shared" si="436"/>
        <v>44.2</v>
      </c>
      <c r="CX343" s="73">
        <f t="shared" si="437"/>
        <v>1555.9637283833988</v>
      </c>
      <c r="CY343" s="73">
        <f t="shared" si="438"/>
        <v>1.4351232342732046E+23</v>
      </c>
      <c r="CZ343" s="73">
        <f t="shared" si="439"/>
        <v>337783.46666666667</v>
      </c>
      <c r="DA343" s="102">
        <f t="shared" si="440"/>
        <v>35.202799284692276</v>
      </c>
    </row>
    <row r="344" spans="1:105">
      <c r="A344" s="65">
        <v>8192</v>
      </c>
      <c r="B344" s="65">
        <f t="shared" si="375"/>
        <v>11.266666666666667</v>
      </c>
      <c r="C344" s="86">
        <f t="shared" si="446"/>
        <v>14.74</v>
      </c>
      <c r="D344" s="90"/>
      <c r="E344" s="68">
        <f t="shared" si="376"/>
        <v>2.2368028472559767E+20</v>
      </c>
      <c r="F344" s="65">
        <f t="shared" si="441"/>
        <v>67.600000000000037</v>
      </c>
      <c r="G344" s="69">
        <v>338</v>
      </c>
      <c r="H344" s="74">
        <f t="shared" si="377"/>
        <v>338</v>
      </c>
      <c r="I344" s="74">
        <f t="shared" si="378"/>
        <v>1</v>
      </c>
      <c r="J344" s="74">
        <v>1</v>
      </c>
      <c r="K344" s="65">
        <f t="shared" si="379"/>
        <v>1</v>
      </c>
      <c r="L344" s="73">
        <f>L343*J344</f>
        <v>1.323248724E+17</v>
      </c>
      <c r="M344" s="73">
        <f t="shared" si="380"/>
        <v>4.4725806871199998E+19</v>
      </c>
      <c r="N344" s="73">
        <f t="shared" si="381"/>
        <v>2.2368028472559767E+21</v>
      </c>
      <c r="O344" s="73">
        <f t="shared" si="382"/>
        <v>1.1184014236279883E+22</v>
      </c>
      <c r="P344" s="73">
        <f t="shared" si="383"/>
        <v>338056.53333333333</v>
      </c>
      <c r="Q344" s="102">
        <f t="shared" si="445"/>
        <v>50.011458791508282</v>
      </c>
      <c r="S344" s="74">
        <f t="shared" si="384"/>
        <v>328</v>
      </c>
      <c r="T344" s="74">
        <f t="shared" si="385"/>
        <v>2.0499999999999998</v>
      </c>
      <c r="U344" s="74">
        <v>1</v>
      </c>
      <c r="V344" s="65">
        <f t="shared" si="386"/>
        <v>1.05</v>
      </c>
      <c r="W344" s="73">
        <f>W343*U344</f>
        <v>2.646497448E+17</v>
      </c>
      <c r="X344" s="73">
        <f t="shared" si="387"/>
        <v>9.1145372109119996E+19</v>
      </c>
      <c r="Y344" s="73">
        <f t="shared" si="388"/>
        <v>1.1463614592186872E+21</v>
      </c>
      <c r="Z344" s="73">
        <f t="shared" si="389"/>
        <v>2.2927229184373758E+22</v>
      </c>
      <c r="AA344" s="73">
        <f t="shared" si="390"/>
        <v>338056.53333333333</v>
      </c>
      <c r="AB344" s="102">
        <f t="shared" si="373"/>
        <v>12.577286511554901</v>
      </c>
      <c r="AD344" s="74">
        <f t="shared" si="391"/>
        <v>303</v>
      </c>
      <c r="AE344" s="74">
        <f t="shared" si="392"/>
        <v>3.2249999999999996</v>
      </c>
      <c r="AF344" s="74">
        <v>1</v>
      </c>
      <c r="AG344" s="65">
        <f t="shared" si="393"/>
        <v>1.175</v>
      </c>
      <c r="AH344" s="73">
        <f>AH343*AF344</f>
        <v>2.30539333248E+16</v>
      </c>
      <c r="AI344" s="73">
        <f t="shared" si="394"/>
        <v>8.2077766119619205E+18</v>
      </c>
      <c r="AJ344" s="73">
        <f t="shared" si="395"/>
        <v>5.6356946737503953E+19</v>
      </c>
      <c r="AK344" s="73">
        <f t="shared" si="396"/>
        <v>3.6068445912002619E+22</v>
      </c>
      <c r="AL344" s="73">
        <f t="shared" si="397"/>
        <v>338056.53333333333</v>
      </c>
      <c r="AM344" s="102">
        <f t="shared" si="442"/>
        <v>6.8662866208334643</v>
      </c>
      <c r="AO344" s="74">
        <f t="shared" si="398"/>
        <v>273</v>
      </c>
      <c r="AP344" s="74">
        <f t="shared" si="399"/>
        <v>4.55</v>
      </c>
      <c r="AQ344" s="74">
        <v>1</v>
      </c>
      <c r="AR344" s="65">
        <f t="shared" si="400"/>
        <v>1.325</v>
      </c>
      <c r="AS344" s="73">
        <f>AS343*AQ344</f>
        <v>131736761856000</v>
      </c>
      <c r="AT344" s="73">
        <f t="shared" si="401"/>
        <v>4.76524801823616E+16</v>
      </c>
      <c r="AU344" s="73">
        <f t="shared" si="402"/>
        <v>1.2423648626726866E+18</v>
      </c>
      <c r="AV344" s="73">
        <f t="shared" si="403"/>
        <v>5.0887264775073465E+22</v>
      </c>
      <c r="AW344" s="73">
        <f t="shared" si="404"/>
        <v>338056.53333333333</v>
      </c>
      <c r="AX344" s="102">
        <f t="shared" si="374"/>
        <v>26.071357837373249</v>
      </c>
      <c r="AZ344" s="74">
        <f t="shared" si="405"/>
        <v>236</v>
      </c>
      <c r="BA344" s="74">
        <f t="shared" si="406"/>
        <v>6.06</v>
      </c>
      <c r="BB344" s="74">
        <v>1</v>
      </c>
      <c r="BC344" s="65">
        <f t="shared" si="407"/>
        <v>1.51</v>
      </c>
      <c r="BD344" s="73">
        <f>BD343*BB344</f>
        <v>697019904000</v>
      </c>
      <c r="BE344" s="73">
        <f t="shared" si="408"/>
        <v>248390012989440</v>
      </c>
      <c r="BF344" s="73">
        <f t="shared" si="409"/>
        <v>9796894234427042</v>
      </c>
      <c r="BG344" s="73">
        <f t="shared" si="410"/>
        <v>6.7775126271856082E+22</v>
      </c>
      <c r="BH344" s="73">
        <f t="shared" si="411"/>
        <v>338056.53333333333</v>
      </c>
      <c r="BI344" s="102">
        <f t="shared" si="371"/>
        <v>39.441578654949971</v>
      </c>
      <c r="BK344" s="74">
        <f t="shared" si="412"/>
        <v>186</v>
      </c>
      <c r="BL344" s="74">
        <f t="shared" si="413"/>
        <v>7.8199999999999994</v>
      </c>
      <c r="BM344" s="74">
        <v>1</v>
      </c>
      <c r="BN344" s="65">
        <f t="shared" si="414"/>
        <v>1.76</v>
      </c>
      <c r="BO344" s="73">
        <f>BO343*BM344</f>
        <v>3595737600</v>
      </c>
      <c r="BP344" s="73">
        <f t="shared" si="415"/>
        <v>1177100660736</v>
      </c>
      <c r="BQ344" s="73">
        <f t="shared" si="416"/>
        <v>12345895361685.744</v>
      </c>
      <c r="BR344" s="73">
        <f t="shared" si="417"/>
        <v>8.7458991327708677E+22</v>
      </c>
      <c r="BS344" s="73">
        <f t="shared" si="418"/>
        <v>338056.53333333333</v>
      </c>
      <c r="BT344" s="102">
        <f t="shared" si="447"/>
        <v>10.488393876158634</v>
      </c>
      <c r="BV344" s="74">
        <f t="shared" si="419"/>
        <v>131</v>
      </c>
      <c r="BW344" s="74">
        <f t="shared" si="420"/>
        <v>9.8550000000000004</v>
      </c>
      <c r="BX344" s="74">
        <v>1</v>
      </c>
      <c r="BY344" s="65">
        <f t="shared" si="421"/>
        <v>2.0350000000000001</v>
      </c>
      <c r="BZ344" s="73">
        <f>BZ343*BX344</f>
        <v>1411200</v>
      </c>
      <c r="CA344" s="73">
        <f t="shared" si="422"/>
        <v>376204752</v>
      </c>
      <c r="CB344" s="73">
        <f t="shared" si="423"/>
        <v>7597006797.8123884</v>
      </c>
      <c r="CC344" s="73">
        <f t="shared" si="424"/>
        <v>1.1021846029853825E+23</v>
      </c>
      <c r="CD344" s="73">
        <f t="shared" si="425"/>
        <v>338056.53333333333</v>
      </c>
      <c r="CE344" s="102">
        <f t="shared" si="443"/>
        <v>20.193808710349273</v>
      </c>
      <c r="CG344" s="74">
        <f t="shared" si="426"/>
        <v>81</v>
      </c>
      <c r="CH344" s="74">
        <f t="shared" si="427"/>
        <v>12.14</v>
      </c>
      <c r="CI344" s="74">
        <v>1</v>
      </c>
      <c r="CJ344" s="65">
        <f t="shared" si="428"/>
        <v>2.2850000000000001</v>
      </c>
      <c r="CK344" s="73">
        <f>CK343*CI344</f>
        <v>8640</v>
      </c>
      <c r="CL344" s="73">
        <f t="shared" si="429"/>
        <v>1599134.4000000001</v>
      </c>
      <c r="CM344" s="73">
        <f t="shared" si="430"/>
        <v>9139124.9807206523</v>
      </c>
      <c r="CN344" s="73">
        <f t="shared" si="431"/>
        <v>1.357739328284378E+23</v>
      </c>
      <c r="CO344" s="73">
        <f t="shared" si="432"/>
        <v>338056.53333333333</v>
      </c>
      <c r="CP344" s="102">
        <f t="shared" si="433"/>
        <v>5.7150449522695848</v>
      </c>
      <c r="CR344" s="74">
        <f t="shared" si="434"/>
        <v>18</v>
      </c>
      <c r="CS344" s="74">
        <f t="shared" si="435"/>
        <v>14.74</v>
      </c>
      <c r="CT344" s="74">
        <v>1</v>
      </c>
      <c r="CU344" s="65">
        <f t="shared" si="444"/>
        <v>2.6</v>
      </c>
      <c r="CV344" s="73">
        <f>CV343*CT344</f>
        <v>1</v>
      </c>
      <c r="CW344" s="73">
        <f t="shared" si="436"/>
        <v>46.800000000000004</v>
      </c>
      <c r="CX344" s="73">
        <f t="shared" si="437"/>
        <v>1787.3329752290635</v>
      </c>
      <c r="CY344" s="73">
        <f t="shared" si="438"/>
        <v>1.6485236984276547E+23</v>
      </c>
      <c r="CZ344" s="73">
        <f t="shared" si="439"/>
        <v>338056.53333333333</v>
      </c>
      <c r="DA344" s="102">
        <f t="shared" si="440"/>
        <v>38.190875539082548</v>
      </c>
    </row>
    <row r="345" spans="1:105">
      <c r="A345" s="65">
        <v>8192</v>
      </c>
      <c r="B345" s="65">
        <f t="shared" si="375"/>
        <v>11.3</v>
      </c>
      <c r="C345" s="86">
        <f t="shared" si="446"/>
        <v>14.74</v>
      </c>
      <c r="D345" s="90"/>
      <c r="E345" s="68">
        <f t="shared" si="376"/>
        <v>2.5694117510956243E+20</v>
      </c>
      <c r="F345" s="65">
        <f t="shared" si="441"/>
        <v>67.80000000000004</v>
      </c>
      <c r="G345" s="69">
        <v>339</v>
      </c>
      <c r="H345" s="74">
        <f t="shared" si="377"/>
        <v>339</v>
      </c>
      <c r="I345" s="74">
        <f t="shared" si="378"/>
        <v>1</v>
      </c>
      <c r="J345" s="74">
        <v>1</v>
      </c>
      <c r="K345" s="65">
        <f t="shared" si="379"/>
        <v>1</v>
      </c>
      <c r="L345" s="73">
        <f>L344*J345</f>
        <v>1.323248724E+17</v>
      </c>
      <c r="M345" s="73">
        <f t="shared" si="380"/>
        <v>4.4858131743600001E+19</v>
      </c>
      <c r="N345" s="73">
        <f t="shared" si="381"/>
        <v>2.5694117510956245E+21</v>
      </c>
      <c r="O345" s="73">
        <f t="shared" si="382"/>
        <v>1.2847058755478121E+22</v>
      </c>
      <c r="P345" s="73">
        <f t="shared" si="383"/>
        <v>338329.59999999998</v>
      </c>
      <c r="Q345" s="102">
        <f t="shared" si="445"/>
        <v>57.278617080663587</v>
      </c>
      <c r="S345" s="74">
        <f t="shared" si="384"/>
        <v>329</v>
      </c>
      <c r="T345" s="74">
        <f t="shared" si="385"/>
        <v>2.0499999999999998</v>
      </c>
      <c r="U345" s="74">
        <v>1</v>
      </c>
      <c r="V345" s="65">
        <f t="shared" si="386"/>
        <v>1.05</v>
      </c>
      <c r="W345" s="73">
        <f>W344*U345</f>
        <v>2.646497448E+17</v>
      </c>
      <c r="X345" s="73">
        <f t="shared" si="387"/>
        <v>9.142325434116001E+19</v>
      </c>
      <c r="Y345" s="73">
        <f t="shared" si="388"/>
        <v>1.3168235224365067E+21</v>
      </c>
      <c r="Z345" s="73">
        <f t="shared" si="389"/>
        <v>2.6336470448730148E+22</v>
      </c>
      <c r="AA345" s="73">
        <f t="shared" si="390"/>
        <v>338329.59999999998</v>
      </c>
      <c r="AB345" s="102">
        <f t="shared" si="373"/>
        <v>14.403594926981883</v>
      </c>
      <c r="AD345" s="74">
        <f t="shared" si="391"/>
        <v>304</v>
      </c>
      <c r="AE345" s="74">
        <f t="shared" si="392"/>
        <v>3.2249999999999996</v>
      </c>
      <c r="AF345" s="74">
        <v>1</v>
      </c>
      <c r="AG345" s="65">
        <f t="shared" si="393"/>
        <v>1.175</v>
      </c>
      <c r="AH345" s="73">
        <f>AH344*AF345</f>
        <v>2.30539333248E+16</v>
      </c>
      <c r="AI345" s="73">
        <f t="shared" si="394"/>
        <v>8.23486498361856E+18</v>
      </c>
      <c r="AJ345" s="73">
        <f t="shared" si="395"/>
        <v>6.473713201002632E+19</v>
      </c>
      <c r="AK345" s="73">
        <f t="shared" si="396"/>
        <v>4.1431764486416935E+22</v>
      </c>
      <c r="AL345" s="73">
        <f t="shared" si="397"/>
        <v>338329.59999999998</v>
      </c>
      <c r="AM345" s="102">
        <f t="shared" si="442"/>
        <v>7.8613471063346525</v>
      </c>
      <c r="AO345" s="74">
        <f t="shared" si="398"/>
        <v>274</v>
      </c>
      <c r="AP345" s="74">
        <f t="shared" si="399"/>
        <v>4.55</v>
      </c>
      <c r="AQ345" s="74">
        <v>1</v>
      </c>
      <c r="AR345" s="65">
        <f t="shared" si="400"/>
        <v>1.325</v>
      </c>
      <c r="AS345" s="73">
        <f>AS344*AQ345</f>
        <v>131736761856000</v>
      </c>
      <c r="AT345" s="73">
        <f t="shared" si="401"/>
        <v>4.78270313918208E+16</v>
      </c>
      <c r="AU345" s="73">
        <f t="shared" si="402"/>
        <v>1.4271024740582323E+18</v>
      </c>
      <c r="AV345" s="73">
        <f t="shared" si="403"/>
        <v>5.8454117337425452E+22</v>
      </c>
      <c r="AW345" s="73">
        <f t="shared" si="404"/>
        <v>338329.59999999998</v>
      </c>
      <c r="AX345" s="102">
        <f t="shared" si="374"/>
        <v>29.838826130912445</v>
      </c>
      <c r="AZ345" s="74">
        <f t="shared" si="405"/>
        <v>237</v>
      </c>
      <c r="BA345" s="74">
        <f t="shared" si="406"/>
        <v>6.06</v>
      </c>
      <c r="BB345" s="74">
        <v>1</v>
      </c>
      <c r="BC345" s="65">
        <f t="shared" si="407"/>
        <v>1.51</v>
      </c>
      <c r="BD345" s="73">
        <f>BD344*BB345</f>
        <v>697019904000</v>
      </c>
      <c r="BE345" s="73">
        <f t="shared" si="408"/>
        <v>249442513044480</v>
      </c>
      <c r="BF345" s="73">
        <f t="shared" si="409"/>
        <v>1.1253676291166278E+16</v>
      </c>
      <c r="BG345" s="73">
        <f t="shared" si="410"/>
        <v>7.7853176058197414E+22</v>
      </c>
      <c r="BH345" s="73">
        <f t="shared" si="411"/>
        <v>338329.59999999998</v>
      </c>
      <c r="BI345" s="102">
        <f t="shared" si="371"/>
        <v>45.115309951834668</v>
      </c>
      <c r="BK345" s="74">
        <f t="shared" si="412"/>
        <v>187</v>
      </c>
      <c r="BL345" s="74">
        <f t="shared" si="413"/>
        <v>7.8199999999999994</v>
      </c>
      <c r="BM345" s="74">
        <v>1</v>
      </c>
      <c r="BN345" s="65">
        <f t="shared" si="414"/>
        <v>1.76</v>
      </c>
      <c r="BO345" s="73">
        <f>BO344*BM345</f>
        <v>3595737600</v>
      </c>
      <c r="BP345" s="73">
        <f t="shared" si="415"/>
        <v>1183429158912</v>
      </c>
      <c r="BQ345" s="73">
        <f t="shared" si="416"/>
        <v>14181709692933.939</v>
      </c>
      <c r="BR345" s="73">
        <f t="shared" si="417"/>
        <v>1.0046399946783889E+23</v>
      </c>
      <c r="BS345" s="73">
        <f t="shared" si="418"/>
        <v>338329.59999999998</v>
      </c>
      <c r="BT345" s="102">
        <f t="shared" si="447"/>
        <v>11.983572980381915</v>
      </c>
      <c r="BV345" s="74">
        <f t="shared" si="419"/>
        <v>132</v>
      </c>
      <c r="BW345" s="74">
        <f t="shared" si="420"/>
        <v>9.8550000000000004</v>
      </c>
      <c r="BX345" s="74">
        <v>1</v>
      </c>
      <c r="BY345" s="65">
        <f t="shared" si="421"/>
        <v>2.0350000000000001</v>
      </c>
      <c r="BZ345" s="73">
        <f>BZ344*BX345</f>
        <v>1411200</v>
      </c>
      <c r="CA345" s="73">
        <f t="shared" si="422"/>
        <v>379076544</v>
      </c>
      <c r="CB345" s="73">
        <f t="shared" si="423"/>
        <v>8726669211.5483837</v>
      </c>
      <c r="CC345" s="73">
        <f t="shared" si="424"/>
        <v>1.266077640352369E+23</v>
      </c>
      <c r="CD345" s="73">
        <f t="shared" si="425"/>
        <v>338329.59999999998</v>
      </c>
      <c r="CE345" s="102">
        <f t="shared" si="443"/>
        <v>23.020863067561319</v>
      </c>
      <c r="CG345" s="74">
        <f t="shared" si="426"/>
        <v>82</v>
      </c>
      <c r="CH345" s="74">
        <f t="shared" si="427"/>
        <v>12.14</v>
      </c>
      <c r="CI345" s="74">
        <v>1</v>
      </c>
      <c r="CJ345" s="65">
        <f t="shared" si="428"/>
        <v>2.2850000000000001</v>
      </c>
      <c r="CK345" s="73">
        <f>CK344*CI345</f>
        <v>8640</v>
      </c>
      <c r="CL345" s="73">
        <f t="shared" si="429"/>
        <v>1618876.8</v>
      </c>
      <c r="CM345" s="73">
        <f t="shared" si="430"/>
        <v>10498097.831466123</v>
      </c>
      <c r="CN345" s="73">
        <f t="shared" si="431"/>
        <v>1.5596329329150441E+23</v>
      </c>
      <c r="CO345" s="73">
        <f t="shared" si="432"/>
        <v>338329.59999999998</v>
      </c>
      <c r="CP345" s="102">
        <f t="shared" si="433"/>
        <v>6.4848034337548865</v>
      </c>
      <c r="CR345" s="74">
        <f t="shared" si="434"/>
        <v>19</v>
      </c>
      <c r="CS345" s="74">
        <f t="shared" si="435"/>
        <v>14.74</v>
      </c>
      <c r="CT345" s="74">
        <v>1</v>
      </c>
      <c r="CU345" s="65">
        <f t="shared" si="444"/>
        <v>2.6</v>
      </c>
      <c r="CV345" s="73">
        <f>CV344*CT345</f>
        <v>1</v>
      </c>
      <c r="CW345" s="73">
        <f t="shared" si="436"/>
        <v>49.4</v>
      </c>
      <c r="CX345" s="73">
        <f t="shared" si="437"/>
        <v>2053.106448477582</v>
      </c>
      <c r="CY345" s="73">
        <f t="shared" si="438"/>
        <v>1.8936564605574752E+23</v>
      </c>
      <c r="CZ345" s="73">
        <f t="shared" si="439"/>
        <v>338329.59999999998</v>
      </c>
      <c r="DA345" s="102">
        <f t="shared" si="440"/>
        <v>41.560859280922713</v>
      </c>
    </row>
    <row r="346" spans="1:105">
      <c r="A346" s="65">
        <v>8192</v>
      </c>
      <c r="B346" s="65">
        <f t="shared" si="375"/>
        <v>11.333333333333334</v>
      </c>
      <c r="C346" s="86">
        <f t="shared" si="446"/>
        <v>14.74</v>
      </c>
      <c r="D346" s="90"/>
      <c r="E346" s="68">
        <f t="shared" si="376"/>
        <v>2.9514790517935951E+20</v>
      </c>
      <c r="F346" s="65">
        <f t="shared" si="441"/>
        <v>68.000000000000028</v>
      </c>
      <c r="G346" s="69">
        <v>340</v>
      </c>
      <c r="H346" s="74">
        <f t="shared" si="377"/>
        <v>340</v>
      </c>
      <c r="I346" s="74">
        <f t="shared" si="378"/>
        <v>1</v>
      </c>
      <c r="J346" s="74">
        <v>15</v>
      </c>
      <c r="K346" s="65">
        <f t="shared" si="379"/>
        <v>1</v>
      </c>
      <c r="L346" s="73">
        <f>L345*J346</f>
        <v>1.984873086E+18</v>
      </c>
      <c r="M346" s="73">
        <f t="shared" si="380"/>
        <v>6.7485684924000004E+20</v>
      </c>
      <c r="N346" s="73">
        <f t="shared" si="381"/>
        <v>2.9514790517935954E+21</v>
      </c>
      <c r="O346" s="73">
        <f t="shared" si="382"/>
        <v>1.4757395258967975E+22</v>
      </c>
      <c r="P346" s="73">
        <f t="shared" si="383"/>
        <v>338602.66666666669</v>
      </c>
      <c r="Q346" s="102">
        <f t="shared" si="445"/>
        <v>4.3734890667812687</v>
      </c>
      <c r="S346" s="74">
        <f t="shared" si="384"/>
        <v>330</v>
      </c>
      <c r="T346" s="74">
        <f t="shared" si="385"/>
        <v>2.0499999999999998</v>
      </c>
      <c r="U346" s="74">
        <v>1</v>
      </c>
      <c r="V346" s="65">
        <f t="shared" si="386"/>
        <v>1.05</v>
      </c>
      <c r="W346" s="73">
        <f>W345*U346</f>
        <v>2.646497448E+17</v>
      </c>
      <c r="X346" s="73">
        <f t="shared" si="387"/>
        <v>9.1701136573200007E+19</v>
      </c>
      <c r="Y346" s="73">
        <f t="shared" si="388"/>
        <v>1.5126330140442165E+21</v>
      </c>
      <c r="Z346" s="73">
        <f t="shared" si="389"/>
        <v>3.0252660280884348E+22</v>
      </c>
      <c r="AA346" s="73">
        <f t="shared" si="390"/>
        <v>338602.66666666669</v>
      </c>
      <c r="AB346" s="102">
        <f t="shared" si="373"/>
        <v>16.495248265944493</v>
      </c>
      <c r="AD346" s="74">
        <f t="shared" si="391"/>
        <v>305</v>
      </c>
      <c r="AE346" s="74">
        <f t="shared" si="392"/>
        <v>3.2249999999999996</v>
      </c>
      <c r="AF346" s="74">
        <v>1</v>
      </c>
      <c r="AG346" s="65">
        <f t="shared" si="393"/>
        <v>1.175</v>
      </c>
      <c r="AH346" s="73">
        <f>AH345*AF346</f>
        <v>2.30539333248E+16</v>
      </c>
      <c r="AI346" s="73">
        <f t="shared" si="394"/>
        <v>8.2619533552752005E+18</v>
      </c>
      <c r="AJ346" s="73">
        <f t="shared" si="395"/>
        <v>7.4363437047143154E+19</v>
      </c>
      <c r="AK346" s="73">
        <f t="shared" si="396"/>
        <v>4.7592599710171717E+22</v>
      </c>
      <c r="AL346" s="73">
        <f t="shared" si="397"/>
        <v>338602.66666666669</v>
      </c>
      <c r="AM346" s="102">
        <f t="shared" si="442"/>
        <v>9.0007088940610647</v>
      </c>
      <c r="AO346" s="74">
        <f t="shared" si="398"/>
        <v>275</v>
      </c>
      <c r="AP346" s="74">
        <f t="shared" si="399"/>
        <v>4.55</v>
      </c>
      <c r="AQ346" s="74">
        <v>1</v>
      </c>
      <c r="AR346" s="65">
        <f t="shared" si="400"/>
        <v>1.325</v>
      </c>
      <c r="AS346" s="73">
        <f>AS345*AQ346</f>
        <v>131736761856000</v>
      </c>
      <c r="AT346" s="73">
        <f t="shared" si="401"/>
        <v>4.800158260128E+16</v>
      </c>
      <c r="AU346" s="73">
        <f t="shared" si="402"/>
        <v>1.6393102643628908E+18</v>
      </c>
      <c r="AV346" s="73">
        <f t="shared" si="403"/>
        <v>6.7146148428304286E+22</v>
      </c>
      <c r="AW346" s="73">
        <f t="shared" si="404"/>
        <v>338602.66666666669</v>
      </c>
      <c r="AX346" s="102">
        <f t="shared" si="374"/>
        <v>34.151171180743056</v>
      </c>
      <c r="AZ346" s="74">
        <f t="shared" si="405"/>
        <v>238</v>
      </c>
      <c r="BA346" s="74">
        <f t="shared" si="406"/>
        <v>6.06</v>
      </c>
      <c r="BB346" s="74">
        <v>1</v>
      </c>
      <c r="BC346" s="65">
        <f t="shared" si="407"/>
        <v>1.51</v>
      </c>
      <c r="BD346" s="73">
        <f>BD345*BB346</f>
        <v>697019904000</v>
      </c>
      <c r="BE346" s="73">
        <f t="shared" si="408"/>
        <v>250495013099520</v>
      </c>
      <c r="BF346" s="73">
        <f t="shared" si="409"/>
        <v>1.2927079443331838E+16</v>
      </c>
      <c r="BG346" s="73">
        <f t="shared" si="410"/>
        <v>8.9429815269345936E+22</v>
      </c>
      <c r="BH346" s="73">
        <f t="shared" si="411"/>
        <v>338602.66666666669</v>
      </c>
      <c r="BI346" s="102">
        <f t="shared" si="371"/>
        <v>51.606134922119168</v>
      </c>
      <c r="BK346" s="74">
        <f t="shared" si="412"/>
        <v>188</v>
      </c>
      <c r="BL346" s="74">
        <f t="shared" si="413"/>
        <v>7.8199999999999994</v>
      </c>
      <c r="BM346" s="74">
        <v>1</v>
      </c>
      <c r="BN346" s="65">
        <f t="shared" si="414"/>
        <v>1.76</v>
      </c>
      <c r="BO346" s="73">
        <f>BO345*BM346</f>
        <v>3595737600</v>
      </c>
      <c r="BP346" s="73">
        <f t="shared" si="415"/>
        <v>1189757657088</v>
      </c>
      <c r="BQ346" s="73">
        <f t="shared" si="416"/>
        <v>16290506595318.725</v>
      </c>
      <c r="BR346" s="73">
        <f t="shared" si="417"/>
        <v>1.1540283092512956E+23</v>
      </c>
      <c r="BS346" s="73">
        <f t="shared" si="418"/>
        <v>338602.66666666669</v>
      </c>
      <c r="BT346" s="102">
        <f t="shared" si="447"/>
        <v>13.692289768649754</v>
      </c>
      <c r="BV346" s="74">
        <f t="shared" si="419"/>
        <v>133</v>
      </c>
      <c r="BW346" s="74">
        <f t="shared" si="420"/>
        <v>9.8550000000000004</v>
      </c>
      <c r="BX346" s="74">
        <v>1</v>
      </c>
      <c r="BY346" s="65">
        <f t="shared" si="421"/>
        <v>2.0350000000000001</v>
      </c>
      <c r="BZ346" s="73">
        <f>BZ345*BX346</f>
        <v>1411200</v>
      </c>
      <c r="CA346" s="73">
        <f t="shared" si="422"/>
        <v>381948336</v>
      </c>
      <c r="CB346" s="73">
        <f t="shared" si="423"/>
        <v>10024310567.908901</v>
      </c>
      <c r="CC346" s="73">
        <f t="shared" si="424"/>
        <v>1.4543413027712941E+23</v>
      </c>
      <c r="CD346" s="73">
        <f t="shared" si="425"/>
        <v>338602.66666666669</v>
      </c>
      <c r="CE346" s="102">
        <f t="shared" si="443"/>
        <v>26.245200261610517</v>
      </c>
      <c r="CG346" s="74">
        <f t="shared" si="426"/>
        <v>83</v>
      </c>
      <c r="CH346" s="74">
        <f t="shared" si="427"/>
        <v>12.14</v>
      </c>
      <c r="CI346" s="74">
        <v>1</v>
      </c>
      <c r="CJ346" s="65">
        <f t="shared" si="428"/>
        <v>2.2850000000000001</v>
      </c>
      <c r="CK346" s="73">
        <f>CK345*CI346</f>
        <v>8640</v>
      </c>
      <c r="CL346" s="73">
        <f t="shared" si="429"/>
        <v>1638619.2000000002</v>
      </c>
      <c r="CM346" s="73">
        <f t="shared" si="430"/>
        <v>12059147.709603077</v>
      </c>
      <c r="CN346" s="73">
        <f t="shared" si="431"/>
        <v>1.7915477844387123E+23</v>
      </c>
      <c r="CO346" s="73">
        <f t="shared" si="432"/>
        <v>338602.66666666669</v>
      </c>
      <c r="CP346" s="102">
        <f t="shared" si="433"/>
        <v>7.3593350484377797</v>
      </c>
      <c r="CR346" s="74">
        <f t="shared" si="434"/>
        <v>20</v>
      </c>
      <c r="CS346" s="74">
        <f t="shared" si="435"/>
        <v>14.74</v>
      </c>
      <c r="CT346" s="74">
        <v>6</v>
      </c>
      <c r="CU346" s="65">
        <f t="shared" si="444"/>
        <v>2.6</v>
      </c>
      <c r="CV346" s="73">
        <f>CV345*CT346</f>
        <v>6</v>
      </c>
      <c r="CW346" s="73">
        <f t="shared" si="436"/>
        <v>312</v>
      </c>
      <c r="CX346" s="73">
        <f t="shared" si="437"/>
        <v>2358.4000000000033</v>
      </c>
      <c r="CY346" s="73">
        <f t="shared" si="438"/>
        <v>2.1752400611718797E+23</v>
      </c>
      <c r="CZ346" s="73">
        <f t="shared" si="439"/>
        <v>338602.66666666669</v>
      </c>
      <c r="DA346" s="102">
        <f t="shared" si="440"/>
        <v>7.5589743589743694</v>
      </c>
    </row>
    <row r="347" spans="1:105">
      <c r="A347" s="65">
        <v>8192</v>
      </c>
      <c r="B347" s="65">
        <f t="shared" si="375"/>
        <v>11.366666666666667</v>
      </c>
      <c r="C347" s="86">
        <f t="shared" si="446"/>
        <v>14.74</v>
      </c>
      <c r="D347" s="90"/>
      <c r="E347" s="68">
        <f t="shared" si="376"/>
        <v>3.3903591316035115E+20</v>
      </c>
      <c r="F347" s="65">
        <f t="shared" si="441"/>
        <v>68.200000000000031</v>
      </c>
      <c r="G347" s="69">
        <v>341</v>
      </c>
      <c r="H347" s="74">
        <f t="shared" si="377"/>
        <v>341</v>
      </c>
      <c r="I347" s="74">
        <f t="shared" si="378"/>
        <v>1</v>
      </c>
      <c r="J347" s="74">
        <v>1</v>
      </c>
      <c r="K347" s="65">
        <f t="shared" si="379"/>
        <v>1</v>
      </c>
      <c r="L347" s="73">
        <f>L346*J347</f>
        <v>1.984873086E+18</v>
      </c>
      <c r="M347" s="73">
        <f t="shared" si="380"/>
        <v>6.7684172232599994E+20</v>
      </c>
      <c r="N347" s="73">
        <f t="shared" si="381"/>
        <v>3.3903591316035113E+21</v>
      </c>
      <c r="O347" s="73">
        <f t="shared" si="382"/>
        <v>1.6951795658017558E+22</v>
      </c>
      <c r="P347" s="73">
        <f t="shared" si="383"/>
        <v>338875.73333333334</v>
      </c>
      <c r="Q347" s="102">
        <f t="shared" si="445"/>
        <v>5.0090870875281963</v>
      </c>
      <c r="S347" s="74">
        <f t="shared" si="384"/>
        <v>331</v>
      </c>
      <c r="T347" s="74">
        <f t="shared" si="385"/>
        <v>2.0499999999999998</v>
      </c>
      <c r="U347" s="74">
        <v>1</v>
      </c>
      <c r="V347" s="65">
        <f t="shared" si="386"/>
        <v>1.05</v>
      </c>
      <c r="W347" s="73">
        <f>W346*U347</f>
        <v>2.646497448E+17</v>
      </c>
      <c r="X347" s="73">
        <f t="shared" si="387"/>
        <v>9.1979018805240005E+19</v>
      </c>
      <c r="Y347" s="73">
        <f t="shared" si="388"/>
        <v>1.7375590549467984E+21</v>
      </c>
      <c r="Z347" s="73">
        <f t="shared" si="389"/>
        <v>3.475118109893599E+22</v>
      </c>
      <c r="AA347" s="73">
        <f t="shared" si="390"/>
        <v>338875.73333333334</v>
      </c>
      <c r="AB347" s="102">
        <f t="shared" si="373"/>
        <v>18.890819640357051</v>
      </c>
      <c r="AD347" s="74">
        <f t="shared" si="391"/>
        <v>306</v>
      </c>
      <c r="AE347" s="74">
        <f t="shared" si="392"/>
        <v>3.2249999999999996</v>
      </c>
      <c r="AF347" s="74">
        <v>1</v>
      </c>
      <c r="AG347" s="65">
        <f t="shared" si="393"/>
        <v>1.175</v>
      </c>
      <c r="AH347" s="73">
        <f>AH346*AF347</f>
        <v>2.30539333248E+16</v>
      </c>
      <c r="AI347" s="73">
        <f t="shared" si="394"/>
        <v>8.28904172693184E+18</v>
      </c>
      <c r="AJ347" s="73">
        <f t="shared" si="395"/>
        <v>8.5421157807978906E+19</v>
      </c>
      <c r="AK347" s="73">
        <f t="shared" si="396"/>
        <v>5.4669540997106617E+22</v>
      </c>
      <c r="AL347" s="73">
        <f t="shared" si="397"/>
        <v>338875.73333333334</v>
      </c>
      <c r="AM347" s="102">
        <f t="shared" si="442"/>
        <v>10.305311593551025</v>
      </c>
      <c r="AO347" s="74">
        <f t="shared" si="398"/>
        <v>276</v>
      </c>
      <c r="AP347" s="74">
        <f t="shared" si="399"/>
        <v>4.55</v>
      </c>
      <c r="AQ347" s="74">
        <v>1</v>
      </c>
      <c r="AR347" s="65">
        <f t="shared" si="400"/>
        <v>1.325</v>
      </c>
      <c r="AS347" s="73">
        <f>AS346*AQ347</f>
        <v>131736761856000</v>
      </c>
      <c r="AT347" s="73">
        <f t="shared" si="401"/>
        <v>4.81761338107392E+16</v>
      </c>
      <c r="AU347" s="73">
        <f t="shared" si="402"/>
        <v>1.8830730040034071E+18</v>
      </c>
      <c r="AV347" s="73">
        <f t="shared" si="403"/>
        <v>7.7130670243979872E+22</v>
      </c>
      <c r="AW347" s="73">
        <f t="shared" si="404"/>
        <v>338875.73333333334</v>
      </c>
      <c r="AX347" s="102">
        <f t="shared" si="374"/>
        <v>39.087258670467271</v>
      </c>
      <c r="AZ347" s="74">
        <f t="shared" si="405"/>
        <v>239</v>
      </c>
      <c r="BA347" s="74">
        <f t="shared" si="406"/>
        <v>6.06</v>
      </c>
      <c r="BB347" s="74">
        <v>1</v>
      </c>
      <c r="BC347" s="65">
        <f t="shared" si="407"/>
        <v>1.51</v>
      </c>
      <c r="BD347" s="73">
        <f>BD346*BB347</f>
        <v>697019904000</v>
      </c>
      <c r="BE347" s="73">
        <f t="shared" si="408"/>
        <v>251547513154560</v>
      </c>
      <c r="BF347" s="73">
        <f t="shared" si="409"/>
        <v>1.4849314891471268E+16</v>
      </c>
      <c r="BG347" s="73">
        <f t="shared" si="410"/>
        <v>1.0272788168758638E+23</v>
      </c>
      <c r="BH347" s="73">
        <f t="shared" si="411"/>
        <v>338875.73333333334</v>
      </c>
      <c r="BI347" s="102">
        <f t="shared" si="371"/>
        <v>59.031849312488752</v>
      </c>
      <c r="BK347" s="74">
        <f t="shared" si="412"/>
        <v>189</v>
      </c>
      <c r="BL347" s="74">
        <f t="shared" si="413"/>
        <v>7.8199999999999994</v>
      </c>
      <c r="BM347" s="74">
        <v>1</v>
      </c>
      <c r="BN347" s="65">
        <f t="shared" si="414"/>
        <v>1.76</v>
      </c>
      <c r="BO347" s="73">
        <f>BO346*BM347</f>
        <v>3595737600</v>
      </c>
      <c r="BP347" s="73">
        <f t="shared" si="415"/>
        <v>1196086155264</v>
      </c>
      <c r="BQ347" s="73">
        <f t="shared" si="416"/>
        <v>18712878128110.969</v>
      </c>
      <c r="BR347" s="73">
        <f t="shared" si="417"/>
        <v>1.3256304204569729E+23</v>
      </c>
      <c r="BS347" s="73">
        <f t="shared" si="418"/>
        <v>338875.73333333334</v>
      </c>
      <c r="BT347" s="102">
        <f t="shared" si="447"/>
        <v>15.645092158081759</v>
      </c>
      <c r="BV347" s="74">
        <f t="shared" si="419"/>
        <v>134</v>
      </c>
      <c r="BW347" s="74">
        <f t="shared" si="420"/>
        <v>9.8550000000000004</v>
      </c>
      <c r="BX347" s="74">
        <v>1</v>
      </c>
      <c r="BY347" s="65">
        <f t="shared" si="421"/>
        <v>2.0350000000000001</v>
      </c>
      <c r="BZ347" s="73">
        <f>BZ346*BX347</f>
        <v>1411200</v>
      </c>
      <c r="CA347" s="73">
        <f t="shared" si="422"/>
        <v>384820128</v>
      </c>
      <c r="CB347" s="73">
        <f t="shared" si="423"/>
        <v>11514909059.336349</v>
      </c>
      <c r="CC347" s="73">
        <f t="shared" si="424"/>
        <v>1.6705994620976302E+23</v>
      </c>
      <c r="CD347" s="73">
        <f t="shared" si="425"/>
        <v>338875.73333333334</v>
      </c>
      <c r="CE347" s="102">
        <f t="shared" si="443"/>
        <v>29.922834647922443</v>
      </c>
      <c r="CG347" s="74">
        <f t="shared" si="426"/>
        <v>84</v>
      </c>
      <c r="CH347" s="74">
        <f t="shared" si="427"/>
        <v>12.14</v>
      </c>
      <c r="CI347" s="74">
        <v>1</v>
      </c>
      <c r="CJ347" s="65">
        <f t="shared" si="428"/>
        <v>2.2850000000000001</v>
      </c>
      <c r="CK347" s="73">
        <f>CK346*CI347</f>
        <v>8640</v>
      </c>
      <c r="CL347" s="73">
        <f t="shared" si="429"/>
        <v>1658361.6</v>
      </c>
      <c r="CM347" s="73">
        <f t="shared" si="430"/>
        <v>13852323.136687318</v>
      </c>
      <c r="CN347" s="73">
        <f t="shared" si="431"/>
        <v>2.0579479928833317E+23</v>
      </c>
      <c r="CO347" s="73">
        <f t="shared" si="432"/>
        <v>338875.73333333334</v>
      </c>
      <c r="CP347" s="102">
        <f t="shared" si="433"/>
        <v>8.3530173013456874</v>
      </c>
      <c r="CR347" s="74">
        <f t="shared" si="434"/>
        <v>21</v>
      </c>
      <c r="CS347" s="74">
        <f t="shared" si="435"/>
        <v>14.74</v>
      </c>
      <c r="CT347" s="74">
        <v>1</v>
      </c>
      <c r="CU347" s="65">
        <f t="shared" si="444"/>
        <v>2.6</v>
      </c>
      <c r="CV347" s="73">
        <f>CV346*CT347</f>
        <v>6</v>
      </c>
      <c r="CW347" s="73">
        <f t="shared" si="436"/>
        <v>327.60000000000002</v>
      </c>
      <c r="CX347" s="73">
        <f t="shared" si="437"/>
        <v>2709.0902004250106</v>
      </c>
      <c r="CY347" s="73">
        <f t="shared" si="438"/>
        <v>2.4986946799917881E+23</v>
      </c>
      <c r="CZ347" s="73">
        <f t="shared" si="439"/>
        <v>338875.73333333334</v>
      </c>
      <c r="DA347" s="102">
        <f t="shared" si="440"/>
        <v>8.2695061063034512</v>
      </c>
    </row>
    <row r="348" spans="1:105">
      <c r="A348" s="65">
        <v>8192</v>
      </c>
      <c r="B348" s="65">
        <f t="shared" si="375"/>
        <v>11.4</v>
      </c>
      <c r="C348" s="86">
        <f t="shared" si="446"/>
        <v>14.74</v>
      </c>
      <c r="D348" s="90"/>
      <c r="E348" s="68">
        <f t="shared" si="376"/>
        <v>3.8944999573221304E+20</v>
      </c>
      <c r="F348" s="65">
        <f t="shared" si="441"/>
        <v>68.400000000000034</v>
      </c>
      <c r="G348" s="69">
        <v>342</v>
      </c>
      <c r="H348" s="74">
        <f t="shared" si="377"/>
        <v>342</v>
      </c>
      <c r="I348" s="74">
        <f t="shared" si="378"/>
        <v>1</v>
      </c>
      <c r="J348" s="74">
        <v>1</v>
      </c>
      <c r="K348" s="65">
        <f t="shared" si="379"/>
        <v>1</v>
      </c>
      <c r="L348" s="73">
        <f>L347*J348</f>
        <v>1.984873086E+18</v>
      </c>
      <c r="M348" s="73">
        <f t="shared" si="380"/>
        <v>6.7882659541199998E+20</v>
      </c>
      <c r="N348" s="73">
        <f t="shared" si="381"/>
        <v>3.8944999573221304E+21</v>
      </c>
      <c r="O348" s="73">
        <f t="shared" si="382"/>
        <v>1.9472499786610654E+22</v>
      </c>
      <c r="P348" s="73">
        <f t="shared" si="383"/>
        <v>339148.79999999999</v>
      </c>
      <c r="Q348" s="102">
        <f t="shared" si="445"/>
        <v>5.7371057404703523</v>
      </c>
      <c r="S348" s="74">
        <f t="shared" si="384"/>
        <v>332</v>
      </c>
      <c r="T348" s="74">
        <f t="shared" si="385"/>
        <v>2.0499999999999998</v>
      </c>
      <c r="U348" s="74">
        <v>1</v>
      </c>
      <c r="V348" s="65">
        <f t="shared" si="386"/>
        <v>1.05</v>
      </c>
      <c r="W348" s="73">
        <f>W347*U348</f>
        <v>2.646497448E+17</v>
      </c>
      <c r="X348" s="73">
        <f t="shared" si="387"/>
        <v>9.2256901037280018E+19</v>
      </c>
      <c r="Y348" s="73">
        <f t="shared" si="388"/>
        <v>1.9959312281275906E+21</v>
      </c>
      <c r="Z348" s="73">
        <f t="shared" si="389"/>
        <v>3.9918624562551833E+22</v>
      </c>
      <c r="AA348" s="73">
        <f t="shared" si="390"/>
        <v>339148.79999999999</v>
      </c>
      <c r="AB348" s="102">
        <f t="shared" si="373"/>
        <v>21.63449244107014</v>
      </c>
      <c r="AD348" s="74">
        <f t="shared" si="391"/>
        <v>307</v>
      </c>
      <c r="AE348" s="74">
        <f t="shared" si="392"/>
        <v>3.2249999999999996</v>
      </c>
      <c r="AF348" s="74">
        <v>1</v>
      </c>
      <c r="AG348" s="65">
        <f t="shared" si="393"/>
        <v>1.175</v>
      </c>
      <c r="AH348" s="73">
        <f>AH347*AF348</f>
        <v>2.30539333248E+16</v>
      </c>
      <c r="AI348" s="73">
        <f t="shared" si="394"/>
        <v>8.3161300985884805E+18</v>
      </c>
      <c r="AJ348" s="73">
        <f t="shared" si="395"/>
        <v>9.8123143455967511E+19</v>
      </c>
      <c r="AK348" s="73">
        <f t="shared" si="396"/>
        <v>6.2798811811819345E+22</v>
      </c>
      <c r="AL348" s="73">
        <f t="shared" si="397"/>
        <v>339148.79999999999</v>
      </c>
      <c r="AM348" s="102">
        <f t="shared" si="442"/>
        <v>11.799135209852263</v>
      </c>
      <c r="AO348" s="74">
        <f t="shared" si="398"/>
        <v>277</v>
      </c>
      <c r="AP348" s="74">
        <f t="shared" si="399"/>
        <v>4.55</v>
      </c>
      <c r="AQ348" s="74">
        <v>1</v>
      </c>
      <c r="AR348" s="65">
        <f t="shared" si="400"/>
        <v>1.325</v>
      </c>
      <c r="AS348" s="73">
        <f>AS347*AQ348</f>
        <v>131736761856000</v>
      </c>
      <c r="AT348" s="73">
        <f t="shared" si="401"/>
        <v>4.83506850201984E+16</v>
      </c>
      <c r="AU348" s="73">
        <f t="shared" si="402"/>
        <v>2.1630828620380388E+18</v>
      </c>
      <c r="AV348" s="73">
        <f t="shared" si="403"/>
        <v>8.8599874029078461E+22</v>
      </c>
      <c r="AW348" s="73">
        <f t="shared" si="404"/>
        <v>339148.79999999999</v>
      </c>
      <c r="AX348" s="102">
        <f t="shared" si="374"/>
        <v>44.737377787603535</v>
      </c>
      <c r="AZ348" s="74">
        <f t="shared" si="405"/>
        <v>240</v>
      </c>
      <c r="BA348" s="74">
        <f t="shared" si="406"/>
        <v>6.06</v>
      </c>
      <c r="BB348" s="74">
        <v>15</v>
      </c>
      <c r="BC348" s="65">
        <f t="shared" si="407"/>
        <v>1.51</v>
      </c>
      <c r="BD348" s="73">
        <f>BD347*BB348</f>
        <v>10455298560000</v>
      </c>
      <c r="BE348" s="73">
        <f t="shared" si="408"/>
        <v>3789000198144000</v>
      </c>
      <c r="BF348" s="73">
        <f t="shared" si="409"/>
        <v>1.7057383588666028E+16</v>
      </c>
      <c r="BG348" s="73">
        <f t="shared" si="410"/>
        <v>1.1800334870686054E+23</v>
      </c>
      <c r="BH348" s="73">
        <f t="shared" si="411"/>
        <v>339148.79999999999</v>
      </c>
      <c r="BI348" s="102">
        <f t="shared" si="371"/>
        <v>4.5018164942354453</v>
      </c>
      <c r="BK348" s="74">
        <f t="shared" si="412"/>
        <v>190</v>
      </c>
      <c r="BL348" s="74">
        <f t="shared" si="413"/>
        <v>7.8199999999999994</v>
      </c>
      <c r="BM348" s="74">
        <v>1</v>
      </c>
      <c r="BN348" s="65">
        <f t="shared" si="414"/>
        <v>1.76</v>
      </c>
      <c r="BO348" s="73">
        <f>BO347*BM348</f>
        <v>3595737600</v>
      </c>
      <c r="BP348" s="73">
        <f t="shared" si="415"/>
        <v>1202414653440</v>
      </c>
      <c r="BQ348" s="73">
        <f t="shared" si="416"/>
        <v>21495452323021.07</v>
      </c>
      <c r="BR348" s="73">
        <f t="shared" si="417"/>
        <v>1.522749483312953E+23</v>
      </c>
      <c r="BS348" s="73">
        <f t="shared" si="418"/>
        <v>339148.79999999999</v>
      </c>
      <c r="BT348" s="102">
        <f t="shared" si="447"/>
        <v>17.876904827735189</v>
      </c>
      <c r="BV348" s="74">
        <f t="shared" si="419"/>
        <v>135</v>
      </c>
      <c r="BW348" s="74">
        <f t="shared" si="420"/>
        <v>9.8550000000000004</v>
      </c>
      <c r="BX348" s="74">
        <v>1</v>
      </c>
      <c r="BY348" s="65">
        <f t="shared" si="421"/>
        <v>2.0350000000000001</v>
      </c>
      <c r="BZ348" s="73">
        <f>BZ347*BX348</f>
        <v>1411200</v>
      </c>
      <c r="CA348" s="73">
        <f t="shared" si="422"/>
        <v>387691920</v>
      </c>
      <c r="CB348" s="73">
        <f t="shared" si="423"/>
        <v>13227157094.400122</v>
      </c>
      <c r="CC348" s="73">
        <f t="shared" si="424"/>
        <v>1.9190148539704798E+23</v>
      </c>
      <c r="CD348" s="73">
        <f t="shared" si="425"/>
        <v>339148.79999999999</v>
      </c>
      <c r="CE348" s="102">
        <f t="shared" si="443"/>
        <v>34.11770122627297</v>
      </c>
      <c r="CG348" s="74">
        <f t="shared" si="426"/>
        <v>85</v>
      </c>
      <c r="CH348" s="74">
        <f t="shared" si="427"/>
        <v>12.14</v>
      </c>
      <c r="CI348" s="74">
        <v>1</v>
      </c>
      <c r="CJ348" s="65">
        <f t="shared" si="428"/>
        <v>2.2850000000000001</v>
      </c>
      <c r="CK348" s="73">
        <f>CK347*CI348</f>
        <v>8640</v>
      </c>
      <c r="CL348" s="73">
        <f t="shared" si="429"/>
        <v>1678104</v>
      </c>
      <c r="CM348" s="73">
        <f t="shared" si="430"/>
        <v>15912140.800000088</v>
      </c>
      <c r="CN348" s="73">
        <f t="shared" si="431"/>
        <v>2.3639614740945332E+23</v>
      </c>
      <c r="CO348" s="73">
        <f t="shared" si="432"/>
        <v>339148.79999999999</v>
      </c>
      <c r="CP348" s="102">
        <f t="shared" si="433"/>
        <v>9.4822137364550034</v>
      </c>
      <c r="CR348" s="74">
        <f t="shared" si="434"/>
        <v>22</v>
      </c>
      <c r="CS348" s="74">
        <f t="shared" si="435"/>
        <v>14.74</v>
      </c>
      <c r="CT348" s="74">
        <v>1</v>
      </c>
      <c r="CU348" s="65">
        <f t="shared" si="444"/>
        <v>2.6</v>
      </c>
      <c r="CV348" s="73">
        <f>CV347*CT348</f>
        <v>6</v>
      </c>
      <c r="CW348" s="73">
        <f t="shared" si="436"/>
        <v>343.2</v>
      </c>
      <c r="CX348" s="73">
        <f t="shared" si="437"/>
        <v>3111.9274567667981</v>
      </c>
      <c r="CY348" s="73">
        <f t="shared" si="438"/>
        <v>2.8702464685464102E+23</v>
      </c>
      <c r="CZ348" s="73">
        <f t="shared" si="439"/>
        <v>339148.79999999999</v>
      </c>
      <c r="DA348" s="102">
        <f t="shared" si="440"/>
        <v>9.0673876945419529</v>
      </c>
    </row>
    <row r="349" spans="1:105">
      <c r="A349" s="65">
        <v>8192</v>
      </c>
      <c r="B349" s="65">
        <f t="shared" si="375"/>
        <v>11.433333333333334</v>
      </c>
      <c r="C349" s="86">
        <f t="shared" si="446"/>
        <v>14.74</v>
      </c>
      <c r="D349" s="90"/>
      <c r="E349" s="68">
        <f t="shared" si="376"/>
        <v>4.4736056945119547E+20</v>
      </c>
      <c r="F349" s="65">
        <f t="shared" si="441"/>
        <v>68.600000000000037</v>
      </c>
      <c r="G349" s="69">
        <v>343</v>
      </c>
      <c r="H349" s="74">
        <f t="shared" si="377"/>
        <v>343</v>
      </c>
      <c r="I349" s="74">
        <f t="shared" si="378"/>
        <v>1</v>
      </c>
      <c r="J349" s="74">
        <v>1</v>
      </c>
      <c r="K349" s="65">
        <f t="shared" si="379"/>
        <v>1</v>
      </c>
      <c r="L349" s="73">
        <f>L348*J349</f>
        <v>1.984873086E+18</v>
      </c>
      <c r="M349" s="73">
        <f t="shared" si="380"/>
        <v>6.8081146849800002E+20</v>
      </c>
      <c r="N349" s="73">
        <f t="shared" si="381"/>
        <v>4.4736056945119545E+21</v>
      </c>
      <c r="O349" s="73">
        <f t="shared" si="382"/>
        <v>2.2368028472559775E+22</v>
      </c>
      <c r="P349" s="73">
        <f t="shared" si="383"/>
        <v>339421.8666666667</v>
      </c>
      <c r="Q349" s="102">
        <f t="shared" si="445"/>
        <v>6.5709905039960361</v>
      </c>
      <c r="S349" s="74">
        <f t="shared" si="384"/>
        <v>333</v>
      </c>
      <c r="T349" s="74">
        <f t="shared" si="385"/>
        <v>2.0499999999999998</v>
      </c>
      <c r="U349" s="74">
        <v>1</v>
      </c>
      <c r="V349" s="65">
        <f t="shared" si="386"/>
        <v>1.05</v>
      </c>
      <c r="W349" s="73">
        <f>W348*U349</f>
        <v>2.646497448E+17</v>
      </c>
      <c r="X349" s="73">
        <f t="shared" si="387"/>
        <v>9.2534783269319999E+19</v>
      </c>
      <c r="Y349" s="73">
        <f t="shared" si="388"/>
        <v>2.2927229184373752E+21</v>
      </c>
      <c r="Z349" s="73">
        <f t="shared" si="389"/>
        <v>4.5854458368747532E+22</v>
      </c>
      <c r="AA349" s="73">
        <f t="shared" si="390"/>
        <v>339421.8666666667</v>
      </c>
      <c r="AB349" s="102">
        <f t="shared" si="373"/>
        <v>24.776876731471525</v>
      </c>
      <c r="AD349" s="74">
        <f t="shared" si="391"/>
        <v>308</v>
      </c>
      <c r="AE349" s="74">
        <f t="shared" si="392"/>
        <v>3.2249999999999996</v>
      </c>
      <c r="AF349" s="74">
        <v>1</v>
      </c>
      <c r="AG349" s="65">
        <f t="shared" si="393"/>
        <v>1.175</v>
      </c>
      <c r="AH349" s="73">
        <f>AH348*AF349</f>
        <v>2.30539333248E+16</v>
      </c>
      <c r="AI349" s="73">
        <f t="shared" si="394"/>
        <v>8.34321847024512E+18</v>
      </c>
      <c r="AJ349" s="73">
        <f t="shared" si="395"/>
        <v>1.1271389347500797E+20</v>
      </c>
      <c r="AK349" s="73">
        <f t="shared" si="396"/>
        <v>7.2136891824005263E+22</v>
      </c>
      <c r="AL349" s="73">
        <f t="shared" si="397"/>
        <v>339421.8666666667</v>
      </c>
      <c r="AM349" s="102">
        <f t="shared" si="442"/>
        <v>13.509641857873643</v>
      </c>
      <c r="AO349" s="74">
        <f t="shared" si="398"/>
        <v>278</v>
      </c>
      <c r="AP349" s="74">
        <f t="shared" si="399"/>
        <v>4.55</v>
      </c>
      <c r="AQ349" s="74">
        <v>1</v>
      </c>
      <c r="AR349" s="65">
        <f t="shared" si="400"/>
        <v>1.325</v>
      </c>
      <c r="AS349" s="73">
        <f>AS348*AQ349</f>
        <v>131736761856000</v>
      </c>
      <c r="AT349" s="73">
        <f t="shared" si="401"/>
        <v>4.85252362296576E+16</v>
      </c>
      <c r="AU349" s="73">
        <f t="shared" si="402"/>
        <v>2.4847297253453737E+18</v>
      </c>
      <c r="AV349" s="73">
        <f t="shared" si="403"/>
        <v>1.0177452955014696E+23</v>
      </c>
      <c r="AW349" s="73">
        <f t="shared" si="404"/>
        <v>339421.8666666667</v>
      </c>
      <c r="AX349" s="102">
        <f t="shared" si="374"/>
        <v>51.204897047502868</v>
      </c>
      <c r="AZ349" s="74">
        <f t="shared" si="405"/>
        <v>241</v>
      </c>
      <c r="BA349" s="74">
        <f t="shared" si="406"/>
        <v>6.06</v>
      </c>
      <c r="BB349" s="74">
        <v>1</v>
      </c>
      <c r="BC349" s="65">
        <f t="shared" si="407"/>
        <v>1.51</v>
      </c>
      <c r="BD349" s="73">
        <f>BD348*BB349</f>
        <v>10455298560000</v>
      </c>
      <c r="BE349" s="73">
        <f t="shared" si="408"/>
        <v>3804787698969600</v>
      </c>
      <c r="BF349" s="73">
        <f t="shared" si="409"/>
        <v>1.9593788468854088E+16</v>
      </c>
      <c r="BG349" s="73">
        <f t="shared" si="410"/>
        <v>1.3555025254371221E+23</v>
      </c>
      <c r="BH349" s="73">
        <f t="shared" si="411"/>
        <v>339421.8666666667</v>
      </c>
      <c r="BI349" s="102">
        <f t="shared" si="371"/>
        <v>5.1497718188482402</v>
      </c>
      <c r="BK349" s="74">
        <f t="shared" si="412"/>
        <v>191</v>
      </c>
      <c r="BL349" s="74">
        <f t="shared" si="413"/>
        <v>7.8199999999999994</v>
      </c>
      <c r="BM349" s="74">
        <v>1</v>
      </c>
      <c r="BN349" s="65">
        <f t="shared" si="414"/>
        <v>1.76</v>
      </c>
      <c r="BO349" s="73">
        <f>BO348*BM349</f>
        <v>3595737600</v>
      </c>
      <c r="BP349" s="73">
        <f t="shared" si="415"/>
        <v>1208743151616</v>
      </c>
      <c r="BQ349" s="73">
        <f t="shared" si="416"/>
        <v>24691790723371.5</v>
      </c>
      <c r="BR349" s="73">
        <f t="shared" si="417"/>
        <v>1.7491798265541742E+23</v>
      </c>
      <c r="BS349" s="73">
        <f t="shared" si="418"/>
        <v>339421.8666666667</v>
      </c>
      <c r="BT349" s="102">
        <f t="shared" si="447"/>
        <v>20.427657182884889</v>
      </c>
      <c r="BV349" s="74">
        <f t="shared" si="419"/>
        <v>136</v>
      </c>
      <c r="BW349" s="74">
        <f t="shared" si="420"/>
        <v>9.8550000000000004</v>
      </c>
      <c r="BX349" s="74">
        <v>1</v>
      </c>
      <c r="BY349" s="65">
        <f t="shared" si="421"/>
        <v>2.0350000000000001</v>
      </c>
      <c r="BZ349" s="73">
        <f>BZ348*BX349</f>
        <v>1411200</v>
      </c>
      <c r="CA349" s="73">
        <f t="shared" si="422"/>
        <v>390563712</v>
      </c>
      <c r="CB349" s="73">
        <f t="shared" si="423"/>
        <v>15194013595.624783</v>
      </c>
      <c r="CC349" s="73">
        <f t="shared" si="424"/>
        <v>2.204369205970766E+23</v>
      </c>
      <c r="CD349" s="73">
        <f t="shared" si="425"/>
        <v>339421.8666666667</v>
      </c>
      <c r="CE349" s="102">
        <f t="shared" si="443"/>
        <v>38.90277854493759</v>
      </c>
      <c r="CG349" s="74">
        <f t="shared" si="426"/>
        <v>86</v>
      </c>
      <c r="CH349" s="74">
        <f t="shared" si="427"/>
        <v>12.14</v>
      </c>
      <c r="CI349" s="74">
        <v>1</v>
      </c>
      <c r="CJ349" s="65">
        <f t="shared" si="428"/>
        <v>2.2850000000000001</v>
      </c>
      <c r="CK349" s="73">
        <f>CK348*CI349</f>
        <v>8640</v>
      </c>
      <c r="CL349" s="73">
        <f t="shared" si="429"/>
        <v>1697846.4000000001</v>
      </c>
      <c r="CM349" s="73">
        <f t="shared" si="430"/>
        <v>18278249.961441308</v>
      </c>
      <c r="CN349" s="73">
        <f t="shared" si="431"/>
        <v>2.7154786565687564E+23</v>
      </c>
      <c r="CO349" s="73">
        <f t="shared" si="432"/>
        <v>339421.8666666667</v>
      </c>
      <c r="CP349" s="102">
        <f t="shared" si="433"/>
        <v>10.76554979381015</v>
      </c>
      <c r="CR349" s="74">
        <f t="shared" si="434"/>
        <v>23</v>
      </c>
      <c r="CS349" s="74">
        <f t="shared" si="435"/>
        <v>14.74</v>
      </c>
      <c r="CT349" s="74">
        <v>1</v>
      </c>
      <c r="CU349" s="65">
        <f t="shared" si="444"/>
        <v>2.6</v>
      </c>
      <c r="CV349" s="73">
        <f>CV348*CT349</f>
        <v>6</v>
      </c>
      <c r="CW349" s="73">
        <f t="shared" si="436"/>
        <v>358.8</v>
      </c>
      <c r="CX349" s="73">
        <f t="shared" si="437"/>
        <v>3574.6659504581285</v>
      </c>
      <c r="CY349" s="73">
        <f t="shared" si="438"/>
        <v>3.2970473968553108E+23</v>
      </c>
      <c r="CZ349" s="73">
        <f t="shared" si="439"/>
        <v>339421.8666666667</v>
      </c>
      <c r="DA349" s="102">
        <f t="shared" si="440"/>
        <v>9.962837097151974</v>
      </c>
    </row>
    <row r="350" spans="1:105">
      <c r="A350" s="65">
        <v>8192</v>
      </c>
      <c r="B350" s="65">
        <f t="shared" si="375"/>
        <v>11.466666666666667</v>
      </c>
      <c r="C350" s="86">
        <f t="shared" si="446"/>
        <v>14.74</v>
      </c>
      <c r="D350" s="90"/>
      <c r="E350" s="68">
        <f t="shared" si="376"/>
        <v>5.1388235021912506E+20</v>
      </c>
      <c r="F350" s="65">
        <f t="shared" si="441"/>
        <v>68.800000000000026</v>
      </c>
      <c r="G350" s="69">
        <v>344</v>
      </c>
      <c r="H350" s="74">
        <f t="shared" si="377"/>
        <v>344</v>
      </c>
      <c r="I350" s="74">
        <f t="shared" si="378"/>
        <v>1</v>
      </c>
      <c r="J350" s="74">
        <v>1</v>
      </c>
      <c r="K350" s="65">
        <f t="shared" si="379"/>
        <v>1</v>
      </c>
      <c r="L350" s="73">
        <f>L349*J350</f>
        <v>1.984873086E+18</v>
      </c>
      <c r="M350" s="73">
        <f t="shared" si="380"/>
        <v>6.8279634158400006E+20</v>
      </c>
      <c r="N350" s="73">
        <f t="shared" si="381"/>
        <v>5.1388235021912501E+21</v>
      </c>
      <c r="O350" s="73">
        <f t="shared" si="382"/>
        <v>2.5694117510956255E+22</v>
      </c>
      <c r="P350" s="73">
        <f t="shared" si="383"/>
        <v>339694.93333333335</v>
      </c>
      <c r="Q350" s="102">
        <f t="shared" si="445"/>
        <v>7.5261438722267284</v>
      </c>
      <c r="S350" s="74">
        <f t="shared" si="384"/>
        <v>334</v>
      </c>
      <c r="T350" s="74">
        <f t="shared" si="385"/>
        <v>2.0499999999999998</v>
      </c>
      <c r="U350" s="74">
        <v>1</v>
      </c>
      <c r="V350" s="65">
        <f t="shared" si="386"/>
        <v>1.05</v>
      </c>
      <c r="W350" s="73">
        <f>W349*U350</f>
        <v>2.646497448E+17</v>
      </c>
      <c r="X350" s="73">
        <f t="shared" si="387"/>
        <v>9.2812665501360013E+19</v>
      </c>
      <c r="Y350" s="73">
        <f t="shared" si="388"/>
        <v>2.633647044873014E+21</v>
      </c>
      <c r="Z350" s="73">
        <f t="shared" si="389"/>
        <v>5.2672940897460313E+22</v>
      </c>
      <c r="AA350" s="73">
        <f t="shared" si="390"/>
        <v>339694.93333333335</v>
      </c>
      <c r="AB350" s="102">
        <f t="shared" si="373"/>
        <v>28.375944496868506</v>
      </c>
      <c r="AD350" s="74">
        <f t="shared" si="391"/>
        <v>309</v>
      </c>
      <c r="AE350" s="74">
        <f t="shared" si="392"/>
        <v>3.2249999999999996</v>
      </c>
      <c r="AF350" s="74">
        <v>1</v>
      </c>
      <c r="AG350" s="65">
        <f t="shared" si="393"/>
        <v>1.175</v>
      </c>
      <c r="AH350" s="73">
        <f>AH349*AF350</f>
        <v>2.30539333248E+16</v>
      </c>
      <c r="AI350" s="73">
        <f t="shared" si="394"/>
        <v>8.3703068419017605E+18</v>
      </c>
      <c r="AJ350" s="73">
        <f t="shared" si="395"/>
        <v>1.2947426402005269E+20</v>
      </c>
      <c r="AK350" s="73">
        <f t="shared" si="396"/>
        <v>8.2863528972833903E+22</v>
      </c>
      <c r="AL350" s="73">
        <f t="shared" si="397"/>
        <v>339694.93333333335</v>
      </c>
      <c r="AM350" s="102">
        <f t="shared" si="442"/>
        <v>15.468281684956214</v>
      </c>
      <c r="AO350" s="74">
        <f t="shared" si="398"/>
        <v>279</v>
      </c>
      <c r="AP350" s="74">
        <f t="shared" si="399"/>
        <v>4.55</v>
      </c>
      <c r="AQ350" s="74">
        <v>1</v>
      </c>
      <c r="AR350" s="65">
        <f t="shared" si="400"/>
        <v>1.325</v>
      </c>
      <c r="AS350" s="73">
        <f>AS349*AQ350</f>
        <v>131736761856000</v>
      </c>
      <c r="AT350" s="73">
        <f t="shared" si="401"/>
        <v>4.86997874391168E+16</v>
      </c>
      <c r="AU350" s="73">
        <f t="shared" si="402"/>
        <v>2.8542049481164662E+18</v>
      </c>
      <c r="AV350" s="73">
        <f t="shared" si="403"/>
        <v>1.1690823467485094E+23</v>
      </c>
      <c r="AW350" s="73">
        <f t="shared" si="404"/>
        <v>339694.93333333335</v>
      </c>
      <c r="AX350" s="102">
        <f t="shared" si="374"/>
        <v>58.608160285806555</v>
      </c>
      <c r="AZ350" s="74">
        <f t="shared" si="405"/>
        <v>242</v>
      </c>
      <c r="BA350" s="74">
        <f t="shared" si="406"/>
        <v>6.06</v>
      </c>
      <c r="BB350" s="74">
        <v>1</v>
      </c>
      <c r="BC350" s="65">
        <f t="shared" si="407"/>
        <v>1.51</v>
      </c>
      <c r="BD350" s="73">
        <f>BD349*BB350</f>
        <v>10455298560000</v>
      </c>
      <c r="BE350" s="73">
        <f t="shared" si="408"/>
        <v>3820575199795200</v>
      </c>
      <c r="BF350" s="73">
        <f t="shared" si="409"/>
        <v>2.2507352582332568E+16</v>
      </c>
      <c r="BG350" s="73">
        <f t="shared" si="410"/>
        <v>1.557063521163949E+23</v>
      </c>
      <c r="BH350" s="73">
        <f t="shared" si="411"/>
        <v>339694.93333333335</v>
      </c>
      <c r="BI350" s="102">
        <f t="shared" si="371"/>
        <v>5.8910900598263485</v>
      </c>
      <c r="BK350" s="74">
        <f t="shared" si="412"/>
        <v>192</v>
      </c>
      <c r="BL350" s="74">
        <f t="shared" si="413"/>
        <v>7.8199999999999994</v>
      </c>
      <c r="BM350" s="74">
        <v>1</v>
      </c>
      <c r="BN350" s="65">
        <f t="shared" si="414"/>
        <v>1.76</v>
      </c>
      <c r="BO350" s="73">
        <f>BO349*BM350</f>
        <v>3595737600</v>
      </c>
      <c r="BP350" s="73">
        <f t="shared" si="415"/>
        <v>1215071649792</v>
      </c>
      <c r="BQ350" s="73">
        <f t="shared" si="416"/>
        <v>28363419385867.895</v>
      </c>
      <c r="BR350" s="73">
        <f t="shared" si="417"/>
        <v>2.0092799893567789E+23</v>
      </c>
      <c r="BS350" s="73">
        <f t="shared" si="418"/>
        <v>339694.93333333335</v>
      </c>
      <c r="BT350" s="102">
        <f t="shared" si="447"/>
        <v>23.343001534702285</v>
      </c>
      <c r="BV350" s="74">
        <f t="shared" si="419"/>
        <v>137</v>
      </c>
      <c r="BW350" s="74">
        <f t="shared" si="420"/>
        <v>9.8550000000000004</v>
      </c>
      <c r="BX350" s="74">
        <v>1</v>
      </c>
      <c r="BY350" s="65">
        <f t="shared" si="421"/>
        <v>2.0350000000000001</v>
      </c>
      <c r="BZ350" s="73">
        <f>BZ349*BX350</f>
        <v>1411200</v>
      </c>
      <c r="CA350" s="73">
        <f t="shared" si="422"/>
        <v>393435504</v>
      </c>
      <c r="CB350" s="73">
        <f t="shared" si="423"/>
        <v>17453338423.096775</v>
      </c>
      <c r="CC350" s="73">
        <f t="shared" si="424"/>
        <v>2.532155280704739E+23</v>
      </c>
      <c r="CD350" s="73">
        <f t="shared" si="425"/>
        <v>339694.93333333335</v>
      </c>
      <c r="CE350" s="102">
        <f t="shared" si="443"/>
        <v>44.361371166687526</v>
      </c>
      <c r="CG350" s="74">
        <f t="shared" si="426"/>
        <v>87</v>
      </c>
      <c r="CH350" s="74">
        <f t="shared" si="427"/>
        <v>12.14</v>
      </c>
      <c r="CI350" s="74">
        <v>1</v>
      </c>
      <c r="CJ350" s="65">
        <f t="shared" si="428"/>
        <v>2.2850000000000001</v>
      </c>
      <c r="CK350" s="73">
        <f>CK349*CI350</f>
        <v>8640</v>
      </c>
      <c r="CL350" s="73">
        <f t="shared" si="429"/>
        <v>1717588.8</v>
      </c>
      <c r="CM350" s="73">
        <f t="shared" si="430"/>
        <v>20996195.662932254</v>
      </c>
      <c r="CN350" s="73">
        <f t="shared" si="431"/>
        <v>3.1192658658300895E+23</v>
      </c>
      <c r="CO350" s="73">
        <f t="shared" si="432"/>
        <v>339694.93333333335</v>
      </c>
      <c r="CP350" s="102">
        <f t="shared" si="433"/>
        <v>12.224227162480481</v>
      </c>
      <c r="CR350" s="74">
        <f t="shared" si="434"/>
        <v>24</v>
      </c>
      <c r="CS350" s="74">
        <f t="shared" si="435"/>
        <v>14.74</v>
      </c>
      <c r="CT350" s="74">
        <v>1</v>
      </c>
      <c r="CU350" s="65">
        <f t="shared" si="444"/>
        <v>2.6</v>
      </c>
      <c r="CV350" s="73">
        <f>CV349*CT350</f>
        <v>6</v>
      </c>
      <c r="CW350" s="73">
        <f t="shared" si="436"/>
        <v>374.40000000000003</v>
      </c>
      <c r="CX350" s="73">
        <f t="shared" si="437"/>
        <v>4106.212896955165</v>
      </c>
      <c r="CY350" s="73">
        <f t="shared" si="438"/>
        <v>3.7873129211149518E+23</v>
      </c>
      <c r="CZ350" s="73">
        <f t="shared" si="439"/>
        <v>339694.93333333335</v>
      </c>
      <c r="DA350" s="102">
        <f t="shared" si="440"/>
        <v>10.967448976910163</v>
      </c>
    </row>
    <row r="351" spans="1:105">
      <c r="A351" s="65">
        <v>8192</v>
      </c>
      <c r="B351" s="65">
        <f t="shared" si="375"/>
        <v>11.5</v>
      </c>
      <c r="C351" s="86">
        <f t="shared" si="446"/>
        <v>14.74</v>
      </c>
      <c r="D351" s="90"/>
      <c r="E351" s="68">
        <f t="shared" si="376"/>
        <v>5.9029581035871928E+20</v>
      </c>
      <c r="F351" s="65">
        <f t="shared" si="441"/>
        <v>69.000000000000028</v>
      </c>
      <c r="G351" s="69">
        <v>345</v>
      </c>
      <c r="H351" s="74">
        <f t="shared" si="377"/>
        <v>345</v>
      </c>
      <c r="I351" s="74">
        <f t="shared" si="378"/>
        <v>1</v>
      </c>
      <c r="J351" s="74">
        <v>1</v>
      </c>
      <c r="K351" s="65">
        <f t="shared" si="379"/>
        <v>1</v>
      </c>
      <c r="L351" s="73">
        <f>L350*J351</f>
        <v>1.984873086E+18</v>
      </c>
      <c r="M351" s="73">
        <f t="shared" si="380"/>
        <v>6.8478121466999996E+20</v>
      </c>
      <c r="N351" s="73">
        <f t="shared" si="381"/>
        <v>5.9029581035871928E+21</v>
      </c>
      <c r="O351" s="73">
        <f t="shared" si="382"/>
        <v>2.9514790517935962E+22</v>
      </c>
      <c r="P351" s="73">
        <f t="shared" si="383"/>
        <v>339968</v>
      </c>
      <c r="Q351" s="102">
        <f t="shared" si="445"/>
        <v>8.6202103345254031</v>
      </c>
      <c r="S351" s="74">
        <f t="shared" si="384"/>
        <v>335</v>
      </c>
      <c r="T351" s="74">
        <f t="shared" si="385"/>
        <v>2.0499999999999998</v>
      </c>
      <c r="U351" s="74">
        <v>1</v>
      </c>
      <c r="V351" s="65">
        <f t="shared" si="386"/>
        <v>1.05</v>
      </c>
      <c r="W351" s="73">
        <f>W350*U351</f>
        <v>2.646497448E+17</v>
      </c>
      <c r="X351" s="73">
        <f t="shared" si="387"/>
        <v>9.3090547733399994E+19</v>
      </c>
      <c r="Y351" s="73">
        <f t="shared" si="388"/>
        <v>3.0252660280884336E+21</v>
      </c>
      <c r="Z351" s="73">
        <f t="shared" si="389"/>
        <v>6.050532056176873E+22</v>
      </c>
      <c r="AA351" s="73">
        <f t="shared" si="390"/>
        <v>339968</v>
      </c>
      <c r="AB351" s="102">
        <f t="shared" si="373"/>
        <v>32.498101061263789</v>
      </c>
      <c r="AD351" s="74">
        <f t="shared" si="391"/>
        <v>310</v>
      </c>
      <c r="AE351" s="74">
        <f t="shared" si="392"/>
        <v>3.2249999999999996</v>
      </c>
      <c r="AF351" s="74">
        <v>1</v>
      </c>
      <c r="AG351" s="65">
        <f t="shared" si="393"/>
        <v>1.175</v>
      </c>
      <c r="AH351" s="73">
        <f>AH350*AF351</f>
        <v>2.30539333248E+16</v>
      </c>
      <c r="AI351" s="73">
        <f t="shared" si="394"/>
        <v>8.3973952135584E+18</v>
      </c>
      <c r="AJ351" s="73">
        <f t="shared" si="395"/>
        <v>1.4872687409428631E+20</v>
      </c>
      <c r="AK351" s="73">
        <f t="shared" si="396"/>
        <v>9.5185199420343484E+22</v>
      </c>
      <c r="AL351" s="73">
        <f t="shared" si="397"/>
        <v>339968</v>
      </c>
      <c r="AM351" s="102">
        <f t="shared" si="442"/>
        <v>17.711072339926613</v>
      </c>
      <c r="AO351" s="74">
        <f t="shared" si="398"/>
        <v>280</v>
      </c>
      <c r="AP351" s="74">
        <f t="shared" si="399"/>
        <v>4.55</v>
      </c>
      <c r="AQ351" s="74">
        <v>15</v>
      </c>
      <c r="AR351" s="65">
        <f t="shared" si="400"/>
        <v>1.325</v>
      </c>
      <c r="AS351" s="73">
        <f>AS350*AQ351</f>
        <v>1976051427840000</v>
      </c>
      <c r="AT351" s="73">
        <f t="shared" si="401"/>
        <v>7.3311507972864E+17</v>
      </c>
      <c r="AU351" s="73">
        <f t="shared" si="402"/>
        <v>3.278620528725782E+18</v>
      </c>
      <c r="AV351" s="73">
        <f t="shared" si="403"/>
        <v>1.3429229685660862E+23</v>
      </c>
      <c r="AW351" s="73">
        <f t="shared" si="404"/>
        <v>339968</v>
      </c>
      <c r="AX351" s="102">
        <f t="shared" si="374"/>
        <v>4.4721771784306386</v>
      </c>
      <c r="AZ351" s="74">
        <f t="shared" si="405"/>
        <v>243</v>
      </c>
      <c r="BA351" s="74">
        <f t="shared" si="406"/>
        <v>6.06</v>
      </c>
      <c r="BB351" s="74">
        <v>1</v>
      </c>
      <c r="BC351" s="65">
        <f t="shared" si="407"/>
        <v>1.51</v>
      </c>
      <c r="BD351" s="73">
        <f>BD350*BB351</f>
        <v>10455298560000</v>
      </c>
      <c r="BE351" s="73">
        <f t="shared" si="408"/>
        <v>3836362700620800</v>
      </c>
      <c r="BF351" s="73">
        <f t="shared" si="409"/>
        <v>2.5854158886663688E+16</v>
      </c>
      <c r="BG351" s="73">
        <f t="shared" si="410"/>
        <v>1.7885963053869194E+23</v>
      </c>
      <c r="BH351" s="73">
        <f t="shared" si="411"/>
        <v>339968</v>
      </c>
      <c r="BI351" s="102">
        <f t="shared" ref="BI351:BI414" si="448">BF351/BE351</f>
        <v>6.739237372545607</v>
      </c>
      <c r="BK351" s="74">
        <f t="shared" si="412"/>
        <v>193</v>
      </c>
      <c r="BL351" s="74">
        <f t="shared" si="413"/>
        <v>7.8199999999999994</v>
      </c>
      <c r="BM351" s="74">
        <v>1</v>
      </c>
      <c r="BN351" s="65">
        <f t="shared" si="414"/>
        <v>1.76</v>
      </c>
      <c r="BO351" s="73">
        <f>BO350*BM351</f>
        <v>3595737600</v>
      </c>
      <c r="BP351" s="73">
        <f t="shared" si="415"/>
        <v>1221400147968</v>
      </c>
      <c r="BQ351" s="73">
        <f t="shared" si="416"/>
        <v>32581013190637.465</v>
      </c>
      <c r="BR351" s="73">
        <f t="shared" si="417"/>
        <v>2.3080566185025921E+23</v>
      </c>
      <c r="BS351" s="73">
        <f t="shared" si="418"/>
        <v>339968</v>
      </c>
      <c r="BT351" s="102">
        <f t="shared" si="447"/>
        <v>26.675134471566373</v>
      </c>
      <c r="BV351" s="74">
        <f t="shared" si="419"/>
        <v>138</v>
      </c>
      <c r="BW351" s="74">
        <f t="shared" si="420"/>
        <v>9.8550000000000004</v>
      </c>
      <c r="BX351" s="74">
        <v>1</v>
      </c>
      <c r="BY351" s="65">
        <f t="shared" si="421"/>
        <v>2.0350000000000001</v>
      </c>
      <c r="BZ351" s="73">
        <f>BZ350*BX351</f>
        <v>1411200</v>
      </c>
      <c r="CA351" s="73">
        <f t="shared" si="422"/>
        <v>396307296</v>
      </c>
      <c r="CB351" s="73">
        <f t="shared" si="423"/>
        <v>20048621135.81781</v>
      </c>
      <c r="CC351" s="73">
        <f t="shared" si="424"/>
        <v>2.9086826055425892E+23</v>
      </c>
      <c r="CD351" s="73">
        <f t="shared" si="425"/>
        <v>339968</v>
      </c>
      <c r="CE351" s="102">
        <f t="shared" si="443"/>
        <v>50.588574417307242</v>
      </c>
      <c r="CG351" s="74">
        <f t="shared" si="426"/>
        <v>88</v>
      </c>
      <c r="CH351" s="74">
        <f t="shared" si="427"/>
        <v>12.14</v>
      </c>
      <c r="CI351" s="74">
        <v>1</v>
      </c>
      <c r="CJ351" s="65">
        <f t="shared" si="428"/>
        <v>2.2850000000000001</v>
      </c>
      <c r="CK351" s="73">
        <f>CK350*CI351</f>
        <v>8640</v>
      </c>
      <c r="CL351" s="73">
        <f t="shared" si="429"/>
        <v>1737331.2000000002</v>
      </c>
      <c r="CM351" s="73">
        <f t="shared" si="430"/>
        <v>24118295.419206161</v>
      </c>
      <c r="CN351" s="73">
        <f t="shared" si="431"/>
        <v>3.5830955688774265E+23</v>
      </c>
      <c r="CO351" s="73">
        <f t="shared" si="432"/>
        <v>339968</v>
      </c>
      <c r="CP351" s="102">
        <f t="shared" si="433"/>
        <v>13.882382023189452</v>
      </c>
      <c r="CR351" s="74">
        <f t="shared" si="434"/>
        <v>25</v>
      </c>
      <c r="CS351" s="74">
        <f t="shared" si="435"/>
        <v>14.74</v>
      </c>
      <c r="CT351" s="74">
        <v>1</v>
      </c>
      <c r="CU351" s="65">
        <f t="shared" si="444"/>
        <v>2.6</v>
      </c>
      <c r="CV351" s="73">
        <f>CV350*CT351</f>
        <v>6</v>
      </c>
      <c r="CW351" s="73">
        <f t="shared" si="436"/>
        <v>390</v>
      </c>
      <c r="CX351" s="73">
        <f t="shared" si="437"/>
        <v>4716.8000000000084</v>
      </c>
      <c r="CY351" s="73">
        <f t="shared" si="438"/>
        <v>4.3504801223437613E+23</v>
      </c>
      <c r="CZ351" s="73">
        <f t="shared" si="439"/>
        <v>339968</v>
      </c>
      <c r="DA351" s="102">
        <f t="shared" si="440"/>
        <v>12.094358974358995</v>
      </c>
    </row>
    <row r="352" spans="1:105">
      <c r="A352" s="65">
        <v>8192</v>
      </c>
      <c r="B352" s="65">
        <f t="shared" si="375"/>
        <v>11.533333333333333</v>
      </c>
      <c r="C352" s="86">
        <f t="shared" si="446"/>
        <v>14.74</v>
      </c>
      <c r="D352" s="90"/>
      <c r="E352" s="68">
        <f t="shared" si="376"/>
        <v>6.7807182632070257E+20</v>
      </c>
      <c r="F352" s="65">
        <f t="shared" si="441"/>
        <v>69.200000000000031</v>
      </c>
      <c r="G352" s="69">
        <v>346</v>
      </c>
      <c r="H352" s="74">
        <f t="shared" si="377"/>
        <v>346</v>
      </c>
      <c r="I352" s="74">
        <f t="shared" si="378"/>
        <v>1</v>
      </c>
      <c r="J352" s="74">
        <v>1</v>
      </c>
      <c r="K352" s="65">
        <f t="shared" si="379"/>
        <v>1</v>
      </c>
      <c r="L352" s="73">
        <f>L351*J352</f>
        <v>1.984873086E+18</v>
      </c>
      <c r="M352" s="73">
        <f t="shared" si="380"/>
        <v>6.86766087756E+20</v>
      </c>
      <c r="N352" s="73">
        <f t="shared" si="381"/>
        <v>6.7807182632070257E+21</v>
      </c>
      <c r="O352" s="73">
        <f t="shared" si="382"/>
        <v>3.390359131603513E+22</v>
      </c>
      <c r="P352" s="73">
        <f t="shared" si="383"/>
        <v>340241.06666666665</v>
      </c>
      <c r="Q352" s="102">
        <f t="shared" si="445"/>
        <v>9.8734028719486453</v>
      </c>
      <c r="S352" s="74">
        <f t="shared" si="384"/>
        <v>336</v>
      </c>
      <c r="T352" s="74">
        <f t="shared" si="385"/>
        <v>2.0499999999999998</v>
      </c>
      <c r="U352" s="74">
        <v>1</v>
      </c>
      <c r="V352" s="65">
        <f t="shared" si="386"/>
        <v>1.05</v>
      </c>
      <c r="W352" s="73">
        <f>W351*U352</f>
        <v>2.646497448E+17</v>
      </c>
      <c r="X352" s="73">
        <f t="shared" si="387"/>
        <v>9.3368429965440008E+19</v>
      </c>
      <c r="Y352" s="73">
        <f t="shared" si="388"/>
        <v>3.4751181098935989E+21</v>
      </c>
      <c r="Z352" s="73">
        <f t="shared" si="389"/>
        <v>6.9502362197872005E+22</v>
      </c>
      <c r="AA352" s="73">
        <f t="shared" si="390"/>
        <v>340241.06666666665</v>
      </c>
      <c r="AB352" s="102">
        <f t="shared" si="373"/>
        <v>37.219412505703495</v>
      </c>
      <c r="AD352" s="74">
        <f t="shared" si="391"/>
        <v>311</v>
      </c>
      <c r="AE352" s="74">
        <f t="shared" si="392"/>
        <v>3.2249999999999996</v>
      </c>
      <c r="AF352" s="74">
        <v>1</v>
      </c>
      <c r="AG352" s="65">
        <f t="shared" si="393"/>
        <v>1.175</v>
      </c>
      <c r="AH352" s="73">
        <f>AH351*AF352</f>
        <v>2.30539333248E+16</v>
      </c>
      <c r="AI352" s="73">
        <f t="shared" si="394"/>
        <v>8.4244835852150405E+18</v>
      </c>
      <c r="AJ352" s="73">
        <f t="shared" si="395"/>
        <v>1.7084231561595791E+20</v>
      </c>
      <c r="AK352" s="73">
        <f t="shared" si="396"/>
        <v>1.0933908199421327E+23</v>
      </c>
      <c r="AL352" s="73">
        <f t="shared" si="397"/>
        <v>340241.06666666665</v>
      </c>
      <c r="AM352" s="102">
        <f t="shared" si="442"/>
        <v>20.279262685701706</v>
      </c>
      <c r="AO352" s="74">
        <f t="shared" si="398"/>
        <v>281</v>
      </c>
      <c r="AP352" s="74">
        <f t="shared" si="399"/>
        <v>4.55</v>
      </c>
      <c r="AQ352" s="74">
        <v>1</v>
      </c>
      <c r="AR352" s="65">
        <f t="shared" si="400"/>
        <v>1.325</v>
      </c>
      <c r="AS352" s="73">
        <f>AS351*AQ352</f>
        <v>1976051427840000</v>
      </c>
      <c r="AT352" s="73">
        <f t="shared" si="401"/>
        <v>7.35733347870528E+17</v>
      </c>
      <c r="AU352" s="73">
        <f t="shared" si="402"/>
        <v>3.7661460080068157E+18</v>
      </c>
      <c r="AV352" s="73">
        <f t="shared" si="403"/>
        <v>1.5426134048795984E+23</v>
      </c>
      <c r="AW352" s="73">
        <f t="shared" si="404"/>
        <v>340241.06666666665</v>
      </c>
      <c r="AX352" s="102">
        <f t="shared" si="374"/>
        <v>5.1189007796199144</v>
      </c>
      <c r="AZ352" s="74">
        <f t="shared" si="405"/>
        <v>244</v>
      </c>
      <c r="BA352" s="74">
        <f t="shared" si="406"/>
        <v>6.06</v>
      </c>
      <c r="BB352" s="74">
        <v>1</v>
      </c>
      <c r="BC352" s="65">
        <f t="shared" si="407"/>
        <v>1.51</v>
      </c>
      <c r="BD352" s="73">
        <f>BD351*BB352</f>
        <v>10455298560000</v>
      </c>
      <c r="BE352" s="73">
        <f t="shared" si="408"/>
        <v>3852150201446400</v>
      </c>
      <c r="BF352" s="73">
        <f t="shared" si="409"/>
        <v>2.9698629782942556E+16</v>
      </c>
      <c r="BG352" s="73">
        <f t="shared" si="410"/>
        <v>2.0545576337517287E+23</v>
      </c>
      <c r="BH352" s="73">
        <f t="shared" si="411"/>
        <v>340241.06666666665</v>
      </c>
      <c r="BI352" s="102">
        <f t="shared" si="448"/>
        <v>7.709624035893345</v>
      </c>
      <c r="BK352" s="74">
        <f t="shared" si="412"/>
        <v>194</v>
      </c>
      <c r="BL352" s="74">
        <f t="shared" si="413"/>
        <v>7.8199999999999994</v>
      </c>
      <c r="BM352" s="74">
        <v>1</v>
      </c>
      <c r="BN352" s="65">
        <f t="shared" si="414"/>
        <v>1.76</v>
      </c>
      <c r="BO352" s="73">
        <f>BO351*BM352</f>
        <v>3595737600</v>
      </c>
      <c r="BP352" s="73">
        <f t="shared" si="415"/>
        <v>1227728646144</v>
      </c>
      <c r="BQ352" s="73">
        <f t="shared" si="416"/>
        <v>37425756256221.961</v>
      </c>
      <c r="BR352" s="73">
        <f t="shared" si="417"/>
        <v>2.6512608409139469E+23</v>
      </c>
      <c r="BS352" s="73">
        <f t="shared" si="418"/>
        <v>340241.06666666665</v>
      </c>
      <c r="BT352" s="102">
        <f t="shared" si="447"/>
        <v>30.483736266777882</v>
      </c>
      <c r="BV352" s="74">
        <f t="shared" si="419"/>
        <v>139</v>
      </c>
      <c r="BW352" s="74">
        <f t="shared" si="420"/>
        <v>9.8550000000000004</v>
      </c>
      <c r="BX352" s="74">
        <v>1</v>
      </c>
      <c r="BY352" s="65">
        <f t="shared" si="421"/>
        <v>2.0350000000000001</v>
      </c>
      <c r="BZ352" s="73">
        <f>BZ351*BX352</f>
        <v>1411200</v>
      </c>
      <c r="CA352" s="73">
        <f t="shared" si="422"/>
        <v>399179088</v>
      </c>
      <c r="CB352" s="73">
        <f t="shared" si="423"/>
        <v>23029818118.672707</v>
      </c>
      <c r="CC352" s="73">
        <f t="shared" si="424"/>
        <v>3.3411989241952623E+23</v>
      </c>
      <c r="CD352" s="73">
        <f t="shared" si="425"/>
        <v>340241.06666666665</v>
      </c>
      <c r="CE352" s="102">
        <f t="shared" si="443"/>
        <v>57.692947378728185</v>
      </c>
      <c r="CG352" s="74">
        <f t="shared" si="426"/>
        <v>89</v>
      </c>
      <c r="CH352" s="74">
        <f t="shared" si="427"/>
        <v>12.14</v>
      </c>
      <c r="CI352" s="74">
        <v>1</v>
      </c>
      <c r="CJ352" s="65">
        <f t="shared" si="428"/>
        <v>2.2850000000000001</v>
      </c>
      <c r="CK352" s="73">
        <f>CK351*CI352</f>
        <v>8640</v>
      </c>
      <c r="CL352" s="73">
        <f t="shared" si="429"/>
        <v>1757073.6</v>
      </c>
      <c r="CM352" s="73">
        <f t="shared" si="430"/>
        <v>27704646.273374651</v>
      </c>
      <c r="CN352" s="73">
        <f t="shared" si="431"/>
        <v>4.1158959857666647E+23</v>
      </c>
      <c r="CO352" s="73">
        <f t="shared" si="432"/>
        <v>340241.06666666665</v>
      </c>
      <c r="CP352" s="102">
        <f t="shared" si="433"/>
        <v>15.767493332877262</v>
      </c>
      <c r="CR352" s="74">
        <f t="shared" si="434"/>
        <v>26</v>
      </c>
      <c r="CS352" s="74">
        <f t="shared" si="435"/>
        <v>14.74</v>
      </c>
      <c r="CT352" s="74">
        <v>1</v>
      </c>
      <c r="CU352" s="65">
        <f t="shared" si="444"/>
        <v>2.6</v>
      </c>
      <c r="CV352" s="73">
        <f>CV351*CT352</f>
        <v>6</v>
      </c>
      <c r="CW352" s="73">
        <f t="shared" si="436"/>
        <v>405.6</v>
      </c>
      <c r="CX352" s="73">
        <f t="shared" si="437"/>
        <v>5418.1804008500239</v>
      </c>
      <c r="CY352" s="73">
        <f t="shared" si="438"/>
        <v>4.9973893599835781E+23</v>
      </c>
      <c r="CZ352" s="73">
        <f t="shared" si="439"/>
        <v>340241.06666666665</v>
      </c>
      <c r="DA352" s="102">
        <f t="shared" si="440"/>
        <v>13.358432940951735</v>
      </c>
    </row>
    <row r="353" spans="1:105">
      <c r="A353" s="65">
        <v>8192</v>
      </c>
      <c r="B353" s="65">
        <f t="shared" si="375"/>
        <v>11.566666666666666</v>
      </c>
      <c r="C353" s="86">
        <f t="shared" si="446"/>
        <v>14.74</v>
      </c>
      <c r="D353" s="90"/>
      <c r="E353" s="68">
        <f t="shared" si="376"/>
        <v>7.7889999146442621E+20</v>
      </c>
      <c r="F353" s="65">
        <f t="shared" si="441"/>
        <v>69.400000000000034</v>
      </c>
      <c r="G353" s="69">
        <v>347</v>
      </c>
      <c r="H353" s="74">
        <f t="shared" si="377"/>
        <v>347</v>
      </c>
      <c r="I353" s="74">
        <f t="shared" si="378"/>
        <v>1</v>
      </c>
      <c r="J353" s="74">
        <v>1</v>
      </c>
      <c r="K353" s="65">
        <f t="shared" si="379"/>
        <v>1</v>
      </c>
      <c r="L353" s="73">
        <f>L352*J353</f>
        <v>1.984873086E+18</v>
      </c>
      <c r="M353" s="73">
        <f t="shared" si="380"/>
        <v>6.8875096084200004E+20</v>
      </c>
      <c r="N353" s="73">
        <f t="shared" si="381"/>
        <v>7.7889999146442618E+21</v>
      </c>
      <c r="O353" s="73">
        <f t="shared" si="382"/>
        <v>3.8944999573221307E+22</v>
      </c>
      <c r="P353" s="73">
        <f t="shared" si="383"/>
        <v>340514.1333333333</v>
      </c>
      <c r="Q353" s="102">
        <f t="shared" si="445"/>
        <v>11.308877021561155</v>
      </c>
      <c r="S353" s="74">
        <f t="shared" si="384"/>
        <v>337</v>
      </c>
      <c r="T353" s="74">
        <f t="shared" si="385"/>
        <v>2.0499999999999998</v>
      </c>
      <c r="U353" s="74">
        <v>1</v>
      </c>
      <c r="V353" s="65">
        <f t="shared" si="386"/>
        <v>1.05</v>
      </c>
      <c r="W353" s="73">
        <f>W352*U353</f>
        <v>2.646497448E+17</v>
      </c>
      <c r="X353" s="73">
        <f t="shared" si="387"/>
        <v>9.3646312197480006E+19</v>
      </c>
      <c r="Y353" s="73">
        <f t="shared" si="388"/>
        <v>3.9918624562551823E+21</v>
      </c>
      <c r="Z353" s="73">
        <f t="shared" si="389"/>
        <v>7.9837249125103683E+22</v>
      </c>
      <c r="AA353" s="73">
        <f t="shared" si="390"/>
        <v>340514.1333333333</v>
      </c>
      <c r="AB353" s="102">
        <f t="shared" si="373"/>
        <v>42.627011812672343</v>
      </c>
      <c r="AD353" s="74">
        <f t="shared" si="391"/>
        <v>312</v>
      </c>
      <c r="AE353" s="74">
        <f t="shared" si="392"/>
        <v>3.2249999999999996</v>
      </c>
      <c r="AF353" s="74">
        <v>1</v>
      </c>
      <c r="AG353" s="65">
        <f t="shared" si="393"/>
        <v>1.175</v>
      </c>
      <c r="AH353" s="73">
        <f>AH352*AF353</f>
        <v>2.30539333248E+16</v>
      </c>
      <c r="AI353" s="73">
        <f t="shared" si="394"/>
        <v>8.45157195687168E+18</v>
      </c>
      <c r="AJ353" s="73">
        <f t="shared" si="395"/>
        <v>1.9624628691193509E+20</v>
      </c>
      <c r="AK353" s="73">
        <f t="shared" si="396"/>
        <v>1.2559762362363871E+23</v>
      </c>
      <c r="AL353" s="73">
        <f t="shared" si="397"/>
        <v>340514.1333333333</v>
      </c>
      <c r="AM353" s="102">
        <f t="shared" si="442"/>
        <v>23.220093009132349</v>
      </c>
      <c r="AO353" s="74">
        <f t="shared" si="398"/>
        <v>282</v>
      </c>
      <c r="AP353" s="74">
        <f t="shared" si="399"/>
        <v>4.55</v>
      </c>
      <c r="AQ353" s="74">
        <v>1</v>
      </c>
      <c r="AR353" s="65">
        <f t="shared" si="400"/>
        <v>1.325</v>
      </c>
      <c r="AS353" s="73">
        <f>AS352*AQ353</f>
        <v>1976051427840000</v>
      </c>
      <c r="AT353" s="73">
        <f t="shared" si="401"/>
        <v>7.38351616012416E+17</v>
      </c>
      <c r="AU353" s="73">
        <f t="shared" si="402"/>
        <v>4.3261657240760786E+18</v>
      </c>
      <c r="AV353" s="73">
        <f t="shared" si="403"/>
        <v>1.7719974805815696E+23</v>
      </c>
      <c r="AW353" s="73">
        <f t="shared" si="404"/>
        <v>340514.1333333333</v>
      </c>
      <c r="AX353" s="102">
        <f t="shared" si="374"/>
        <v>5.8592215825844827</v>
      </c>
      <c r="AZ353" s="74">
        <f t="shared" si="405"/>
        <v>245</v>
      </c>
      <c r="BA353" s="74">
        <f t="shared" si="406"/>
        <v>6.06</v>
      </c>
      <c r="BB353" s="74">
        <v>1</v>
      </c>
      <c r="BC353" s="65">
        <f t="shared" si="407"/>
        <v>1.51</v>
      </c>
      <c r="BD353" s="73">
        <f>BD352*BB353</f>
        <v>10455298560000</v>
      </c>
      <c r="BE353" s="73">
        <f t="shared" si="408"/>
        <v>3867937702272000</v>
      </c>
      <c r="BF353" s="73">
        <f t="shared" si="409"/>
        <v>3.4114767177332056E+16</v>
      </c>
      <c r="BG353" s="73">
        <f t="shared" si="410"/>
        <v>2.3600669741372111E+23</v>
      </c>
      <c r="BH353" s="73">
        <f t="shared" si="411"/>
        <v>340514.1333333333</v>
      </c>
      <c r="BI353" s="102">
        <f t="shared" si="448"/>
        <v>8.8198853764612792</v>
      </c>
      <c r="BK353" s="74">
        <f t="shared" si="412"/>
        <v>195</v>
      </c>
      <c r="BL353" s="74">
        <f t="shared" si="413"/>
        <v>7.8199999999999994</v>
      </c>
      <c r="BM353" s="74">
        <v>1</v>
      </c>
      <c r="BN353" s="65">
        <f t="shared" si="414"/>
        <v>1.76</v>
      </c>
      <c r="BO353" s="73">
        <f>BO352*BM353</f>
        <v>3595737600</v>
      </c>
      <c r="BP353" s="73">
        <f t="shared" si="415"/>
        <v>1234057144320</v>
      </c>
      <c r="BQ353" s="73">
        <f t="shared" si="416"/>
        <v>42990904646042.156</v>
      </c>
      <c r="BR353" s="73">
        <f t="shared" si="417"/>
        <v>3.0454989666259061E+23</v>
      </c>
      <c r="BS353" s="73">
        <f t="shared" si="418"/>
        <v>340514.1333333333</v>
      </c>
      <c r="BT353" s="102">
        <f t="shared" si="447"/>
        <v>34.837045305330122</v>
      </c>
      <c r="BV353" s="74">
        <f t="shared" si="419"/>
        <v>140</v>
      </c>
      <c r="BW353" s="74">
        <f t="shared" si="420"/>
        <v>9.8550000000000004</v>
      </c>
      <c r="BX353" s="74">
        <v>14</v>
      </c>
      <c r="BY353" s="65">
        <f t="shared" si="421"/>
        <v>2.0350000000000001</v>
      </c>
      <c r="BZ353" s="73">
        <f>BZ352*BX353</f>
        <v>19756800</v>
      </c>
      <c r="CA353" s="73">
        <f t="shared" si="422"/>
        <v>5628712320</v>
      </c>
      <c r="CB353" s="73">
        <f t="shared" si="423"/>
        <v>26454314188.800251</v>
      </c>
      <c r="CC353" s="73">
        <f t="shared" si="424"/>
        <v>3.8380297079409602E+23</v>
      </c>
      <c r="CD353" s="73">
        <f t="shared" si="425"/>
        <v>340514.1333333333</v>
      </c>
      <c r="CE353" s="102">
        <f t="shared" si="443"/>
        <v>4.6998874138233182</v>
      </c>
      <c r="CG353" s="74">
        <f t="shared" si="426"/>
        <v>90</v>
      </c>
      <c r="CH353" s="74">
        <f t="shared" si="427"/>
        <v>12.14</v>
      </c>
      <c r="CI353" s="74">
        <v>1</v>
      </c>
      <c r="CJ353" s="65">
        <f t="shared" si="428"/>
        <v>2.2850000000000001</v>
      </c>
      <c r="CK353" s="73">
        <f>CK352*CI353</f>
        <v>8640</v>
      </c>
      <c r="CL353" s="73">
        <f t="shared" si="429"/>
        <v>1776816</v>
      </c>
      <c r="CM353" s="73">
        <f t="shared" si="430"/>
        <v>31824281.600000191</v>
      </c>
      <c r="CN353" s="73">
        <f t="shared" si="431"/>
        <v>4.7279229481890671E+23</v>
      </c>
      <c r="CO353" s="73">
        <f t="shared" si="432"/>
        <v>340514.1333333333</v>
      </c>
      <c r="CP353" s="102">
        <f t="shared" si="433"/>
        <v>17.910848168859459</v>
      </c>
      <c r="CR353" s="74">
        <f t="shared" si="434"/>
        <v>27</v>
      </c>
      <c r="CS353" s="74">
        <f t="shared" si="435"/>
        <v>14.74</v>
      </c>
      <c r="CT353" s="74">
        <v>1</v>
      </c>
      <c r="CU353" s="65">
        <f t="shared" si="444"/>
        <v>2.6</v>
      </c>
      <c r="CV353" s="73">
        <f>CV352*CT353</f>
        <v>6</v>
      </c>
      <c r="CW353" s="73">
        <f t="shared" si="436"/>
        <v>421.2</v>
      </c>
      <c r="CX353" s="73">
        <f t="shared" si="437"/>
        <v>6223.8549135335979</v>
      </c>
      <c r="CY353" s="73">
        <f t="shared" si="438"/>
        <v>5.7404929370928217E+23</v>
      </c>
      <c r="CZ353" s="73">
        <f t="shared" si="439"/>
        <v>340514.1333333333</v>
      </c>
      <c r="DA353" s="102">
        <f t="shared" si="440"/>
        <v>14.776483650364668</v>
      </c>
    </row>
    <row r="354" spans="1:105">
      <c r="A354" s="65">
        <v>8192</v>
      </c>
      <c r="B354" s="65">
        <f t="shared" si="375"/>
        <v>11.6</v>
      </c>
      <c r="C354" s="86">
        <f t="shared" si="446"/>
        <v>14.74</v>
      </c>
      <c r="D354" s="90"/>
      <c r="E354" s="68">
        <f t="shared" si="376"/>
        <v>8.9472113890239119E+20</v>
      </c>
      <c r="F354" s="65">
        <f t="shared" si="441"/>
        <v>69.600000000000037</v>
      </c>
      <c r="G354" s="69">
        <v>348</v>
      </c>
      <c r="H354" s="74">
        <f t="shared" si="377"/>
        <v>348</v>
      </c>
      <c r="I354" s="74">
        <f t="shared" si="378"/>
        <v>1</v>
      </c>
      <c r="J354" s="74">
        <v>1</v>
      </c>
      <c r="K354" s="65">
        <f t="shared" si="379"/>
        <v>1</v>
      </c>
      <c r="L354" s="73">
        <f>L353*J354</f>
        <v>1.984873086E+18</v>
      </c>
      <c r="M354" s="73">
        <f t="shared" si="380"/>
        <v>6.9073583392799995E+20</v>
      </c>
      <c r="N354" s="73">
        <f t="shared" si="381"/>
        <v>8.9472113890239122E+21</v>
      </c>
      <c r="O354" s="73">
        <f t="shared" si="382"/>
        <v>4.4736056945119559E+22</v>
      </c>
      <c r="P354" s="73">
        <f t="shared" si="383"/>
        <v>340787.20000000001</v>
      </c>
      <c r="Q354" s="102">
        <f t="shared" si="445"/>
        <v>12.953159441785296</v>
      </c>
      <c r="S354" s="74">
        <f t="shared" si="384"/>
        <v>338</v>
      </c>
      <c r="T354" s="74">
        <f t="shared" si="385"/>
        <v>2.0499999999999998</v>
      </c>
      <c r="U354" s="74">
        <v>1</v>
      </c>
      <c r="V354" s="65">
        <f t="shared" si="386"/>
        <v>1.05</v>
      </c>
      <c r="W354" s="73">
        <f>W353*U354</f>
        <v>2.646497448E+17</v>
      </c>
      <c r="X354" s="73">
        <f t="shared" si="387"/>
        <v>9.3924194429520003E+19</v>
      </c>
      <c r="Y354" s="73">
        <f t="shared" si="388"/>
        <v>4.5854458368747519E+21</v>
      </c>
      <c r="Z354" s="73">
        <f t="shared" si="389"/>
        <v>9.1708916737495081E+22</v>
      </c>
      <c r="AA354" s="73">
        <f t="shared" si="390"/>
        <v>340787.20000000001</v>
      </c>
      <c r="AB354" s="102">
        <f t="shared" si="373"/>
        <v>48.820709772662838</v>
      </c>
      <c r="AD354" s="74">
        <f t="shared" si="391"/>
        <v>313</v>
      </c>
      <c r="AE354" s="74">
        <f t="shared" si="392"/>
        <v>3.2249999999999996</v>
      </c>
      <c r="AF354" s="74">
        <v>1</v>
      </c>
      <c r="AG354" s="65">
        <f t="shared" si="393"/>
        <v>1.175</v>
      </c>
      <c r="AH354" s="73">
        <f>AH353*AF354</f>
        <v>2.30539333248E+16</v>
      </c>
      <c r="AI354" s="73">
        <f t="shared" si="394"/>
        <v>8.4786603285283205E+18</v>
      </c>
      <c r="AJ354" s="73">
        <f t="shared" si="395"/>
        <v>2.2542778695001604E+20</v>
      </c>
      <c r="AK354" s="73">
        <f t="shared" si="396"/>
        <v>1.4427378364801056E+23</v>
      </c>
      <c r="AL354" s="73">
        <f t="shared" si="397"/>
        <v>340787.20000000001</v>
      </c>
      <c r="AM354" s="102">
        <f t="shared" si="442"/>
        <v>26.587665765016506</v>
      </c>
      <c r="AO354" s="74">
        <f t="shared" si="398"/>
        <v>283</v>
      </c>
      <c r="AP354" s="74">
        <f t="shared" si="399"/>
        <v>4.55</v>
      </c>
      <c r="AQ354" s="74">
        <v>1</v>
      </c>
      <c r="AR354" s="65">
        <f t="shared" si="400"/>
        <v>1.325</v>
      </c>
      <c r="AS354" s="73">
        <f>AS353*AQ354</f>
        <v>1976051427840000</v>
      </c>
      <c r="AT354" s="73">
        <f t="shared" si="401"/>
        <v>7.40969884154304E+17</v>
      </c>
      <c r="AU354" s="73">
        <f t="shared" si="402"/>
        <v>4.9694594506907484E+18</v>
      </c>
      <c r="AV354" s="73">
        <f t="shared" si="403"/>
        <v>2.0354905910029399E+23</v>
      </c>
      <c r="AW354" s="73">
        <f t="shared" si="404"/>
        <v>340787.20000000001</v>
      </c>
      <c r="AX354" s="102">
        <f t="shared" si="374"/>
        <v>6.7066955850204009</v>
      </c>
      <c r="AZ354" s="74">
        <f t="shared" si="405"/>
        <v>246</v>
      </c>
      <c r="BA354" s="74">
        <f t="shared" si="406"/>
        <v>6.06</v>
      </c>
      <c r="BB354" s="74">
        <v>1</v>
      </c>
      <c r="BC354" s="65">
        <f t="shared" si="407"/>
        <v>1.51</v>
      </c>
      <c r="BD354" s="73">
        <f>BD353*BB354</f>
        <v>10455298560000</v>
      </c>
      <c r="BE354" s="73">
        <f t="shared" si="408"/>
        <v>3883725203097600</v>
      </c>
      <c r="BF354" s="73">
        <f t="shared" si="409"/>
        <v>3.9187576937708184E+16</v>
      </c>
      <c r="BG354" s="73">
        <f t="shared" si="410"/>
        <v>2.711005050874245E+23</v>
      </c>
      <c r="BH354" s="73">
        <f t="shared" si="411"/>
        <v>340787.20000000001</v>
      </c>
      <c r="BI354" s="102">
        <f t="shared" si="448"/>
        <v>10.090203319857123</v>
      </c>
      <c r="BK354" s="74">
        <f t="shared" si="412"/>
        <v>196</v>
      </c>
      <c r="BL354" s="74">
        <f t="shared" si="413"/>
        <v>7.8199999999999994</v>
      </c>
      <c r="BM354" s="74">
        <v>1</v>
      </c>
      <c r="BN354" s="65">
        <f t="shared" si="414"/>
        <v>1.76</v>
      </c>
      <c r="BO354" s="73">
        <f>BO353*BM354</f>
        <v>3595737600</v>
      </c>
      <c r="BP354" s="73">
        <f t="shared" si="415"/>
        <v>1240385642496</v>
      </c>
      <c r="BQ354" s="73">
        <f t="shared" si="416"/>
        <v>49383581446743.023</v>
      </c>
      <c r="BR354" s="73">
        <f t="shared" si="417"/>
        <v>3.4983596531083491E+23</v>
      </c>
      <c r="BS354" s="73">
        <f t="shared" si="418"/>
        <v>340787.20000000001</v>
      </c>
      <c r="BT354" s="102">
        <f t="shared" si="447"/>
        <v>39.813086958479751</v>
      </c>
      <c r="BV354" s="74">
        <f t="shared" si="419"/>
        <v>141</v>
      </c>
      <c r="BW354" s="74">
        <f t="shared" si="420"/>
        <v>9.8550000000000004</v>
      </c>
      <c r="BX354" s="74">
        <v>1</v>
      </c>
      <c r="BY354" s="65">
        <f t="shared" si="421"/>
        <v>2.0350000000000001</v>
      </c>
      <c r="BZ354" s="73">
        <f>BZ353*BX354</f>
        <v>19756800</v>
      </c>
      <c r="CA354" s="73">
        <f t="shared" si="422"/>
        <v>5668917408</v>
      </c>
      <c r="CB354" s="73">
        <f t="shared" si="423"/>
        <v>30388027191.249569</v>
      </c>
      <c r="CC354" s="73">
        <f t="shared" si="424"/>
        <v>4.4087384119415327E+23</v>
      </c>
      <c r="CD354" s="73">
        <f t="shared" si="425"/>
        <v>340787.20000000001</v>
      </c>
      <c r="CE354" s="102">
        <f t="shared" si="443"/>
        <v>5.360463912980256</v>
      </c>
      <c r="CG354" s="74">
        <f t="shared" si="426"/>
        <v>91</v>
      </c>
      <c r="CH354" s="74">
        <f t="shared" si="427"/>
        <v>12.14</v>
      </c>
      <c r="CI354" s="74">
        <v>1</v>
      </c>
      <c r="CJ354" s="65">
        <f t="shared" si="428"/>
        <v>2.2850000000000001</v>
      </c>
      <c r="CK354" s="73">
        <f>CK353*CI354</f>
        <v>8640</v>
      </c>
      <c r="CL354" s="73">
        <f t="shared" si="429"/>
        <v>1796558.4000000001</v>
      </c>
      <c r="CM354" s="73">
        <f t="shared" si="430"/>
        <v>36556499.922882624</v>
      </c>
      <c r="CN354" s="73">
        <f t="shared" si="431"/>
        <v>5.4309573131375155E+23</v>
      </c>
      <c r="CO354" s="73">
        <f t="shared" si="432"/>
        <v>340787.20000000001</v>
      </c>
      <c r="CP354" s="102">
        <f t="shared" si="433"/>
        <v>20.348072137751057</v>
      </c>
      <c r="CR354" s="74">
        <f t="shared" si="434"/>
        <v>28</v>
      </c>
      <c r="CS354" s="74">
        <f t="shared" si="435"/>
        <v>14.74</v>
      </c>
      <c r="CT354" s="74">
        <v>1</v>
      </c>
      <c r="CU354" s="65">
        <f t="shared" si="444"/>
        <v>2.6</v>
      </c>
      <c r="CV354" s="73">
        <f>CV353*CT354</f>
        <v>6</v>
      </c>
      <c r="CW354" s="73">
        <f t="shared" si="436"/>
        <v>436.8</v>
      </c>
      <c r="CX354" s="73">
        <f t="shared" si="437"/>
        <v>7149.3319009162587</v>
      </c>
      <c r="CY354" s="73">
        <f t="shared" si="438"/>
        <v>6.5940947937106229E+23</v>
      </c>
      <c r="CZ354" s="73">
        <f t="shared" si="439"/>
        <v>340787.20000000001</v>
      </c>
      <c r="DA354" s="102">
        <f t="shared" si="440"/>
        <v>16.367518088178247</v>
      </c>
    </row>
    <row r="355" spans="1:105">
      <c r="A355" s="65">
        <v>8192</v>
      </c>
      <c r="B355" s="65">
        <f t="shared" si="375"/>
        <v>11.633333333333333</v>
      </c>
      <c r="C355" s="86">
        <f t="shared" si="446"/>
        <v>14.74</v>
      </c>
      <c r="D355" s="90"/>
      <c r="E355" s="68">
        <f t="shared" si="376"/>
        <v>1.0277647004382505E+21</v>
      </c>
      <c r="F355" s="65">
        <f t="shared" si="441"/>
        <v>69.80000000000004</v>
      </c>
      <c r="G355" s="69">
        <v>349</v>
      </c>
      <c r="H355" s="74">
        <f t="shared" si="377"/>
        <v>349</v>
      </c>
      <c r="I355" s="74">
        <f t="shared" si="378"/>
        <v>1</v>
      </c>
      <c r="J355" s="74">
        <v>1</v>
      </c>
      <c r="K355" s="65">
        <f t="shared" si="379"/>
        <v>1</v>
      </c>
      <c r="L355" s="73">
        <f>L354*J355</f>
        <v>1.984873086E+18</v>
      </c>
      <c r="M355" s="73">
        <f t="shared" si="380"/>
        <v>6.9272070701399998E+20</v>
      </c>
      <c r="N355" s="73">
        <f t="shared" si="381"/>
        <v>1.0277647004382504E+22</v>
      </c>
      <c r="O355" s="73">
        <f t="shared" si="382"/>
        <v>5.1388235021912526E+22</v>
      </c>
      <c r="P355" s="73">
        <f t="shared" si="383"/>
        <v>341060.26666666666</v>
      </c>
      <c r="Q355" s="102">
        <f t="shared" si="445"/>
        <v>14.83663892289969</v>
      </c>
      <c r="S355" s="74">
        <f t="shared" si="384"/>
        <v>339</v>
      </c>
      <c r="T355" s="74">
        <f t="shared" si="385"/>
        <v>2.0499999999999998</v>
      </c>
      <c r="U355" s="74">
        <v>1</v>
      </c>
      <c r="V355" s="65">
        <f t="shared" si="386"/>
        <v>1.05</v>
      </c>
      <c r="W355" s="73">
        <f>W354*U355</f>
        <v>2.646497448E+17</v>
      </c>
      <c r="X355" s="73">
        <f t="shared" si="387"/>
        <v>9.4202076661560001E+19</v>
      </c>
      <c r="Y355" s="73">
        <f t="shared" si="388"/>
        <v>5.26729408974603E+21</v>
      </c>
      <c r="Z355" s="73">
        <f t="shared" si="389"/>
        <v>1.0534588179492068E+23</v>
      </c>
      <c r="AA355" s="73">
        <f t="shared" si="390"/>
        <v>341060.26666666666</v>
      </c>
      <c r="AB355" s="102">
        <f t="shared" si="373"/>
        <v>55.914840483504932</v>
      </c>
      <c r="AD355" s="74">
        <f t="shared" si="391"/>
        <v>314</v>
      </c>
      <c r="AE355" s="74">
        <f t="shared" si="392"/>
        <v>3.2249999999999996</v>
      </c>
      <c r="AF355" s="74">
        <v>1</v>
      </c>
      <c r="AG355" s="65">
        <f t="shared" si="393"/>
        <v>1.175</v>
      </c>
      <c r="AH355" s="73">
        <f>AH354*AF355</f>
        <v>2.30539333248E+16</v>
      </c>
      <c r="AI355" s="73">
        <f t="shared" si="394"/>
        <v>8.50574870018496E+18</v>
      </c>
      <c r="AJ355" s="73">
        <f t="shared" si="395"/>
        <v>2.5894852804010548E+20</v>
      </c>
      <c r="AK355" s="73">
        <f t="shared" si="396"/>
        <v>1.6572705794566787E+23</v>
      </c>
      <c r="AL355" s="73">
        <f t="shared" si="397"/>
        <v>341060.26666666666</v>
      </c>
      <c r="AM355" s="102">
        <f t="shared" si="442"/>
        <v>30.443942934085811</v>
      </c>
      <c r="AO355" s="74">
        <f t="shared" si="398"/>
        <v>284</v>
      </c>
      <c r="AP355" s="74">
        <f t="shared" si="399"/>
        <v>4.55</v>
      </c>
      <c r="AQ355" s="74">
        <v>1</v>
      </c>
      <c r="AR355" s="65">
        <f t="shared" si="400"/>
        <v>1.325</v>
      </c>
      <c r="AS355" s="73">
        <f>AS354*AQ355</f>
        <v>1976051427840000</v>
      </c>
      <c r="AT355" s="73">
        <f t="shared" si="401"/>
        <v>7.43588152296192E+17</v>
      </c>
      <c r="AU355" s="73">
        <f t="shared" si="402"/>
        <v>5.7084098962329344E+18</v>
      </c>
      <c r="AV355" s="73">
        <f t="shared" si="403"/>
        <v>2.3381646934970197E+23</v>
      </c>
      <c r="AW355" s="73">
        <f t="shared" si="404"/>
        <v>341060.26666666666</v>
      </c>
      <c r="AX355" s="102">
        <f t="shared" si="374"/>
        <v>7.6768435303943825</v>
      </c>
      <c r="AZ355" s="74">
        <f t="shared" si="405"/>
        <v>247</v>
      </c>
      <c r="BA355" s="74">
        <f t="shared" si="406"/>
        <v>6.06</v>
      </c>
      <c r="BB355" s="74">
        <v>1</v>
      </c>
      <c r="BC355" s="65">
        <f t="shared" si="407"/>
        <v>1.51</v>
      </c>
      <c r="BD355" s="73">
        <f>BD354*BB355</f>
        <v>10455298560000</v>
      </c>
      <c r="BE355" s="73">
        <f t="shared" si="408"/>
        <v>3899512703923200</v>
      </c>
      <c r="BF355" s="73">
        <f t="shared" si="409"/>
        <v>4.5014705164665152E+16</v>
      </c>
      <c r="BG355" s="73">
        <f t="shared" si="410"/>
        <v>3.1141270423278986E+23</v>
      </c>
      <c r="BH355" s="73">
        <f t="shared" si="411"/>
        <v>341060.26666666666</v>
      </c>
      <c r="BI355" s="102">
        <f t="shared" si="448"/>
        <v>11.543674449214388</v>
      </c>
      <c r="BK355" s="74">
        <f t="shared" si="412"/>
        <v>197</v>
      </c>
      <c r="BL355" s="74">
        <f t="shared" si="413"/>
        <v>7.8199999999999994</v>
      </c>
      <c r="BM355" s="74">
        <v>1</v>
      </c>
      <c r="BN355" s="65">
        <f t="shared" si="414"/>
        <v>1.76</v>
      </c>
      <c r="BO355" s="73">
        <f>BO354*BM355</f>
        <v>3595737600</v>
      </c>
      <c r="BP355" s="73">
        <f t="shared" si="415"/>
        <v>1246714140672</v>
      </c>
      <c r="BQ355" s="73">
        <f t="shared" si="416"/>
        <v>56726838771735.797</v>
      </c>
      <c r="BR355" s="73">
        <f t="shared" si="417"/>
        <v>4.0185599787135591E+23</v>
      </c>
      <c r="BS355" s="73">
        <f t="shared" si="418"/>
        <v>341060.26666666666</v>
      </c>
      <c r="BT355" s="102">
        <f t="shared" si="447"/>
        <v>45.501079133632885</v>
      </c>
      <c r="BV355" s="74">
        <f t="shared" si="419"/>
        <v>142</v>
      </c>
      <c r="BW355" s="74">
        <f t="shared" si="420"/>
        <v>9.8550000000000004</v>
      </c>
      <c r="BX355" s="74">
        <v>1</v>
      </c>
      <c r="BY355" s="65">
        <f t="shared" si="421"/>
        <v>2.0350000000000001</v>
      </c>
      <c r="BZ355" s="73">
        <f>BZ354*BX355</f>
        <v>19756800</v>
      </c>
      <c r="CA355" s="73">
        <f t="shared" si="422"/>
        <v>5709122496</v>
      </c>
      <c r="CB355" s="73">
        <f t="shared" si="423"/>
        <v>34906676846.19355</v>
      </c>
      <c r="CC355" s="73">
        <f t="shared" si="424"/>
        <v>5.0643105614094799E+23</v>
      </c>
      <c r="CD355" s="73">
        <f t="shared" si="425"/>
        <v>341060.26666666666</v>
      </c>
      <c r="CE355" s="102">
        <f t="shared" si="443"/>
        <v>6.1141930078834923</v>
      </c>
      <c r="CG355" s="74">
        <f t="shared" si="426"/>
        <v>92</v>
      </c>
      <c r="CH355" s="74">
        <f t="shared" si="427"/>
        <v>12.14</v>
      </c>
      <c r="CI355" s="74">
        <v>1</v>
      </c>
      <c r="CJ355" s="65">
        <f t="shared" si="428"/>
        <v>2.2850000000000001</v>
      </c>
      <c r="CK355" s="73">
        <f>CK354*CI355</f>
        <v>8640</v>
      </c>
      <c r="CL355" s="73">
        <f t="shared" si="429"/>
        <v>1816300.8</v>
      </c>
      <c r="CM355" s="73">
        <f t="shared" si="430"/>
        <v>41992391.325864524</v>
      </c>
      <c r="CN355" s="73">
        <f t="shared" si="431"/>
        <v>6.2385317316601804E+23</v>
      </c>
      <c r="CO355" s="73">
        <f t="shared" si="432"/>
        <v>341060.26666666666</v>
      </c>
      <c r="CP355" s="102">
        <f t="shared" si="433"/>
        <v>23.119733981213091</v>
      </c>
      <c r="CR355" s="74">
        <f t="shared" si="434"/>
        <v>29</v>
      </c>
      <c r="CS355" s="74">
        <f t="shared" si="435"/>
        <v>14.74</v>
      </c>
      <c r="CT355" s="74">
        <v>1</v>
      </c>
      <c r="CU355" s="65">
        <f t="shared" si="444"/>
        <v>2.6</v>
      </c>
      <c r="CV355" s="73">
        <f>CV354*CT355</f>
        <v>6</v>
      </c>
      <c r="CW355" s="73">
        <f t="shared" si="436"/>
        <v>452.40000000000003</v>
      </c>
      <c r="CX355" s="73">
        <f t="shared" si="437"/>
        <v>8212.4257939103318</v>
      </c>
      <c r="CY355" s="73">
        <f t="shared" si="438"/>
        <v>7.5746258422299063E+23</v>
      </c>
      <c r="CZ355" s="73">
        <f t="shared" si="439"/>
        <v>341060.26666666666</v>
      </c>
      <c r="DA355" s="102">
        <f t="shared" si="440"/>
        <v>18.1530189962651</v>
      </c>
    </row>
    <row r="356" spans="1:105">
      <c r="A356" s="65">
        <v>8192</v>
      </c>
      <c r="B356" s="65">
        <f t="shared" si="375"/>
        <v>11.666666666666666</v>
      </c>
      <c r="C356" s="86">
        <f t="shared" si="446"/>
        <v>14.74</v>
      </c>
      <c r="D356" s="90"/>
      <c r="E356" s="68">
        <f t="shared" si="376"/>
        <v>1.1805916207174386E+21</v>
      </c>
      <c r="F356" s="65">
        <f t="shared" si="441"/>
        <v>70.000000000000043</v>
      </c>
      <c r="G356" s="69">
        <v>350</v>
      </c>
      <c r="H356" s="74">
        <f t="shared" si="377"/>
        <v>350</v>
      </c>
      <c r="I356" s="74">
        <f t="shared" si="378"/>
        <v>1</v>
      </c>
      <c r="J356" s="74">
        <v>1</v>
      </c>
      <c r="K356" s="65">
        <f t="shared" si="379"/>
        <v>1</v>
      </c>
      <c r="L356" s="73">
        <f>L355*J356</f>
        <v>1.984873086E+18</v>
      </c>
      <c r="M356" s="73">
        <f t="shared" si="380"/>
        <v>6.9470558010000002E+20</v>
      </c>
      <c r="N356" s="73">
        <f t="shared" si="381"/>
        <v>1.1805916207174386E+22</v>
      </c>
      <c r="O356" s="73">
        <f t="shared" si="382"/>
        <v>5.9029581035871924E+22</v>
      </c>
      <c r="P356" s="73">
        <f t="shared" si="383"/>
        <v>341333.33333333331</v>
      </c>
      <c r="Q356" s="102">
        <f t="shared" si="445"/>
        <v>16.994128945207223</v>
      </c>
      <c r="S356" s="74">
        <f t="shared" si="384"/>
        <v>340</v>
      </c>
      <c r="T356" s="74">
        <f t="shared" si="385"/>
        <v>2.0499999999999998</v>
      </c>
      <c r="U356" s="74">
        <v>15</v>
      </c>
      <c r="V356" s="65">
        <f t="shared" si="386"/>
        <v>1.05</v>
      </c>
      <c r="W356" s="73">
        <f>W355*U356</f>
        <v>3.969746172E+18</v>
      </c>
      <c r="X356" s="73">
        <f t="shared" si="387"/>
        <v>1.4171993834040001E+21</v>
      </c>
      <c r="Y356" s="73">
        <f t="shared" si="388"/>
        <v>6.0505320561768703E+21</v>
      </c>
      <c r="Z356" s="73">
        <f t="shared" si="389"/>
        <v>1.2101064112353746E+23</v>
      </c>
      <c r="AA356" s="73">
        <f t="shared" si="390"/>
        <v>341333.33333333331</v>
      </c>
      <c r="AB356" s="102">
        <f t="shared" si="373"/>
        <v>4.2693583747150488</v>
      </c>
      <c r="AD356" s="74">
        <f t="shared" si="391"/>
        <v>315</v>
      </c>
      <c r="AE356" s="74">
        <f t="shared" si="392"/>
        <v>3.2249999999999996</v>
      </c>
      <c r="AF356" s="74">
        <v>1</v>
      </c>
      <c r="AG356" s="65">
        <f t="shared" si="393"/>
        <v>1.175</v>
      </c>
      <c r="AH356" s="73">
        <f>AH355*AF356</f>
        <v>2.30539333248E+16</v>
      </c>
      <c r="AI356" s="73">
        <f t="shared" si="394"/>
        <v>8.5328370718416005E+18</v>
      </c>
      <c r="AJ356" s="73">
        <f t="shared" si="395"/>
        <v>2.9745374818857275E+20</v>
      </c>
      <c r="AK356" s="73">
        <f t="shared" si="396"/>
        <v>1.9037039884068697E+23</v>
      </c>
      <c r="AL356" s="73">
        <f t="shared" si="397"/>
        <v>341333.33333333331</v>
      </c>
      <c r="AM356" s="102">
        <f t="shared" si="442"/>
        <v>34.859888415093664</v>
      </c>
      <c r="AO356" s="74">
        <f t="shared" si="398"/>
        <v>285</v>
      </c>
      <c r="AP356" s="74">
        <f t="shared" si="399"/>
        <v>4.55</v>
      </c>
      <c r="AQ356" s="74">
        <v>1</v>
      </c>
      <c r="AR356" s="65">
        <f t="shared" si="400"/>
        <v>1.325</v>
      </c>
      <c r="AS356" s="73">
        <f>AS355*AQ356</f>
        <v>1976051427840000</v>
      </c>
      <c r="AT356" s="73">
        <f t="shared" si="401"/>
        <v>7.4620642043808E+17</v>
      </c>
      <c r="AU356" s="73">
        <f t="shared" si="402"/>
        <v>6.5572410574515671E+18</v>
      </c>
      <c r="AV356" s="73">
        <f t="shared" si="403"/>
        <v>2.6858459371321725E+23</v>
      </c>
      <c r="AW356" s="73">
        <f t="shared" si="404"/>
        <v>341333.33333333331</v>
      </c>
      <c r="AX356" s="102">
        <f t="shared" si="374"/>
        <v>8.7874358593724882</v>
      </c>
      <c r="AZ356" s="74">
        <f t="shared" si="405"/>
        <v>248</v>
      </c>
      <c r="BA356" s="74">
        <f t="shared" si="406"/>
        <v>6.06</v>
      </c>
      <c r="BB356" s="74">
        <v>1</v>
      </c>
      <c r="BC356" s="65">
        <f t="shared" si="407"/>
        <v>1.51</v>
      </c>
      <c r="BD356" s="73">
        <f>BD355*BB356</f>
        <v>10455298560000</v>
      </c>
      <c r="BE356" s="73">
        <f t="shared" si="408"/>
        <v>3915300204748800</v>
      </c>
      <c r="BF356" s="73">
        <f t="shared" si="409"/>
        <v>5.1708317773327392E+16</v>
      </c>
      <c r="BG356" s="73">
        <f t="shared" si="410"/>
        <v>3.5771926107738388E+23</v>
      </c>
      <c r="BH356" s="73">
        <f t="shared" si="411"/>
        <v>341333.33333333331</v>
      </c>
      <c r="BI356" s="102">
        <f t="shared" si="448"/>
        <v>13.206731302649862</v>
      </c>
      <c r="BK356" s="74">
        <f t="shared" si="412"/>
        <v>198</v>
      </c>
      <c r="BL356" s="74">
        <f t="shared" si="413"/>
        <v>7.8199999999999994</v>
      </c>
      <c r="BM356" s="74">
        <v>1</v>
      </c>
      <c r="BN356" s="65">
        <f t="shared" si="414"/>
        <v>1.76</v>
      </c>
      <c r="BO356" s="73">
        <f>BO355*BM356</f>
        <v>3595737600</v>
      </c>
      <c r="BP356" s="73">
        <f t="shared" si="415"/>
        <v>1253042638848</v>
      </c>
      <c r="BQ356" s="73">
        <f t="shared" si="416"/>
        <v>65162026381274.953</v>
      </c>
      <c r="BR356" s="73">
        <f t="shared" si="417"/>
        <v>4.6161132370051842E+23</v>
      </c>
      <c r="BS356" s="73">
        <f t="shared" si="418"/>
        <v>341333.33333333331</v>
      </c>
      <c r="BT356" s="102">
        <f t="shared" si="447"/>
        <v>52.003039929417291</v>
      </c>
      <c r="BV356" s="74">
        <f t="shared" si="419"/>
        <v>143</v>
      </c>
      <c r="BW356" s="74">
        <f t="shared" si="420"/>
        <v>9.8550000000000004</v>
      </c>
      <c r="BX356" s="74">
        <v>1</v>
      </c>
      <c r="BY356" s="65">
        <f t="shared" si="421"/>
        <v>2.0350000000000001</v>
      </c>
      <c r="BZ356" s="73">
        <f>BZ355*BX356</f>
        <v>19756800</v>
      </c>
      <c r="CA356" s="73">
        <f t="shared" si="422"/>
        <v>5749327584</v>
      </c>
      <c r="CB356" s="73">
        <f t="shared" si="423"/>
        <v>40097242271.635628</v>
      </c>
      <c r="CC356" s="73">
        <f t="shared" si="424"/>
        <v>5.8173652110851784E+23</v>
      </c>
      <c r="CD356" s="73">
        <f t="shared" si="425"/>
        <v>341333.33333333331</v>
      </c>
      <c r="CE356" s="102">
        <f t="shared" si="443"/>
        <v>6.9742490205678331</v>
      </c>
      <c r="CG356" s="74">
        <f t="shared" si="426"/>
        <v>93</v>
      </c>
      <c r="CH356" s="74">
        <f t="shared" si="427"/>
        <v>12.14</v>
      </c>
      <c r="CI356" s="74">
        <v>1</v>
      </c>
      <c r="CJ356" s="65">
        <f t="shared" si="428"/>
        <v>2.2850000000000001</v>
      </c>
      <c r="CK356" s="73">
        <f>CK355*CI356</f>
        <v>8640</v>
      </c>
      <c r="CL356" s="73">
        <f t="shared" si="429"/>
        <v>1836043.2000000002</v>
      </c>
      <c r="CM356" s="73">
        <f t="shared" si="430"/>
        <v>48236590.838412344</v>
      </c>
      <c r="CN356" s="73">
        <f t="shared" si="431"/>
        <v>7.166191137754853E+23</v>
      </c>
      <c r="CO356" s="73">
        <f t="shared" si="432"/>
        <v>341333.33333333331</v>
      </c>
      <c r="CP356" s="102">
        <f t="shared" si="433"/>
        <v>26.2720347965736</v>
      </c>
      <c r="CR356" s="74">
        <f t="shared" si="434"/>
        <v>30</v>
      </c>
      <c r="CS356" s="74">
        <f t="shared" si="435"/>
        <v>14.74</v>
      </c>
      <c r="CT356" s="74">
        <v>1</v>
      </c>
      <c r="CU356" s="65">
        <f t="shared" si="444"/>
        <v>2.6</v>
      </c>
      <c r="CV356" s="73">
        <f>CV355*CT356</f>
        <v>6</v>
      </c>
      <c r="CW356" s="73">
        <f t="shared" si="436"/>
        <v>468</v>
      </c>
      <c r="CX356" s="73">
        <f t="shared" si="437"/>
        <v>9433.6000000000167</v>
      </c>
      <c r="CY356" s="73">
        <f t="shared" si="438"/>
        <v>8.7009602446875226E+23</v>
      </c>
      <c r="CZ356" s="73">
        <f t="shared" si="439"/>
        <v>341333.33333333331</v>
      </c>
      <c r="DA356" s="102">
        <f t="shared" si="440"/>
        <v>20.157264957264992</v>
      </c>
    </row>
    <row r="357" spans="1:105">
      <c r="A357" s="65">
        <v>8192</v>
      </c>
      <c r="B357" s="65">
        <f t="shared" si="375"/>
        <v>11.7</v>
      </c>
      <c r="C357" s="86">
        <f t="shared" si="446"/>
        <v>14.74</v>
      </c>
      <c r="D357" s="90"/>
      <c r="E357" s="68">
        <f t="shared" si="376"/>
        <v>1.3561436526414057E+21</v>
      </c>
      <c r="F357" s="65">
        <f t="shared" si="441"/>
        <v>70.200000000000045</v>
      </c>
      <c r="G357" s="69">
        <v>351</v>
      </c>
      <c r="H357" s="74">
        <f t="shared" si="377"/>
        <v>351</v>
      </c>
      <c r="I357" s="74">
        <f t="shared" si="378"/>
        <v>1</v>
      </c>
      <c r="J357" s="74">
        <v>1</v>
      </c>
      <c r="K357" s="65">
        <f t="shared" si="379"/>
        <v>1</v>
      </c>
      <c r="L357" s="73">
        <f>L356*J357</f>
        <v>1.984873086E+18</v>
      </c>
      <c r="M357" s="73">
        <f t="shared" si="380"/>
        <v>6.9669045318600006E+20</v>
      </c>
      <c r="N357" s="73">
        <f t="shared" si="381"/>
        <v>1.3561436526414058E+22</v>
      </c>
      <c r="O357" s="73">
        <f t="shared" si="382"/>
        <v>6.7807182632070284E+22</v>
      </c>
      <c r="P357" s="73">
        <f t="shared" si="383"/>
        <v>341606.40000000002</v>
      </c>
      <c r="Q357" s="102">
        <f t="shared" si="445"/>
        <v>19.465512214781953</v>
      </c>
      <c r="S357" s="74">
        <f t="shared" si="384"/>
        <v>341</v>
      </c>
      <c r="T357" s="74">
        <f t="shared" si="385"/>
        <v>2.0499999999999998</v>
      </c>
      <c r="U357" s="74">
        <v>1</v>
      </c>
      <c r="V357" s="65">
        <f t="shared" si="386"/>
        <v>1.05</v>
      </c>
      <c r="W357" s="73">
        <f>W356*U357</f>
        <v>3.969746172E+18</v>
      </c>
      <c r="X357" s="73">
        <f t="shared" si="387"/>
        <v>1.4213676168845999E+21</v>
      </c>
      <c r="Y357" s="73">
        <f t="shared" si="388"/>
        <v>6.9502362197871989E+21</v>
      </c>
      <c r="Z357" s="73">
        <f t="shared" si="389"/>
        <v>1.3900472439574406E+23</v>
      </c>
      <c r="AA357" s="73">
        <f t="shared" si="390"/>
        <v>341606.40000000002</v>
      </c>
      <c r="AB357" s="102">
        <f t="shared" si="373"/>
        <v>4.8898231092537161</v>
      </c>
      <c r="AD357" s="74">
        <f t="shared" si="391"/>
        <v>316</v>
      </c>
      <c r="AE357" s="74">
        <f t="shared" si="392"/>
        <v>3.2249999999999996</v>
      </c>
      <c r="AF357" s="74">
        <v>1</v>
      </c>
      <c r="AG357" s="65">
        <f t="shared" si="393"/>
        <v>1.175</v>
      </c>
      <c r="AH357" s="73">
        <f>AH356*AF357</f>
        <v>2.30539333248E+16</v>
      </c>
      <c r="AI357" s="73">
        <f t="shared" si="394"/>
        <v>8.55992544349824E+18</v>
      </c>
      <c r="AJ357" s="73">
        <f t="shared" si="395"/>
        <v>3.4168463123191588E+20</v>
      </c>
      <c r="AK357" s="73">
        <f t="shared" si="396"/>
        <v>2.1867816398842664E+23</v>
      </c>
      <c r="AL357" s="73">
        <f t="shared" si="397"/>
        <v>341606.40000000002</v>
      </c>
      <c r="AM357" s="102">
        <f t="shared" si="442"/>
        <v>39.916776552235646</v>
      </c>
      <c r="AO357" s="74">
        <f t="shared" si="398"/>
        <v>286</v>
      </c>
      <c r="AP357" s="74">
        <f t="shared" si="399"/>
        <v>4.55</v>
      </c>
      <c r="AQ357" s="74">
        <v>1</v>
      </c>
      <c r="AR357" s="65">
        <f t="shared" si="400"/>
        <v>1.325</v>
      </c>
      <c r="AS357" s="73">
        <f>AS356*AQ357</f>
        <v>1976051427840000</v>
      </c>
      <c r="AT357" s="73">
        <f t="shared" si="401"/>
        <v>7.48824688579968E+17</v>
      </c>
      <c r="AU357" s="73">
        <f t="shared" si="402"/>
        <v>7.5322920160136315E+18</v>
      </c>
      <c r="AV357" s="73">
        <f t="shared" si="403"/>
        <v>3.0852268097591976E+23</v>
      </c>
      <c r="AW357" s="73">
        <f t="shared" si="404"/>
        <v>341606.40000000002</v>
      </c>
      <c r="AX357" s="102">
        <f t="shared" si="374"/>
        <v>10.058819014497875</v>
      </c>
      <c r="AZ357" s="74">
        <f t="shared" si="405"/>
        <v>249</v>
      </c>
      <c r="BA357" s="74">
        <f t="shared" si="406"/>
        <v>6.06</v>
      </c>
      <c r="BB357" s="74">
        <v>1</v>
      </c>
      <c r="BC357" s="65">
        <f t="shared" si="407"/>
        <v>1.51</v>
      </c>
      <c r="BD357" s="73">
        <f>BD356*BB357</f>
        <v>10455298560000</v>
      </c>
      <c r="BE357" s="73">
        <f t="shared" si="408"/>
        <v>3931087705574400</v>
      </c>
      <c r="BF357" s="73">
        <f t="shared" si="409"/>
        <v>5.9397259565885144E+16</v>
      </c>
      <c r="BG357" s="73">
        <f t="shared" si="410"/>
        <v>4.1091152675034594E+23</v>
      </c>
      <c r="BH357" s="73">
        <f t="shared" si="411"/>
        <v>341606.40000000002</v>
      </c>
      <c r="BI357" s="102">
        <f t="shared" si="448"/>
        <v>15.109624616529937</v>
      </c>
      <c r="BK357" s="74">
        <f t="shared" si="412"/>
        <v>199</v>
      </c>
      <c r="BL357" s="74">
        <f t="shared" si="413"/>
        <v>7.8199999999999994</v>
      </c>
      <c r="BM357" s="74">
        <v>1</v>
      </c>
      <c r="BN357" s="65">
        <f t="shared" si="414"/>
        <v>1.76</v>
      </c>
      <c r="BO357" s="73">
        <f>BO356*BM357</f>
        <v>3595737600</v>
      </c>
      <c r="BP357" s="73">
        <f t="shared" si="415"/>
        <v>1259371137024</v>
      </c>
      <c r="BQ357" s="73">
        <f t="shared" si="416"/>
        <v>74851512512443.937</v>
      </c>
      <c r="BR357" s="73">
        <f t="shared" si="417"/>
        <v>5.3025216818278965E+23</v>
      </c>
      <c r="BS357" s="73">
        <f t="shared" si="418"/>
        <v>341606.40000000002</v>
      </c>
      <c r="BT357" s="102">
        <f t="shared" si="447"/>
        <v>59.435626489999095</v>
      </c>
      <c r="BV357" s="74">
        <f t="shared" si="419"/>
        <v>144</v>
      </c>
      <c r="BW357" s="74">
        <f t="shared" si="420"/>
        <v>9.8550000000000004</v>
      </c>
      <c r="BX357" s="74">
        <v>1</v>
      </c>
      <c r="BY357" s="65">
        <f t="shared" si="421"/>
        <v>2.0350000000000001</v>
      </c>
      <c r="BZ357" s="73">
        <f>BZ356*BX357</f>
        <v>19756800</v>
      </c>
      <c r="CA357" s="73">
        <f t="shared" si="422"/>
        <v>5789532672</v>
      </c>
      <c r="CB357" s="73">
        <f t="shared" si="423"/>
        <v>46059636237.345428</v>
      </c>
      <c r="CC357" s="73">
        <f t="shared" si="424"/>
        <v>6.682397848390526E+23</v>
      </c>
      <c r="CD357" s="73">
        <f t="shared" si="425"/>
        <v>341606.40000000002</v>
      </c>
      <c r="CE357" s="102">
        <f t="shared" si="443"/>
        <v>7.9556742913127181</v>
      </c>
      <c r="CG357" s="74">
        <f t="shared" si="426"/>
        <v>94</v>
      </c>
      <c r="CH357" s="74">
        <f t="shared" si="427"/>
        <v>12.14</v>
      </c>
      <c r="CI357" s="74">
        <v>1</v>
      </c>
      <c r="CJ357" s="65">
        <f t="shared" si="428"/>
        <v>2.2850000000000001</v>
      </c>
      <c r="CK357" s="73">
        <f>CK356*CI357</f>
        <v>8640</v>
      </c>
      <c r="CL357" s="73">
        <f t="shared" si="429"/>
        <v>1855785.6</v>
      </c>
      <c r="CM357" s="73">
        <f t="shared" si="430"/>
        <v>55409292.546749301</v>
      </c>
      <c r="CN357" s="73">
        <f t="shared" si="431"/>
        <v>8.2317919715333322E+23</v>
      </c>
      <c r="CO357" s="73">
        <f t="shared" si="432"/>
        <v>341606.40000000002</v>
      </c>
      <c r="CP357" s="102">
        <f t="shared" si="433"/>
        <v>29.857593758001624</v>
      </c>
      <c r="CR357" s="74">
        <f t="shared" si="434"/>
        <v>31</v>
      </c>
      <c r="CS357" s="74">
        <f t="shared" si="435"/>
        <v>14.74</v>
      </c>
      <c r="CT357" s="74">
        <v>1</v>
      </c>
      <c r="CU357" s="65">
        <f t="shared" si="444"/>
        <v>2.6</v>
      </c>
      <c r="CV357" s="73">
        <f>CV356*CT357</f>
        <v>6</v>
      </c>
      <c r="CW357" s="73">
        <f t="shared" si="436"/>
        <v>483.6</v>
      </c>
      <c r="CX357" s="73">
        <f t="shared" si="437"/>
        <v>10836.360801700052</v>
      </c>
      <c r="CY357" s="73">
        <f t="shared" si="438"/>
        <v>9.9947787199671603E+23</v>
      </c>
      <c r="CZ357" s="73">
        <f t="shared" si="439"/>
        <v>341606.40000000002</v>
      </c>
      <c r="DA357" s="102">
        <f t="shared" si="440"/>
        <v>22.407693965467434</v>
      </c>
    </row>
    <row r="358" spans="1:105">
      <c r="A358" s="65">
        <v>8192</v>
      </c>
      <c r="B358" s="65">
        <f t="shared" si="375"/>
        <v>11.733333333333333</v>
      </c>
      <c r="C358" s="86">
        <f t="shared" si="446"/>
        <v>14.74</v>
      </c>
      <c r="D358" s="90"/>
      <c r="E358" s="68">
        <f t="shared" si="376"/>
        <v>1.5577999829288532E+21</v>
      </c>
      <c r="F358" s="65">
        <f t="shared" si="441"/>
        <v>70.400000000000034</v>
      </c>
      <c r="G358" s="69">
        <v>352</v>
      </c>
      <c r="H358" s="74">
        <f t="shared" si="377"/>
        <v>352</v>
      </c>
      <c r="I358" s="74">
        <f t="shared" si="378"/>
        <v>1</v>
      </c>
      <c r="J358" s="74">
        <v>1</v>
      </c>
      <c r="K358" s="65">
        <f t="shared" si="379"/>
        <v>1</v>
      </c>
      <c r="L358" s="73">
        <f>L357*J358</f>
        <v>1.984873086E+18</v>
      </c>
      <c r="M358" s="73">
        <f t="shared" si="380"/>
        <v>6.9867532627199997E+20</v>
      </c>
      <c r="N358" s="73">
        <f t="shared" si="381"/>
        <v>1.5577999829288532E+22</v>
      </c>
      <c r="O358" s="73">
        <f t="shared" si="382"/>
        <v>7.7889999146442664E+22</v>
      </c>
      <c r="P358" s="73">
        <f t="shared" si="383"/>
        <v>341879.46666666667</v>
      </c>
      <c r="Q358" s="102">
        <f t="shared" si="445"/>
        <v>22.296479127737065</v>
      </c>
      <c r="S358" s="74">
        <f t="shared" si="384"/>
        <v>342</v>
      </c>
      <c r="T358" s="74">
        <f t="shared" si="385"/>
        <v>2.0499999999999998</v>
      </c>
      <c r="U358" s="74">
        <v>1</v>
      </c>
      <c r="V358" s="65">
        <f t="shared" si="386"/>
        <v>1.05</v>
      </c>
      <c r="W358" s="73">
        <f>W357*U358</f>
        <v>3.969746172E+18</v>
      </c>
      <c r="X358" s="73">
        <f t="shared" si="387"/>
        <v>1.4255358503652001E+21</v>
      </c>
      <c r="Y358" s="73">
        <f t="shared" si="388"/>
        <v>7.9837249125103677E+21</v>
      </c>
      <c r="Z358" s="73">
        <f t="shared" si="389"/>
        <v>1.5967449825020743E+23</v>
      </c>
      <c r="AA358" s="73">
        <f t="shared" si="390"/>
        <v>341879.46666666667</v>
      </c>
      <c r="AB358" s="102">
        <f t="shared" si="373"/>
        <v>5.6005079847448673</v>
      </c>
      <c r="AD358" s="74">
        <f t="shared" si="391"/>
        <v>317</v>
      </c>
      <c r="AE358" s="74">
        <f t="shared" si="392"/>
        <v>3.2249999999999996</v>
      </c>
      <c r="AF358" s="74">
        <v>1</v>
      </c>
      <c r="AG358" s="65">
        <f t="shared" si="393"/>
        <v>1.175</v>
      </c>
      <c r="AH358" s="73">
        <f>AH357*AF358</f>
        <v>2.30539333248E+16</v>
      </c>
      <c r="AI358" s="73">
        <f t="shared" si="394"/>
        <v>8.5870138151548805E+18</v>
      </c>
      <c r="AJ358" s="73">
        <f t="shared" si="395"/>
        <v>3.9249257382387024E+20</v>
      </c>
      <c r="AK358" s="73">
        <f t="shared" si="396"/>
        <v>2.5119524724727751E+23</v>
      </c>
      <c r="AL358" s="73">
        <f t="shared" si="397"/>
        <v>341879.46666666667</v>
      </c>
      <c r="AM358" s="102">
        <f t="shared" si="442"/>
        <v>45.707690970658</v>
      </c>
      <c r="AO358" s="74">
        <f t="shared" si="398"/>
        <v>287</v>
      </c>
      <c r="AP358" s="74">
        <f t="shared" si="399"/>
        <v>4.55</v>
      </c>
      <c r="AQ358" s="74">
        <v>1</v>
      </c>
      <c r="AR358" s="65">
        <f t="shared" si="400"/>
        <v>1.325</v>
      </c>
      <c r="AS358" s="73">
        <f>AS357*AQ358</f>
        <v>1976051427840000</v>
      </c>
      <c r="AT358" s="73">
        <f t="shared" si="401"/>
        <v>7.51442956721856E+17</v>
      </c>
      <c r="AU358" s="73">
        <f t="shared" si="402"/>
        <v>8.6523314481521623E+18</v>
      </c>
      <c r="AV358" s="73">
        <f t="shared" si="403"/>
        <v>3.5439949611631411E+23</v>
      </c>
      <c r="AW358" s="73">
        <f t="shared" si="404"/>
        <v>341879.46666666667</v>
      </c>
      <c r="AX358" s="102">
        <f t="shared" si="374"/>
        <v>11.514289103058015</v>
      </c>
      <c r="AZ358" s="74">
        <f t="shared" si="405"/>
        <v>250</v>
      </c>
      <c r="BA358" s="74">
        <f t="shared" si="406"/>
        <v>6.06</v>
      </c>
      <c r="BB358" s="74">
        <v>1</v>
      </c>
      <c r="BC358" s="65">
        <f t="shared" si="407"/>
        <v>1.51</v>
      </c>
      <c r="BD358" s="73">
        <f>BD357*BB358</f>
        <v>10455298560000</v>
      </c>
      <c r="BE358" s="73">
        <f t="shared" si="408"/>
        <v>3946875206400000</v>
      </c>
      <c r="BF358" s="73">
        <f t="shared" si="409"/>
        <v>6.8229534354664144E+16</v>
      </c>
      <c r="BG358" s="73">
        <f t="shared" si="410"/>
        <v>4.7201339482744249E+23</v>
      </c>
      <c r="BH358" s="73">
        <f t="shared" si="411"/>
        <v>341879.46666666667</v>
      </c>
      <c r="BI358" s="102">
        <f t="shared" si="448"/>
        <v>17.286975337864117</v>
      </c>
      <c r="BK358" s="74">
        <f t="shared" si="412"/>
        <v>200</v>
      </c>
      <c r="BL358" s="74">
        <f t="shared" si="413"/>
        <v>7.8199999999999994</v>
      </c>
      <c r="BM358" s="74">
        <v>14</v>
      </c>
      <c r="BN358" s="65">
        <f t="shared" si="414"/>
        <v>1.76</v>
      </c>
      <c r="BO358" s="73">
        <f>BO357*BM358</f>
        <v>50340326400</v>
      </c>
      <c r="BP358" s="73">
        <f t="shared" si="415"/>
        <v>17719794892800</v>
      </c>
      <c r="BQ358" s="73">
        <f t="shared" si="416"/>
        <v>85981809292084.328</v>
      </c>
      <c r="BR358" s="73">
        <f t="shared" si="417"/>
        <v>6.0909979332518162E+23</v>
      </c>
      <c r="BS358" s="73">
        <f t="shared" si="418"/>
        <v>341879.46666666667</v>
      </c>
      <c r="BT358" s="102">
        <f t="shared" si="447"/>
        <v>4.8523027389566966</v>
      </c>
      <c r="BV358" s="74">
        <f t="shared" si="419"/>
        <v>145</v>
      </c>
      <c r="BW358" s="74">
        <f t="shared" si="420"/>
        <v>9.8550000000000004</v>
      </c>
      <c r="BX358" s="74">
        <v>1</v>
      </c>
      <c r="BY358" s="65">
        <f t="shared" si="421"/>
        <v>2.0350000000000001</v>
      </c>
      <c r="BZ358" s="73">
        <f>BZ357*BX358</f>
        <v>19756800</v>
      </c>
      <c r="CA358" s="73">
        <f t="shared" si="422"/>
        <v>5829737760</v>
      </c>
      <c r="CB358" s="73">
        <f t="shared" si="423"/>
        <v>52908628377.600525</v>
      </c>
      <c r="CC358" s="73">
        <f t="shared" si="424"/>
        <v>7.6760594158819244E+23</v>
      </c>
      <c r="CD358" s="73">
        <f t="shared" si="425"/>
        <v>341879.46666666667</v>
      </c>
      <c r="CE358" s="102">
        <f t="shared" si="443"/>
        <v>9.0756446611760673</v>
      </c>
      <c r="CG358" s="74">
        <f t="shared" si="426"/>
        <v>95</v>
      </c>
      <c r="CH358" s="74">
        <f t="shared" si="427"/>
        <v>12.14</v>
      </c>
      <c r="CI358" s="74">
        <v>1</v>
      </c>
      <c r="CJ358" s="65">
        <f t="shared" si="428"/>
        <v>2.2850000000000001</v>
      </c>
      <c r="CK358" s="73">
        <f>CK357*CI358</f>
        <v>8640</v>
      </c>
      <c r="CL358" s="73">
        <f t="shared" si="429"/>
        <v>1875528.0000000002</v>
      </c>
      <c r="CM358" s="73">
        <f t="shared" si="430"/>
        <v>63648563.200000413</v>
      </c>
      <c r="CN358" s="73">
        <f t="shared" si="431"/>
        <v>9.4558458963781396E+23</v>
      </c>
      <c r="CO358" s="73">
        <f t="shared" si="432"/>
        <v>341879.46666666667</v>
      </c>
      <c r="CP358" s="102">
        <f t="shared" si="433"/>
        <v>33.936343898891622</v>
      </c>
      <c r="CR358" s="74">
        <f t="shared" si="434"/>
        <v>32</v>
      </c>
      <c r="CS358" s="74">
        <f t="shared" si="435"/>
        <v>14.74</v>
      </c>
      <c r="CT358" s="74">
        <v>1</v>
      </c>
      <c r="CU358" s="65">
        <f t="shared" si="444"/>
        <v>2.6</v>
      </c>
      <c r="CV358" s="73">
        <f>CV357*CT358</f>
        <v>6</v>
      </c>
      <c r="CW358" s="73">
        <f t="shared" si="436"/>
        <v>499.20000000000005</v>
      </c>
      <c r="CX358" s="73">
        <f t="shared" si="437"/>
        <v>12447.709827067203</v>
      </c>
      <c r="CY358" s="73">
        <f t="shared" si="438"/>
        <v>1.1480985874185647E+24</v>
      </c>
      <c r="CZ358" s="73">
        <f t="shared" si="439"/>
        <v>341879.46666666667</v>
      </c>
      <c r="DA358" s="102">
        <f t="shared" si="440"/>
        <v>24.935316159990389</v>
      </c>
    </row>
    <row r="359" spans="1:105">
      <c r="A359" s="65">
        <v>8192</v>
      </c>
      <c r="B359" s="65">
        <f t="shared" si="375"/>
        <v>11.766666666666667</v>
      </c>
      <c r="C359" s="86">
        <f t="shared" si="446"/>
        <v>14.74</v>
      </c>
      <c r="D359" s="90"/>
      <c r="E359" s="68">
        <f t="shared" si="376"/>
        <v>1.7894422778047834E+21</v>
      </c>
      <c r="F359" s="65">
        <f t="shared" si="441"/>
        <v>70.600000000000037</v>
      </c>
      <c r="G359" s="69">
        <v>353</v>
      </c>
      <c r="H359" s="74">
        <f t="shared" si="377"/>
        <v>353</v>
      </c>
      <c r="I359" s="74">
        <f t="shared" si="378"/>
        <v>1</v>
      </c>
      <c r="J359" s="74">
        <v>1</v>
      </c>
      <c r="K359" s="65">
        <f t="shared" si="379"/>
        <v>1</v>
      </c>
      <c r="L359" s="73">
        <f>L358*J359</f>
        <v>1.984873086E+18</v>
      </c>
      <c r="M359" s="73">
        <f t="shared" si="380"/>
        <v>7.0066019935800001E+20</v>
      </c>
      <c r="N359" s="73">
        <f t="shared" si="381"/>
        <v>1.7894422778047835E+22</v>
      </c>
      <c r="O359" s="73">
        <f t="shared" si="382"/>
        <v>8.9472113890239168E+22</v>
      </c>
      <c r="P359" s="73">
        <f t="shared" si="383"/>
        <v>342152.53333333333</v>
      </c>
      <c r="Q359" s="102">
        <f t="shared" si="445"/>
        <v>25.539373856891132</v>
      </c>
      <c r="S359" s="74">
        <f t="shared" si="384"/>
        <v>343</v>
      </c>
      <c r="T359" s="74">
        <f t="shared" si="385"/>
        <v>2.0499999999999998</v>
      </c>
      <c r="U359" s="74">
        <v>1</v>
      </c>
      <c r="V359" s="65">
        <f t="shared" si="386"/>
        <v>1.05</v>
      </c>
      <c r="W359" s="73">
        <f>W358*U359</f>
        <v>3.969746172E+18</v>
      </c>
      <c r="X359" s="73">
        <f t="shared" si="387"/>
        <v>1.4297040838458E+21</v>
      </c>
      <c r="Y359" s="73">
        <f t="shared" si="388"/>
        <v>9.170891673749507E+21</v>
      </c>
      <c r="Z359" s="73">
        <f t="shared" si="389"/>
        <v>1.8341783347499026E+23</v>
      </c>
      <c r="AA359" s="73">
        <f t="shared" si="390"/>
        <v>342152.53333333333</v>
      </c>
      <c r="AB359" s="102">
        <f t="shared" si="373"/>
        <v>6.4145383491389882</v>
      </c>
      <c r="AD359" s="74">
        <f t="shared" si="391"/>
        <v>318</v>
      </c>
      <c r="AE359" s="74">
        <f t="shared" si="392"/>
        <v>3.2249999999999996</v>
      </c>
      <c r="AF359" s="74">
        <v>1</v>
      </c>
      <c r="AG359" s="65">
        <f t="shared" si="393"/>
        <v>1.175</v>
      </c>
      <c r="AH359" s="73">
        <f>AH358*AF359</f>
        <v>2.30539333248E+16</v>
      </c>
      <c r="AI359" s="73">
        <f t="shared" si="394"/>
        <v>8.61410218681152E+18</v>
      </c>
      <c r="AJ359" s="73">
        <f t="shared" si="395"/>
        <v>4.5085557390003208E+20</v>
      </c>
      <c r="AK359" s="73">
        <f t="shared" si="396"/>
        <v>2.8854756729602132E+23</v>
      </c>
      <c r="AL359" s="73">
        <f t="shared" si="397"/>
        <v>342152.53333333333</v>
      </c>
      <c r="AM359" s="102">
        <f t="shared" si="442"/>
        <v>52.339241411636273</v>
      </c>
      <c r="AO359" s="74">
        <f t="shared" si="398"/>
        <v>288</v>
      </c>
      <c r="AP359" s="74">
        <f t="shared" si="399"/>
        <v>4.55</v>
      </c>
      <c r="AQ359" s="74">
        <v>1</v>
      </c>
      <c r="AR359" s="65">
        <f t="shared" si="400"/>
        <v>1.325</v>
      </c>
      <c r="AS359" s="73">
        <f>AS358*AQ359</f>
        <v>1976051427840000</v>
      </c>
      <c r="AT359" s="73">
        <f t="shared" si="401"/>
        <v>7.54061224863744E+17</v>
      </c>
      <c r="AU359" s="73">
        <f t="shared" si="402"/>
        <v>9.938918901381503E+18</v>
      </c>
      <c r="AV359" s="73">
        <f t="shared" si="403"/>
        <v>4.0709811820058826E+23</v>
      </c>
      <c r="AW359" s="73">
        <f t="shared" si="404"/>
        <v>342152.53333333333</v>
      </c>
      <c r="AX359" s="102">
        <f t="shared" si="374"/>
        <v>13.180519795560935</v>
      </c>
      <c r="AZ359" s="74">
        <f t="shared" si="405"/>
        <v>251</v>
      </c>
      <c r="BA359" s="74">
        <f t="shared" si="406"/>
        <v>6.06</v>
      </c>
      <c r="BB359" s="74">
        <v>1</v>
      </c>
      <c r="BC359" s="65">
        <f t="shared" si="407"/>
        <v>1.51</v>
      </c>
      <c r="BD359" s="73">
        <f>BD358*BB359</f>
        <v>10455298560000</v>
      </c>
      <c r="BE359" s="73">
        <f t="shared" si="408"/>
        <v>3962662707225600</v>
      </c>
      <c r="BF359" s="73">
        <f t="shared" si="409"/>
        <v>7.83751538754164E+16</v>
      </c>
      <c r="BG359" s="73">
        <f t="shared" si="410"/>
        <v>5.4220101017484939E+23</v>
      </c>
      <c r="BH359" s="73">
        <f t="shared" si="411"/>
        <v>342152.53333333333</v>
      </c>
      <c r="BI359" s="102">
        <f t="shared" si="448"/>
        <v>19.778406507449031</v>
      </c>
      <c r="BK359" s="74">
        <f t="shared" si="412"/>
        <v>201</v>
      </c>
      <c r="BL359" s="74">
        <f t="shared" si="413"/>
        <v>7.8199999999999994</v>
      </c>
      <c r="BM359" s="74">
        <v>1</v>
      </c>
      <c r="BN359" s="65">
        <f t="shared" si="414"/>
        <v>1.76</v>
      </c>
      <c r="BO359" s="73">
        <f>BO358*BM359</f>
        <v>50340326400</v>
      </c>
      <c r="BP359" s="73">
        <f t="shared" si="415"/>
        <v>17808393867264</v>
      </c>
      <c r="BQ359" s="73">
        <f t="shared" si="416"/>
        <v>98767162893486.062</v>
      </c>
      <c r="BR359" s="73">
        <f t="shared" si="417"/>
        <v>6.9967193062167036E+23</v>
      </c>
      <c r="BS359" s="73">
        <f t="shared" si="418"/>
        <v>342152.53333333333</v>
      </c>
      <c r="BT359" s="102">
        <f t="shared" si="447"/>
        <v>5.5461016658578766</v>
      </c>
      <c r="BV359" s="74">
        <f t="shared" si="419"/>
        <v>146</v>
      </c>
      <c r="BW359" s="74">
        <f t="shared" si="420"/>
        <v>9.8550000000000004</v>
      </c>
      <c r="BX359" s="74">
        <v>1</v>
      </c>
      <c r="BY359" s="65">
        <f t="shared" si="421"/>
        <v>2.0350000000000001</v>
      </c>
      <c r="BZ359" s="73">
        <f>BZ358*BX359</f>
        <v>19756800</v>
      </c>
      <c r="CA359" s="73">
        <f t="shared" si="422"/>
        <v>5869942848</v>
      </c>
      <c r="CB359" s="73">
        <f t="shared" si="423"/>
        <v>60776054382.499161</v>
      </c>
      <c r="CC359" s="73">
        <f t="shared" si="424"/>
        <v>8.8174768238830708E+23</v>
      </c>
      <c r="CD359" s="73">
        <f t="shared" si="425"/>
        <v>342152.53333333333</v>
      </c>
      <c r="CE359" s="102">
        <f t="shared" si="443"/>
        <v>10.353772763427621</v>
      </c>
      <c r="CG359" s="74">
        <f t="shared" si="426"/>
        <v>96</v>
      </c>
      <c r="CH359" s="74">
        <f t="shared" si="427"/>
        <v>12.14</v>
      </c>
      <c r="CI359" s="74">
        <v>1</v>
      </c>
      <c r="CJ359" s="65">
        <f t="shared" si="428"/>
        <v>2.2850000000000001</v>
      </c>
      <c r="CK359" s="73">
        <f>CK358*CI359</f>
        <v>8640</v>
      </c>
      <c r="CL359" s="73">
        <f t="shared" si="429"/>
        <v>1895270.4000000001</v>
      </c>
      <c r="CM359" s="73">
        <f t="shared" si="430"/>
        <v>73112999.845765293</v>
      </c>
      <c r="CN359" s="73">
        <f t="shared" si="431"/>
        <v>1.0861914626275036E+24</v>
      </c>
      <c r="CO359" s="73">
        <f t="shared" si="432"/>
        <v>342152.53333333333</v>
      </c>
      <c r="CP359" s="102">
        <f t="shared" si="433"/>
        <v>38.576553427819739</v>
      </c>
      <c r="CR359" s="74">
        <f t="shared" si="434"/>
        <v>33</v>
      </c>
      <c r="CS359" s="74">
        <f t="shared" si="435"/>
        <v>14.74</v>
      </c>
      <c r="CT359" s="74">
        <v>1</v>
      </c>
      <c r="CU359" s="65">
        <f t="shared" si="444"/>
        <v>2.6</v>
      </c>
      <c r="CV359" s="73">
        <f>CV358*CT359</f>
        <v>6</v>
      </c>
      <c r="CW359" s="73">
        <f t="shared" si="436"/>
        <v>514.80000000000007</v>
      </c>
      <c r="CX359" s="73">
        <f t="shared" si="437"/>
        <v>14298.663801832525</v>
      </c>
      <c r="CY359" s="73">
        <f t="shared" si="438"/>
        <v>1.3188189587421254E+24</v>
      </c>
      <c r="CZ359" s="73">
        <f t="shared" si="439"/>
        <v>342152.53333333333</v>
      </c>
      <c r="DA359" s="102">
        <f t="shared" si="440"/>
        <v>27.775182210241887</v>
      </c>
    </row>
    <row r="360" spans="1:105">
      <c r="A360" s="65">
        <v>8192</v>
      </c>
      <c r="B360" s="65">
        <f t="shared" si="375"/>
        <v>11.8</v>
      </c>
      <c r="C360" s="86">
        <f t="shared" si="446"/>
        <v>14.74</v>
      </c>
      <c r="D360" s="90"/>
      <c r="E360" s="68">
        <f t="shared" si="376"/>
        <v>2.0555294008765016E+21</v>
      </c>
      <c r="F360" s="65">
        <f t="shared" si="441"/>
        <v>70.80000000000004</v>
      </c>
      <c r="G360" s="69">
        <v>354</v>
      </c>
      <c r="H360" s="74">
        <f t="shared" si="377"/>
        <v>354</v>
      </c>
      <c r="I360" s="74">
        <f t="shared" si="378"/>
        <v>1</v>
      </c>
      <c r="J360" s="74">
        <v>1</v>
      </c>
      <c r="K360" s="65">
        <f t="shared" si="379"/>
        <v>1</v>
      </c>
      <c r="L360" s="73">
        <f>L359*J360</f>
        <v>1.984873086E+18</v>
      </c>
      <c r="M360" s="73">
        <f t="shared" si="380"/>
        <v>7.0264507244400004E+20</v>
      </c>
      <c r="N360" s="73">
        <f t="shared" si="381"/>
        <v>2.0555294008765017E+22</v>
      </c>
      <c r="O360" s="73">
        <f t="shared" si="382"/>
        <v>1.0277647004382509E+23</v>
      </c>
      <c r="P360" s="73">
        <f t="shared" si="383"/>
        <v>342425.59999999998</v>
      </c>
      <c r="Q360" s="102">
        <f t="shared" si="445"/>
        <v>29.254163751932168</v>
      </c>
      <c r="S360" s="74">
        <f t="shared" si="384"/>
        <v>344</v>
      </c>
      <c r="T360" s="74">
        <f t="shared" si="385"/>
        <v>2.0499999999999998</v>
      </c>
      <c r="U360" s="74">
        <v>1</v>
      </c>
      <c r="V360" s="65">
        <f t="shared" si="386"/>
        <v>1.05</v>
      </c>
      <c r="W360" s="73">
        <f>W359*U360</f>
        <v>3.969746172E+18</v>
      </c>
      <c r="X360" s="73">
        <f t="shared" si="387"/>
        <v>1.4338723173264002E+21</v>
      </c>
      <c r="Y360" s="73">
        <f t="shared" si="388"/>
        <v>1.0534588179492064E+22</v>
      </c>
      <c r="Z360" s="73">
        <f t="shared" si="389"/>
        <v>2.1069176358984138E+23</v>
      </c>
      <c r="AA360" s="73">
        <f t="shared" si="390"/>
        <v>342425.59999999998</v>
      </c>
      <c r="AB360" s="102">
        <f t="shared" si="373"/>
        <v>7.3469499705070449</v>
      </c>
      <c r="AD360" s="74">
        <f t="shared" si="391"/>
        <v>319</v>
      </c>
      <c r="AE360" s="74">
        <f t="shared" si="392"/>
        <v>3.2249999999999996</v>
      </c>
      <c r="AF360" s="74">
        <v>1</v>
      </c>
      <c r="AG360" s="65">
        <f t="shared" si="393"/>
        <v>1.175</v>
      </c>
      <c r="AH360" s="73">
        <f>AH359*AF360</f>
        <v>2.30539333248E+16</v>
      </c>
      <c r="AI360" s="73">
        <f t="shared" si="394"/>
        <v>8.6411905584681605E+18</v>
      </c>
      <c r="AJ360" s="73">
        <f t="shared" si="395"/>
        <v>5.1789705608021115E+20</v>
      </c>
      <c r="AK360" s="73">
        <f t="shared" si="396"/>
        <v>3.3145411589133581E+23</v>
      </c>
      <c r="AL360" s="73">
        <f t="shared" si="397"/>
        <v>342425.59999999998</v>
      </c>
      <c r="AM360" s="102">
        <f t="shared" si="442"/>
        <v>59.93353029030061</v>
      </c>
      <c r="AO360" s="74">
        <f t="shared" si="398"/>
        <v>289</v>
      </c>
      <c r="AP360" s="74">
        <f t="shared" si="399"/>
        <v>4.55</v>
      </c>
      <c r="AQ360" s="74">
        <v>1</v>
      </c>
      <c r="AR360" s="65">
        <f t="shared" si="400"/>
        <v>1.325</v>
      </c>
      <c r="AS360" s="73">
        <f>AS359*AQ360</f>
        <v>1976051427840000</v>
      </c>
      <c r="AT360" s="73">
        <f t="shared" si="401"/>
        <v>7.56679493005632E+17</v>
      </c>
      <c r="AU360" s="73">
        <f t="shared" si="402"/>
        <v>1.1416819792465873E+19</v>
      </c>
      <c r="AV360" s="73">
        <f t="shared" si="403"/>
        <v>4.6763293869940408E+23</v>
      </c>
      <c r="AW360" s="73">
        <f t="shared" si="404"/>
        <v>342425.59999999998</v>
      </c>
      <c r="AX360" s="102">
        <f t="shared" si="374"/>
        <v>15.088052336553671</v>
      </c>
      <c r="AZ360" s="74">
        <f t="shared" si="405"/>
        <v>252</v>
      </c>
      <c r="BA360" s="74">
        <f t="shared" si="406"/>
        <v>6.06</v>
      </c>
      <c r="BB360" s="74">
        <v>1</v>
      </c>
      <c r="BC360" s="65">
        <f t="shared" si="407"/>
        <v>1.51</v>
      </c>
      <c r="BD360" s="73">
        <f>BD359*BB360</f>
        <v>10455298560000</v>
      </c>
      <c r="BE360" s="73">
        <f t="shared" si="408"/>
        <v>3978450208051200</v>
      </c>
      <c r="BF360" s="73">
        <f t="shared" si="409"/>
        <v>9.0029410329330304E+16</v>
      </c>
      <c r="BG360" s="73">
        <f t="shared" si="410"/>
        <v>6.2282540846557999E+23</v>
      </c>
      <c r="BH360" s="73">
        <f t="shared" si="411"/>
        <v>342425.59999999998</v>
      </c>
      <c r="BI360" s="102">
        <f t="shared" si="448"/>
        <v>22.629266579015507</v>
      </c>
      <c r="BK360" s="74">
        <f t="shared" si="412"/>
        <v>202</v>
      </c>
      <c r="BL360" s="74">
        <f t="shared" si="413"/>
        <v>7.8199999999999994</v>
      </c>
      <c r="BM360" s="74">
        <v>1</v>
      </c>
      <c r="BN360" s="65">
        <f t="shared" si="414"/>
        <v>1.76</v>
      </c>
      <c r="BO360" s="73">
        <f>BO359*BM360</f>
        <v>50340326400</v>
      </c>
      <c r="BP360" s="73">
        <f t="shared" si="415"/>
        <v>17896992841728</v>
      </c>
      <c r="BQ360" s="73">
        <f t="shared" si="416"/>
        <v>113453677543471.66</v>
      </c>
      <c r="BR360" s="73">
        <f t="shared" si="417"/>
        <v>8.0371199574271208E+23</v>
      </c>
      <c r="BS360" s="73">
        <f t="shared" si="418"/>
        <v>342425.59999999998</v>
      </c>
      <c r="BT360" s="102">
        <f t="shared" si="447"/>
        <v>6.3392592569488571</v>
      </c>
      <c r="BV360" s="74">
        <f t="shared" si="419"/>
        <v>147</v>
      </c>
      <c r="BW360" s="74">
        <f t="shared" si="420"/>
        <v>9.8550000000000004</v>
      </c>
      <c r="BX360" s="74">
        <v>1</v>
      </c>
      <c r="BY360" s="65">
        <f t="shared" si="421"/>
        <v>2.0350000000000001</v>
      </c>
      <c r="BZ360" s="73">
        <f>BZ359*BX360</f>
        <v>19756800</v>
      </c>
      <c r="CA360" s="73">
        <f t="shared" si="422"/>
        <v>5910147936</v>
      </c>
      <c r="CB360" s="73">
        <f t="shared" si="423"/>
        <v>69813353692.387146</v>
      </c>
      <c r="CC360" s="73">
        <f t="shared" si="424"/>
        <v>1.0128621122818963E+24</v>
      </c>
      <c r="CD360" s="73">
        <f t="shared" si="425"/>
        <v>342425.59999999998</v>
      </c>
      <c r="CE360" s="102">
        <f t="shared" si="443"/>
        <v>11.812454518632061</v>
      </c>
      <c r="CG360" s="74">
        <f t="shared" si="426"/>
        <v>97</v>
      </c>
      <c r="CH360" s="74">
        <f t="shared" si="427"/>
        <v>12.14</v>
      </c>
      <c r="CI360" s="74">
        <v>1</v>
      </c>
      <c r="CJ360" s="65">
        <f t="shared" si="428"/>
        <v>2.2850000000000001</v>
      </c>
      <c r="CK360" s="73">
        <f>CK359*CI360</f>
        <v>8640</v>
      </c>
      <c r="CL360" s="73">
        <f t="shared" si="429"/>
        <v>1915012.8</v>
      </c>
      <c r="CM360" s="73">
        <f t="shared" si="430"/>
        <v>83984782.651729092</v>
      </c>
      <c r="CN360" s="73">
        <f t="shared" si="431"/>
        <v>1.2477063463320366E+24</v>
      </c>
      <c r="CO360" s="73">
        <f t="shared" si="432"/>
        <v>342425.59999999998</v>
      </c>
      <c r="CP360" s="102">
        <f t="shared" si="433"/>
        <v>43.855990232404238</v>
      </c>
      <c r="CR360" s="74">
        <f t="shared" si="434"/>
        <v>34</v>
      </c>
      <c r="CS360" s="74">
        <f t="shared" si="435"/>
        <v>14.74</v>
      </c>
      <c r="CT360" s="74">
        <v>1</v>
      </c>
      <c r="CU360" s="65">
        <f t="shared" si="444"/>
        <v>2.6</v>
      </c>
      <c r="CV360" s="73">
        <f>CV359*CT360</f>
        <v>6</v>
      </c>
      <c r="CW360" s="73">
        <f t="shared" si="436"/>
        <v>530.4</v>
      </c>
      <c r="CX360" s="73">
        <f t="shared" si="437"/>
        <v>16424.851587820671</v>
      </c>
      <c r="CY360" s="73">
        <f t="shared" si="438"/>
        <v>1.5149251684459818E+24</v>
      </c>
      <c r="CZ360" s="73">
        <f t="shared" si="439"/>
        <v>342425.59999999998</v>
      </c>
      <c r="DA360" s="102">
        <f t="shared" si="440"/>
        <v>30.9669147583346</v>
      </c>
    </row>
    <row r="361" spans="1:105">
      <c r="A361" s="65">
        <v>8192</v>
      </c>
      <c r="B361" s="65">
        <f t="shared" si="375"/>
        <v>11.833333333333334</v>
      </c>
      <c r="C361" s="86">
        <f t="shared" si="446"/>
        <v>14.74</v>
      </c>
      <c r="D361" s="90"/>
      <c r="E361" s="68">
        <f t="shared" si="376"/>
        <v>2.3611832414348787E+21</v>
      </c>
      <c r="F361" s="65">
        <f t="shared" si="441"/>
        <v>71.000000000000043</v>
      </c>
      <c r="G361" s="69">
        <v>355</v>
      </c>
      <c r="H361" s="74">
        <f t="shared" si="377"/>
        <v>355</v>
      </c>
      <c r="I361" s="74">
        <f t="shared" si="378"/>
        <v>1</v>
      </c>
      <c r="J361" s="74">
        <v>1</v>
      </c>
      <c r="K361" s="65">
        <f t="shared" si="379"/>
        <v>1</v>
      </c>
      <c r="L361" s="73">
        <f>L360*J361</f>
        <v>1.984873086E+18</v>
      </c>
      <c r="M361" s="73">
        <f t="shared" si="380"/>
        <v>7.0462994552999995E+20</v>
      </c>
      <c r="N361" s="73">
        <f t="shared" si="381"/>
        <v>2.3611832414348788E+22</v>
      </c>
      <c r="O361" s="73">
        <f t="shared" si="382"/>
        <v>1.1805916207174393E+23</v>
      </c>
      <c r="P361" s="73">
        <f t="shared" si="383"/>
        <v>342698.66666666669</v>
      </c>
      <c r="Q361" s="102">
        <f t="shared" si="445"/>
        <v>33.509550032803006</v>
      </c>
      <c r="S361" s="74">
        <f t="shared" si="384"/>
        <v>345</v>
      </c>
      <c r="T361" s="74">
        <f t="shared" si="385"/>
        <v>2.0499999999999998</v>
      </c>
      <c r="U361" s="74">
        <v>1</v>
      </c>
      <c r="V361" s="65">
        <f t="shared" si="386"/>
        <v>1.05</v>
      </c>
      <c r="W361" s="73">
        <f>W360*U361</f>
        <v>3.969746172E+18</v>
      </c>
      <c r="X361" s="73">
        <f t="shared" si="387"/>
        <v>1.4380405508070001E+21</v>
      </c>
      <c r="Y361" s="73">
        <f t="shared" si="388"/>
        <v>1.2101064112353745E+22</v>
      </c>
      <c r="Z361" s="73">
        <f t="shared" si="389"/>
        <v>2.4202128224707506E+23</v>
      </c>
      <c r="AA361" s="73">
        <f t="shared" si="390"/>
        <v>342698.66666666669</v>
      </c>
      <c r="AB361" s="102">
        <f t="shared" si="373"/>
        <v>8.4149672313224162</v>
      </c>
      <c r="AD361" s="74">
        <f t="shared" si="391"/>
        <v>320</v>
      </c>
      <c r="AE361" s="74">
        <f t="shared" si="392"/>
        <v>3.2249999999999996</v>
      </c>
      <c r="AF361" s="74">
        <v>15</v>
      </c>
      <c r="AG361" s="65">
        <f t="shared" si="393"/>
        <v>1.175</v>
      </c>
      <c r="AH361" s="73">
        <f>AH360*AF361</f>
        <v>3.45808999872E+17</v>
      </c>
      <c r="AI361" s="73">
        <f t="shared" si="394"/>
        <v>1.30024183951872E+20</v>
      </c>
      <c r="AJ361" s="73">
        <f t="shared" si="395"/>
        <v>5.9490749637714575E+20</v>
      </c>
      <c r="AK361" s="73">
        <f t="shared" si="396"/>
        <v>3.8074079768137421E+23</v>
      </c>
      <c r="AL361" s="73">
        <f t="shared" si="397"/>
        <v>342698.66666666669</v>
      </c>
      <c r="AM361" s="102">
        <f t="shared" si="442"/>
        <v>4.5753603544810453</v>
      </c>
      <c r="AO361" s="74">
        <f t="shared" si="398"/>
        <v>290</v>
      </c>
      <c r="AP361" s="74">
        <f t="shared" si="399"/>
        <v>4.55</v>
      </c>
      <c r="AQ361" s="74">
        <v>1</v>
      </c>
      <c r="AR361" s="65">
        <f t="shared" si="400"/>
        <v>1.325</v>
      </c>
      <c r="AS361" s="73">
        <f>AS360*AQ361</f>
        <v>1976051427840000</v>
      </c>
      <c r="AT361" s="73">
        <f t="shared" si="401"/>
        <v>7.5929776114752E+17</v>
      </c>
      <c r="AU361" s="73">
        <f t="shared" si="402"/>
        <v>1.3114482114903138E+19</v>
      </c>
      <c r="AV361" s="73">
        <f t="shared" si="403"/>
        <v>5.3716918742643489E+23</v>
      </c>
      <c r="AW361" s="73">
        <f t="shared" si="404"/>
        <v>342698.66666666669</v>
      </c>
      <c r="AX361" s="102">
        <f t="shared" si="374"/>
        <v>17.271856689111445</v>
      </c>
      <c r="AZ361" s="74">
        <f t="shared" si="405"/>
        <v>253</v>
      </c>
      <c r="BA361" s="74">
        <f t="shared" si="406"/>
        <v>6.06</v>
      </c>
      <c r="BB361" s="74">
        <v>1</v>
      </c>
      <c r="BC361" s="65">
        <f t="shared" si="407"/>
        <v>1.51</v>
      </c>
      <c r="BD361" s="73">
        <f>BD360*BB361</f>
        <v>10455298560000</v>
      </c>
      <c r="BE361" s="73">
        <f t="shared" si="408"/>
        <v>3994237708876800</v>
      </c>
      <c r="BF361" s="73">
        <f t="shared" si="409"/>
        <v>1.034166355466548E+17</v>
      </c>
      <c r="BG361" s="73">
        <f t="shared" si="410"/>
        <v>7.1543852215476816E+23</v>
      </c>
      <c r="BH361" s="73">
        <f t="shared" si="411"/>
        <v>342698.66666666669</v>
      </c>
      <c r="BI361" s="102">
        <f t="shared" si="448"/>
        <v>25.89145741547167</v>
      </c>
      <c r="BK361" s="74">
        <f t="shared" si="412"/>
        <v>203</v>
      </c>
      <c r="BL361" s="74">
        <f t="shared" si="413"/>
        <v>7.8199999999999994</v>
      </c>
      <c r="BM361" s="74">
        <v>1</v>
      </c>
      <c r="BN361" s="65">
        <f t="shared" si="414"/>
        <v>1.76</v>
      </c>
      <c r="BO361" s="73">
        <f>BO360*BM361</f>
        <v>50340326400</v>
      </c>
      <c r="BP361" s="73">
        <f t="shared" si="415"/>
        <v>17985591816192</v>
      </c>
      <c r="BQ361" s="73">
        <f t="shared" si="416"/>
        <v>130324052762549.92</v>
      </c>
      <c r="BR361" s="73">
        <f t="shared" si="417"/>
        <v>9.2322264740103752E+23</v>
      </c>
      <c r="BS361" s="73">
        <f t="shared" si="418"/>
        <v>342698.66666666669</v>
      </c>
      <c r="BT361" s="102">
        <f t="shared" si="447"/>
        <v>7.2460252681383706</v>
      </c>
      <c r="BV361" s="74">
        <f t="shared" si="419"/>
        <v>148</v>
      </c>
      <c r="BW361" s="74">
        <f t="shared" si="420"/>
        <v>9.8550000000000004</v>
      </c>
      <c r="BX361" s="74">
        <v>1</v>
      </c>
      <c r="BY361" s="65">
        <f t="shared" si="421"/>
        <v>2.0350000000000001</v>
      </c>
      <c r="BZ361" s="73">
        <f>BZ360*BX361</f>
        <v>19756800</v>
      </c>
      <c r="CA361" s="73">
        <f t="shared" si="422"/>
        <v>5950353024</v>
      </c>
      <c r="CB361" s="73">
        <f t="shared" si="423"/>
        <v>80194484543.271286</v>
      </c>
      <c r="CC361" s="73">
        <f t="shared" si="424"/>
        <v>1.1634730422170366E+24</v>
      </c>
      <c r="CD361" s="73">
        <f t="shared" si="425"/>
        <v>342698.66666666669</v>
      </c>
      <c r="CE361" s="102">
        <f t="shared" si="443"/>
        <v>13.477264999205413</v>
      </c>
      <c r="CG361" s="74">
        <f t="shared" si="426"/>
        <v>98</v>
      </c>
      <c r="CH361" s="74">
        <f t="shared" si="427"/>
        <v>12.14</v>
      </c>
      <c r="CI361" s="74">
        <v>1</v>
      </c>
      <c r="CJ361" s="65">
        <f t="shared" si="428"/>
        <v>2.2850000000000001</v>
      </c>
      <c r="CK361" s="73">
        <f>CK360*CI361</f>
        <v>8640</v>
      </c>
      <c r="CL361" s="73">
        <f t="shared" si="429"/>
        <v>1934755.2000000002</v>
      </c>
      <c r="CM361" s="73">
        <f t="shared" si="430"/>
        <v>96473181.676824704</v>
      </c>
      <c r="CN361" s="73">
        <f t="shared" si="431"/>
        <v>1.4332382275509714E+24</v>
      </c>
      <c r="CO361" s="73">
        <f t="shared" si="432"/>
        <v>342698.66666666669</v>
      </c>
      <c r="CP361" s="102">
        <f t="shared" si="433"/>
        <v>49.86324971594582</v>
      </c>
      <c r="CR361" s="74">
        <f t="shared" si="434"/>
        <v>35</v>
      </c>
      <c r="CS361" s="74">
        <f t="shared" si="435"/>
        <v>14.74</v>
      </c>
      <c r="CT361" s="74">
        <v>1</v>
      </c>
      <c r="CU361" s="65">
        <f t="shared" si="444"/>
        <v>2.6</v>
      </c>
      <c r="CV361" s="73">
        <f>CV360*CT361</f>
        <v>6</v>
      </c>
      <c r="CW361" s="73">
        <f t="shared" si="436"/>
        <v>546</v>
      </c>
      <c r="CX361" s="73">
        <f t="shared" si="437"/>
        <v>18867.200000000048</v>
      </c>
      <c r="CY361" s="73">
        <f t="shared" si="438"/>
        <v>1.7401920489375056E+24</v>
      </c>
      <c r="CZ361" s="73">
        <f t="shared" si="439"/>
        <v>342698.66666666669</v>
      </c>
      <c r="DA361" s="102">
        <f t="shared" si="440"/>
        <v>34.555311355311446</v>
      </c>
    </row>
    <row r="362" spans="1:105">
      <c r="A362" s="65">
        <v>8192</v>
      </c>
      <c r="B362" s="65">
        <f t="shared" si="375"/>
        <v>11.866666666666667</v>
      </c>
      <c r="C362" s="86">
        <f t="shared" si="446"/>
        <v>14.74</v>
      </c>
      <c r="D362" s="90"/>
      <c r="E362" s="68">
        <f t="shared" si="376"/>
        <v>2.7122873052828119E+21</v>
      </c>
      <c r="F362" s="65">
        <f t="shared" si="441"/>
        <v>71.200000000000031</v>
      </c>
      <c r="G362" s="69">
        <v>356</v>
      </c>
      <c r="H362" s="74">
        <f t="shared" si="377"/>
        <v>356</v>
      </c>
      <c r="I362" s="74">
        <f t="shared" si="378"/>
        <v>1</v>
      </c>
      <c r="J362" s="74">
        <v>1</v>
      </c>
      <c r="K362" s="65">
        <f t="shared" si="379"/>
        <v>1</v>
      </c>
      <c r="L362" s="73">
        <f>L361*J362</f>
        <v>1.984873086E+18</v>
      </c>
      <c r="M362" s="73">
        <f t="shared" si="380"/>
        <v>7.0661481861599999E+20</v>
      </c>
      <c r="N362" s="73">
        <f t="shared" si="381"/>
        <v>2.712287305282812E+22</v>
      </c>
      <c r="O362" s="73">
        <f t="shared" si="382"/>
        <v>1.3561436526414059E+23</v>
      </c>
      <c r="P362" s="73">
        <f t="shared" si="383"/>
        <v>342971.73333333334</v>
      </c>
      <c r="Q362" s="102">
        <f t="shared" si="445"/>
        <v>38.384240378586895</v>
      </c>
      <c r="S362" s="74">
        <f t="shared" si="384"/>
        <v>346</v>
      </c>
      <c r="T362" s="74">
        <f t="shared" si="385"/>
        <v>2.0499999999999998</v>
      </c>
      <c r="U362" s="74">
        <v>1</v>
      </c>
      <c r="V362" s="65">
        <f t="shared" si="386"/>
        <v>1.05</v>
      </c>
      <c r="W362" s="73">
        <f>W361*U362</f>
        <v>3.969746172E+18</v>
      </c>
      <c r="X362" s="73">
        <f t="shared" si="387"/>
        <v>1.4422087842876E+21</v>
      </c>
      <c r="Y362" s="73">
        <f t="shared" si="388"/>
        <v>1.3900472439574402E+22</v>
      </c>
      <c r="Z362" s="73">
        <f t="shared" si="389"/>
        <v>2.7800944879148819E+23</v>
      </c>
      <c r="AA362" s="73">
        <f t="shared" si="390"/>
        <v>342971.73333333334</v>
      </c>
      <c r="AB362" s="102">
        <f t="shared" ref="AB362:AB425" si="449">Y362/X362</f>
        <v>9.6383218511879623</v>
      </c>
      <c r="AD362" s="74">
        <f t="shared" si="391"/>
        <v>321</v>
      </c>
      <c r="AE362" s="74">
        <f t="shared" si="392"/>
        <v>3.2249999999999996</v>
      </c>
      <c r="AF362" s="74">
        <v>1</v>
      </c>
      <c r="AG362" s="65">
        <f t="shared" si="393"/>
        <v>1.175</v>
      </c>
      <c r="AH362" s="73">
        <f>AH361*AF362</f>
        <v>3.45808999872E+17</v>
      </c>
      <c r="AI362" s="73">
        <f t="shared" si="394"/>
        <v>1.3043050952672161E+20</v>
      </c>
      <c r="AJ362" s="73">
        <f t="shared" si="395"/>
        <v>6.8336926246383203E+20</v>
      </c>
      <c r="AK362" s="73">
        <f t="shared" si="396"/>
        <v>4.3735632797685334E+23</v>
      </c>
      <c r="AL362" s="73">
        <f t="shared" si="397"/>
        <v>342971.73333333334</v>
      </c>
      <c r="AM362" s="102">
        <f t="shared" si="442"/>
        <v>5.2393359877493122</v>
      </c>
      <c r="AO362" s="74">
        <f t="shared" si="398"/>
        <v>291</v>
      </c>
      <c r="AP362" s="74">
        <f t="shared" si="399"/>
        <v>4.55</v>
      </c>
      <c r="AQ362" s="74">
        <v>1</v>
      </c>
      <c r="AR362" s="65">
        <f t="shared" si="400"/>
        <v>1.325</v>
      </c>
      <c r="AS362" s="73">
        <f>AS361*AQ362</f>
        <v>1976051427840000</v>
      </c>
      <c r="AT362" s="73">
        <f t="shared" si="401"/>
        <v>7.61916029289408E+17</v>
      </c>
      <c r="AU362" s="73">
        <f t="shared" si="402"/>
        <v>1.5064584032027275E+19</v>
      </c>
      <c r="AV362" s="73">
        <f t="shared" si="403"/>
        <v>6.1704536195183964E+23</v>
      </c>
      <c r="AW362" s="73">
        <f t="shared" si="404"/>
        <v>342971.73333333334</v>
      </c>
      <c r="AX362" s="102">
        <f t="shared" si="374"/>
        <v>19.771974145336046</v>
      </c>
      <c r="AZ362" s="74">
        <f t="shared" si="405"/>
        <v>254</v>
      </c>
      <c r="BA362" s="74">
        <f t="shared" si="406"/>
        <v>6.06</v>
      </c>
      <c r="BB362" s="74">
        <v>1</v>
      </c>
      <c r="BC362" s="65">
        <f t="shared" si="407"/>
        <v>1.51</v>
      </c>
      <c r="BD362" s="73">
        <f>BD361*BB362</f>
        <v>10455298560000</v>
      </c>
      <c r="BE362" s="73">
        <f t="shared" si="408"/>
        <v>4010025209702400</v>
      </c>
      <c r="BF362" s="73">
        <f t="shared" si="409"/>
        <v>1.1879451913177029E+17</v>
      </c>
      <c r="BG362" s="73">
        <f t="shared" si="410"/>
        <v>8.2182305350069187E+23</v>
      </c>
      <c r="BH362" s="73">
        <f t="shared" si="411"/>
        <v>342971.73333333334</v>
      </c>
      <c r="BI362" s="102">
        <f t="shared" si="448"/>
        <v>29.624382122172868</v>
      </c>
      <c r="BK362" s="74">
        <f t="shared" si="412"/>
        <v>204</v>
      </c>
      <c r="BL362" s="74">
        <f t="shared" si="413"/>
        <v>7.8199999999999994</v>
      </c>
      <c r="BM362" s="74">
        <v>1</v>
      </c>
      <c r="BN362" s="65">
        <f t="shared" si="414"/>
        <v>1.76</v>
      </c>
      <c r="BO362" s="73">
        <f>BO361*BM362</f>
        <v>50340326400</v>
      </c>
      <c r="BP362" s="73">
        <f t="shared" si="415"/>
        <v>18074190790656</v>
      </c>
      <c r="BQ362" s="73">
        <f t="shared" si="416"/>
        <v>149703025024887.91</v>
      </c>
      <c r="BR362" s="73">
        <f t="shared" si="417"/>
        <v>1.0605043363655794E+24</v>
      </c>
      <c r="BS362" s="73">
        <f t="shared" si="418"/>
        <v>342971.73333333334</v>
      </c>
      <c r="BT362" s="102">
        <f t="shared" si="447"/>
        <v>8.2826958483962336</v>
      </c>
      <c r="BV362" s="74">
        <f t="shared" si="419"/>
        <v>149</v>
      </c>
      <c r="BW362" s="74">
        <f t="shared" si="420"/>
        <v>9.8550000000000004</v>
      </c>
      <c r="BX362" s="74">
        <v>1</v>
      </c>
      <c r="BY362" s="65">
        <f t="shared" si="421"/>
        <v>2.0350000000000001</v>
      </c>
      <c r="BZ362" s="73">
        <f>BZ361*BX362</f>
        <v>19756800</v>
      </c>
      <c r="CA362" s="73">
        <f t="shared" si="422"/>
        <v>5990558112</v>
      </c>
      <c r="CB362" s="73">
        <f t="shared" si="423"/>
        <v>92119272474.690872</v>
      </c>
      <c r="CC362" s="73">
        <f t="shared" si="424"/>
        <v>1.3364795696781057E+24</v>
      </c>
      <c r="CD362" s="73">
        <f t="shared" si="425"/>
        <v>342971.73333333334</v>
      </c>
      <c r="CE362" s="102">
        <f t="shared" si="443"/>
        <v>15.377410710725258</v>
      </c>
      <c r="CG362" s="74">
        <f t="shared" si="426"/>
        <v>99</v>
      </c>
      <c r="CH362" s="74">
        <f t="shared" si="427"/>
        <v>12.14</v>
      </c>
      <c r="CI362" s="74">
        <v>1</v>
      </c>
      <c r="CJ362" s="65">
        <f t="shared" si="428"/>
        <v>2.2850000000000001</v>
      </c>
      <c r="CK362" s="73">
        <f>CK361*CI362</f>
        <v>8640</v>
      </c>
      <c r="CL362" s="73">
        <f t="shared" si="429"/>
        <v>1954497.6</v>
      </c>
      <c r="CM362" s="73">
        <f t="shared" si="430"/>
        <v>110818585.09349866</v>
      </c>
      <c r="CN362" s="73">
        <f t="shared" si="431"/>
        <v>1.646358394306667E+24</v>
      </c>
      <c r="CO362" s="73">
        <f t="shared" si="432"/>
        <v>342971.73333333334</v>
      </c>
      <c r="CP362" s="102">
        <f t="shared" si="433"/>
        <v>56.699268954588973</v>
      </c>
      <c r="CR362" s="74">
        <f t="shared" si="434"/>
        <v>36</v>
      </c>
      <c r="CS362" s="74">
        <f t="shared" si="435"/>
        <v>14.74</v>
      </c>
      <c r="CT362" s="74">
        <v>1</v>
      </c>
      <c r="CU362" s="65">
        <f t="shared" si="444"/>
        <v>2.6</v>
      </c>
      <c r="CV362" s="73">
        <f>CV361*CT362</f>
        <v>6</v>
      </c>
      <c r="CW362" s="73">
        <f t="shared" si="436"/>
        <v>561.6</v>
      </c>
      <c r="CX362" s="73">
        <f t="shared" si="437"/>
        <v>21672.72160340011</v>
      </c>
      <c r="CY362" s="73">
        <f t="shared" si="438"/>
        <v>1.9989557439934326E+24</v>
      </c>
      <c r="CZ362" s="73">
        <f t="shared" si="439"/>
        <v>342971.73333333334</v>
      </c>
      <c r="DA362" s="102">
        <f t="shared" si="440"/>
        <v>38.591028496082814</v>
      </c>
    </row>
    <row r="363" spans="1:105">
      <c r="A363" s="65">
        <v>8192</v>
      </c>
      <c r="B363" s="65">
        <f t="shared" si="375"/>
        <v>11.9</v>
      </c>
      <c r="C363" s="86">
        <f t="shared" si="446"/>
        <v>14.74</v>
      </c>
      <c r="D363" s="90"/>
      <c r="E363" s="68">
        <f t="shared" si="376"/>
        <v>3.1155999658577069E+21</v>
      </c>
      <c r="F363" s="65">
        <f t="shared" si="441"/>
        <v>71.400000000000034</v>
      </c>
      <c r="G363" s="69">
        <v>357</v>
      </c>
      <c r="H363" s="74">
        <f t="shared" si="377"/>
        <v>357</v>
      </c>
      <c r="I363" s="74">
        <f t="shared" si="378"/>
        <v>1</v>
      </c>
      <c r="J363" s="74">
        <v>1</v>
      </c>
      <c r="K363" s="65">
        <f t="shared" si="379"/>
        <v>1</v>
      </c>
      <c r="L363" s="73">
        <f>L362*J363</f>
        <v>1.984873086E+18</v>
      </c>
      <c r="M363" s="73">
        <f t="shared" si="380"/>
        <v>7.0859969170200003E+20</v>
      </c>
      <c r="N363" s="73">
        <f t="shared" si="381"/>
        <v>3.1155999658577068E+22</v>
      </c>
      <c r="O363" s="73">
        <f t="shared" si="382"/>
        <v>1.5577999829288536E+23</v>
      </c>
      <c r="P363" s="73">
        <f t="shared" si="383"/>
        <v>343244.79999999999</v>
      </c>
      <c r="Q363" s="102">
        <f t="shared" si="445"/>
        <v>43.968407019403067</v>
      </c>
      <c r="S363" s="74">
        <f t="shared" si="384"/>
        <v>347</v>
      </c>
      <c r="T363" s="74">
        <f t="shared" si="385"/>
        <v>2.0499999999999998</v>
      </c>
      <c r="U363" s="74">
        <v>1</v>
      </c>
      <c r="V363" s="65">
        <f t="shared" si="386"/>
        <v>1.05</v>
      </c>
      <c r="W363" s="73">
        <f>W362*U363</f>
        <v>3.969746172E+18</v>
      </c>
      <c r="X363" s="73">
        <f t="shared" si="387"/>
        <v>1.4463770177682001E+21</v>
      </c>
      <c r="Y363" s="73">
        <f t="shared" si="388"/>
        <v>1.5967449825020737E+22</v>
      </c>
      <c r="Z363" s="73">
        <f t="shared" si="389"/>
        <v>3.1934899650041493E+23</v>
      </c>
      <c r="AA363" s="73">
        <f t="shared" si="390"/>
        <v>343244.79999999999</v>
      </c>
      <c r="AB363" s="102">
        <f t="shared" si="449"/>
        <v>11.039618044857319</v>
      </c>
      <c r="AD363" s="74">
        <f t="shared" si="391"/>
        <v>322</v>
      </c>
      <c r="AE363" s="74">
        <f t="shared" si="392"/>
        <v>3.2249999999999996</v>
      </c>
      <c r="AF363" s="74">
        <v>1</v>
      </c>
      <c r="AG363" s="65">
        <f t="shared" si="393"/>
        <v>1.175</v>
      </c>
      <c r="AH363" s="73">
        <f>AH362*AF363</f>
        <v>3.45808999872E+17</v>
      </c>
      <c r="AI363" s="73">
        <f t="shared" si="394"/>
        <v>1.3083683510157122E+20</v>
      </c>
      <c r="AJ363" s="73">
        <f t="shared" si="395"/>
        <v>7.84985147647741E+20</v>
      </c>
      <c r="AK363" s="73">
        <f t="shared" si="396"/>
        <v>5.0239049449455516E+23</v>
      </c>
      <c r="AL363" s="73">
        <f t="shared" si="397"/>
        <v>343244.79999999999</v>
      </c>
      <c r="AM363" s="102">
        <f t="shared" si="442"/>
        <v>5.9997258955273685</v>
      </c>
      <c r="AO363" s="74">
        <f t="shared" si="398"/>
        <v>292</v>
      </c>
      <c r="AP363" s="74">
        <f t="shared" si="399"/>
        <v>4.55</v>
      </c>
      <c r="AQ363" s="74">
        <v>1</v>
      </c>
      <c r="AR363" s="65">
        <f t="shared" si="400"/>
        <v>1.325</v>
      </c>
      <c r="AS363" s="73">
        <f>AS362*AQ363</f>
        <v>1976051427840000</v>
      </c>
      <c r="AT363" s="73">
        <f t="shared" si="401"/>
        <v>7.64534297431296E+17</v>
      </c>
      <c r="AU363" s="73">
        <f t="shared" si="402"/>
        <v>1.7304662896304329E+19</v>
      </c>
      <c r="AV363" s="73">
        <f t="shared" si="403"/>
        <v>7.0879899223262836E+23</v>
      </c>
      <c r="AW363" s="73">
        <f t="shared" si="404"/>
        <v>343244.79999999999</v>
      </c>
      <c r="AX363" s="102">
        <f t="shared" si="374"/>
        <v>22.634253236833228</v>
      </c>
      <c r="AZ363" s="74">
        <f t="shared" si="405"/>
        <v>255</v>
      </c>
      <c r="BA363" s="74">
        <f t="shared" si="406"/>
        <v>6.06</v>
      </c>
      <c r="BB363" s="74">
        <v>1</v>
      </c>
      <c r="BC363" s="65">
        <f t="shared" si="407"/>
        <v>1.51</v>
      </c>
      <c r="BD363" s="73">
        <f>BD362*BB363</f>
        <v>10455298560000</v>
      </c>
      <c r="BE363" s="73">
        <f t="shared" si="408"/>
        <v>4025812710528000</v>
      </c>
      <c r="BF363" s="73">
        <f t="shared" si="409"/>
        <v>1.3645906870932835E+17</v>
      </c>
      <c r="BG363" s="73">
        <f t="shared" si="410"/>
        <v>9.4402678965488511E+23</v>
      </c>
      <c r="BH363" s="73">
        <f t="shared" si="411"/>
        <v>343244.79999999999</v>
      </c>
      <c r="BI363" s="102">
        <f t="shared" si="448"/>
        <v>33.896030074243384</v>
      </c>
      <c r="BK363" s="74">
        <f t="shared" si="412"/>
        <v>205</v>
      </c>
      <c r="BL363" s="74">
        <f t="shared" si="413"/>
        <v>7.8199999999999994</v>
      </c>
      <c r="BM363" s="74">
        <v>1</v>
      </c>
      <c r="BN363" s="65">
        <f t="shared" si="414"/>
        <v>1.76</v>
      </c>
      <c r="BO363" s="73">
        <f>BO362*BM363</f>
        <v>50340326400</v>
      </c>
      <c r="BP363" s="73">
        <f t="shared" si="415"/>
        <v>18162789765120</v>
      </c>
      <c r="BQ363" s="73">
        <f t="shared" si="416"/>
        <v>171963618584168.75</v>
      </c>
      <c r="BR363" s="73">
        <f t="shared" si="417"/>
        <v>1.2181995866503632E+24</v>
      </c>
      <c r="BS363" s="73">
        <f t="shared" si="418"/>
        <v>343244.79999999999</v>
      </c>
      <c r="BT363" s="102">
        <f t="shared" si="447"/>
        <v>9.4679077833301459</v>
      </c>
      <c r="BV363" s="74">
        <f t="shared" si="419"/>
        <v>150</v>
      </c>
      <c r="BW363" s="74">
        <f t="shared" si="420"/>
        <v>9.8550000000000004</v>
      </c>
      <c r="BX363" s="74">
        <v>1</v>
      </c>
      <c r="BY363" s="65">
        <f t="shared" si="421"/>
        <v>2.0350000000000001</v>
      </c>
      <c r="BZ363" s="73">
        <f>BZ362*BX363</f>
        <v>19756800</v>
      </c>
      <c r="CA363" s="73">
        <f t="shared" si="422"/>
        <v>6030763200</v>
      </c>
      <c r="CB363" s="73">
        <f t="shared" si="423"/>
        <v>105817256755.20107</v>
      </c>
      <c r="CC363" s="73">
        <f t="shared" si="424"/>
        <v>1.5352118831763852E+24</v>
      </c>
      <c r="CD363" s="73">
        <f t="shared" si="425"/>
        <v>343244.79999999999</v>
      </c>
      <c r="CE363" s="102">
        <f t="shared" si="443"/>
        <v>17.5462463449404</v>
      </c>
      <c r="CG363" s="74">
        <f t="shared" si="426"/>
        <v>100</v>
      </c>
      <c r="CH363" s="74">
        <f t="shared" si="427"/>
        <v>12.14</v>
      </c>
      <c r="CI363" s="74">
        <v>13</v>
      </c>
      <c r="CJ363" s="65">
        <f t="shared" si="428"/>
        <v>2.2850000000000001</v>
      </c>
      <c r="CK363" s="73">
        <f>CK362*CI363</f>
        <v>112320</v>
      </c>
      <c r="CL363" s="73">
        <f t="shared" si="429"/>
        <v>25665120</v>
      </c>
      <c r="CM363" s="73">
        <f t="shared" si="430"/>
        <v>127297126.40000086</v>
      </c>
      <c r="CN363" s="73">
        <f t="shared" si="431"/>
        <v>1.8911691792756282E+24</v>
      </c>
      <c r="CO363" s="73">
        <f t="shared" si="432"/>
        <v>343244.79999999999</v>
      </c>
      <c r="CP363" s="102">
        <f t="shared" si="433"/>
        <v>4.9599271852226234</v>
      </c>
      <c r="CR363" s="74">
        <f t="shared" si="434"/>
        <v>37</v>
      </c>
      <c r="CS363" s="74">
        <f t="shared" si="435"/>
        <v>14.74</v>
      </c>
      <c r="CT363" s="74">
        <v>1</v>
      </c>
      <c r="CU363" s="65">
        <f t="shared" si="444"/>
        <v>2.6</v>
      </c>
      <c r="CV363" s="73">
        <f>CV362*CT363</f>
        <v>6</v>
      </c>
      <c r="CW363" s="73">
        <f t="shared" si="436"/>
        <v>577.20000000000005</v>
      </c>
      <c r="CX363" s="73">
        <f t="shared" si="437"/>
        <v>24895.41965413441</v>
      </c>
      <c r="CY363" s="73">
        <f t="shared" si="438"/>
        <v>2.29619717483713E+24</v>
      </c>
      <c r="CZ363" s="73">
        <f t="shared" si="439"/>
        <v>343244.79999999999</v>
      </c>
      <c r="DA363" s="102">
        <f t="shared" si="440"/>
        <v>43.131357682145541</v>
      </c>
    </row>
    <row r="364" spans="1:105">
      <c r="A364" s="65">
        <v>8192</v>
      </c>
      <c r="B364" s="65">
        <f t="shared" si="375"/>
        <v>11.933333333333334</v>
      </c>
      <c r="C364" s="86">
        <f t="shared" si="446"/>
        <v>14.74</v>
      </c>
      <c r="D364" s="90"/>
      <c r="E364" s="68">
        <f t="shared" si="376"/>
        <v>3.5788845556095669E+21</v>
      </c>
      <c r="F364" s="65">
        <f t="shared" si="441"/>
        <v>71.600000000000037</v>
      </c>
      <c r="G364" s="69">
        <v>358</v>
      </c>
      <c r="H364" s="74">
        <f t="shared" si="377"/>
        <v>358</v>
      </c>
      <c r="I364" s="74">
        <f t="shared" si="378"/>
        <v>1</v>
      </c>
      <c r="J364" s="74">
        <v>1</v>
      </c>
      <c r="K364" s="65">
        <f t="shared" si="379"/>
        <v>1</v>
      </c>
      <c r="L364" s="73">
        <f>L363*J364</f>
        <v>1.984873086E+18</v>
      </c>
      <c r="M364" s="73">
        <f t="shared" si="380"/>
        <v>7.1058456478800006E+20</v>
      </c>
      <c r="N364" s="73">
        <f t="shared" si="381"/>
        <v>3.578884555609567E+22</v>
      </c>
      <c r="O364" s="73">
        <f t="shared" si="382"/>
        <v>1.7894422778047834E+23</v>
      </c>
      <c r="P364" s="73">
        <f t="shared" si="383"/>
        <v>343517.8666666667</v>
      </c>
      <c r="Q364" s="102">
        <f t="shared" si="445"/>
        <v>50.365357382584186</v>
      </c>
      <c r="S364" s="74">
        <f t="shared" si="384"/>
        <v>348</v>
      </c>
      <c r="T364" s="74">
        <f t="shared" si="385"/>
        <v>2.0499999999999998</v>
      </c>
      <c r="U364" s="74">
        <v>1</v>
      </c>
      <c r="V364" s="65">
        <f t="shared" si="386"/>
        <v>1.05</v>
      </c>
      <c r="W364" s="73">
        <f>W363*U364</f>
        <v>3.969746172E+18</v>
      </c>
      <c r="X364" s="73">
        <f t="shared" si="387"/>
        <v>1.4505452512488E+21</v>
      </c>
      <c r="Y364" s="73">
        <f t="shared" si="388"/>
        <v>1.834178334749902E+22</v>
      </c>
      <c r="Z364" s="73">
        <f t="shared" si="389"/>
        <v>3.6683566694998052E+23</v>
      </c>
      <c r="AA364" s="73">
        <f t="shared" si="390"/>
        <v>343517.8666666667</v>
      </c>
      <c r="AB364" s="102">
        <f t="shared" si="449"/>
        <v>12.64475088364755</v>
      </c>
      <c r="AD364" s="74">
        <f t="shared" si="391"/>
        <v>323</v>
      </c>
      <c r="AE364" s="74">
        <f t="shared" si="392"/>
        <v>3.2249999999999996</v>
      </c>
      <c r="AF364" s="74">
        <v>1</v>
      </c>
      <c r="AG364" s="65">
        <f t="shared" si="393"/>
        <v>1.175</v>
      </c>
      <c r="AH364" s="73">
        <f>AH363*AF364</f>
        <v>3.45808999872E+17</v>
      </c>
      <c r="AI364" s="73">
        <f t="shared" si="394"/>
        <v>1.312431606764208E+20</v>
      </c>
      <c r="AJ364" s="73">
        <f t="shared" si="395"/>
        <v>9.0171114780006469E+20</v>
      </c>
      <c r="AK364" s="73">
        <f t="shared" si="396"/>
        <v>5.7709513459204264E+23</v>
      </c>
      <c r="AL364" s="73">
        <f t="shared" si="397"/>
        <v>343517.8666666667</v>
      </c>
      <c r="AM364" s="102">
        <f t="shared" si="442"/>
        <v>6.8705381914965304</v>
      </c>
      <c r="AO364" s="74">
        <f t="shared" si="398"/>
        <v>293</v>
      </c>
      <c r="AP364" s="74">
        <f t="shared" si="399"/>
        <v>4.55</v>
      </c>
      <c r="AQ364" s="74">
        <v>1</v>
      </c>
      <c r="AR364" s="65">
        <f t="shared" si="400"/>
        <v>1.325</v>
      </c>
      <c r="AS364" s="73">
        <f>AS363*AQ364</f>
        <v>1976051427840000</v>
      </c>
      <c r="AT364" s="73">
        <f t="shared" si="401"/>
        <v>7.67152565573184E+17</v>
      </c>
      <c r="AU364" s="73">
        <f t="shared" si="402"/>
        <v>1.987783780276301E+19</v>
      </c>
      <c r="AV364" s="73">
        <f t="shared" si="403"/>
        <v>8.1419623640117652E+23</v>
      </c>
      <c r="AW364" s="73">
        <f t="shared" si="404"/>
        <v>343517.8666666667</v>
      </c>
      <c r="AX364" s="102">
        <f t="shared" si="374"/>
        <v>25.911192499123207</v>
      </c>
      <c r="AZ364" s="74">
        <f t="shared" si="405"/>
        <v>256</v>
      </c>
      <c r="BA364" s="74">
        <f t="shared" si="406"/>
        <v>6.06</v>
      </c>
      <c r="BB364" s="74">
        <v>1</v>
      </c>
      <c r="BC364" s="65">
        <f t="shared" si="407"/>
        <v>1.51</v>
      </c>
      <c r="BD364" s="73">
        <f>BD363*BB364</f>
        <v>10455298560000</v>
      </c>
      <c r="BE364" s="73">
        <f t="shared" si="408"/>
        <v>4041600211353600</v>
      </c>
      <c r="BF364" s="73">
        <f t="shared" si="409"/>
        <v>1.5675030775083283E+17</v>
      </c>
      <c r="BG364" s="73">
        <f t="shared" si="410"/>
        <v>1.0844020203496988E+24</v>
      </c>
      <c r="BH364" s="73">
        <f t="shared" si="411"/>
        <v>343517.8666666667</v>
      </c>
      <c r="BI364" s="102">
        <f t="shared" si="448"/>
        <v>38.784219010700845</v>
      </c>
      <c r="BK364" s="74">
        <f t="shared" si="412"/>
        <v>206</v>
      </c>
      <c r="BL364" s="74">
        <f t="shared" si="413"/>
        <v>7.8199999999999994</v>
      </c>
      <c r="BM364" s="74">
        <v>1</v>
      </c>
      <c r="BN364" s="65">
        <f t="shared" si="414"/>
        <v>1.76</v>
      </c>
      <c r="BO364" s="73">
        <f>BO363*BM364</f>
        <v>50340326400</v>
      </c>
      <c r="BP364" s="73">
        <f t="shared" si="415"/>
        <v>18251388739584</v>
      </c>
      <c r="BQ364" s="73">
        <f t="shared" si="416"/>
        <v>197534325786972.16</v>
      </c>
      <c r="BR364" s="73">
        <f t="shared" si="417"/>
        <v>1.3993438612433407E+24</v>
      </c>
      <c r="BS364" s="73">
        <f t="shared" si="418"/>
        <v>343517.8666666667</v>
      </c>
      <c r="BT364" s="102">
        <f t="shared" si="447"/>
        <v>10.822975095509062</v>
      </c>
      <c r="BV364" s="74">
        <f t="shared" si="419"/>
        <v>151</v>
      </c>
      <c r="BW364" s="74">
        <f t="shared" si="420"/>
        <v>9.8550000000000004</v>
      </c>
      <c r="BX364" s="74">
        <v>1</v>
      </c>
      <c r="BY364" s="65">
        <f t="shared" si="421"/>
        <v>2.0350000000000001</v>
      </c>
      <c r="BZ364" s="73">
        <f>BZ363*BX364</f>
        <v>19756800</v>
      </c>
      <c r="CA364" s="73">
        <f t="shared" si="422"/>
        <v>6070968288</v>
      </c>
      <c r="CB364" s="73">
        <f t="shared" si="423"/>
        <v>121552108764.99838</v>
      </c>
      <c r="CC364" s="73">
        <f t="shared" si="424"/>
        <v>1.7634953647766142E+24</v>
      </c>
      <c r="CD364" s="73">
        <f t="shared" si="425"/>
        <v>343517.8666666667</v>
      </c>
      <c r="CE364" s="102">
        <f t="shared" si="443"/>
        <v>20.02186521139647</v>
      </c>
      <c r="CG364" s="74">
        <f t="shared" si="426"/>
        <v>101</v>
      </c>
      <c r="CH364" s="74">
        <f t="shared" si="427"/>
        <v>12.14</v>
      </c>
      <c r="CI364" s="74">
        <v>1</v>
      </c>
      <c r="CJ364" s="65">
        <f t="shared" si="428"/>
        <v>2.2850000000000001</v>
      </c>
      <c r="CK364" s="73">
        <f>CK363*CI364</f>
        <v>112320</v>
      </c>
      <c r="CL364" s="73">
        <f t="shared" si="429"/>
        <v>25921771.200000003</v>
      </c>
      <c r="CM364" s="73">
        <f t="shared" si="430"/>
        <v>146225999.69153062</v>
      </c>
      <c r="CN364" s="73">
        <f t="shared" si="431"/>
        <v>2.1723829252550073E+24</v>
      </c>
      <c r="CO364" s="73">
        <f t="shared" si="432"/>
        <v>343517.8666666667</v>
      </c>
      <c r="CP364" s="102">
        <f t="shared" si="433"/>
        <v>5.6410497015547536</v>
      </c>
      <c r="CR364" s="74">
        <f t="shared" si="434"/>
        <v>38</v>
      </c>
      <c r="CS364" s="74">
        <f t="shared" si="435"/>
        <v>14.74</v>
      </c>
      <c r="CT364" s="74">
        <v>1</v>
      </c>
      <c r="CU364" s="65">
        <f t="shared" si="444"/>
        <v>2.6</v>
      </c>
      <c r="CV364" s="73">
        <f>CV363*CT364</f>
        <v>6</v>
      </c>
      <c r="CW364" s="73">
        <f t="shared" si="436"/>
        <v>592.80000000000007</v>
      </c>
      <c r="CX364" s="73">
        <f t="shared" si="437"/>
        <v>28597.327603665053</v>
      </c>
      <c r="CY364" s="73">
        <f t="shared" si="438"/>
        <v>2.6376379174842508E+24</v>
      </c>
      <c r="CZ364" s="73">
        <f t="shared" si="439"/>
        <v>343517.8666666667</v>
      </c>
      <c r="DA364" s="102">
        <f t="shared" si="440"/>
        <v>48.241105944104334</v>
      </c>
    </row>
    <row r="365" spans="1:105">
      <c r="A365" s="65">
        <v>8192</v>
      </c>
      <c r="B365" s="65">
        <f t="shared" si="375"/>
        <v>11.966666666666667</v>
      </c>
      <c r="C365" s="86">
        <f t="shared" si="446"/>
        <v>14.74</v>
      </c>
      <c r="D365" s="90"/>
      <c r="E365" s="68">
        <f t="shared" si="376"/>
        <v>4.1110588017530052E+21</v>
      </c>
      <c r="F365" s="65">
        <f t="shared" si="441"/>
        <v>71.80000000000004</v>
      </c>
      <c r="G365" s="69">
        <v>359</v>
      </c>
      <c r="H365" s="74">
        <f t="shared" si="377"/>
        <v>359</v>
      </c>
      <c r="I365" s="74">
        <f t="shared" si="378"/>
        <v>1</v>
      </c>
      <c r="J365" s="74">
        <v>1</v>
      </c>
      <c r="K365" s="65">
        <f t="shared" si="379"/>
        <v>1</v>
      </c>
      <c r="L365" s="73">
        <f>L364*J365</f>
        <v>1.984873086E+18</v>
      </c>
      <c r="M365" s="73">
        <f t="shared" si="380"/>
        <v>7.1256943787399997E+20</v>
      </c>
      <c r="N365" s="73">
        <f t="shared" si="381"/>
        <v>4.1110588017530051E+22</v>
      </c>
      <c r="O365" s="73">
        <f t="shared" si="382"/>
        <v>2.0555294008765027E+23</v>
      </c>
      <c r="P365" s="73">
        <f t="shared" si="383"/>
        <v>343790.93333333335</v>
      </c>
      <c r="Q365" s="102">
        <f t="shared" si="445"/>
        <v>57.693448290718621</v>
      </c>
      <c r="S365" s="74">
        <f t="shared" si="384"/>
        <v>349</v>
      </c>
      <c r="T365" s="74">
        <f t="shared" si="385"/>
        <v>2.0499999999999998</v>
      </c>
      <c r="U365" s="74">
        <v>1</v>
      </c>
      <c r="V365" s="65">
        <f t="shared" si="386"/>
        <v>1.05</v>
      </c>
      <c r="W365" s="73">
        <f>W364*U365</f>
        <v>3.969746172E+18</v>
      </c>
      <c r="X365" s="73">
        <f t="shared" si="387"/>
        <v>1.4547134847293999E+21</v>
      </c>
      <c r="Y365" s="73">
        <f t="shared" si="388"/>
        <v>2.1069176358984137E+22</v>
      </c>
      <c r="Z365" s="73">
        <f t="shared" si="389"/>
        <v>4.2138352717968297E+23</v>
      </c>
      <c r="AA365" s="73">
        <f t="shared" si="390"/>
        <v>343790.93333333335</v>
      </c>
      <c r="AB365" s="102">
        <f t="shared" si="449"/>
        <v>14.483385615211605</v>
      </c>
      <c r="AD365" s="74">
        <f t="shared" si="391"/>
        <v>324</v>
      </c>
      <c r="AE365" s="74">
        <f t="shared" si="392"/>
        <v>3.2249999999999996</v>
      </c>
      <c r="AF365" s="74">
        <v>1</v>
      </c>
      <c r="AG365" s="65">
        <f t="shared" si="393"/>
        <v>1.175</v>
      </c>
      <c r="AH365" s="73">
        <f>AH364*AF365</f>
        <v>3.45808999872E+17</v>
      </c>
      <c r="AI365" s="73">
        <f t="shared" si="394"/>
        <v>1.3164948625127041E+20</v>
      </c>
      <c r="AJ365" s="73">
        <f t="shared" si="395"/>
        <v>1.0357941121604227E+21</v>
      </c>
      <c r="AK365" s="73">
        <f t="shared" si="396"/>
        <v>6.6290823178267203E+23</v>
      </c>
      <c r="AL365" s="73">
        <f t="shared" si="397"/>
        <v>343790.93333333335</v>
      </c>
      <c r="AM365" s="102">
        <f t="shared" si="442"/>
        <v>7.867817350866626</v>
      </c>
      <c r="AO365" s="74">
        <f t="shared" si="398"/>
        <v>294</v>
      </c>
      <c r="AP365" s="74">
        <f t="shared" si="399"/>
        <v>4.55</v>
      </c>
      <c r="AQ365" s="74">
        <v>1</v>
      </c>
      <c r="AR365" s="65">
        <f t="shared" si="400"/>
        <v>1.325</v>
      </c>
      <c r="AS365" s="73">
        <f>AS364*AQ365</f>
        <v>1976051427840000</v>
      </c>
      <c r="AT365" s="73">
        <f t="shared" si="401"/>
        <v>7.69770833715072E+17</v>
      </c>
      <c r="AU365" s="73">
        <f t="shared" si="402"/>
        <v>2.283363958493175E+19</v>
      </c>
      <c r="AV365" s="73">
        <f t="shared" si="403"/>
        <v>9.352658773988087E+23</v>
      </c>
      <c r="AW365" s="73">
        <f t="shared" si="404"/>
        <v>343790.93333333335</v>
      </c>
      <c r="AX365" s="102">
        <f t="shared" ref="AX365:AX428" si="450">AU365/AT365</f>
        <v>29.662905614040895</v>
      </c>
      <c r="AZ365" s="74">
        <f t="shared" si="405"/>
        <v>257</v>
      </c>
      <c r="BA365" s="74">
        <f t="shared" si="406"/>
        <v>6.06</v>
      </c>
      <c r="BB365" s="74">
        <v>1</v>
      </c>
      <c r="BC365" s="65">
        <f t="shared" si="407"/>
        <v>1.51</v>
      </c>
      <c r="BD365" s="73">
        <f>BD364*BB365</f>
        <v>10455298560000</v>
      </c>
      <c r="BE365" s="73">
        <f t="shared" si="408"/>
        <v>4057387712179200</v>
      </c>
      <c r="BF365" s="73">
        <f t="shared" si="409"/>
        <v>1.8005882065866067E+17</v>
      </c>
      <c r="BG365" s="73">
        <f t="shared" si="410"/>
        <v>1.2456508169311605E+24</v>
      </c>
      <c r="BH365" s="73">
        <f t="shared" si="411"/>
        <v>343790.93333333335</v>
      </c>
      <c r="BI365" s="102">
        <f t="shared" si="448"/>
        <v>44.37801694873081</v>
      </c>
      <c r="BK365" s="74">
        <f t="shared" si="412"/>
        <v>207</v>
      </c>
      <c r="BL365" s="74">
        <f t="shared" si="413"/>
        <v>7.8199999999999994</v>
      </c>
      <c r="BM365" s="74">
        <v>1</v>
      </c>
      <c r="BN365" s="65">
        <f t="shared" si="414"/>
        <v>1.76</v>
      </c>
      <c r="BO365" s="73">
        <f>BO364*BM365</f>
        <v>50340326400</v>
      </c>
      <c r="BP365" s="73">
        <f t="shared" si="415"/>
        <v>18339987714048</v>
      </c>
      <c r="BQ365" s="73">
        <f t="shared" si="416"/>
        <v>226907355086943.34</v>
      </c>
      <c r="BR365" s="73">
        <f t="shared" si="417"/>
        <v>1.607423991485425E+24</v>
      </c>
      <c r="BS365" s="73">
        <f t="shared" si="418"/>
        <v>343790.93333333335</v>
      </c>
      <c r="BT365" s="102">
        <f t="shared" si="447"/>
        <v>12.372274105349462</v>
      </c>
      <c r="BV365" s="74">
        <f t="shared" si="419"/>
        <v>152</v>
      </c>
      <c r="BW365" s="74">
        <f t="shared" si="420"/>
        <v>9.8550000000000004</v>
      </c>
      <c r="BX365" s="74">
        <v>1</v>
      </c>
      <c r="BY365" s="65">
        <f t="shared" si="421"/>
        <v>2.0350000000000001</v>
      </c>
      <c r="BZ365" s="73">
        <f>BZ364*BX365</f>
        <v>19756800</v>
      </c>
      <c r="CA365" s="73">
        <f t="shared" si="422"/>
        <v>6111173376</v>
      </c>
      <c r="CB365" s="73">
        <f t="shared" si="423"/>
        <v>139626707384.77429</v>
      </c>
      <c r="CC365" s="73">
        <f t="shared" si="424"/>
        <v>2.0257242245637933E+24</v>
      </c>
      <c r="CD365" s="73">
        <f t="shared" si="425"/>
        <v>343790.93333333335</v>
      </c>
      <c r="CE365" s="102">
        <f t="shared" si="443"/>
        <v>22.847773871564645</v>
      </c>
      <c r="CG365" s="74">
        <f t="shared" si="426"/>
        <v>102</v>
      </c>
      <c r="CH365" s="74">
        <f t="shared" si="427"/>
        <v>12.14</v>
      </c>
      <c r="CI365" s="74">
        <v>1</v>
      </c>
      <c r="CJ365" s="65">
        <f t="shared" si="428"/>
        <v>2.2850000000000001</v>
      </c>
      <c r="CK365" s="73">
        <f>CK364*CI365</f>
        <v>112320</v>
      </c>
      <c r="CL365" s="73">
        <f t="shared" si="429"/>
        <v>26178422.400000002</v>
      </c>
      <c r="CM365" s="73">
        <f t="shared" si="430"/>
        <v>167969565.30345818</v>
      </c>
      <c r="CN365" s="73">
        <f t="shared" si="431"/>
        <v>2.4954126926640743E+24</v>
      </c>
      <c r="CO365" s="73">
        <f t="shared" si="432"/>
        <v>343790.93333333335</v>
      </c>
      <c r="CP365" s="102">
        <f t="shared" si="433"/>
        <v>6.4163364291752805</v>
      </c>
      <c r="CR365" s="74">
        <f t="shared" si="434"/>
        <v>39</v>
      </c>
      <c r="CS365" s="74">
        <f t="shared" si="435"/>
        <v>14.74</v>
      </c>
      <c r="CT365" s="74">
        <v>1</v>
      </c>
      <c r="CU365" s="65">
        <f t="shared" si="444"/>
        <v>2.6</v>
      </c>
      <c r="CV365" s="73">
        <f>CV364*CT365</f>
        <v>6</v>
      </c>
      <c r="CW365" s="73">
        <f t="shared" si="436"/>
        <v>608.4</v>
      </c>
      <c r="CX365" s="73">
        <f t="shared" si="437"/>
        <v>32849.703175641356</v>
      </c>
      <c r="CY365" s="73">
        <f t="shared" si="438"/>
        <v>3.0298503368919647E+24</v>
      </c>
      <c r="CZ365" s="73">
        <f t="shared" si="439"/>
        <v>343790.93333333335</v>
      </c>
      <c r="DA365" s="102">
        <f t="shared" si="440"/>
        <v>53.993594963250096</v>
      </c>
    </row>
    <row r="366" spans="1:105">
      <c r="A366" s="65">
        <v>8192</v>
      </c>
      <c r="B366" s="65">
        <f t="shared" si="375"/>
        <v>12</v>
      </c>
      <c r="C366" s="86">
        <f t="shared" si="446"/>
        <v>14.74</v>
      </c>
      <c r="D366" s="90"/>
      <c r="E366" s="68">
        <f t="shared" si="376"/>
        <v>4.7223664828697585E+21</v>
      </c>
      <c r="F366" s="65">
        <f t="shared" si="441"/>
        <v>72.000000000000028</v>
      </c>
      <c r="G366" s="69">
        <v>360</v>
      </c>
      <c r="H366" s="74">
        <f t="shared" si="377"/>
        <v>360</v>
      </c>
      <c r="I366" s="74">
        <f t="shared" si="378"/>
        <v>1</v>
      </c>
      <c r="J366" s="74">
        <v>15</v>
      </c>
      <c r="K366" s="65">
        <f t="shared" si="379"/>
        <v>1</v>
      </c>
      <c r="L366" s="73">
        <f>L365*J366</f>
        <v>2.9773096289999999E+19</v>
      </c>
      <c r="M366" s="73">
        <f t="shared" si="380"/>
        <v>1.0718314664399999E+22</v>
      </c>
      <c r="N366" s="73">
        <f t="shared" si="381"/>
        <v>4.7223664828697585E+22</v>
      </c>
      <c r="O366" s="73">
        <f t="shared" si="382"/>
        <v>2.3611832414348793E+23</v>
      </c>
      <c r="P366" s="73">
        <f t="shared" si="383"/>
        <v>344064</v>
      </c>
      <c r="Q366" s="102">
        <f t="shared" si="445"/>
        <v>4.4058852820907664</v>
      </c>
      <c r="S366" s="74">
        <f t="shared" si="384"/>
        <v>350</v>
      </c>
      <c r="T366" s="74">
        <f t="shared" si="385"/>
        <v>2.0499999999999998</v>
      </c>
      <c r="U366" s="74">
        <v>1</v>
      </c>
      <c r="V366" s="65">
        <f t="shared" si="386"/>
        <v>1.05</v>
      </c>
      <c r="W366" s="73">
        <f>W365*U366</f>
        <v>3.969746172E+18</v>
      </c>
      <c r="X366" s="73">
        <f t="shared" si="387"/>
        <v>1.4588817182100001E+21</v>
      </c>
      <c r="Y366" s="73">
        <f t="shared" si="388"/>
        <v>2.420212822470749E+22</v>
      </c>
      <c r="Z366" s="73">
        <f t="shared" si="389"/>
        <v>4.8404256449415024E+23</v>
      </c>
      <c r="AA366" s="73">
        <f t="shared" si="390"/>
        <v>344064</v>
      </c>
      <c r="AB366" s="102">
        <f t="shared" si="449"/>
        <v>16.589506827464195</v>
      </c>
      <c r="AD366" s="74">
        <f t="shared" si="391"/>
        <v>325</v>
      </c>
      <c r="AE366" s="74">
        <f t="shared" si="392"/>
        <v>3.2249999999999996</v>
      </c>
      <c r="AF366" s="74">
        <v>1</v>
      </c>
      <c r="AG366" s="65">
        <f t="shared" si="393"/>
        <v>1.175</v>
      </c>
      <c r="AH366" s="73">
        <f>AH365*AF366</f>
        <v>3.45808999872E+17</v>
      </c>
      <c r="AI366" s="73">
        <f t="shared" si="394"/>
        <v>1.3205581182612002E+20</v>
      </c>
      <c r="AJ366" s="73">
        <f t="shared" si="395"/>
        <v>1.189814992754292E+21</v>
      </c>
      <c r="AK366" s="73">
        <f t="shared" si="396"/>
        <v>7.6148159536274841E+23</v>
      </c>
      <c r="AL366" s="73">
        <f t="shared" si="397"/>
        <v>344064</v>
      </c>
      <c r="AM366" s="102">
        <f t="shared" si="442"/>
        <v>9.0099403903626776</v>
      </c>
      <c r="AO366" s="74">
        <f t="shared" si="398"/>
        <v>295</v>
      </c>
      <c r="AP366" s="74">
        <f t="shared" si="399"/>
        <v>4.55</v>
      </c>
      <c r="AQ366" s="74">
        <v>1</v>
      </c>
      <c r="AR366" s="65">
        <f t="shared" si="400"/>
        <v>1.325</v>
      </c>
      <c r="AS366" s="73">
        <f>AS365*AQ366</f>
        <v>1976051427840000</v>
      </c>
      <c r="AT366" s="73">
        <f t="shared" si="401"/>
        <v>7.7238910185696E+17</v>
      </c>
      <c r="AU366" s="73">
        <f t="shared" si="402"/>
        <v>2.6228964229806289E+19</v>
      </c>
      <c r="AV366" s="73">
        <f t="shared" si="403"/>
        <v>1.0743383748528701E+24</v>
      </c>
      <c r="AW366" s="73">
        <f t="shared" si="404"/>
        <v>344064</v>
      </c>
      <c r="AX366" s="102">
        <f t="shared" si="450"/>
        <v>33.958226710795401</v>
      </c>
      <c r="AZ366" s="74">
        <f t="shared" si="405"/>
        <v>258</v>
      </c>
      <c r="BA366" s="74">
        <f t="shared" si="406"/>
        <v>6.06</v>
      </c>
      <c r="BB366" s="74">
        <v>1</v>
      </c>
      <c r="BC366" s="65">
        <f t="shared" si="407"/>
        <v>1.51</v>
      </c>
      <c r="BD366" s="73">
        <f>BD365*BB366</f>
        <v>10455298560000</v>
      </c>
      <c r="BE366" s="73">
        <f t="shared" si="408"/>
        <v>4073175213004800</v>
      </c>
      <c r="BF366" s="73">
        <f t="shared" si="409"/>
        <v>2.068332710933097E+17</v>
      </c>
      <c r="BG366" s="73">
        <f t="shared" si="410"/>
        <v>1.4308770443095369E+24</v>
      </c>
      <c r="BH366" s="73">
        <f t="shared" si="411"/>
        <v>344064</v>
      </c>
      <c r="BI366" s="102">
        <f t="shared" si="448"/>
        <v>50.779369969878573</v>
      </c>
      <c r="BK366" s="74">
        <f t="shared" si="412"/>
        <v>208</v>
      </c>
      <c r="BL366" s="74">
        <f t="shared" si="413"/>
        <v>7.8199999999999994</v>
      </c>
      <c r="BM366" s="74">
        <v>1</v>
      </c>
      <c r="BN366" s="65">
        <f t="shared" si="414"/>
        <v>1.76</v>
      </c>
      <c r="BO366" s="73">
        <f>BO365*BM366</f>
        <v>50340326400</v>
      </c>
      <c r="BP366" s="73">
        <f t="shared" si="415"/>
        <v>18428586688512</v>
      </c>
      <c r="BQ366" s="73">
        <f t="shared" si="416"/>
        <v>260648105525099.94</v>
      </c>
      <c r="BR366" s="73">
        <f t="shared" si="417"/>
        <v>1.8464452948020753E+24</v>
      </c>
      <c r="BS366" s="73">
        <f t="shared" si="418"/>
        <v>344064</v>
      </c>
      <c r="BT366" s="102">
        <f t="shared" si="447"/>
        <v>14.143683936847017</v>
      </c>
      <c r="BV366" s="74">
        <f t="shared" si="419"/>
        <v>153</v>
      </c>
      <c r="BW366" s="74">
        <f t="shared" si="420"/>
        <v>9.8550000000000004</v>
      </c>
      <c r="BX366" s="74">
        <v>1</v>
      </c>
      <c r="BY366" s="65">
        <f t="shared" si="421"/>
        <v>2.0350000000000001</v>
      </c>
      <c r="BZ366" s="73">
        <f>BZ365*BX366</f>
        <v>19756800</v>
      </c>
      <c r="CA366" s="73">
        <f t="shared" si="422"/>
        <v>6151378464</v>
      </c>
      <c r="CB366" s="73">
        <f t="shared" si="423"/>
        <v>160388969086.54266</v>
      </c>
      <c r="CC366" s="73">
        <f t="shared" si="424"/>
        <v>2.3269460844340735E+24</v>
      </c>
      <c r="CD366" s="73">
        <f t="shared" si="425"/>
        <v>344064</v>
      </c>
      <c r="CE366" s="102">
        <f t="shared" si="443"/>
        <v>26.073663004998721</v>
      </c>
      <c r="CG366" s="74">
        <f t="shared" si="426"/>
        <v>103</v>
      </c>
      <c r="CH366" s="74">
        <f t="shared" si="427"/>
        <v>12.14</v>
      </c>
      <c r="CI366" s="74">
        <v>1</v>
      </c>
      <c r="CJ366" s="65">
        <f t="shared" si="428"/>
        <v>2.2850000000000001</v>
      </c>
      <c r="CK366" s="73">
        <f>CK365*CI366</f>
        <v>112320</v>
      </c>
      <c r="CL366" s="73">
        <f t="shared" si="429"/>
        <v>26435073.600000001</v>
      </c>
      <c r="CM366" s="73">
        <f t="shared" si="430"/>
        <v>192946363.3536495</v>
      </c>
      <c r="CN366" s="73">
        <f t="shared" si="431"/>
        <v>2.8664764551019434E+24</v>
      </c>
      <c r="CO366" s="73">
        <f t="shared" si="432"/>
        <v>344064</v>
      </c>
      <c r="CP366" s="102">
        <f t="shared" si="433"/>
        <v>7.2988774789584658</v>
      </c>
      <c r="CR366" s="74">
        <f t="shared" si="434"/>
        <v>40</v>
      </c>
      <c r="CS366" s="74">
        <f t="shared" si="435"/>
        <v>14.74</v>
      </c>
      <c r="CT366" s="74">
        <v>10</v>
      </c>
      <c r="CU366" s="65">
        <f t="shared" si="444"/>
        <v>2.6</v>
      </c>
      <c r="CV366" s="73">
        <f>CV365*CT366</f>
        <v>60</v>
      </c>
      <c r="CW366" s="73">
        <f t="shared" si="436"/>
        <v>6240</v>
      </c>
      <c r="CX366" s="73">
        <f t="shared" si="437"/>
        <v>37734.400000000103</v>
      </c>
      <c r="CY366" s="73">
        <f t="shared" si="438"/>
        <v>3.4803840978750123E+24</v>
      </c>
      <c r="CZ366" s="73">
        <f t="shared" si="439"/>
        <v>344064</v>
      </c>
      <c r="DA366" s="102">
        <f t="shared" si="440"/>
        <v>6.0471794871795037</v>
      </c>
    </row>
    <row r="367" spans="1:105">
      <c r="A367" s="65">
        <v>8192</v>
      </c>
      <c r="B367" s="65">
        <f t="shared" si="375"/>
        <v>12.033333333333333</v>
      </c>
      <c r="C367" s="86">
        <f t="shared" si="446"/>
        <v>14.74</v>
      </c>
      <c r="D367" s="90"/>
      <c r="E367" s="68">
        <f t="shared" si="376"/>
        <v>5.4245746105656269E+21</v>
      </c>
      <c r="F367" s="65">
        <f t="shared" si="441"/>
        <v>72.200000000000031</v>
      </c>
      <c r="G367" s="69">
        <v>361</v>
      </c>
      <c r="H367" s="74">
        <f t="shared" si="377"/>
        <v>361</v>
      </c>
      <c r="I367" s="74">
        <f t="shared" si="378"/>
        <v>1</v>
      </c>
      <c r="J367" s="74">
        <v>1</v>
      </c>
      <c r="K367" s="65">
        <f t="shared" si="379"/>
        <v>1</v>
      </c>
      <c r="L367" s="73">
        <f>L366*J367</f>
        <v>2.9773096289999999E+19</v>
      </c>
      <c r="M367" s="73">
        <f t="shared" si="380"/>
        <v>1.074808776069E+22</v>
      </c>
      <c r="N367" s="73">
        <f t="shared" si="381"/>
        <v>5.4245746105656264E+22</v>
      </c>
      <c r="O367" s="73">
        <f t="shared" si="382"/>
        <v>2.7122873052828134E+23</v>
      </c>
      <c r="P367" s="73">
        <f t="shared" si="383"/>
        <v>344337.06666666665</v>
      </c>
      <c r="Q367" s="102">
        <f t="shared" si="445"/>
        <v>5.0470136933617509</v>
      </c>
      <c r="S367" s="74">
        <f t="shared" si="384"/>
        <v>351</v>
      </c>
      <c r="T367" s="74">
        <f t="shared" si="385"/>
        <v>2.0499999999999998</v>
      </c>
      <c r="U367" s="74">
        <v>1</v>
      </c>
      <c r="V367" s="65">
        <f t="shared" si="386"/>
        <v>1.05</v>
      </c>
      <c r="W367" s="73">
        <f>W366*U367</f>
        <v>3.969746172E+18</v>
      </c>
      <c r="X367" s="73">
        <f t="shared" si="387"/>
        <v>1.4630499516906002E+21</v>
      </c>
      <c r="Y367" s="73">
        <f t="shared" si="388"/>
        <v>2.7800944879148816E+22</v>
      </c>
      <c r="Z367" s="73">
        <f t="shared" si="389"/>
        <v>5.5601889758297665E+23</v>
      </c>
      <c r="AA367" s="73">
        <f t="shared" si="390"/>
        <v>344337.06666666665</v>
      </c>
      <c r="AB367" s="102">
        <f t="shared" si="449"/>
        <v>19.002047638239521</v>
      </c>
      <c r="AD367" s="74">
        <f t="shared" si="391"/>
        <v>326</v>
      </c>
      <c r="AE367" s="74">
        <f t="shared" si="392"/>
        <v>3.2249999999999996</v>
      </c>
      <c r="AF367" s="74">
        <v>1</v>
      </c>
      <c r="AG367" s="65">
        <f t="shared" si="393"/>
        <v>1.175</v>
      </c>
      <c r="AH367" s="73">
        <f>AH366*AF367</f>
        <v>3.45808999872E+17</v>
      </c>
      <c r="AI367" s="73">
        <f t="shared" si="394"/>
        <v>1.3246213740096959E+20</v>
      </c>
      <c r="AJ367" s="73">
        <f t="shared" si="395"/>
        <v>1.3667385249276643E+21</v>
      </c>
      <c r="AK367" s="73">
        <f t="shared" si="396"/>
        <v>8.7471265595370721E+23</v>
      </c>
      <c r="AL367" s="73">
        <f t="shared" si="397"/>
        <v>344337.06666666665</v>
      </c>
      <c r="AM367" s="102">
        <f t="shared" si="442"/>
        <v>10.317956147653558</v>
      </c>
      <c r="AO367" s="74">
        <f t="shared" si="398"/>
        <v>296</v>
      </c>
      <c r="AP367" s="74">
        <f t="shared" si="399"/>
        <v>4.55</v>
      </c>
      <c r="AQ367" s="74">
        <v>1</v>
      </c>
      <c r="AR367" s="65">
        <f t="shared" si="400"/>
        <v>1.325</v>
      </c>
      <c r="AS367" s="73">
        <f>AS366*AQ367</f>
        <v>1976051427840000</v>
      </c>
      <c r="AT367" s="73">
        <f t="shared" si="401"/>
        <v>7.75007369998848E+17</v>
      </c>
      <c r="AU367" s="73">
        <f t="shared" si="402"/>
        <v>3.0129168064054555E+19</v>
      </c>
      <c r="AV367" s="73">
        <f t="shared" si="403"/>
        <v>1.2340907239036801E+24</v>
      </c>
      <c r="AW367" s="73">
        <f t="shared" si="404"/>
        <v>344337.06666666665</v>
      </c>
      <c r="AX367" s="102">
        <f t="shared" si="450"/>
        <v>38.875976191167496</v>
      </c>
      <c r="AZ367" s="74">
        <f t="shared" si="405"/>
        <v>259</v>
      </c>
      <c r="BA367" s="74">
        <f t="shared" si="406"/>
        <v>6.06</v>
      </c>
      <c r="BB367" s="74">
        <v>1</v>
      </c>
      <c r="BC367" s="65">
        <f t="shared" si="407"/>
        <v>1.51</v>
      </c>
      <c r="BD367" s="73">
        <f>BD366*BB367</f>
        <v>10455298560000</v>
      </c>
      <c r="BE367" s="73">
        <f t="shared" si="408"/>
        <v>4088962713830400</v>
      </c>
      <c r="BF367" s="73">
        <f t="shared" si="409"/>
        <v>2.3758903826354067E+17</v>
      </c>
      <c r="BG367" s="73">
        <f t="shared" si="410"/>
        <v>1.6436461070013848E+24</v>
      </c>
      <c r="BH367" s="73">
        <f t="shared" si="411"/>
        <v>344337.06666666665</v>
      </c>
      <c r="BI367" s="102">
        <f t="shared" si="448"/>
        <v>58.104965706810127</v>
      </c>
      <c r="BK367" s="74">
        <f t="shared" si="412"/>
        <v>209</v>
      </c>
      <c r="BL367" s="74">
        <f t="shared" si="413"/>
        <v>7.8199999999999994</v>
      </c>
      <c r="BM367" s="74">
        <v>1</v>
      </c>
      <c r="BN367" s="65">
        <f t="shared" si="414"/>
        <v>1.76</v>
      </c>
      <c r="BO367" s="73">
        <f>BO366*BM367</f>
        <v>50340326400</v>
      </c>
      <c r="BP367" s="73">
        <f t="shared" si="415"/>
        <v>18517185662976</v>
      </c>
      <c r="BQ367" s="73">
        <f t="shared" si="416"/>
        <v>299406050049775.94</v>
      </c>
      <c r="BR367" s="73">
        <f t="shared" si="417"/>
        <v>2.1210086727311597E+24</v>
      </c>
      <c r="BS367" s="73">
        <f t="shared" si="418"/>
        <v>344337.06666666665</v>
      </c>
      <c r="BT367" s="102">
        <f t="shared" si="447"/>
        <v>16.169090460027107</v>
      </c>
      <c r="BV367" s="74">
        <f t="shared" si="419"/>
        <v>154</v>
      </c>
      <c r="BW367" s="74">
        <f t="shared" si="420"/>
        <v>9.8550000000000004</v>
      </c>
      <c r="BX367" s="74">
        <v>1</v>
      </c>
      <c r="BY367" s="65">
        <f t="shared" si="421"/>
        <v>2.0350000000000001</v>
      </c>
      <c r="BZ367" s="73">
        <f>BZ366*BX367</f>
        <v>19756800</v>
      </c>
      <c r="CA367" s="73">
        <f t="shared" si="422"/>
        <v>6191583552</v>
      </c>
      <c r="CB367" s="73">
        <f t="shared" si="423"/>
        <v>184238544949.38181</v>
      </c>
      <c r="CC367" s="73">
        <f t="shared" si="424"/>
        <v>2.6729591393562126E+24</v>
      </c>
      <c r="CD367" s="73">
        <f t="shared" si="425"/>
        <v>344337.06666666665</v>
      </c>
      <c r="CE367" s="102">
        <f t="shared" si="443"/>
        <v>29.756288258416415</v>
      </c>
      <c r="CG367" s="74">
        <f t="shared" si="426"/>
        <v>104</v>
      </c>
      <c r="CH367" s="74">
        <f t="shared" si="427"/>
        <v>12.14</v>
      </c>
      <c r="CI367" s="74">
        <v>1</v>
      </c>
      <c r="CJ367" s="65">
        <f t="shared" si="428"/>
        <v>2.2850000000000001</v>
      </c>
      <c r="CK367" s="73">
        <f>CK366*CI367</f>
        <v>112320</v>
      </c>
      <c r="CL367" s="73">
        <f t="shared" si="429"/>
        <v>26691724.800000001</v>
      </c>
      <c r="CM367" s="73">
        <f t="shared" si="430"/>
        <v>221637170.18699738</v>
      </c>
      <c r="CN367" s="73">
        <f t="shared" si="431"/>
        <v>3.2927167886133356E+24</v>
      </c>
      <c r="CO367" s="73">
        <f t="shared" si="432"/>
        <v>344337.06666666665</v>
      </c>
      <c r="CP367" s="102">
        <f t="shared" si="433"/>
        <v>8.3035911634679138</v>
      </c>
      <c r="CR367" s="74">
        <f t="shared" si="434"/>
        <v>41</v>
      </c>
      <c r="CS367" s="74">
        <f t="shared" si="435"/>
        <v>14.74</v>
      </c>
      <c r="CT367" s="74">
        <v>1</v>
      </c>
      <c r="CU367" s="65">
        <f t="shared" si="444"/>
        <v>2.6</v>
      </c>
      <c r="CV367" s="73">
        <f>CV366*CT367</f>
        <v>60</v>
      </c>
      <c r="CW367" s="73">
        <f t="shared" si="436"/>
        <v>6396</v>
      </c>
      <c r="CX367" s="73">
        <f t="shared" si="437"/>
        <v>43345.443206800242</v>
      </c>
      <c r="CY367" s="73">
        <f t="shared" si="438"/>
        <v>3.9979114879868668E+24</v>
      </c>
      <c r="CZ367" s="73">
        <f t="shared" si="439"/>
        <v>344337.06666666665</v>
      </c>
      <c r="DA367" s="102">
        <f t="shared" si="440"/>
        <v>6.776961101751132</v>
      </c>
    </row>
    <row r="368" spans="1:105">
      <c r="A368" s="65">
        <v>8192</v>
      </c>
      <c r="B368" s="65">
        <f t="shared" si="375"/>
        <v>12.066666666666666</v>
      </c>
      <c r="C368" s="86">
        <f t="shared" si="446"/>
        <v>14.74</v>
      </c>
      <c r="D368" s="90"/>
      <c r="E368" s="68">
        <f t="shared" si="376"/>
        <v>6.231199931715417E+21</v>
      </c>
      <c r="F368" s="65">
        <f t="shared" si="441"/>
        <v>72.400000000000034</v>
      </c>
      <c r="G368" s="69">
        <v>362</v>
      </c>
      <c r="H368" s="74">
        <f t="shared" si="377"/>
        <v>362</v>
      </c>
      <c r="I368" s="74">
        <f t="shared" si="378"/>
        <v>1</v>
      </c>
      <c r="J368" s="74">
        <v>1</v>
      </c>
      <c r="K368" s="65">
        <f t="shared" si="379"/>
        <v>1</v>
      </c>
      <c r="L368" s="73">
        <f>L367*J368</f>
        <v>2.9773096289999999E+19</v>
      </c>
      <c r="M368" s="73">
        <f t="shared" si="380"/>
        <v>1.0777860856979999E+22</v>
      </c>
      <c r="N368" s="73">
        <f t="shared" si="381"/>
        <v>6.231199931715417E+22</v>
      </c>
      <c r="O368" s="73">
        <f t="shared" si="382"/>
        <v>3.1155999658577086E+23</v>
      </c>
      <c r="P368" s="73">
        <f t="shared" si="383"/>
        <v>344610.1333333333</v>
      </c>
      <c r="Q368" s="102">
        <f t="shared" si="445"/>
        <v>5.7814811439878104</v>
      </c>
      <c r="S368" s="74">
        <f t="shared" si="384"/>
        <v>352</v>
      </c>
      <c r="T368" s="74">
        <f t="shared" si="385"/>
        <v>2.0499999999999998</v>
      </c>
      <c r="U368" s="74">
        <v>1</v>
      </c>
      <c r="V368" s="65">
        <f t="shared" si="386"/>
        <v>1.05</v>
      </c>
      <c r="W368" s="73">
        <f>W367*U368</f>
        <v>3.969746172E+18</v>
      </c>
      <c r="X368" s="73">
        <f t="shared" si="387"/>
        <v>1.4672181851712001E+21</v>
      </c>
      <c r="Y368" s="73">
        <f t="shared" si="388"/>
        <v>3.1934899650041492E+22</v>
      </c>
      <c r="Z368" s="73">
        <f t="shared" si="389"/>
        <v>6.3869799300083027E+23</v>
      </c>
      <c r="AA368" s="73">
        <f t="shared" si="390"/>
        <v>344610.1333333333</v>
      </c>
      <c r="AB368" s="102">
        <f t="shared" si="449"/>
        <v>21.765610577076657</v>
      </c>
      <c r="AD368" s="74">
        <f t="shared" si="391"/>
        <v>327</v>
      </c>
      <c r="AE368" s="74">
        <f t="shared" si="392"/>
        <v>3.2249999999999996</v>
      </c>
      <c r="AF368" s="74">
        <v>1</v>
      </c>
      <c r="AG368" s="65">
        <f t="shared" si="393"/>
        <v>1.175</v>
      </c>
      <c r="AH368" s="73">
        <f>AH367*AF368</f>
        <v>3.45808999872E+17</v>
      </c>
      <c r="AI368" s="73">
        <f t="shared" si="394"/>
        <v>1.328684629758192E+20</v>
      </c>
      <c r="AJ368" s="73">
        <f t="shared" si="395"/>
        <v>1.5699702952954823E+21</v>
      </c>
      <c r="AK368" s="73">
        <f t="shared" si="396"/>
        <v>1.004780988989111E+24</v>
      </c>
      <c r="AL368" s="73">
        <f t="shared" si="397"/>
        <v>344610.1333333333</v>
      </c>
      <c r="AM368" s="102">
        <f t="shared" si="442"/>
        <v>11.815973934922404</v>
      </c>
      <c r="AO368" s="74">
        <f t="shared" si="398"/>
        <v>297</v>
      </c>
      <c r="AP368" s="74">
        <f t="shared" si="399"/>
        <v>4.55</v>
      </c>
      <c r="AQ368" s="74">
        <v>1</v>
      </c>
      <c r="AR368" s="65">
        <f t="shared" si="400"/>
        <v>1.325</v>
      </c>
      <c r="AS368" s="73">
        <f>AS367*AQ368</f>
        <v>1976051427840000</v>
      </c>
      <c r="AT368" s="73">
        <f t="shared" si="401"/>
        <v>7.77625638140736E+17</v>
      </c>
      <c r="AU368" s="73">
        <f t="shared" si="402"/>
        <v>3.460932579260867E+19</v>
      </c>
      <c r="AV368" s="73">
        <f t="shared" si="403"/>
        <v>1.4175979844652573E+24</v>
      </c>
      <c r="AW368" s="73">
        <f t="shared" si="404"/>
        <v>344610.1333333333</v>
      </c>
      <c r="AX368" s="102">
        <f t="shared" si="450"/>
        <v>44.506410405086228</v>
      </c>
      <c r="AZ368" s="74">
        <f t="shared" si="405"/>
        <v>260</v>
      </c>
      <c r="BA368" s="74">
        <f t="shared" si="406"/>
        <v>6.06</v>
      </c>
      <c r="BB368" s="74">
        <v>15</v>
      </c>
      <c r="BC368" s="65">
        <f t="shared" si="407"/>
        <v>1.51</v>
      </c>
      <c r="BD368" s="73">
        <f>BD367*BB368</f>
        <v>156829478400000</v>
      </c>
      <c r="BE368" s="73">
        <f t="shared" si="408"/>
        <v>6.157125321984E+16</v>
      </c>
      <c r="BF368" s="73">
        <f t="shared" si="409"/>
        <v>2.7291813741865677E+17</v>
      </c>
      <c r="BG368" s="73">
        <f t="shared" si="410"/>
        <v>1.8880535793097713E+24</v>
      </c>
      <c r="BH368" s="73">
        <f t="shared" si="411"/>
        <v>344610.1333333333</v>
      </c>
      <c r="BI368" s="102">
        <f t="shared" si="448"/>
        <v>4.4325577789395201</v>
      </c>
      <c r="BK368" s="74">
        <f t="shared" si="412"/>
        <v>210</v>
      </c>
      <c r="BL368" s="74">
        <f t="shared" si="413"/>
        <v>7.8199999999999994</v>
      </c>
      <c r="BM368" s="74">
        <v>1</v>
      </c>
      <c r="BN368" s="65">
        <f t="shared" si="414"/>
        <v>1.76</v>
      </c>
      <c r="BO368" s="73">
        <f>BO367*BM368</f>
        <v>50340326400</v>
      </c>
      <c r="BP368" s="73">
        <f t="shared" si="415"/>
        <v>18605784637440</v>
      </c>
      <c r="BQ368" s="73">
        <f t="shared" si="416"/>
        <v>343927237168337.56</v>
      </c>
      <c r="BR368" s="73">
        <f t="shared" si="417"/>
        <v>2.4363991733007281E+24</v>
      </c>
      <c r="BS368" s="73">
        <f t="shared" si="418"/>
        <v>344610.1333333333</v>
      </c>
      <c r="BT368" s="102">
        <f t="shared" si="447"/>
        <v>18.484962815073143</v>
      </c>
      <c r="BV368" s="74">
        <f t="shared" si="419"/>
        <v>155</v>
      </c>
      <c r="BW368" s="74">
        <f t="shared" si="420"/>
        <v>9.8550000000000004</v>
      </c>
      <c r="BX368" s="74">
        <v>1</v>
      </c>
      <c r="BY368" s="65">
        <f t="shared" si="421"/>
        <v>2.0350000000000001</v>
      </c>
      <c r="BZ368" s="73">
        <f>BZ367*BX368</f>
        <v>19756800</v>
      </c>
      <c r="CA368" s="73">
        <f t="shared" si="422"/>
        <v>6231788640</v>
      </c>
      <c r="CB368" s="73">
        <f t="shared" si="423"/>
        <v>211634513510.40219</v>
      </c>
      <c r="CC368" s="73">
        <f t="shared" si="424"/>
        <v>3.0704237663527719E+24</v>
      </c>
      <c r="CD368" s="73">
        <f t="shared" si="425"/>
        <v>344610.1333333333</v>
      </c>
      <c r="CE368" s="102">
        <f t="shared" si="443"/>
        <v>33.960476796658845</v>
      </c>
      <c r="CG368" s="74">
        <f t="shared" si="426"/>
        <v>105</v>
      </c>
      <c r="CH368" s="74">
        <f t="shared" si="427"/>
        <v>12.14</v>
      </c>
      <c r="CI368" s="74">
        <v>1</v>
      </c>
      <c r="CJ368" s="65">
        <f t="shared" si="428"/>
        <v>2.2850000000000001</v>
      </c>
      <c r="CK368" s="73">
        <f>CK367*CI368</f>
        <v>112320</v>
      </c>
      <c r="CL368" s="73">
        <f t="shared" si="429"/>
        <v>26948376</v>
      </c>
      <c r="CM368" s="73">
        <f t="shared" si="430"/>
        <v>254594252.80000183</v>
      </c>
      <c r="CN368" s="73">
        <f t="shared" si="431"/>
        <v>3.782338358551258E+24</v>
      </c>
      <c r="CO368" s="73">
        <f t="shared" si="432"/>
        <v>344610.1333333333</v>
      </c>
      <c r="CP368" s="102">
        <f t="shared" si="433"/>
        <v>9.4474803528050018</v>
      </c>
      <c r="CR368" s="74">
        <f t="shared" si="434"/>
        <v>42</v>
      </c>
      <c r="CS368" s="74">
        <f t="shared" si="435"/>
        <v>14.74</v>
      </c>
      <c r="CT368" s="74">
        <v>1</v>
      </c>
      <c r="CU368" s="65">
        <f t="shared" si="444"/>
        <v>2.6</v>
      </c>
      <c r="CV368" s="73">
        <f>CV367*CT368</f>
        <v>60</v>
      </c>
      <c r="CW368" s="73">
        <f t="shared" si="436"/>
        <v>6552</v>
      </c>
      <c r="CX368" s="73">
        <f t="shared" si="437"/>
        <v>49790.839308268842</v>
      </c>
      <c r="CY368" s="73">
        <f t="shared" si="438"/>
        <v>4.5923943496742622E+24</v>
      </c>
      <c r="CZ368" s="73">
        <f t="shared" si="439"/>
        <v>344610.1333333333</v>
      </c>
      <c r="DA368" s="102">
        <f t="shared" si="440"/>
        <v>7.5993344487589809</v>
      </c>
    </row>
    <row r="369" spans="1:105">
      <c r="A369" s="65">
        <v>8192</v>
      </c>
      <c r="B369" s="65">
        <f t="shared" si="375"/>
        <v>12.1</v>
      </c>
      <c r="C369" s="86">
        <f t="shared" si="446"/>
        <v>14.74</v>
      </c>
      <c r="D369" s="90"/>
      <c r="E369" s="68">
        <f t="shared" si="376"/>
        <v>7.1577691112191369E+21</v>
      </c>
      <c r="F369" s="65">
        <f t="shared" si="441"/>
        <v>72.600000000000037</v>
      </c>
      <c r="G369" s="69">
        <v>363</v>
      </c>
      <c r="H369" s="74">
        <f t="shared" si="377"/>
        <v>363</v>
      </c>
      <c r="I369" s="74">
        <f t="shared" si="378"/>
        <v>1</v>
      </c>
      <c r="J369" s="74">
        <v>1</v>
      </c>
      <c r="K369" s="65">
        <f t="shared" si="379"/>
        <v>1</v>
      </c>
      <c r="L369" s="73">
        <f>L368*J369</f>
        <v>2.9773096289999999E+19</v>
      </c>
      <c r="M369" s="73">
        <f t="shared" si="380"/>
        <v>1.0807633953269999E+22</v>
      </c>
      <c r="N369" s="73">
        <f t="shared" si="381"/>
        <v>7.1577691112191365E+22</v>
      </c>
      <c r="O369" s="73">
        <f t="shared" si="382"/>
        <v>3.5788845556095687E+23</v>
      </c>
      <c r="P369" s="73">
        <f t="shared" si="383"/>
        <v>344883.20000000001</v>
      </c>
      <c r="Q369" s="102">
        <f t="shared" si="445"/>
        <v>6.6228826236786587</v>
      </c>
      <c r="S369" s="74">
        <f t="shared" si="384"/>
        <v>353</v>
      </c>
      <c r="T369" s="74">
        <f t="shared" si="385"/>
        <v>2.0499999999999998</v>
      </c>
      <c r="U369" s="74">
        <v>1</v>
      </c>
      <c r="V369" s="65">
        <f t="shared" si="386"/>
        <v>1.05</v>
      </c>
      <c r="W369" s="73">
        <f>W368*U369</f>
        <v>3.969746172E+18</v>
      </c>
      <c r="X369" s="73">
        <f t="shared" si="387"/>
        <v>1.4713864186518E+21</v>
      </c>
      <c r="Y369" s="73">
        <f t="shared" si="388"/>
        <v>3.6683566694998062E+22</v>
      </c>
      <c r="Z369" s="73">
        <f t="shared" si="389"/>
        <v>7.3367133389996145E+23</v>
      </c>
      <c r="AA369" s="73">
        <f t="shared" si="390"/>
        <v>344883.20000000001</v>
      </c>
      <c r="AB369" s="102">
        <f t="shared" si="449"/>
        <v>24.931293526965153</v>
      </c>
      <c r="AD369" s="74">
        <f t="shared" si="391"/>
        <v>328</v>
      </c>
      <c r="AE369" s="74">
        <f t="shared" si="392"/>
        <v>3.2249999999999996</v>
      </c>
      <c r="AF369" s="74">
        <v>1</v>
      </c>
      <c r="AG369" s="65">
        <f t="shared" si="393"/>
        <v>1.175</v>
      </c>
      <c r="AH369" s="73">
        <f>AH368*AF369</f>
        <v>3.45808999872E+17</v>
      </c>
      <c r="AI369" s="73">
        <f t="shared" si="394"/>
        <v>1.3327478855066881E+20</v>
      </c>
      <c r="AJ369" s="73">
        <f t="shared" si="395"/>
        <v>1.8034222956001299E+21</v>
      </c>
      <c r="AK369" s="73">
        <f t="shared" si="396"/>
        <v>1.1541902691840857E+24</v>
      </c>
      <c r="AL369" s="73">
        <f t="shared" si="397"/>
        <v>344883.20000000001</v>
      </c>
      <c r="AM369" s="102">
        <f t="shared" si="442"/>
        <v>13.531608755203534</v>
      </c>
      <c r="AO369" s="74">
        <f t="shared" si="398"/>
        <v>298</v>
      </c>
      <c r="AP369" s="74">
        <f t="shared" si="399"/>
        <v>4.55</v>
      </c>
      <c r="AQ369" s="74">
        <v>1</v>
      </c>
      <c r="AR369" s="65">
        <f t="shared" si="400"/>
        <v>1.325</v>
      </c>
      <c r="AS369" s="73">
        <f>AS368*AQ369</f>
        <v>1976051427840000</v>
      </c>
      <c r="AT369" s="73">
        <f t="shared" si="401"/>
        <v>7.80243906282624E+17</v>
      </c>
      <c r="AU369" s="73">
        <f t="shared" si="402"/>
        <v>3.9755675605526036E+19</v>
      </c>
      <c r="AV369" s="73">
        <f t="shared" si="403"/>
        <v>1.6283924728023536E+24</v>
      </c>
      <c r="AW369" s="73">
        <f t="shared" si="404"/>
        <v>344883.20000000001</v>
      </c>
      <c r="AX369" s="102">
        <f t="shared" si="450"/>
        <v>50.95288189424901</v>
      </c>
      <c r="AZ369" s="74">
        <f t="shared" si="405"/>
        <v>261</v>
      </c>
      <c r="BA369" s="74">
        <f t="shared" si="406"/>
        <v>6.06</v>
      </c>
      <c r="BB369" s="74">
        <v>1</v>
      </c>
      <c r="BC369" s="65">
        <f t="shared" si="407"/>
        <v>1.51</v>
      </c>
      <c r="BD369" s="73">
        <f>BD368*BB369</f>
        <v>156829478400000</v>
      </c>
      <c r="BE369" s="73">
        <f t="shared" si="408"/>
        <v>6.1808065732224E+16</v>
      </c>
      <c r="BF369" s="73">
        <f t="shared" si="409"/>
        <v>3.1350061550166573E+17</v>
      </c>
      <c r="BG369" s="73">
        <f t="shared" si="410"/>
        <v>2.1688040406993984E+24</v>
      </c>
      <c r="BH369" s="73">
        <f t="shared" si="411"/>
        <v>344883.20000000001</v>
      </c>
      <c r="BI369" s="102">
        <f t="shared" si="448"/>
        <v>5.0721635079128573</v>
      </c>
      <c r="BK369" s="74">
        <f t="shared" si="412"/>
        <v>211</v>
      </c>
      <c r="BL369" s="74">
        <f t="shared" si="413"/>
        <v>7.8199999999999994</v>
      </c>
      <c r="BM369" s="74">
        <v>1</v>
      </c>
      <c r="BN369" s="65">
        <f t="shared" si="414"/>
        <v>1.76</v>
      </c>
      <c r="BO369" s="73">
        <f>BO368*BM369</f>
        <v>50340326400</v>
      </c>
      <c r="BP369" s="73">
        <f t="shared" si="415"/>
        <v>18694383611904</v>
      </c>
      <c r="BQ369" s="73">
        <f t="shared" si="416"/>
        <v>395068651573944.5</v>
      </c>
      <c r="BR369" s="73">
        <f t="shared" si="417"/>
        <v>2.7986877224866825E+24</v>
      </c>
      <c r="BS369" s="73">
        <f t="shared" si="418"/>
        <v>344883.20000000001</v>
      </c>
      <c r="BT369" s="102">
        <f t="shared" si="447"/>
        <v>21.133012982700169</v>
      </c>
      <c r="BV369" s="74">
        <f t="shared" si="419"/>
        <v>156</v>
      </c>
      <c r="BW369" s="74">
        <f t="shared" si="420"/>
        <v>9.8550000000000004</v>
      </c>
      <c r="BX369" s="74">
        <v>1</v>
      </c>
      <c r="BY369" s="65">
        <f t="shared" si="421"/>
        <v>2.0350000000000001</v>
      </c>
      <c r="BZ369" s="73">
        <f>BZ368*BX369</f>
        <v>19756800</v>
      </c>
      <c r="CA369" s="73">
        <f t="shared" si="422"/>
        <v>6271993728</v>
      </c>
      <c r="CB369" s="73">
        <f t="shared" si="423"/>
        <v>243104217529.99686</v>
      </c>
      <c r="CC369" s="73">
        <f t="shared" si="424"/>
        <v>3.5269907295532299E+24</v>
      </c>
      <c r="CD369" s="73">
        <f t="shared" si="425"/>
        <v>344883.20000000001</v>
      </c>
      <c r="CE369" s="102">
        <f t="shared" si="443"/>
        <v>38.760277524626517</v>
      </c>
      <c r="CG369" s="74">
        <f t="shared" si="426"/>
        <v>106</v>
      </c>
      <c r="CH369" s="74">
        <f t="shared" si="427"/>
        <v>12.14</v>
      </c>
      <c r="CI369" s="74">
        <v>1</v>
      </c>
      <c r="CJ369" s="65">
        <f t="shared" si="428"/>
        <v>2.2850000000000001</v>
      </c>
      <c r="CK369" s="73">
        <f>CK368*CI369</f>
        <v>112320</v>
      </c>
      <c r="CL369" s="73">
        <f t="shared" si="429"/>
        <v>27205027.200000003</v>
      </c>
      <c r="CM369" s="73">
        <f t="shared" si="430"/>
        <v>292451999.38306135</v>
      </c>
      <c r="CN369" s="73">
        <f t="shared" si="431"/>
        <v>4.3447658505100162E+24</v>
      </c>
      <c r="CO369" s="73">
        <f t="shared" si="432"/>
        <v>344883.20000000001</v>
      </c>
      <c r="CP369" s="102">
        <f t="shared" si="433"/>
        <v>10.749924902962837</v>
      </c>
      <c r="CR369" s="74">
        <f t="shared" si="434"/>
        <v>43</v>
      </c>
      <c r="CS369" s="74">
        <f t="shared" si="435"/>
        <v>14.74</v>
      </c>
      <c r="CT369" s="74">
        <v>1</v>
      </c>
      <c r="CU369" s="65">
        <f t="shared" si="444"/>
        <v>2.6</v>
      </c>
      <c r="CV369" s="73">
        <f>CV368*CT369</f>
        <v>60</v>
      </c>
      <c r="CW369" s="73">
        <f t="shared" si="436"/>
        <v>6708</v>
      </c>
      <c r="CX369" s="73">
        <f t="shared" si="437"/>
        <v>57194.655207330128</v>
      </c>
      <c r="CY369" s="73">
        <f t="shared" si="438"/>
        <v>5.2752758349685037E+24</v>
      </c>
      <c r="CZ369" s="73">
        <f t="shared" si="439"/>
        <v>344883.20000000001</v>
      </c>
      <c r="DA369" s="102">
        <f t="shared" si="440"/>
        <v>8.5263350040742587</v>
      </c>
    </row>
    <row r="370" spans="1:105">
      <c r="A370" s="65">
        <v>8192</v>
      </c>
      <c r="B370" s="65">
        <f t="shared" si="375"/>
        <v>12.133333333333333</v>
      </c>
      <c r="C370" s="86">
        <f t="shared" si="446"/>
        <v>14.74</v>
      </c>
      <c r="D370" s="90"/>
      <c r="E370" s="68">
        <f t="shared" si="376"/>
        <v>8.2221176035060126E+21</v>
      </c>
      <c r="F370" s="65">
        <f t="shared" si="441"/>
        <v>72.80000000000004</v>
      </c>
      <c r="G370" s="69">
        <v>364</v>
      </c>
      <c r="H370" s="74">
        <f t="shared" si="377"/>
        <v>364</v>
      </c>
      <c r="I370" s="74">
        <f t="shared" si="378"/>
        <v>1</v>
      </c>
      <c r="J370" s="74">
        <v>1</v>
      </c>
      <c r="K370" s="65">
        <f t="shared" si="379"/>
        <v>1</v>
      </c>
      <c r="L370" s="73">
        <f>L369*J370</f>
        <v>2.9773096289999999E+19</v>
      </c>
      <c r="M370" s="73">
        <f t="shared" si="380"/>
        <v>1.083740704956E+22</v>
      </c>
      <c r="N370" s="73">
        <f t="shared" si="381"/>
        <v>8.2221176035060119E+22</v>
      </c>
      <c r="O370" s="73">
        <f t="shared" si="382"/>
        <v>4.1110588017530061E+23</v>
      </c>
      <c r="P370" s="73">
        <f t="shared" si="383"/>
        <v>345156.26666666666</v>
      </c>
      <c r="Q370" s="102">
        <f t="shared" si="445"/>
        <v>7.5867941158857093</v>
      </c>
      <c r="S370" s="74">
        <f t="shared" si="384"/>
        <v>354</v>
      </c>
      <c r="T370" s="74">
        <f t="shared" si="385"/>
        <v>2.0499999999999998</v>
      </c>
      <c r="U370" s="74">
        <v>1</v>
      </c>
      <c r="V370" s="65">
        <f t="shared" si="386"/>
        <v>1.05</v>
      </c>
      <c r="W370" s="73">
        <f>W369*U370</f>
        <v>3.969746172E+18</v>
      </c>
      <c r="X370" s="73">
        <f t="shared" si="387"/>
        <v>1.4755546521324002E+21</v>
      </c>
      <c r="Y370" s="73">
        <f t="shared" si="388"/>
        <v>4.2138352717968282E+22</v>
      </c>
      <c r="Z370" s="73">
        <f t="shared" si="389"/>
        <v>8.4276705435936621E+23</v>
      </c>
      <c r="AA370" s="73">
        <f t="shared" si="390"/>
        <v>345156.26666666666</v>
      </c>
      <c r="AB370" s="102">
        <f t="shared" si="449"/>
        <v>28.557636043552826</v>
      </c>
      <c r="AD370" s="74">
        <f t="shared" si="391"/>
        <v>329</v>
      </c>
      <c r="AE370" s="74">
        <f t="shared" si="392"/>
        <v>3.2249999999999996</v>
      </c>
      <c r="AF370" s="74">
        <v>1</v>
      </c>
      <c r="AG370" s="65">
        <f t="shared" si="393"/>
        <v>1.175</v>
      </c>
      <c r="AH370" s="73">
        <f>AH369*AF370</f>
        <v>3.45808999872E+17</v>
      </c>
      <c r="AI370" s="73">
        <f t="shared" si="394"/>
        <v>1.3368111412551841E+20</v>
      </c>
      <c r="AJ370" s="73">
        <f t="shared" si="395"/>
        <v>2.0715882243208462E+21</v>
      </c>
      <c r="AK370" s="73">
        <f t="shared" si="396"/>
        <v>1.3258164635653443E+24</v>
      </c>
      <c r="AL370" s="73">
        <f t="shared" si="397"/>
        <v>345156.26666666666</v>
      </c>
      <c r="AM370" s="102">
        <f t="shared" si="442"/>
        <v>15.496491317208438</v>
      </c>
      <c r="AO370" s="74">
        <f t="shared" si="398"/>
        <v>299</v>
      </c>
      <c r="AP370" s="74">
        <f t="shared" si="399"/>
        <v>4.55</v>
      </c>
      <c r="AQ370" s="74">
        <v>1</v>
      </c>
      <c r="AR370" s="65">
        <f t="shared" si="400"/>
        <v>1.325</v>
      </c>
      <c r="AS370" s="73">
        <f>AS369*AQ370</f>
        <v>1976051427840000</v>
      </c>
      <c r="AT370" s="73">
        <f t="shared" si="401"/>
        <v>7.82862174424512E+17</v>
      </c>
      <c r="AU370" s="73">
        <f t="shared" si="402"/>
        <v>4.5667279169863516E+19</v>
      </c>
      <c r="AV370" s="73">
        <f t="shared" si="403"/>
        <v>1.8705317547976177E+24</v>
      </c>
      <c r="AW370" s="73">
        <f t="shared" si="404"/>
        <v>345156.26666666666</v>
      </c>
      <c r="AX370" s="102">
        <f t="shared" si="450"/>
        <v>58.333740806207537</v>
      </c>
      <c r="AZ370" s="74">
        <f t="shared" si="405"/>
        <v>262</v>
      </c>
      <c r="BA370" s="74">
        <f t="shared" si="406"/>
        <v>6.06</v>
      </c>
      <c r="BB370" s="74">
        <v>1</v>
      </c>
      <c r="BC370" s="65">
        <f t="shared" si="407"/>
        <v>1.51</v>
      </c>
      <c r="BD370" s="73">
        <f>BD369*BB370</f>
        <v>156829478400000</v>
      </c>
      <c r="BE370" s="73">
        <f t="shared" si="408"/>
        <v>6.2044878244608E+16</v>
      </c>
      <c r="BF370" s="73">
        <f t="shared" si="409"/>
        <v>3.6011764131732141E+17</v>
      </c>
      <c r="BG370" s="73">
        <f t="shared" si="410"/>
        <v>2.4913016338623216E+24</v>
      </c>
      <c r="BH370" s="73">
        <f t="shared" si="411"/>
        <v>345156.26666666666</v>
      </c>
      <c r="BI370" s="102">
        <f t="shared" si="448"/>
        <v>5.8041477637780261</v>
      </c>
      <c r="BK370" s="74">
        <f t="shared" si="412"/>
        <v>212</v>
      </c>
      <c r="BL370" s="74">
        <f t="shared" si="413"/>
        <v>7.8199999999999994</v>
      </c>
      <c r="BM370" s="74">
        <v>1</v>
      </c>
      <c r="BN370" s="65">
        <f t="shared" si="414"/>
        <v>1.76</v>
      </c>
      <c r="BO370" s="73">
        <f>BO369*BM370</f>
        <v>50340326400</v>
      </c>
      <c r="BP370" s="73">
        <f t="shared" si="415"/>
        <v>18782982586368</v>
      </c>
      <c r="BQ370" s="73">
        <f t="shared" si="416"/>
        <v>453814710173886.94</v>
      </c>
      <c r="BR370" s="73">
        <f t="shared" si="417"/>
        <v>3.2148479829708505E+24</v>
      </c>
      <c r="BS370" s="73">
        <f t="shared" si="418"/>
        <v>345156.26666666666</v>
      </c>
      <c r="BT370" s="102">
        <f t="shared" si="447"/>
        <v>24.160950375540942</v>
      </c>
      <c r="BV370" s="74">
        <f t="shared" si="419"/>
        <v>157</v>
      </c>
      <c r="BW370" s="74">
        <f t="shared" si="420"/>
        <v>9.8550000000000004</v>
      </c>
      <c r="BX370" s="74">
        <v>1</v>
      </c>
      <c r="BY370" s="65">
        <f t="shared" si="421"/>
        <v>2.0350000000000001</v>
      </c>
      <c r="BZ370" s="73">
        <f>BZ369*BX370</f>
        <v>19756800</v>
      </c>
      <c r="CA370" s="73">
        <f t="shared" si="422"/>
        <v>6312198816</v>
      </c>
      <c r="CB370" s="73">
        <f t="shared" si="423"/>
        <v>279253414769.54877</v>
      </c>
      <c r="CC370" s="73">
        <f t="shared" si="424"/>
        <v>4.0514484491275882E+24</v>
      </c>
      <c r="CD370" s="73">
        <f t="shared" si="425"/>
        <v>345156.26666666666</v>
      </c>
      <c r="CE370" s="102">
        <f t="shared" si="443"/>
        <v>44.240275522010549</v>
      </c>
      <c r="CG370" s="74">
        <f t="shared" si="426"/>
        <v>107</v>
      </c>
      <c r="CH370" s="74">
        <f t="shared" si="427"/>
        <v>12.14</v>
      </c>
      <c r="CI370" s="74">
        <v>1</v>
      </c>
      <c r="CJ370" s="65">
        <f t="shared" si="428"/>
        <v>2.2850000000000001</v>
      </c>
      <c r="CK370" s="73">
        <f>CK369*CI370</f>
        <v>112320</v>
      </c>
      <c r="CL370" s="73">
        <f t="shared" si="429"/>
        <v>27461678.400000002</v>
      </c>
      <c r="CM370" s="73">
        <f t="shared" si="430"/>
        <v>335939130.60691649</v>
      </c>
      <c r="CN370" s="73">
        <f t="shared" si="431"/>
        <v>4.9908253853281497E+24</v>
      </c>
      <c r="CO370" s="73">
        <f t="shared" si="432"/>
        <v>345156.26666666666</v>
      </c>
      <c r="CP370" s="102">
        <f t="shared" si="433"/>
        <v>12.233015248147268</v>
      </c>
      <c r="CR370" s="74">
        <f t="shared" si="434"/>
        <v>44</v>
      </c>
      <c r="CS370" s="74">
        <f t="shared" si="435"/>
        <v>14.74</v>
      </c>
      <c r="CT370" s="74">
        <v>1</v>
      </c>
      <c r="CU370" s="65">
        <f t="shared" si="444"/>
        <v>2.6</v>
      </c>
      <c r="CV370" s="73">
        <f>CV369*CT370</f>
        <v>60</v>
      </c>
      <c r="CW370" s="73">
        <f t="shared" si="436"/>
        <v>6864</v>
      </c>
      <c r="CX370" s="73">
        <f t="shared" si="437"/>
        <v>65699.406351282727</v>
      </c>
      <c r="CY370" s="73">
        <f t="shared" si="438"/>
        <v>6.0597006737839315E+24</v>
      </c>
      <c r="CZ370" s="73">
        <f t="shared" si="439"/>
        <v>345156.26666666666</v>
      </c>
      <c r="DA370" s="102">
        <f t="shared" si="440"/>
        <v>9.5715918343943365</v>
      </c>
    </row>
    <row r="371" spans="1:105">
      <c r="A371" s="65">
        <v>8192</v>
      </c>
      <c r="B371" s="65">
        <f t="shared" si="375"/>
        <v>12.166666666666666</v>
      </c>
      <c r="C371" s="86">
        <f t="shared" si="446"/>
        <v>14.74</v>
      </c>
      <c r="D371" s="90"/>
      <c r="E371" s="68">
        <f t="shared" si="376"/>
        <v>9.4447329657395211E+21</v>
      </c>
      <c r="F371" s="65">
        <f t="shared" si="441"/>
        <v>73.000000000000028</v>
      </c>
      <c r="G371" s="69">
        <v>365</v>
      </c>
      <c r="H371" s="74">
        <f t="shared" si="377"/>
        <v>365</v>
      </c>
      <c r="I371" s="74">
        <f t="shared" si="378"/>
        <v>1</v>
      </c>
      <c r="J371" s="74">
        <v>1</v>
      </c>
      <c r="K371" s="65">
        <f t="shared" si="379"/>
        <v>1</v>
      </c>
      <c r="L371" s="73">
        <f>L370*J371</f>
        <v>2.9773096289999999E+19</v>
      </c>
      <c r="M371" s="73">
        <f t="shared" si="380"/>
        <v>1.0867180145849999E+22</v>
      </c>
      <c r="N371" s="73">
        <f t="shared" si="381"/>
        <v>9.444732965739522E+22</v>
      </c>
      <c r="O371" s="73">
        <f t="shared" si="382"/>
        <v>4.7223664828697606E+23</v>
      </c>
      <c r="P371" s="73">
        <f t="shared" si="383"/>
        <v>345429.33333333331</v>
      </c>
      <c r="Q371" s="102">
        <f t="shared" si="445"/>
        <v>8.691061378370831</v>
      </c>
      <c r="S371" s="74">
        <f t="shared" si="384"/>
        <v>355</v>
      </c>
      <c r="T371" s="74">
        <f t="shared" si="385"/>
        <v>2.0499999999999998</v>
      </c>
      <c r="U371" s="74">
        <v>1</v>
      </c>
      <c r="V371" s="65">
        <f t="shared" si="386"/>
        <v>1.05</v>
      </c>
      <c r="W371" s="73">
        <f>W370*U371</f>
        <v>3.969746172E+18</v>
      </c>
      <c r="X371" s="73">
        <f t="shared" si="387"/>
        <v>1.4797228856130001E+21</v>
      </c>
      <c r="Y371" s="73">
        <f t="shared" si="388"/>
        <v>4.8404256449415013E+22</v>
      </c>
      <c r="Z371" s="73">
        <f t="shared" si="389"/>
        <v>9.6808512898830089E+23</v>
      </c>
      <c r="AA371" s="73">
        <f t="shared" si="390"/>
        <v>345429.33333333331</v>
      </c>
      <c r="AB371" s="102">
        <f t="shared" si="449"/>
        <v>32.711703603450545</v>
      </c>
      <c r="AD371" s="74">
        <f t="shared" si="391"/>
        <v>330</v>
      </c>
      <c r="AE371" s="74">
        <f t="shared" si="392"/>
        <v>3.2249999999999996</v>
      </c>
      <c r="AF371" s="74">
        <v>1</v>
      </c>
      <c r="AG371" s="65">
        <f t="shared" si="393"/>
        <v>1.175</v>
      </c>
      <c r="AH371" s="73">
        <f>AH370*AF371</f>
        <v>3.45808999872E+17</v>
      </c>
      <c r="AI371" s="73">
        <f t="shared" si="394"/>
        <v>1.3408743970036802E+20</v>
      </c>
      <c r="AJ371" s="73">
        <f t="shared" si="395"/>
        <v>2.3796299855085846E+21</v>
      </c>
      <c r="AK371" s="73">
        <f t="shared" si="396"/>
        <v>1.5229631907254976E+24</v>
      </c>
      <c r="AL371" s="73">
        <f t="shared" si="397"/>
        <v>345429.33333333331</v>
      </c>
      <c r="AM371" s="102">
        <f t="shared" si="442"/>
        <v>17.746852284047701</v>
      </c>
      <c r="AO371" s="74">
        <f t="shared" si="398"/>
        <v>300</v>
      </c>
      <c r="AP371" s="74">
        <f t="shared" si="399"/>
        <v>4.55</v>
      </c>
      <c r="AQ371" s="74">
        <v>15</v>
      </c>
      <c r="AR371" s="65">
        <f t="shared" si="400"/>
        <v>1.325</v>
      </c>
      <c r="AS371" s="73">
        <f>AS370*AQ371</f>
        <v>2.96407714176E+16</v>
      </c>
      <c r="AT371" s="73">
        <f t="shared" si="401"/>
        <v>1.1782206638496E+19</v>
      </c>
      <c r="AU371" s="73">
        <f t="shared" si="402"/>
        <v>5.2457928459612586E+19</v>
      </c>
      <c r="AV371" s="73">
        <f t="shared" si="403"/>
        <v>2.1486767497057409E+24</v>
      </c>
      <c r="AW371" s="73">
        <f t="shared" si="404"/>
        <v>345429.33333333331</v>
      </c>
      <c r="AX371" s="102">
        <f t="shared" si="450"/>
        <v>4.4523008354153975</v>
      </c>
      <c r="AZ371" s="74">
        <f t="shared" si="405"/>
        <v>263</v>
      </c>
      <c r="BA371" s="74">
        <f t="shared" si="406"/>
        <v>6.06</v>
      </c>
      <c r="BB371" s="74">
        <v>1</v>
      </c>
      <c r="BC371" s="65">
        <f t="shared" si="407"/>
        <v>1.51</v>
      </c>
      <c r="BD371" s="73">
        <f>BD370*BB371</f>
        <v>156829478400000</v>
      </c>
      <c r="BE371" s="73">
        <f t="shared" si="408"/>
        <v>6.2281690756992E+16</v>
      </c>
      <c r="BF371" s="73">
        <f t="shared" si="409"/>
        <v>4.1366654218661952E+17</v>
      </c>
      <c r="BG371" s="73">
        <f t="shared" si="410"/>
        <v>2.8617540886190748E+24</v>
      </c>
      <c r="BH371" s="73">
        <f t="shared" si="411"/>
        <v>345429.33333333331</v>
      </c>
      <c r="BI371" s="102">
        <f t="shared" si="448"/>
        <v>6.6418643610791763</v>
      </c>
      <c r="BK371" s="74">
        <f t="shared" si="412"/>
        <v>213</v>
      </c>
      <c r="BL371" s="74">
        <f t="shared" si="413"/>
        <v>7.8199999999999994</v>
      </c>
      <c r="BM371" s="74">
        <v>1</v>
      </c>
      <c r="BN371" s="65">
        <f t="shared" si="414"/>
        <v>1.76</v>
      </c>
      <c r="BO371" s="73">
        <f>BO370*BM371</f>
        <v>50340326400</v>
      </c>
      <c r="BP371" s="73">
        <f t="shared" si="415"/>
        <v>18871581560832</v>
      </c>
      <c r="BQ371" s="73">
        <f t="shared" si="416"/>
        <v>521296211050200.06</v>
      </c>
      <c r="BR371" s="73">
        <f t="shared" si="417"/>
        <v>3.6928905896041522E+24</v>
      </c>
      <c r="BS371" s="73">
        <f t="shared" si="418"/>
        <v>345429.33333333331</v>
      </c>
      <c r="BT371" s="102">
        <f t="shared" si="447"/>
        <v>27.623345153654277</v>
      </c>
      <c r="BV371" s="74">
        <f t="shared" si="419"/>
        <v>158</v>
      </c>
      <c r="BW371" s="74">
        <f t="shared" si="420"/>
        <v>9.8550000000000004</v>
      </c>
      <c r="BX371" s="74">
        <v>1</v>
      </c>
      <c r="BY371" s="65">
        <f t="shared" si="421"/>
        <v>2.0350000000000001</v>
      </c>
      <c r="BZ371" s="73">
        <f>BZ370*BX371</f>
        <v>19756800</v>
      </c>
      <c r="CA371" s="73">
        <f t="shared" si="422"/>
        <v>6352403904</v>
      </c>
      <c r="CB371" s="73">
        <f t="shared" si="423"/>
        <v>320777938173.08533</v>
      </c>
      <c r="CC371" s="73">
        <f t="shared" si="424"/>
        <v>4.6538921688681497E+24</v>
      </c>
      <c r="CD371" s="73">
        <f t="shared" si="425"/>
        <v>345429.33333333331</v>
      </c>
      <c r="CE371" s="102">
        <f t="shared" si="443"/>
        <v>50.497094174238029</v>
      </c>
      <c r="CG371" s="74">
        <f t="shared" si="426"/>
        <v>108</v>
      </c>
      <c r="CH371" s="74">
        <f t="shared" si="427"/>
        <v>12.14</v>
      </c>
      <c r="CI371" s="74">
        <v>1</v>
      </c>
      <c r="CJ371" s="65">
        <f t="shared" si="428"/>
        <v>2.2850000000000001</v>
      </c>
      <c r="CK371" s="73">
        <f>CK370*CI371</f>
        <v>112320</v>
      </c>
      <c r="CL371" s="73">
        <f t="shared" si="429"/>
        <v>27718329.600000001</v>
      </c>
      <c r="CM371" s="73">
        <f t="shared" si="430"/>
        <v>385892726.70729911</v>
      </c>
      <c r="CN371" s="73">
        <f t="shared" si="431"/>
        <v>5.7329529102038899E+24</v>
      </c>
      <c r="CO371" s="73">
        <f t="shared" si="432"/>
        <v>345429.33333333331</v>
      </c>
      <c r="CP371" s="102">
        <f t="shared" si="433"/>
        <v>13.921932969124486</v>
      </c>
      <c r="CR371" s="74">
        <f t="shared" si="434"/>
        <v>45</v>
      </c>
      <c r="CS371" s="74">
        <f t="shared" si="435"/>
        <v>14.74</v>
      </c>
      <c r="CT371" s="74">
        <v>1</v>
      </c>
      <c r="CU371" s="65">
        <f t="shared" si="444"/>
        <v>2.6</v>
      </c>
      <c r="CV371" s="73">
        <f>CV370*CT371</f>
        <v>60</v>
      </c>
      <c r="CW371" s="73">
        <f t="shared" si="436"/>
        <v>7020</v>
      </c>
      <c r="CX371" s="73">
        <f t="shared" si="437"/>
        <v>75468.800000000221</v>
      </c>
      <c r="CY371" s="73">
        <f t="shared" si="438"/>
        <v>6.9607681957500278E+24</v>
      </c>
      <c r="CZ371" s="73">
        <f t="shared" si="439"/>
        <v>345429.33333333331</v>
      </c>
      <c r="DA371" s="102">
        <f t="shared" si="440"/>
        <v>10.750541310541342</v>
      </c>
    </row>
    <row r="372" spans="1:105">
      <c r="A372" s="65">
        <v>8192</v>
      </c>
      <c r="B372" s="65">
        <f t="shared" si="375"/>
        <v>12.2</v>
      </c>
      <c r="C372" s="86">
        <f t="shared" si="446"/>
        <v>14.74</v>
      </c>
      <c r="D372" s="90"/>
      <c r="E372" s="68">
        <f t="shared" si="376"/>
        <v>1.0849149221131256E+22</v>
      </c>
      <c r="F372" s="65">
        <f t="shared" si="441"/>
        <v>73.200000000000031</v>
      </c>
      <c r="G372" s="69">
        <v>366</v>
      </c>
      <c r="H372" s="74">
        <f t="shared" si="377"/>
        <v>366</v>
      </c>
      <c r="I372" s="74">
        <f t="shared" si="378"/>
        <v>1</v>
      </c>
      <c r="J372" s="74">
        <v>1</v>
      </c>
      <c r="K372" s="65">
        <f t="shared" si="379"/>
        <v>1</v>
      </c>
      <c r="L372" s="73">
        <f>L371*J372</f>
        <v>2.9773096289999999E+19</v>
      </c>
      <c r="M372" s="73">
        <f t="shared" si="380"/>
        <v>1.089695324214E+22</v>
      </c>
      <c r="N372" s="73">
        <f t="shared" si="381"/>
        <v>1.0849149221131256E+23</v>
      </c>
      <c r="O372" s="73">
        <f t="shared" si="382"/>
        <v>5.4245746105656281E+23</v>
      </c>
      <c r="P372" s="73">
        <f t="shared" si="383"/>
        <v>345702.40000000002</v>
      </c>
      <c r="Q372" s="102">
        <f t="shared" si="445"/>
        <v>9.9561308377245492</v>
      </c>
      <c r="S372" s="74">
        <f t="shared" si="384"/>
        <v>356</v>
      </c>
      <c r="T372" s="74">
        <f t="shared" si="385"/>
        <v>2.0499999999999998</v>
      </c>
      <c r="U372" s="74">
        <v>1</v>
      </c>
      <c r="V372" s="65">
        <f t="shared" si="386"/>
        <v>1.05</v>
      </c>
      <c r="W372" s="73">
        <f>W371*U372</f>
        <v>3.969746172E+18</v>
      </c>
      <c r="X372" s="73">
        <f t="shared" si="387"/>
        <v>1.4838911190936E+21</v>
      </c>
      <c r="Y372" s="73">
        <f t="shared" si="388"/>
        <v>5.5601889758297641E+22</v>
      </c>
      <c r="Z372" s="73">
        <f t="shared" si="389"/>
        <v>1.1120377951659536E+24</v>
      </c>
      <c r="AA372" s="73">
        <f t="shared" si="390"/>
        <v>345702.40000000002</v>
      </c>
      <c r="AB372" s="102">
        <f t="shared" si="449"/>
        <v>37.470329893382441</v>
      </c>
      <c r="AD372" s="74">
        <f t="shared" si="391"/>
        <v>331</v>
      </c>
      <c r="AE372" s="74">
        <f t="shared" si="392"/>
        <v>3.2249999999999996</v>
      </c>
      <c r="AF372" s="74">
        <v>1</v>
      </c>
      <c r="AG372" s="65">
        <f t="shared" si="393"/>
        <v>1.175</v>
      </c>
      <c r="AH372" s="73">
        <f>AH371*AF372</f>
        <v>3.45808999872E+17</v>
      </c>
      <c r="AI372" s="73">
        <f t="shared" si="394"/>
        <v>1.3449376527521759E+20</v>
      </c>
      <c r="AJ372" s="73">
        <f t="shared" si="395"/>
        <v>2.7334770498553292E+21</v>
      </c>
      <c r="AK372" s="73">
        <f t="shared" si="396"/>
        <v>1.749425311907415E+24</v>
      </c>
      <c r="AL372" s="73">
        <f t="shared" si="397"/>
        <v>345702.40000000002</v>
      </c>
      <c r="AM372" s="102">
        <f t="shared" si="442"/>
        <v>20.324191565770757</v>
      </c>
      <c r="AO372" s="74">
        <f t="shared" si="398"/>
        <v>301</v>
      </c>
      <c r="AP372" s="74">
        <f t="shared" si="399"/>
        <v>4.55</v>
      </c>
      <c r="AQ372" s="74">
        <v>1</v>
      </c>
      <c r="AR372" s="65">
        <f t="shared" si="400"/>
        <v>1.325</v>
      </c>
      <c r="AS372" s="73">
        <f>AS371*AQ372</f>
        <v>2.96407714176E+16</v>
      </c>
      <c r="AT372" s="73">
        <f t="shared" si="401"/>
        <v>1.1821480660624321E+19</v>
      </c>
      <c r="AU372" s="73">
        <f t="shared" si="402"/>
        <v>6.0258336128109126E+19</v>
      </c>
      <c r="AV372" s="73">
        <f t="shared" si="403"/>
        <v>2.4681814478073607E+24</v>
      </c>
      <c r="AW372" s="73">
        <f t="shared" si="404"/>
        <v>345702.40000000002</v>
      </c>
      <c r="AX372" s="102">
        <f t="shared" si="450"/>
        <v>5.0973594474354735</v>
      </c>
      <c r="AZ372" s="74">
        <f t="shared" si="405"/>
        <v>264</v>
      </c>
      <c r="BA372" s="74">
        <f t="shared" si="406"/>
        <v>6.06</v>
      </c>
      <c r="BB372" s="74">
        <v>1</v>
      </c>
      <c r="BC372" s="65">
        <f t="shared" si="407"/>
        <v>1.51</v>
      </c>
      <c r="BD372" s="73">
        <f>BD371*BB372</f>
        <v>156829478400000</v>
      </c>
      <c r="BE372" s="73">
        <f t="shared" si="408"/>
        <v>6.2518503269376E+16</v>
      </c>
      <c r="BF372" s="73">
        <f t="shared" si="409"/>
        <v>4.7517807652708141E+17</v>
      </c>
      <c r="BG372" s="73">
        <f t="shared" si="410"/>
        <v>3.2872922140027702E+24</v>
      </c>
      <c r="BH372" s="73">
        <f t="shared" si="411"/>
        <v>345702.40000000002</v>
      </c>
      <c r="BI372" s="102">
        <f t="shared" si="448"/>
        <v>7.6005990495271849</v>
      </c>
      <c r="BK372" s="74">
        <f t="shared" si="412"/>
        <v>214</v>
      </c>
      <c r="BL372" s="74">
        <f t="shared" si="413"/>
        <v>7.8199999999999994</v>
      </c>
      <c r="BM372" s="74">
        <v>1</v>
      </c>
      <c r="BN372" s="65">
        <f t="shared" si="414"/>
        <v>1.76</v>
      </c>
      <c r="BO372" s="73">
        <f>BO371*BM372</f>
        <v>50340326400</v>
      </c>
      <c r="BP372" s="73">
        <f t="shared" si="415"/>
        <v>18960180535296</v>
      </c>
      <c r="BQ372" s="73">
        <f t="shared" si="416"/>
        <v>598812100099552</v>
      </c>
      <c r="BR372" s="73">
        <f t="shared" si="417"/>
        <v>4.2420173454623204E+24</v>
      </c>
      <c r="BS372" s="73">
        <f t="shared" si="418"/>
        <v>345702.40000000002</v>
      </c>
      <c r="BT372" s="102">
        <f t="shared" si="447"/>
        <v>31.582615945286594</v>
      </c>
      <c r="BV372" s="74">
        <f t="shared" si="419"/>
        <v>159</v>
      </c>
      <c r="BW372" s="74">
        <f t="shared" si="420"/>
        <v>9.8550000000000004</v>
      </c>
      <c r="BX372" s="74">
        <v>1</v>
      </c>
      <c r="BY372" s="65">
        <f t="shared" si="421"/>
        <v>2.0350000000000001</v>
      </c>
      <c r="BZ372" s="73">
        <f>BZ371*BX372</f>
        <v>19756800</v>
      </c>
      <c r="CA372" s="73">
        <f t="shared" si="422"/>
        <v>6392608992</v>
      </c>
      <c r="CB372" s="73">
        <f t="shared" si="423"/>
        <v>368477089898.76379</v>
      </c>
      <c r="CC372" s="73">
        <f t="shared" si="424"/>
        <v>5.3459182787124273E+24</v>
      </c>
      <c r="CD372" s="73">
        <f t="shared" si="425"/>
        <v>345702.40000000002</v>
      </c>
      <c r="CE372" s="102">
        <f t="shared" si="443"/>
        <v>57.641111846492208</v>
      </c>
      <c r="CG372" s="74">
        <f t="shared" si="426"/>
        <v>109</v>
      </c>
      <c r="CH372" s="74">
        <f t="shared" si="427"/>
        <v>12.14</v>
      </c>
      <c r="CI372" s="74">
        <v>1</v>
      </c>
      <c r="CJ372" s="65">
        <f t="shared" si="428"/>
        <v>2.2850000000000001</v>
      </c>
      <c r="CK372" s="73">
        <f>CK371*CI372</f>
        <v>112320</v>
      </c>
      <c r="CL372" s="73">
        <f t="shared" si="429"/>
        <v>27974980.800000001</v>
      </c>
      <c r="CM372" s="73">
        <f t="shared" si="430"/>
        <v>443274340.37399489</v>
      </c>
      <c r="CN372" s="73">
        <f t="shared" si="431"/>
        <v>6.5854335772266733E+24</v>
      </c>
      <c r="CO372" s="73">
        <f t="shared" si="432"/>
        <v>345702.40000000002</v>
      </c>
      <c r="CP372" s="102">
        <f t="shared" si="433"/>
        <v>15.845384972489235</v>
      </c>
      <c r="CR372" s="74">
        <f t="shared" si="434"/>
        <v>46</v>
      </c>
      <c r="CS372" s="74">
        <f t="shared" si="435"/>
        <v>14.74</v>
      </c>
      <c r="CT372" s="74">
        <v>1</v>
      </c>
      <c r="CU372" s="65">
        <f t="shared" si="444"/>
        <v>2.6</v>
      </c>
      <c r="CV372" s="73">
        <f>CV371*CT372</f>
        <v>60</v>
      </c>
      <c r="CW372" s="73">
        <f t="shared" si="436"/>
        <v>7176</v>
      </c>
      <c r="CX372" s="73">
        <f t="shared" si="437"/>
        <v>86690.8864136005</v>
      </c>
      <c r="CY372" s="73">
        <f t="shared" si="438"/>
        <v>7.9958229759737347E+24</v>
      </c>
      <c r="CZ372" s="73">
        <f t="shared" si="439"/>
        <v>345702.40000000002</v>
      </c>
      <c r="DA372" s="102">
        <f t="shared" si="440"/>
        <v>12.080669790078108</v>
      </c>
    </row>
    <row r="373" spans="1:105">
      <c r="A373" s="65">
        <v>8192</v>
      </c>
      <c r="B373" s="65">
        <f t="shared" si="375"/>
        <v>12.233333333333333</v>
      </c>
      <c r="C373" s="86">
        <f t="shared" si="446"/>
        <v>14.74</v>
      </c>
      <c r="D373" s="90"/>
      <c r="E373" s="68">
        <f t="shared" si="376"/>
        <v>1.2462399863430836E+22</v>
      </c>
      <c r="F373" s="65">
        <f t="shared" si="441"/>
        <v>73.400000000000034</v>
      </c>
      <c r="G373" s="69">
        <v>367</v>
      </c>
      <c r="H373" s="74">
        <f t="shared" si="377"/>
        <v>367</v>
      </c>
      <c r="I373" s="74">
        <f t="shared" si="378"/>
        <v>1</v>
      </c>
      <c r="J373" s="74">
        <v>1</v>
      </c>
      <c r="K373" s="65">
        <f t="shared" si="379"/>
        <v>1</v>
      </c>
      <c r="L373" s="73">
        <f>L372*J373</f>
        <v>2.9773096289999999E+19</v>
      </c>
      <c r="M373" s="73">
        <f t="shared" si="380"/>
        <v>1.0926726338429999E+22</v>
      </c>
      <c r="N373" s="73">
        <f t="shared" si="381"/>
        <v>1.2462399863430836E+23</v>
      </c>
      <c r="O373" s="73">
        <f t="shared" si="382"/>
        <v>6.2311999317154185E+23</v>
      </c>
      <c r="P373" s="73">
        <f t="shared" si="383"/>
        <v>345975.46666666667</v>
      </c>
      <c r="Q373" s="102">
        <f t="shared" si="445"/>
        <v>11.405428741817918</v>
      </c>
      <c r="S373" s="74">
        <f t="shared" si="384"/>
        <v>357</v>
      </c>
      <c r="T373" s="74">
        <f t="shared" si="385"/>
        <v>2.0499999999999998</v>
      </c>
      <c r="U373" s="74">
        <v>1</v>
      </c>
      <c r="V373" s="65">
        <f t="shared" si="386"/>
        <v>1.05</v>
      </c>
      <c r="W373" s="73">
        <f>W372*U373</f>
        <v>3.969746172E+18</v>
      </c>
      <c r="X373" s="73">
        <f t="shared" si="387"/>
        <v>1.4880593525742001E+21</v>
      </c>
      <c r="Y373" s="73">
        <f t="shared" si="388"/>
        <v>6.3869799300082992E+22</v>
      </c>
      <c r="Z373" s="73">
        <f t="shared" si="389"/>
        <v>1.2773959860016605E+24</v>
      </c>
      <c r="AA373" s="73">
        <f t="shared" si="390"/>
        <v>345975.46666666667</v>
      </c>
      <c r="AB373" s="102">
        <f t="shared" si="449"/>
        <v>42.921540185607753</v>
      </c>
      <c r="AD373" s="74">
        <f t="shared" si="391"/>
        <v>332</v>
      </c>
      <c r="AE373" s="74">
        <f t="shared" si="392"/>
        <v>3.2249999999999996</v>
      </c>
      <c r="AF373" s="74">
        <v>1</v>
      </c>
      <c r="AG373" s="65">
        <f t="shared" si="393"/>
        <v>1.175</v>
      </c>
      <c r="AH373" s="73">
        <f>AH372*AF373</f>
        <v>3.45808999872E+17</v>
      </c>
      <c r="AI373" s="73">
        <f t="shared" si="394"/>
        <v>1.349000908500672E+20</v>
      </c>
      <c r="AJ373" s="73">
        <f t="shared" si="395"/>
        <v>3.1399405905909656E+21</v>
      </c>
      <c r="AK373" s="73">
        <f t="shared" si="396"/>
        <v>2.009561977978222E+24</v>
      </c>
      <c r="AL373" s="73">
        <f t="shared" si="397"/>
        <v>345975.46666666667</v>
      </c>
      <c r="AM373" s="102">
        <f t="shared" si="442"/>
        <v>23.276045040479683</v>
      </c>
      <c r="AO373" s="74">
        <f t="shared" si="398"/>
        <v>302</v>
      </c>
      <c r="AP373" s="74">
        <f t="shared" si="399"/>
        <v>4.55</v>
      </c>
      <c r="AQ373" s="74">
        <v>1</v>
      </c>
      <c r="AR373" s="65">
        <f t="shared" si="400"/>
        <v>1.325</v>
      </c>
      <c r="AS373" s="73">
        <f>AS372*AQ373</f>
        <v>2.96407714176E+16</v>
      </c>
      <c r="AT373" s="73">
        <f t="shared" si="401"/>
        <v>1.1860754682752639E+19</v>
      </c>
      <c r="AU373" s="73">
        <f t="shared" si="402"/>
        <v>6.9218651585217364E+19</v>
      </c>
      <c r="AV373" s="73">
        <f t="shared" si="403"/>
        <v>2.8351959689305156E+24</v>
      </c>
      <c r="AW373" s="73">
        <f t="shared" si="404"/>
        <v>345975.46666666667</v>
      </c>
      <c r="AX373" s="102">
        <f t="shared" si="450"/>
        <v>5.8359399074219054</v>
      </c>
      <c r="AZ373" s="74">
        <f t="shared" si="405"/>
        <v>265</v>
      </c>
      <c r="BA373" s="74">
        <f t="shared" si="406"/>
        <v>6.06</v>
      </c>
      <c r="BB373" s="74">
        <v>1</v>
      </c>
      <c r="BC373" s="65">
        <f t="shared" si="407"/>
        <v>1.51</v>
      </c>
      <c r="BD373" s="73">
        <f>BD372*BB373</f>
        <v>156829478400000</v>
      </c>
      <c r="BE373" s="73">
        <f t="shared" si="408"/>
        <v>6.275531578176E+16</v>
      </c>
      <c r="BF373" s="73">
        <f t="shared" si="409"/>
        <v>5.4583627483731379E+17</v>
      </c>
      <c r="BG373" s="73">
        <f t="shared" si="410"/>
        <v>3.7761071586195431E+24</v>
      </c>
      <c r="BH373" s="73">
        <f t="shared" si="411"/>
        <v>345975.46666666667</v>
      </c>
      <c r="BI373" s="102">
        <f t="shared" si="448"/>
        <v>8.6978492265983078</v>
      </c>
      <c r="BK373" s="74">
        <f t="shared" si="412"/>
        <v>215</v>
      </c>
      <c r="BL373" s="74">
        <f t="shared" si="413"/>
        <v>7.8199999999999994</v>
      </c>
      <c r="BM373" s="74">
        <v>1</v>
      </c>
      <c r="BN373" s="65">
        <f t="shared" si="414"/>
        <v>1.76</v>
      </c>
      <c r="BO373" s="73">
        <f>BO372*BM373</f>
        <v>50340326400</v>
      </c>
      <c r="BP373" s="73">
        <f t="shared" si="415"/>
        <v>19048779509760</v>
      </c>
      <c r="BQ373" s="73">
        <f t="shared" si="416"/>
        <v>687854474336675.37</v>
      </c>
      <c r="BR373" s="73">
        <f t="shared" si="417"/>
        <v>4.8727983466014572E+24</v>
      </c>
      <c r="BS373" s="73">
        <f t="shared" si="418"/>
        <v>345975.46666666667</v>
      </c>
      <c r="BT373" s="102">
        <f t="shared" si="447"/>
        <v>36.11015991781732</v>
      </c>
      <c r="BV373" s="74">
        <f t="shared" si="419"/>
        <v>160</v>
      </c>
      <c r="BW373" s="74">
        <f t="shared" si="420"/>
        <v>9.8550000000000004</v>
      </c>
      <c r="BX373" s="74">
        <v>14</v>
      </c>
      <c r="BY373" s="65">
        <f t="shared" si="421"/>
        <v>2.0350000000000001</v>
      </c>
      <c r="BZ373" s="73">
        <f>BZ372*BX373</f>
        <v>276595200</v>
      </c>
      <c r="CA373" s="73">
        <f t="shared" si="422"/>
        <v>90059397120</v>
      </c>
      <c r="CB373" s="73">
        <f t="shared" si="423"/>
        <v>423269027020.80457</v>
      </c>
      <c r="CC373" s="73">
        <f t="shared" si="424"/>
        <v>6.1408475327055449E+24</v>
      </c>
      <c r="CD373" s="73">
        <f t="shared" si="425"/>
        <v>345975.46666666667</v>
      </c>
      <c r="CE373" s="102">
        <f t="shared" si="443"/>
        <v>4.6998874138233244</v>
      </c>
      <c r="CG373" s="74">
        <f t="shared" si="426"/>
        <v>110</v>
      </c>
      <c r="CH373" s="74">
        <f t="shared" si="427"/>
        <v>12.14</v>
      </c>
      <c r="CI373" s="74">
        <v>1</v>
      </c>
      <c r="CJ373" s="65">
        <f t="shared" si="428"/>
        <v>2.2850000000000001</v>
      </c>
      <c r="CK373" s="73">
        <f>CK372*CI373</f>
        <v>112320</v>
      </c>
      <c r="CL373" s="73">
        <f t="shared" si="429"/>
        <v>28231632</v>
      </c>
      <c r="CM373" s="73">
        <f t="shared" si="430"/>
        <v>509188505.60000378</v>
      </c>
      <c r="CN373" s="73">
        <f t="shared" si="431"/>
        <v>7.5646767171025181E+24</v>
      </c>
      <c r="CO373" s="73">
        <f t="shared" si="432"/>
        <v>345975.46666666667</v>
      </c>
      <c r="CP373" s="102">
        <f t="shared" si="433"/>
        <v>18.036098855355007</v>
      </c>
      <c r="CR373" s="74">
        <f t="shared" si="434"/>
        <v>47</v>
      </c>
      <c r="CS373" s="74">
        <f t="shared" si="435"/>
        <v>14.74</v>
      </c>
      <c r="CT373" s="74">
        <v>1</v>
      </c>
      <c r="CU373" s="65">
        <f t="shared" si="444"/>
        <v>2.6</v>
      </c>
      <c r="CV373" s="73">
        <f>CV372*CT373</f>
        <v>60</v>
      </c>
      <c r="CW373" s="73">
        <f t="shared" si="436"/>
        <v>7332</v>
      </c>
      <c r="CX373" s="73">
        <f t="shared" si="437"/>
        <v>99581.678616537698</v>
      </c>
      <c r="CY373" s="73">
        <f t="shared" si="438"/>
        <v>9.1847886993485266E+24</v>
      </c>
      <c r="CZ373" s="73">
        <f t="shared" si="439"/>
        <v>345975.46666666667</v>
      </c>
      <c r="DA373" s="102">
        <f t="shared" si="440"/>
        <v>13.581789227569244</v>
      </c>
    </row>
    <row r="374" spans="1:105">
      <c r="A374" s="65">
        <v>8192</v>
      </c>
      <c r="B374" s="65">
        <f t="shared" si="375"/>
        <v>12.266666666666667</v>
      </c>
      <c r="C374" s="86">
        <f t="shared" si="446"/>
        <v>14.74</v>
      </c>
      <c r="D374" s="90"/>
      <c r="E374" s="68">
        <f t="shared" si="376"/>
        <v>1.4315538222438278E+22</v>
      </c>
      <c r="F374" s="65">
        <f t="shared" si="441"/>
        <v>73.600000000000037</v>
      </c>
      <c r="G374" s="69">
        <v>368</v>
      </c>
      <c r="H374" s="74">
        <f t="shared" si="377"/>
        <v>368</v>
      </c>
      <c r="I374" s="74">
        <f t="shared" si="378"/>
        <v>1</v>
      </c>
      <c r="J374" s="74">
        <v>1</v>
      </c>
      <c r="K374" s="65">
        <f t="shared" si="379"/>
        <v>1</v>
      </c>
      <c r="L374" s="73">
        <f>L373*J374</f>
        <v>2.9773096289999999E+19</v>
      </c>
      <c r="M374" s="73">
        <f t="shared" si="380"/>
        <v>1.0956499434719999E+22</v>
      </c>
      <c r="N374" s="73">
        <f t="shared" si="381"/>
        <v>1.4315538222438278E+23</v>
      </c>
      <c r="O374" s="73">
        <f t="shared" si="382"/>
        <v>7.1577691112191388E+23</v>
      </c>
      <c r="P374" s="73">
        <f t="shared" si="383"/>
        <v>346248.53333333333</v>
      </c>
      <c r="Q374" s="102">
        <f t="shared" si="445"/>
        <v>13.065795610844315</v>
      </c>
      <c r="S374" s="74">
        <f t="shared" si="384"/>
        <v>358</v>
      </c>
      <c r="T374" s="74">
        <f t="shared" si="385"/>
        <v>2.0499999999999998</v>
      </c>
      <c r="U374" s="74">
        <v>1</v>
      </c>
      <c r="V374" s="65">
        <f t="shared" si="386"/>
        <v>1.05</v>
      </c>
      <c r="W374" s="73">
        <f>W373*U374</f>
        <v>3.969746172E+18</v>
      </c>
      <c r="X374" s="73">
        <f t="shared" si="387"/>
        <v>1.4922275860548003E+21</v>
      </c>
      <c r="Y374" s="73">
        <f t="shared" si="388"/>
        <v>7.3367133389996123E+22</v>
      </c>
      <c r="Z374" s="73">
        <f t="shared" si="389"/>
        <v>1.4673426677999232E+24</v>
      </c>
      <c r="AA374" s="73">
        <f t="shared" si="390"/>
        <v>346248.53333333333</v>
      </c>
      <c r="AB374" s="102">
        <f t="shared" si="449"/>
        <v>49.166182206808365</v>
      </c>
      <c r="AD374" s="74">
        <f t="shared" si="391"/>
        <v>333</v>
      </c>
      <c r="AE374" s="74">
        <f t="shared" si="392"/>
        <v>3.2249999999999996</v>
      </c>
      <c r="AF374" s="74">
        <v>1</v>
      </c>
      <c r="AG374" s="65">
        <f t="shared" si="393"/>
        <v>1.175</v>
      </c>
      <c r="AH374" s="73">
        <f>AH373*AF374</f>
        <v>3.45808999872E+17</v>
      </c>
      <c r="AI374" s="73">
        <f t="shared" si="394"/>
        <v>1.3530641642491681E+20</v>
      </c>
      <c r="AJ374" s="73">
        <f t="shared" si="395"/>
        <v>3.6068445912002608E+21</v>
      </c>
      <c r="AK374" s="73">
        <f t="shared" si="396"/>
        <v>2.3083805383681722E+24</v>
      </c>
      <c r="AL374" s="73">
        <f t="shared" si="397"/>
        <v>346248.53333333333</v>
      </c>
      <c r="AM374" s="102">
        <f t="shared" si="442"/>
        <v>26.656862893133699</v>
      </c>
      <c r="AO374" s="74">
        <f t="shared" si="398"/>
        <v>303</v>
      </c>
      <c r="AP374" s="74">
        <f t="shared" si="399"/>
        <v>4.55</v>
      </c>
      <c r="AQ374" s="74">
        <v>1</v>
      </c>
      <c r="AR374" s="65">
        <f t="shared" si="400"/>
        <v>1.325</v>
      </c>
      <c r="AS374" s="73">
        <f>AS373*AQ374</f>
        <v>2.96407714176E+16</v>
      </c>
      <c r="AT374" s="73">
        <f t="shared" si="401"/>
        <v>1.1900028704880959E+19</v>
      </c>
      <c r="AU374" s="73">
        <f t="shared" si="402"/>
        <v>7.9511351211052089E+19</v>
      </c>
      <c r="AV374" s="73">
        <f t="shared" si="403"/>
        <v>3.2567849456047082E+24</v>
      </c>
      <c r="AW374" s="73">
        <f t="shared" si="404"/>
        <v>346248.53333333333</v>
      </c>
      <c r="AX374" s="102">
        <f t="shared" si="450"/>
        <v>6.6816100349774299</v>
      </c>
      <c r="AZ374" s="74">
        <f t="shared" si="405"/>
        <v>266</v>
      </c>
      <c r="BA374" s="74">
        <f t="shared" si="406"/>
        <v>6.06</v>
      </c>
      <c r="BB374" s="74">
        <v>1</v>
      </c>
      <c r="BC374" s="65">
        <f t="shared" si="407"/>
        <v>1.51</v>
      </c>
      <c r="BD374" s="73">
        <f>BD373*BB374</f>
        <v>156829478400000</v>
      </c>
      <c r="BE374" s="73">
        <f t="shared" si="408"/>
        <v>6.2992128294144E+16</v>
      </c>
      <c r="BF374" s="73">
        <f t="shared" si="409"/>
        <v>6.2700123100333171E+17</v>
      </c>
      <c r="BG374" s="73">
        <f t="shared" si="410"/>
        <v>4.3376080813987978E+24</v>
      </c>
      <c r="BH374" s="73">
        <f t="shared" si="411"/>
        <v>346248.53333333333</v>
      </c>
      <c r="BI374" s="102">
        <f t="shared" si="448"/>
        <v>9.9536441771823778</v>
      </c>
      <c r="BK374" s="74">
        <f t="shared" si="412"/>
        <v>216</v>
      </c>
      <c r="BL374" s="74">
        <f t="shared" si="413"/>
        <v>7.8199999999999994</v>
      </c>
      <c r="BM374" s="74">
        <v>1</v>
      </c>
      <c r="BN374" s="65">
        <f t="shared" si="414"/>
        <v>1.76</v>
      </c>
      <c r="BO374" s="73">
        <f>BO373*BM374</f>
        <v>50340326400</v>
      </c>
      <c r="BP374" s="73">
        <f t="shared" si="415"/>
        <v>19137378484224</v>
      </c>
      <c r="BQ374" s="73">
        <f t="shared" si="416"/>
        <v>790137303147889.25</v>
      </c>
      <c r="BR374" s="73">
        <f t="shared" si="417"/>
        <v>5.5973754449733661E+24</v>
      </c>
      <c r="BS374" s="73">
        <f t="shared" si="418"/>
        <v>346248.53333333333</v>
      </c>
      <c r="BT374" s="102">
        <f t="shared" si="447"/>
        <v>41.287645734719788</v>
      </c>
      <c r="BV374" s="74">
        <f t="shared" si="419"/>
        <v>161</v>
      </c>
      <c r="BW374" s="74">
        <f t="shared" si="420"/>
        <v>9.8550000000000004</v>
      </c>
      <c r="BX374" s="74">
        <v>1</v>
      </c>
      <c r="BY374" s="65">
        <f t="shared" si="421"/>
        <v>2.0350000000000001</v>
      </c>
      <c r="BZ374" s="73">
        <f>BZ373*BX374</f>
        <v>276595200</v>
      </c>
      <c r="CA374" s="73">
        <f t="shared" si="422"/>
        <v>90622268352</v>
      </c>
      <c r="CB374" s="73">
        <f t="shared" si="423"/>
        <v>486208435059.9939</v>
      </c>
      <c r="CC374" s="73">
        <f t="shared" si="424"/>
        <v>7.053981459106462E+24</v>
      </c>
      <c r="CD374" s="73">
        <f t="shared" si="425"/>
        <v>346248.53333333333</v>
      </c>
      <c r="CE374" s="102">
        <f t="shared" si="443"/>
        <v>5.3652203139678249</v>
      </c>
      <c r="CG374" s="74">
        <f t="shared" si="426"/>
        <v>111</v>
      </c>
      <c r="CH374" s="74">
        <f t="shared" si="427"/>
        <v>12.14</v>
      </c>
      <c r="CI374" s="74">
        <v>1</v>
      </c>
      <c r="CJ374" s="65">
        <f t="shared" si="428"/>
        <v>2.2850000000000001</v>
      </c>
      <c r="CK374" s="73">
        <f>CK373*CI374</f>
        <v>112320</v>
      </c>
      <c r="CL374" s="73">
        <f t="shared" si="429"/>
        <v>28488283.200000003</v>
      </c>
      <c r="CM374" s="73">
        <f t="shared" si="430"/>
        <v>584903998.76612282</v>
      </c>
      <c r="CN374" s="73">
        <f t="shared" si="431"/>
        <v>8.6895317010200345E+24</v>
      </c>
      <c r="CO374" s="73">
        <f t="shared" si="432"/>
        <v>346248.53333333333</v>
      </c>
      <c r="CP374" s="102">
        <f t="shared" si="433"/>
        <v>20.531388102956051</v>
      </c>
      <c r="CR374" s="74">
        <f t="shared" si="434"/>
        <v>48</v>
      </c>
      <c r="CS374" s="74">
        <f t="shared" si="435"/>
        <v>14.74</v>
      </c>
      <c r="CT374" s="74">
        <v>1</v>
      </c>
      <c r="CU374" s="65">
        <f t="shared" si="444"/>
        <v>2.6</v>
      </c>
      <c r="CV374" s="73">
        <f>CV373*CT374</f>
        <v>60</v>
      </c>
      <c r="CW374" s="73">
        <f t="shared" si="436"/>
        <v>7488</v>
      </c>
      <c r="CX374" s="73">
        <f t="shared" si="437"/>
        <v>114389.3104146603</v>
      </c>
      <c r="CY374" s="73">
        <f t="shared" si="438"/>
        <v>1.0550551669937012E+25</v>
      </c>
      <c r="CZ374" s="73">
        <f t="shared" si="439"/>
        <v>346248.53333333333</v>
      </c>
      <c r="DA374" s="102">
        <f t="shared" si="440"/>
        <v>15.276350215633054</v>
      </c>
    </row>
    <row r="375" spans="1:105">
      <c r="A375" s="65">
        <v>8192</v>
      </c>
      <c r="B375" s="65">
        <f t="shared" si="375"/>
        <v>12.3</v>
      </c>
      <c r="C375" s="86">
        <f t="shared" si="446"/>
        <v>14.74</v>
      </c>
      <c r="D375" s="90"/>
      <c r="E375" s="68">
        <f t="shared" si="376"/>
        <v>1.6444235207012029E+22</v>
      </c>
      <c r="F375" s="65">
        <f t="shared" si="441"/>
        <v>73.80000000000004</v>
      </c>
      <c r="G375" s="69">
        <v>369</v>
      </c>
      <c r="H375" s="74">
        <f t="shared" si="377"/>
        <v>369</v>
      </c>
      <c r="I375" s="74">
        <f t="shared" si="378"/>
        <v>1</v>
      </c>
      <c r="J375" s="74">
        <v>1</v>
      </c>
      <c r="K375" s="65">
        <f t="shared" si="379"/>
        <v>1</v>
      </c>
      <c r="L375" s="73">
        <f>L374*J375</f>
        <v>2.9773096289999999E+19</v>
      </c>
      <c r="M375" s="73">
        <f t="shared" si="380"/>
        <v>1.098627253101E+22</v>
      </c>
      <c r="N375" s="73">
        <f t="shared" si="381"/>
        <v>1.6444235207012031E+23</v>
      </c>
      <c r="O375" s="73">
        <f t="shared" si="382"/>
        <v>8.2221176035060149E+23</v>
      </c>
      <c r="P375" s="73">
        <f t="shared" si="383"/>
        <v>346521.59999999998</v>
      </c>
      <c r="Q375" s="102">
        <f t="shared" si="445"/>
        <v>14.967984055189158</v>
      </c>
      <c r="S375" s="74">
        <f t="shared" si="384"/>
        <v>359</v>
      </c>
      <c r="T375" s="74">
        <f t="shared" si="385"/>
        <v>2.0499999999999998</v>
      </c>
      <c r="U375" s="74">
        <v>1</v>
      </c>
      <c r="V375" s="65">
        <f t="shared" si="386"/>
        <v>1.05</v>
      </c>
      <c r="W375" s="73">
        <f>W374*U375</f>
        <v>3.969746172E+18</v>
      </c>
      <c r="X375" s="73">
        <f t="shared" si="387"/>
        <v>1.4963958195353999E+21</v>
      </c>
      <c r="Y375" s="73">
        <f t="shared" si="388"/>
        <v>8.4276705435936614E+22</v>
      </c>
      <c r="Z375" s="73">
        <f t="shared" si="389"/>
        <v>1.685534108718733E+24</v>
      </c>
      <c r="AA375" s="73">
        <f t="shared" si="390"/>
        <v>346521.59999999998</v>
      </c>
      <c r="AB375" s="102">
        <f t="shared" si="449"/>
        <v>56.319794759987232</v>
      </c>
      <c r="AD375" s="74">
        <f t="shared" si="391"/>
        <v>334</v>
      </c>
      <c r="AE375" s="74">
        <f t="shared" si="392"/>
        <v>3.2249999999999996</v>
      </c>
      <c r="AF375" s="74">
        <v>1</v>
      </c>
      <c r="AG375" s="65">
        <f t="shared" si="393"/>
        <v>1.175</v>
      </c>
      <c r="AH375" s="73">
        <f>AH374*AF375</f>
        <v>3.45808999872E+17</v>
      </c>
      <c r="AI375" s="73">
        <f t="shared" si="394"/>
        <v>1.3571274199976639E+20</v>
      </c>
      <c r="AJ375" s="73">
        <f t="shared" si="395"/>
        <v>4.1431764486416929E+21</v>
      </c>
      <c r="AK375" s="73">
        <f t="shared" si="396"/>
        <v>2.6516329271306892E+24</v>
      </c>
      <c r="AL375" s="73">
        <f t="shared" si="397"/>
        <v>346521.59999999998</v>
      </c>
      <c r="AM375" s="102">
        <f t="shared" si="442"/>
        <v>30.529015828512438</v>
      </c>
      <c r="AO375" s="74">
        <f t="shared" si="398"/>
        <v>304</v>
      </c>
      <c r="AP375" s="74">
        <f t="shared" si="399"/>
        <v>4.55</v>
      </c>
      <c r="AQ375" s="74">
        <v>1</v>
      </c>
      <c r="AR375" s="65">
        <f t="shared" si="400"/>
        <v>1.325</v>
      </c>
      <c r="AS375" s="73">
        <f>AS374*AQ375</f>
        <v>2.96407714176E+16</v>
      </c>
      <c r="AT375" s="73">
        <f t="shared" si="401"/>
        <v>1.193930272700928E+19</v>
      </c>
      <c r="AU375" s="73">
        <f t="shared" si="402"/>
        <v>9.1334558339727065E+19</v>
      </c>
      <c r="AV375" s="73">
        <f t="shared" si="403"/>
        <v>3.7410635095952364E+24</v>
      </c>
      <c r="AW375" s="73">
        <f t="shared" si="404"/>
        <v>346521.59999999998</v>
      </c>
      <c r="AX375" s="102">
        <f t="shared" si="450"/>
        <v>7.649907237305289</v>
      </c>
      <c r="AZ375" s="74">
        <f t="shared" si="405"/>
        <v>267</v>
      </c>
      <c r="BA375" s="74">
        <f t="shared" si="406"/>
        <v>6.06</v>
      </c>
      <c r="BB375" s="74">
        <v>1</v>
      </c>
      <c r="BC375" s="65">
        <f t="shared" si="407"/>
        <v>1.51</v>
      </c>
      <c r="BD375" s="73">
        <f>BD374*BB375</f>
        <v>156829478400000</v>
      </c>
      <c r="BE375" s="73">
        <f t="shared" si="408"/>
        <v>6.3228940806528E+16</v>
      </c>
      <c r="BF375" s="73">
        <f t="shared" si="409"/>
        <v>7.202352826346432E+17</v>
      </c>
      <c r="BG375" s="73">
        <f t="shared" si="410"/>
        <v>4.9826032677246442E+24</v>
      </c>
      <c r="BH375" s="73">
        <f t="shared" si="411"/>
        <v>346521.59999999998</v>
      </c>
      <c r="BI375" s="102">
        <f t="shared" si="448"/>
        <v>11.390911716178604</v>
      </c>
      <c r="BK375" s="74">
        <f t="shared" si="412"/>
        <v>217</v>
      </c>
      <c r="BL375" s="74">
        <f t="shared" si="413"/>
        <v>7.8199999999999994</v>
      </c>
      <c r="BM375" s="74">
        <v>1</v>
      </c>
      <c r="BN375" s="65">
        <f t="shared" si="414"/>
        <v>1.76</v>
      </c>
      <c r="BO375" s="73">
        <f>BO374*BM375</f>
        <v>50340326400</v>
      </c>
      <c r="BP375" s="73">
        <f t="shared" si="415"/>
        <v>19225977458688</v>
      </c>
      <c r="BQ375" s="73">
        <f t="shared" si="416"/>
        <v>907629420347774.25</v>
      </c>
      <c r="BR375" s="73">
        <f t="shared" si="417"/>
        <v>6.4296959659417031E+24</v>
      </c>
      <c r="BS375" s="73">
        <f t="shared" si="418"/>
        <v>346521.59999999998</v>
      </c>
      <c r="BT375" s="102">
        <f t="shared" si="447"/>
        <v>47.208492899674489</v>
      </c>
      <c r="BV375" s="74">
        <f t="shared" si="419"/>
        <v>162</v>
      </c>
      <c r="BW375" s="74">
        <f t="shared" si="420"/>
        <v>9.8550000000000004</v>
      </c>
      <c r="BX375" s="74">
        <v>1</v>
      </c>
      <c r="BY375" s="65">
        <f t="shared" si="421"/>
        <v>2.0350000000000001</v>
      </c>
      <c r="BZ375" s="73">
        <f>BZ374*BX375</f>
        <v>276595200</v>
      </c>
      <c r="CA375" s="73">
        <f t="shared" si="422"/>
        <v>91185139584</v>
      </c>
      <c r="CB375" s="73">
        <f t="shared" si="423"/>
        <v>558506829539.09766</v>
      </c>
      <c r="CC375" s="73">
        <f t="shared" si="424"/>
        <v>8.1028968982551786E+24</v>
      </c>
      <c r="CD375" s="73">
        <f t="shared" si="425"/>
        <v>346521.59999999998</v>
      </c>
      <c r="CE375" s="102">
        <f t="shared" si="443"/>
        <v>6.1249764170684813</v>
      </c>
      <c r="CG375" s="74">
        <f t="shared" si="426"/>
        <v>112</v>
      </c>
      <c r="CH375" s="74">
        <f t="shared" si="427"/>
        <v>12.14</v>
      </c>
      <c r="CI375" s="74">
        <v>1</v>
      </c>
      <c r="CJ375" s="65">
        <f t="shared" si="428"/>
        <v>2.2850000000000001</v>
      </c>
      <c r="CK375" s="73">
        <f>CK374*CI375</f>
        <v>112320</v>
      </c>
      <c r="CL375" s="73">
        <f t="shared" si="429"/>
        <v>28744934.400000002</v>
      </c>
      <c r="CM375" s="73">
        <f t="shared" si="430"/>
        <v>671878261.21383321</v>
      </c>
      <c r="CN375" s="73">
        <f t="shared" si="431"/>
        <v>9.9816507706563037E+24</v>
      </c>
      <c r="CO375" s="73">
        <f t="shared" si="432"/>
        <v>346521.59999999998</v>
      </c>
      <c r="CP375" s="102">
        <f t="shared" si="433"/>
        <v>23.373796991995679</v>
      </c>
      <c r="CR375" s="74">
        <f t="shared" si="434"/>
        <v>49</v>
      </c>
      <c r="CS375" s="74">
        <f t="shared" si="435"/>
        <v>14.74</v>
      </c>
      <c r="CT375" s="74">
        <v>1</v>
      </c>
      <c r="CU375" s="65">
        <f t="shared" si="444"/>
        <v>2.6</v>
      </c>
      <c r="CV375" s="73">
        <f>CV374*CT375</f>
        <v>60</v>
      </c>
      <c r="CW375" s="73">
        <f t="shared" si="436"/>
        <v>7644</v>
      </c>
      <c r="CX375" s="73">
        <f t="shared" si="437"/>
        <v>131398.81270256551</v>
      </c>
      <c r="CY375" s="73">
        <f t="shared" si="438"/>
        <v>1.2119401347567865E+25</v>
      </c>
      <c r="CZ375" s="73">
        <f t="shared" si="439"/>
        <v>346521.59999999998</v>
      </c>
      <c r="DA375" s="102">
        <f t="shared" si="440"/>
        <v>17.189797580136776</v>
      </c>
    </row>
    <row r="376" spans="1:105">
      <c r="A376" s="65">
        <v>8192</v>
      </c>
      <c r="B376" s="65">
        <f t="shared" si="375"/>
        <v>12.333333333333334</v>
      </c>
      <c r="C376" s="86">
        <f t="shared" si="446"/>
        <v>14.74</v>
      </c>
      <c r="D376" s="90"/>
      <c r="E376" s="68">
        <f t="shared" si="376"/>
        <v>1.8889465931479046E+22</v>
      </c>
      <c r="F376" s="65">
        <f t="shared" si="441"/>
        <v>74.000000000000043</v>
      </c>
      <c r="G376" s="69">
        <v>370</v>
      </c>
      <c r="H376" s="74">
        <f t="shared" si="377"/>
        <v>370</v>
      </c>
      <c r="I376" s="74">
        <f t="shared" si="378"/>
        <v>1</v>
      </c>
      <c r="J376" s="74">
        <v>1</v>
      </c>
      <c r="K376" s="65">
        <f t="shared" si="379"/>
        <v>1</v>
      </c>
      <c r="L376" s="73">
        <f>L375*J376</f>
        <v>2.9773096289999999E+19</v>
      </c>
      <c r="M376" s="73">
        <f t="shared" si="380"/>
        <v>1.1016045627299999E+22</v>
      </c>
      <c r="N376" s="73">
        <f t="shared" si="381"/>
        <v>1.8889465931479047E+23</v>
      </c>
      <c r="O376" s="73">
        <f t="shared" si="382"/>
        <v>9.4447329657395226E+23</v>
      </c>
      <c r="P376" s="73">
        <f t="shared" si="383"/>
        <v>346794.66666666669</v>
      </c>
      <c r="Q376" s="102">
        <f t="shared" si="445"/>
        <v>17.147229205974885</v>
      </c>
      <c r="S376" s="74">
        <f t="shared" si="384"/>
        <v>360</v>
      </c>
      <c r="T376" s="74">
        <f t="shared" si="385"/>
        <v>2.0499999999999998</v>
      </c>
      <c r="U376" s="74">
        <v>15</v>
      </c>
      <c r="V376" s="65">
        <f t="shared" si="386"/>
        <v>1.05</v>
      </c>
      <c r="W376" s="73">
        <f>W375*U376</f>
        <v>5.9546192579999998E+19</v>
      </c>
      <c r="X376" s="73">
        <f t="shared" si="387"/>
        <v>2.2508460795239999E+22</v>
      </c>
      <c r="Y376" s="73">
        <f t="shared" si="388"/>
        <v>9.6808512898830042E+22</v>
      </c>
      <c r="Z376" s="73">
        <f t="shared" si="389"/>
        <v>1.9361702579766023E+24</v>
      </c>
      <c r="AA376" s="73">
        <f t="shared" si="390"/>
        <v>346794.66666666669</v>
      </c>
      <c r="AB376" s="102">
        <f t="shared" si="449"/>
        <v>4.3009832515647952</v>
      </c>
      <c r="AD376" s="74">
        <f t="shared" si="391"/>
        <v>335</v>
      </c>
      <c r="AE376" s="74">
        <f t="shared" si="392"/>
        <v>3.2249999999999996</v>
      </c>
      <c r="AF376" s="74">
        <v>1</v>
      </c>
      <c r="AG376" s="65">
        <f t="shared" si="393"/>
        <v>1.175</v>
      </c>
      <c r="AH376" s="73">
        <f>AH375*AF376</f>
        <v>3.45808999872E+17</v>
      </c>
      <c r="AI376" s="73">
        <f t="shared" si="394"/>
        <v>1.36119067574616E+20</v>
      </c>
      <c r="AJ376" s="73">
        <f t="shared" si="395"/>
        <v>4.7592599710171702E+21</v>
      </c>
      <c r="AK376" s="73">
        <f t="shared" si="396"/>
        <v>3.0459263814509958E+24</v>
      </c>
      <c r="AL376" s="73">
        <f t="shared" si="397"/>
        <v>346794.66666666669</v>
      </c>
      <c r="AM376" s="102">
        <f t="shared" si="442"/>
        <v>34.963947783496977</v>
      </c>
      <c r="AO376" s="74">
        <f t="shared" si="398"/>
        <v>305</v>
      </c>
      <c r="AP376" s="74">
        <f t="shared" si="399"/>
        <v>4.55</v>
      </c>
      <c r="AQ376" s="74">
        <v>1</v>
      </c>
      <c r="AR376" s="65">
        <f t="shared" si="400"/>
        <v>1.325</v>
      </c>
      <c r="AS376" s="73">
        <f>AS375*AQ376</f>
        <v>2.96407714176E+16</v>
      </c>
      <c r="AT376" s="73">
        <f t="shared" si="401"/>
        <v>1.1978576749137601E+19</v>
      </c>
      <c r="AU376" s="73">
        <f t="shared" si="402"/>
        <v>1.0491585691922522E+20</v>
      </c>
      <c r="AV376" s="73">
        <f t="shared" si="403"/>
        <v>4.2973534994114829E+24</v>
      </c>
      <c r="AW376" s="73">
        <f t="shared" si="404"/>
        <v>346794.66666666669</v>
      </c>
      <c r="AX376" s="102">
        <f t="shared" si="450"/>
        <v>8.7586245942598033</v>
      </c>
      <c r="AZ376" s="74">
        <f t="shared" si="405"/>
        <v>268</v>
      </c>
      <c r="BA376" s="74">
        <f t="shared" si="406"/>
        <v>6.06</v>
      </c>
      <c r="BB376" s="74">
        <v>1</v>
      </c>
      <c r="BC376" s="65">
        <f t="shared" si="407"/>
        <v>1.51</v>
      </c>
      <c r="BD376" s="73">
        <f>BD375*BB376</f>
        <v>156829478400000</v>
      </c>
      <c r="BE376" s="73">
        <f t="shared" si="408"/>
        <v>6.3465753318912E+16</v>
      </c>
      <c r="BF376" s="73">
        <f t="shared" si="409"/>
        <v>8.2733308437323942E+17</v>
      </c>
      <c r="BG376" s="73">
        <f t="shared" si="410"/>
        <v>5.7235081772381507E+24</v>
      </c>
      <c r="BH376" s="73">
        <f t="shared" si="411"/>
        <v>346794.66666666669</v>
      </c>
      <c r="BI376" s="102">
        <f t="shared" si="448"/>
        <v>13.035897962416598</v>
      </c>
      <c r="BK376" s="74">
        <f t="shared" si="412"/>
        <v>218</v>
      </c>
      <c r="BL376" s="74">
        <f t="shared" si="413"/>
        <v>7.8199999999999994</v>
      </c>
      <c r="BM376" s="74">
        <v>1</v>
      </c>
      <c r="BN376" s="65">
        <f t="shared" si="414"/>
        <v>1.76</v>
      </c>
      <c r="BO376" s="73">
        <f>BO375*BM376</f>
        <v>50340326400</v>
      </c>
      <c r="BP376" s="73">
        <f t="shared" si="415"/>
        <v>19314576433152</v>
      </c>
      <c r="BQ376" s="73">
        <f t="shared" si="416"/>
        <v>1042592422100400.6</v>
      </c>
      <c r="BR376" s="73">
        <f t="shared" si="417"/>
        <v>7.3857811792083066E+24</v>
      </c>
      <c r="BS376" s="73">
        <f t="shared" si="418"/>
        <v>346794.66666666669</v>
      </c>
      <c r="BT376" s="102">
        <f t="shared" si="447"/>
        <v>53.979564382829025</v>
      </c>
      <c r="BV376" s="74">
        <f t="shared" si="419"/>
        <v>163</v>
      </c>
      <c r="BW376" s="74">
        <f t="shared" si="420"/>
        <v>9.8550000000000004</v>
      </c>
      <c r="BX376" s="74">
        <v>1</v>
      </c>
      <c r="BY376" s="65">
        <f t="shared" si="421"/>
        <v>2.0350000000000001</v>
      </c>
      <c r="BZ376" s="73">
        <f>BZ375*BX376</f>
        <v>276595200</v>
      </c>
      <c r="CA376" s="73">
        <f t="shared" si="422"/>
        <v>91748010816</v>
      </c>
      <c r="CB376" s="73">
        <f t="shared" si="423"/>
        <v>641555876346.17102</v>
      </c>
      <c r="CC376" s="73">
        <f t="shared" si="424"/>
        <v>9.3077843377363005E+24</v>
      </c>
      <c r="CD376" s="73">
        <f t="shared" si="425"/>
        <v>346794.66666666669</v>
      </c>
      <c r="CE376" s="102">
        <f t="shared" si="443"/>
        <v>6.9925862221994857</v>
      </c>
      <c r="CG376" s="74">
        <f t="shared" si="426"/>
        <v>113</v>
      </c>
      <c r="CH376" s="74">
        <f t="shared" si="427"/>
        <v>12.14</v>
      </c>
      <c r="CI376" s="74">
        <v>1</v>
      </c>
      <c r="CJ376" s="65">
        <f t="shared" si="428"/>
        <v>2.2850000000000001</v>
      </c>
      <c r="CK376" s="73">
        <f>CK375*CI376</f>
        <v>112320</v>
      </c>
      <c r="CL376" s="73">
        <f t="shared" si="429"/>
        <v>29001585.600000001</v>
      </c>
      <c r="CM376" s="73">
        <f t="shared" si="430"/>
        <v>771785453.41459846</v>
      </c>
      <c r="CN376" s="73">
        <f t="shared" si="431"/>
        <v>1.1465905820407782E+25</v>
      </c>
      <c r="CO376" s="73">
        <f t="shared" si="432"/>
        <v>346794.66666666669</v>
      </c>
      <c r="CP376" s="102">
        <f t="shared" si="433"/>
        <v>26.611836471954774</v>
      </c>
      <c r="CR376" s="74">
        <f t="shared" si="434"/>
        <v>50</v>
      </c>
      <c r="CS376" s="74">
        <f t="shared" si="435"/>
        <v>14.74</v>
      </c>
      <c r="CT376" s="74">
        <v>1</v>
      </c>
      <c r="CU376" s="65">
        <f t="shared" si="444"/>
        <v>2.6</v>
      </c>
      <c r="CV376" s="73">
        <f>CV375*CT376</f>
        <v>60</v>
      </c>
      <c r="CW376" s="73">
        <f t="shared" si="436"/>
        <v>7800</v>
      </c>
      <c r="CX376" s="73">
        <f t="shared" si="437"/>
        <v>150937.6000000005</v>
      </c>
      <c r="CY376" s="73">
        <f t="shared" si="438"/>
        <v>1.3921536391500058E+25</v>
      </c>
      <c r="CZ376" s="73">
        <f t="shared" si="439"/>
        <v>346794.66666666669</v>
      </c>
      <c r="DA376" s="102">
        <f t="shared" si="440"/>
        <v>19.350974358974423</v>
      </c>
    </row>
    <row r="377" spans="1:105">
      <c r="A377" s="65">
        <v>8192</v>
      </c>
      <c r="B377" s="65">
        <f t="shared" si="375"/>
        <v>12.366666666666667</v>
      </c>
      <c r="C377" s="86">
        <f t="shared" si="446"/>
        <v>14.74</v>
      </c>
      <c r="D377" s="90"/>
      <c r="E377" s="68">
        <f t="shared" si="376"/>
        <v>2.169829844226252E+22</v>
      </c>
      <c r="F377" s="65">
        <f t="shared" si="441"/>
        <v>74.200000000000045</v>
      </c>
      <c r="G377" s="69">
        <v>371</v>
      </c>
      <c r="H377" s="74">
        <f t="shared" si="377"/>
        <v>371</v>
      </c>
      <c r="I377" s="74">
        <f t="shared" si="378"/>
        <v>1</v>
      </c>
      <c r="J377" s="74">
        <v>1</v>
      </c>
      <c r="K377" s="65">
        <f t="shared" si="379"/>
        <v>1</v>
      </c>
      <c r="L377" s="73">
        <f>L376*J377</f>
        <v>2.9773096289999999E+19</v>
      </c>
      <c r="M377" s="73">
        <f t="shared" si="380"/>
        <v>1.104581872359E+22</v>
      </c>
      <c r="N377" s="73">
        <f t="shared" si="381"/>
        <v>2.1698298442262519E+23</v>
      </c>
      <c r="O377" s="73">
        <f t="shared" si="382"/>
        <v>1.084914922113126E+24</v>
      </c>
      <c r="P377" s="73">
        <f t="shared" si="383"/>
        <v>347067.73333333334</v>
      </c>
      <c r="Q377" s="102">
        <f t="shared" si="445"/>
        <v>19.643902353677554</v>
      </c>
      <c r="S377" s="74">
        <f t="shared" si="384"/>
        <v>361</v>
      </c>
      <c r="T377" s="74">
        <f t="shared" si="385"/>
        <v>2.0499999999999998</v>
      </c>
      <c r="U377" s="74">
        <v>1</v>
      </c>
      <c r="V377" s="65">
        <f t="shared" si="386"/>
        <v>1.05</v>
      </c>
      <c r="W377" s="73">
        <f>W376*U377</f>
        <v>5.9546192579999998E+19</v>
      </c>
      <c r="X377" s="73">
        <f t="shared" si="387"/>
        <v>2.2570984297449002E+22</v>
      </c>
      <c r="Y377" s="73">
        <f t="shared" si="388"/>
        <v>1.1120377951659535E+23</v>
      </c>
      <c r="Z377" s="73">
        <f t="shared" si="389"/>
        <v>2.2240755903319079E+24</v>
      </c>
      <c r="AA377" s="73">
        <f t="shared" si="390"/>
        <v>347067.73333333334</v>
      </c>
      <c r="AB377" s="102">
        <f t="shared" si="449"/>
        <v>4.9268467006626615</v>
      </c>
      <c r="AD377" s="74">
        <f t="shared" si="391"/>
        <v>336</v>
      </c>
      <c r="AE377" s="74">
        <f t="shared" si="392"/>
        <v>3.2249999999999996</v>
      </c>
      <c r="AF377" s="74">
        <v>1</v>
      </c>
      <c r="AG377" s="65">
        <f t="shared" si="393"/>
        <v>1.175</v>
      </c>
      <c r="AH377" s="73">
        <f>AH376*AF377</f>
        <v>3.45808999872E+17</v>
      </c>
      <c r="AI377" s="73">
        <f t="shared" si="394"/>
        <v>1.3652539314946561E+20</v>
      </c>
      <c r="AJ377" s="73">
        <f t="shared" si="395"/>
        <v>5.4669540997106615E+21</v>
      </c>
      <c r="AK377" s="73">
        <f t="shared" si="396"/>
        <v>3.498850623814831E+24</v>
      </c>
      <c r="AL377" s="73">
        <f t="shared" si="397"/>
        <v>347067.73333333334</v>
      </c>
      <c r="AM377" s="102">
        <f t="shared" si="442"/>
        <v>40.043496477798357</v>
      </c>
      <c r="AO377" s="74">
        <f t="shared" si="398"/>
        <v>306</v>
      </c>
      <c r="AP377" s="74">
        <f t="shared" si="399"/>
        <v>4.55</v>
      </c>
      <c r="AQ377" s="74">
        <v>1</v>
      </c>
      <c r="AR377" s="65">
        <f t="shared" si="400"/>
        <v>1.325</v>
      </c>
      <c r="AS377" s="73">
        <f>AS376*AQ377</f>
        <v>2.96407714176E+16</v>
      </c>
      <c r="AT377" s="73">
        <f t="shared" si="401"/>
        <v>1.2017850771265919E+19</v>
      </c>
      <c r="AU377" s="73">
        <f t="shared" si="402"/>
        <v>1.205166722562183E+20</v>
      </c>
      <c r="AV377" s="73">
        <f t="shared" si="403"/>
        <v>4.9363628956147236E+24</v>
      </c>
      <c r="AW377" s="73">
        <f t="shared" si="404"/>
        <v>347067.73333333334</v>
      </c>
      <c r="AX377" s="102">
        <f t="shared" si="450"/>
        <v>10.028138520771755</v>
      </c>
      <c r="AZ377" s="74">
        <f t="shared" si="405"/>
        <v>269</v>
      </c>
      <c r="BA377" s="74">
        <f t="shared" si="406"/>
        <v>6.06</v>
      </c>
      <c r="BB377" s="74">
        <v>1</v>
      </c>
      <c r="BC377" s="65">
        <f t="shared" si="407"/>
        <v>1.51</v>
      </c>
      <c r="BD377" s="73">
        <f>BD376*BB377</f>
        <v>156829478400000</v>
      </c>
      <c r="BE377" s="73">
        <f t="shared" si="408"/>
        <v>6.3702565831296E+16</v>
      </c>
      <c r="BF377" s="73">
        <f t="shared" si="409"/>
        <v>9.503561530541632E+17</v>
      </c>
      <c r="BG377" s="73">
        <f t="shared" si="410"/>
        <v>6.5745844280055425E+24</v>
      </c>
      <c r="BH377" s="73">
        <f t="shared" si="411"/>
        <v>347067.73333333334</v>
      </c>
      <c r="BI377" s="102">
        <f t="shared" si="448"/>
        <v>14.918647948514332</v>
      </c>
      <c r="BK377" s="74">
        <f t="shared" si="412"/>
        <v>219</v>
      </c>
      <c r="BL377" s="74">
        <f t="shared" si="413"/>
        <v>7.8199999999999994</v>
      </c>
      <c r="BM377" s="74">
        <v>1</v>
      </c>
      <c r="BN377" s="65">
        <f t="shared" si="414"/>
        <v>1.76</v>
      </c>
      <c r="BO377" s="73">
        <f>BO376*BM377</f>
        <v>50340326400</v>
      </c>
      <c r="BP377" s="73">
        <f t="shared" si="415"/>
        <v>19403175407616</v>
      </c>
      <c r="BQ377" s="73">
        <f t="shared" si="416"/>
        <v>1197624200199104.5</v>
      </c>
      <c r="BR377" s="73">
        <f t="shared" si="417"/>
        <v>8.484034690924644E+24</v>
      </c>
      <c r="BS377" s="73">
        <f t="shared" si="418"/>
        <v>347067.73333333334</v>
      </c>
      <c r="BT377" s="102">
        <f t="shared" si="447"/>
        <v>61.723103308596663</v>
      </c>
      <c r="BV377" s="74">
        <f t="shared" si="419"/>
        <v>164</v>
      </c>
      <c r="BW377" s="74">
        <f t="shared" si="420"/>
        <v>9.8550000000000004</v>
      </c>
      <c r="BX377" s="74">
        <v>1</v>
      </c>
      <c r="BY377" s="65">
        <f t="shared" si="421"/>
        <v>2.0350000000000001</v>
      </c>
      <c r="BZ377" s="73">
        <f>BZ376*BX377</f>
        <v>276595200</v>
      </c>
      <c r="CA377" s="73">
        <f t="shared" si="422"/>
        <v>92310882048</v>
      </c>
      <c r="CB377" s="73">
        <f t="shared" si="423"/>
        <v>736954179797.52783</v>
      </c>
      <c r="CC377" s="73">
        <f t="shared" si="424"/>
        <v>1.0691836557424857E+25</v>
      </c>
      <c r="CD377" s="73">
        <f t="shared" si="425"/>
        <v>347067.73333333334</v>
      </c>
      <c r="CE377" s="102">
        <f t="shared" si="443"/>
        <v>7.9833944107946548</v>
      </c>
      <c r="CG377" s="74">
        <f t="shared" si="426"/>
        <v>114</v>
      </c>
      <c r="CH377" s="74">
        <f t="shared" si="427"/>
        <v>12.14</v>
      </c>
      <c r="CI377" s="74">
        <v>1</v>
      </c>
      <c r="CJ377" s="65">
        <f t="shared" si="428"/>
        <v>2.2850000000000001</v>
      </c>
      <c r="CK377" s="73">
        <f>CK376*CI377</f>
        <v>112320</v>
      </c>
      <c r="CL377" s="73">
        <f t="shared" si="429"/>
        <v>29258236.800000001</v>
      </c>
      <c r="CM377" s="73">
        <f t="shared" si="430"/>
        <v>886548680.74799013</v>
      </c>
      <c r="CN377" s="73">
        <f t="shared" si="431"/>
        <v>1.3170867154453351E+25</v>
      </c>
      <c r="CO377" s="73">
        <f t="shared" si="432"/>
        <v>347067.73333333334</v>
      </c>
      <c r="CP377" s="102">
        <f t="shared" si="433"/>
        <v>30.300823894760128</v>
      </c>
      <c r="CR377" s="74">
        <f t="shared" si="434"/>
        <v>51</v>
      </c>
      <c r="CS377" s="74">
        <f t="shared" si="435"/>
        <v>14.74</v>
      </c>
      <c r="CT377" s="74">
        <v>1</v>
      </c>
      <c r="CU377" s="65">
        <f t="shared" si="444"/>
        <v>2.6</v>
      </c>
      <c r="CV377" s="73">
        <f>CV376*CT377</f>
        <v>60</v>
      </c>
      <c r="CW377" s="73">
        <f t="shared" si="436"/>
        <v>7956</v>
      </c>
      <c r="CX377" s="73">
        <f t="shared" si="437"/>
        <v>173381.77282720106</v>
      </c>
      <c r="CY377" s="73">
        <f t="shared" si="438"/>
        <v>1.5991645951947476E+25</v>
      </c>
      <c r="CZ377" s="73">
        <f t="shared" si="439"/>
        <v>347067.73333333334</v>
      </c>
      <c r="DA377" s="102">
        <f t="shared" si="440"/>
        <v>21.792580797787966</v>
      </c>
    </row>
    <row r="378" spans="1:105">
      <c r="A378" s="65">
        <v>8192</v>
      </c>
      <c r="B378" s="65">
        <f t="shared" si="375"/>
        <v>12.4</v>
      </c>
      <c r="C378" s="86">
        <f t="shared" si="446"/>
        <v>14.74</v>
      </c>
      <c r="D378" s="90"/>
      <c r="E378" s="68">
        <f t="shared" si="376"/>
        <v>2.4924799726861685E+22</v>
      </c>
      <c r="F378" s="65">
        <f t="shared" si="441"/>
        <v>74.400000000000048</v>
      </c>
      <c r="G378" s="69">
        <v>372</v>
      </c>
      <c r="H378" s="74">
        <f t="shared" si="377"/>
        <v>372</v>
      </c>
      <c r="I378" s="74">
        <f t="shared" si="378"/>
        <v>1</v>
      </c>
      <c r="J378" s="74">
        <v>1</v>
      </c>
      <c r="K378" s="65">
        <f t="shared" si="379"/>
        <v>1</v>
      </c>
      <c r="L378" s="73">
        <f>L377*J378</f>
        <v>2.9773096289999999E+19</v>
      </c>
      <c r="M378" s="73">
        <f t="shared" si="380"/>
        <v>1.1075591819880001E+22</v>
      </c>
      <c r="N378" s="73">
        <f t="shared" si="381"/>
        <v>2.4924799726861685E+23</v>
      </c>
      <c r="O378" s="73">
        <f t="shared" si="382"/>
        <v>1.2462399863430842E+24</v>
      </c>
      <c r="P378" s="73">
        <f t="shared" si="383"/>
        <v>347340.79999999999</v>
      </c>
      <c r="Q378" s="102">
        <f t="shared" si="445"/>
        <v>22.50425993681278</v>
      </c>
      <c r="S378" s="74">
        <f t="shared" si="384"/>
        <v>362</v>
      </c>
      <c r="T378" s="74">
        <f t="shared" si="385"/>
        <v>2.0499999999999998</v>
      </c>
      <c r="U378" s="74">
        <v>1</v>
      </c>
      <c r="V378" s="65">
        <f t="shared" si="386"/>
        <v>1.05</v>
      </c>
      <c r="W378" s="73">
        <f>W377*U378</f>
        <v>5.9546192579999998E+19</v>
      </c>
      <c r="X378" s="73">
        <f t="shared" si="387"/>
        <v>2.2633507799657997E+22</v>
      </c>
      <c r="Y378" s="73">
        <f t="shared" si="388"/>
        <v>1.2773959860016605E+23</v>
      </c>
      <c r="Z378" s="73">
        <f t="shared" si="389"/>
        <v>2.5547919720033227E+24</v>
      </c>
      <c r="AA378" s="73">
        <f t="shared" si="390"/>
        <v>347340.79999999999</v>
      </c>
      <c r="AB378" s="102">
        <f t="shared" si="449"/>
        <v>5.64382683103572</v>
      </c>
      <c r="AD378" s="74">
        <f t="shared" si="391"/>
        <v>337</v>
      </c>
      <c r="AE378" s="74">
        <f t="shared" si="392"/>
        <v>3.2249999999999996</v>
      </c>
      <c r="AF378" s="74">
        <v>1</v>
      </c>
      <c r="AG378" s="65">
        <f t="shared" si="393"/>
        <v>1.175</v>
      </c>
      <c r="AH378" s="73">
        <f>AH377*AF378</f>
        <v>3.45808999872E+17</v>
      </c>
      <c r="AI378" s="73">
        <f t="shared" si="394"/>
        <v>1.3693171872431522E+20</v>
      </c>
      <c r="AJ378" s="73">
        <f t="shared" si="395"/>
        <v>6.2798811811819333E+21</v>
      </c>
      <c r="AK378" s="73">
        <f t="shared" si="396"/>
        <v>4.0191239559564461E+24</v>
      </c>
      <c r="AL378" s="73">
        <f t="shared" si="397"/>
        <v>347340.79999999999</v>
      </c>
      <c r="AM378" s="102">
        <f t="shared" si="442"/>
        <v>45.861406251865027</v>
      </c>
      <c r="AO378" s="74">
        <f t="shared" si="398"/>
        <v>307</v>
      </c>
      <c r="AP378" s="74">
        <f t="shared" si="399"/>
        <v>4.55</v>
      </c>
      <c r="AQ378" s="74">
        <v>1</v>
      </c>
      <c r="AR378" s="65">
        <f t="shared" si="400"/>
        <v>1.325</v>
      </c>
      <c r="AS378" s="73">
        <f>AS377*AQ378</f>
        <v>2.96407714176E+16</v>
      </c>
      <c r="AT378" s="73">
        <f t="shared" si="401"/>
        <v>1.2057124793394239E+19</v>
      </c>
      <c r="AU378" s="73">
        <f t="shared" si="402"/>
        <v>1.3843730317043478E+20</v>
      </c>
      <c r="AV378" s="73">
        <f t="shared" si="403"/>
        <v>5.6703919378610333E+24</v>
      </c>
      <c r="AW378" s="73">
        <f t="shared" si="404"/>
        <v>347340.79999999999</v>
      </c>
      <c r="AX378" s="102">
        <f t="shared" si="450"/>
        <v>11.481784052387074</v>
      </c>
      <c r="AZ378" s="74">
        <f t="shared" si="405"/>
        <v>270</v>
      </c>
      <c r="BA378" s="74">
        <f t="shared" si="406"/>
        <v>6.06</v>
      </c>
      <c r="BB378" s="74">
        <v>1</v>
      </c>
      <c r="BC378" s="65">
        <f t="shared" si="407"/>
        <v>1.51</v>
      </c>
      <c r="BD378" s="73">
        <f>BD377*BB378</f>
        <v>156829478400000</v>
      </c>
      <c r="BE378" s="73">
        <f t="shared" si="408"/>
        <v>6.393937834368E+16</v>
      </c>
      <c r="BF378" s="73">
        <f t="shared" si="409"/>
        <v>1.0916725496746276E+18</v>
      </c>
      <c r="BG378" s="73">
        <f t="shared" si="410"/>
        <v>7.5522143172390905E+24</v>
      </c>
      <c r="BH378" s="73">
        <f t="shared" si="411"/>
        <v>347340.79999999999</v>
      </c>
      <c r="BI378" s="102">
        <f t="shared" si="448"/>
        <v>17.073555889248532</v>
      </c>
      <c r="BK378" s="74">
        <f t="shared" si="412"/>
        <v>220</v>
      </c>
      <c r="BL378" s="74">
        <f t="shared" si="413"/>
        <v>7.8199999999999994</v>
      </c>
      <c r="BM378" s="74">
        <v>15</v>
      </c>
      <c r="BN378" s="65">
        <f t="shared" si="414"/>
        <v>1.76</v>
      </c>
      <c r="BO378" s="73">
        <f>BO377*BM378</f>
        <v>755104896000</v>
      </c>
      <c r="BP378" s="73">
        <f t="shared" si="415"/>
        <v>292376615731200</v>
      </c>
      <c r="BQ378" s="73">
        <f t="shared" si="416"/>
        <v>1375708948673351.2</v>
      </c>
      <c r="BR378" s="73">
        <f t="shared" si="417"/>
        <v>9.7455966932029188E+24</v>
      </c>
      <c r="BS378" s="73">
        <f t="shared" si="418"/>
        <v>347340.79999999999</v>
      </c>
      <c r="BT378" s="102">
        <f t="shared" si="447"/>
        <v>4.7052632620186223</v>
      </c>
      <c r="BV378" s="74">
        <f t="shared" si="419"/>
        <v>165</v>
      </c>
      <c r="BW378" s="74">
        <f t="shared" si="420"/>
        <v>9.8550000000000004</v>
      </c>
      <c r="BX378" s="74">
        <v>1</v>
      </c>
      <c r="BY378" s="65">
        <f t="shared" si="421"/>
        <v>2.0350000000000001</v>
      </c>
      <c r="BZ378" s="73">
        <f>BZ377*BX378</f>
        <v>276595200</v>
      </c>
      <c r="CA378" s="73">
        <f t="shared" si="422"/>
        <v>92873753280</v>
      </c>
      <c r="CB378" s="73">
        <f t="shared" si="423"/>
        <v>846538054041.60925</v>
      </c>
      <c r="CC378" s="73">
        <f t="shared" si="424"/>
        <v>1.2281695065411096E+25</v>
      </c>
      <c r="CD378" s="73">
        <f t="shared" si="425"/>
        <v>347340.79999999999</v>
      </c>
      <c r="CE378" s="102">
        <f t="shared" si="443"/>
        <v>9.1149331662028121</v>
      </c>
      <c r="CG378" s="74">
        <f t="shared" si="426"/>
        <v>115</v>
      </c>
      <c r="CH378" s="74">
        <f t="shared" si="427"/>
        <v>12.14</v>
      </c>
      <c r="CI378" s="74">
        <v>1</v>
      </c>
      <c r="CJ378" s="65">
        <f t="shared" si="428"/>
        <v>2.2850000000000001</v>
      </c>
      <c r="CK378" s="73">
        <f>CK377*CI378</f>
        <v>112320</v>
      </c>
      <c r="CL378" s="73">
        <f t="shared" si="429"/>
        <v>29514888</v>
      </c>
      <c r="CM378" s="73">
        <f t="shared" si="430"/>
        <v>1018377011.2000079</v>
      </c>
      <c r="CN378" s="73">
        <f t="shared" si="431"/>
        <v>1.5129353434205043E+25</v>
      </c>
      <c r="CO378" s="73">
        <f t="shared" si="432"/>
        <v>347340.79999999999</v>
      </c>
      <c r="CP378" s="102">
        <f t="shared" si="433"/>
        <v>34.503841288505242</v>
      </c>
      <c r="CR378" s="74">
        <f t="shared" si="434"/>
        <v>52</v>
      </c>
      <c r="CS378" s="74">
        <f t="shared" si="435"/>
        <v>14.74</v>
      </c>
      <c r="CT378" s="74">
        <v>1</v>
      </c>
      <c r="CU378" s="65">
        <f t="shared" si="444"/>
        <v>2.6</v>
      </c>
      <c r="CV378" s="73">
        <f>CV377*CT378</f>
        <v>60</v>
      </c>
      <c r="CW378" s="73">
        <f t="shared" si="436"/>
        <v>8112</v>
      </c>
      <c r="CX378" s="73">
        <f t="shared" si="437"/>
        <v>199163.35723307551</v>
      </c>
      <c r="CY378" s="73">
        <f t="shared" si="438"/>
        <v>1.8369577398697064E+25</v>
      </c>
      <c r="CZ378" s="73">
        <f t="shared" si="439"/>
        <v>347340.79999999999</v>
      </c>
      <c r="DA378" s="102">
        <f t="shared" si="440"/>
        <v>24.551695911375187</v>
      </c>
    </row>
    <row r="379" spans="1:105">
      <c r="A379" s="65">
        <v>8192</v>
      </c>
      <c r="B379" s="65">
        <f t="shared" si="375"/>
        <v>12.433333333333334</v>
      </c>
      <c r="C379" s="86">
        <f t="shared" si="446"/>
        <v>14.74</v>
      </c>
      <c r="D379" s="90"/>
      <c r="E379" s="68">
        <f t="shared" si="376"/>
        <v>2.8631076444876564E+22</v>
      </c>
      <c r="F379" s="65">
        <f t="shared" si="441"/>
        <v>74.600000000000037</v>
      </c>
      <c r="G379" s="69">
        <v>373</v>
      </c>
      <c r="H379" s="74">
        <f t="shared" si="377"/>
        <v>373</v>
      </c>
      <c r="I379" s="74">
        <f t="shared" si="378"/>
        <v>1</v>
      </c>
      <c r="J379" s="74">
        <v>1</v>
      </c>
      <c r="K379" s="65">
        <f t="shared" si="379"/>
        <v>1</v>
      </c>
      <c r="L379" s="73">
        <f>L378*J379</f>
        <v>2.9773096289999999E+19</v>
      </c>
      <c r="M379" s="73">
        <f t="shared" si="380"/>
        <v>1.1105364916169999E+22</v>
      </c>
      <c r="N379" s="73">
        <f t="shared" si="381"/>
        <v>2.8631076444876566E+23</v>
      </c>
      <c r="O379" s="73">
        <f t="shared" si="382"/>
        <v>1.4315538222438283E+24</v>
      </c>
      <c r="P379" s="73">
        <f t="shared" si="383"/>
        <v>347613.8666666667</v>
      </c>
      <c r="Q379" s="102">
        <f t="shared" si="445"/>
        <v>25.781301795124445</v>
      </c>
      <c r="S379" s="74">
        <f t="shared" si="384"/>
        <v>363</v>
      </c>
      <c r="T379" s="74">
        <f t="shared" si="385"/>
        <v>2.0499999999999998</v>
      </c>
      <c r="U379" s="74">
        <v>1</v>
      </c>
      <c r="V379" s="65">
        <f t="shared" si="386"/>
        <v>1.05</v>
      </c>
      <c r="W379" s="73">
        <f>W378*U379</f>
        <v>5.9546192579999998E+19</v>
      </c>
      <c r="X379" s="73">
        <f t="shared" si="387"/>
        <v>2.2696031301867001E+22</v>
      </c>
      <c r="Y379" s="73">
        <f t="shared" si="388"/>
        <v>1.4673426677999231E+23</v>
      </c>
      <c r="Z379" s="73">
        <f t="shared" si="389"/>
        <v>2.9346853355998479E+24</v>
      </c>
      <c r="AA379" s="73">
        <f t="shared" si="390"/>
        <v>347613.8666666667</v>
      </c>
      <c r="AB379" s="102">
        <f t="shared" si="449"/>
        <v>6.4651949421625003</v>
      </c>
      <c r="AD379" s="74">
        <f t="shared" si="391"/>
        <v>338</v>
      </c>
      <c r="AE379" s="74">
        <f t="shared" si="392"/>
        <v>3.2249999999999996</v>
      </c>
      <c r="AF379" s="74">
        <v>1</v>
      </c>
      <c r="AG379" s="65">
        <f t="shared" si="393"/>
        <v>1.175</v>
      </c>
      <c r="AH379" s="73">
        <f>AH378*AF379</f>
        <v>3.45808999872E+17</v>
      </c>
      <c r="AI379" s="73">
        <f t="shared" si="394"/>
        <v>1.3733804429916481E+20</v>
      </c>
      <c r="AJ379" s="73">
        <f t="shared" si="395"/>
        <v>7.2136891824005248E+21</v>
      </c>
      <c r="AK379" s="73">
        <f t="shared" si="396"/>
        <v>4.6167610767363454E+24</v>
      </c>
      <c r="AL379" s="73">
        <f t="shared" si="397"/>
        <v>347613.8666666667</v>
      </c>
      <c r="AM379" s="102">
        <f t="shared" si="442"/>
        <v>52.525061203630329</v>
      </c>
      <c r="AO379" s="74">
        <f t="shared" si="398"/>
        <v>308</v>
      </c>
      <c r="AP379" s="74">
        <f t="shared" si="399"/>
        <v>4.55</v>
      </c>
      <c r="AQ379" s="74">
        <v>1</v>
      </c>
      <c r="AR379" s="65">
        <f t="shared" si="400"/>
        <v>1.325</v>
      </c>
      <c r="AS379" s="73">
        <f>AS378*AQ379</f>
        <v>2.96407714176E+16</v>
      </c>
      <c r="AT379" s="73">
        <f t="shared" si="401"/>
        <v>1.209639881552256E+19</v>
      </c>
      <c r="AU379" s="73">
        <f t="shared" si="402"/>
        <v>1.5902270242210428E+20</v>
      </c>
      <c r="AV379" s="73">
        <f t="shared" si="403"/>
        <v>6.5135698912094186E+24</v>
      </c>
      <c r="AW379" s="73">
        <f t="shared" si="404"/>
        <v>347613.8666666667</v>
      </c>
      <c r="AX379" s="102">
        <f t="shared" si="450"/>
        <v>13.146284679208847</v>
      </c>
      <c r="AZ379" s="74">
        <f t="shared" si="405"/>
        <v>271</v>
      </c>
      <c r="BA379" s="74">
        <f t="shared" si="406"/>
        <v>6.06</v>
      </c>
      <c r="BB379" s="74">
        <v>1</v>
      </c>
      <c r="BC379" s="65">
        <f t="shared" si="407"/>
        <v>1.51</v>
      </c>
      <c r="BD379" s="73">
        <f>BD378*BB379</f>
        <v>156829478400000</v>
      </c>
      <c r="BE379" s="73">
        <f t="shared" si="408"/>
        <v>6.4176190856064E+16</v>
      </c>
      <c r="BF379" s="73">
        <f t="shared" si="409"/>
        <v>1.2540024620066639E+18</v>
      </c>
      <c r="BG379" s="73">
        <f t="shared" si="410"/>
        <v>8.6752161627975989E+24</v>
      </c>
      <c r="BH379" s="73">
        <f t="shared" si="411"/>
        <v>347613.8666666667</v>
      </c>
      <c r="BI379" s="102">
        <f t="shared" si="448"/>
        <v>19.539995211295302</v>
      </c>
      <c r="BK379" s="74">
        <f t="shared" si="412"/>
        <v>221</v>
      </c>
      <c r="BL379" s="74">
        <f t="shared" si="413"/>
        <v>7.8199999999999994</v>
      </c>
      <c r="BM379" s="74">
        <v>1</v>
      </c>
      <c r="BN379" s="65">
        <f t="shared" si="414"/>
        <v>1.76</v>
      </c>
      <c r="BO379" s="73">
        <f>BO378*BM379</f>
        <v>755104896000</v>
      </c>
      <c r="BP379" s="73">
        <f t="shared" si="415"/>
        <v>293705600348160</v>
      </c>
      <c r="BQ379" s="73">
        <f t="shared" si="416"/>
        <v>1580274606295779.2</v>
      </c>
      <c r="BR379" s="73">
        <f t="shared" si="417"/>
        <v>1.1194750889946736E+25</v>
      </c>
      <c r="BS379" s="73">
        <f t="shared" si="418"/>
        <v>347613.8666666667</v>
      </c>
      <c r="BT379" s="102">
        <f t="shared" si="447"/>
        <v>5.3804714803616758</v>
      </c>
      <c r="BV379" s="74">
        <f t="shared" si="419"/>
        <v>166</v>
      </c>
      <c r="BW379" s="74">
        <f t="shared" si="420"/>
        <v>9.8550000000000004</v>
      </c>
      <c r="BX379" s="74">
        <v>1</v>
      </c>
      <c r="BY379" s="65">
        <f t="shared" si="421"/>
        <v>2.0350000000000001</v>
      </c>
      <c r="BZ379" s="73">
        <f>BZ378*BX379</f>
        <v>276595200</v>
      </c>
      <c r="CA379" s="73">
        <f t="shared" si="422"/>
        <v>93436624512</v>
      </c>
      <c r="CB379" s="73">
        <f t="shared" si="423"/>
        <v>972416870119.98792</v>
      </c>
      <c r="CC379" s="73">
        <f t="shared" si="424"/>
        <v>1.4107962918212928E+25</v>
      </c>
      <c r="CD379" s="73">
        <f t="shared" si="425"/>
        <v>347613.8666666667</v>
      </c>
      <c r="CE379" s="102">
        <f t="shared" si="443"/>
        <v>10.40723458492554</v>
      </c>
      <c r="CG379" s="74">
        <f t="shared" si="426"/>
        <v>116</v>
      </c>
      <c r="CH379" s="74">
        <f t="shared" si="427"/>
        <v>12.14</v>
      </c>
      <c r="CI379" s="74">
        <v>1</v>
      </c>
      <c r="CJ379" s="65">
        <f t="shared" si="428"/>
        <v>2.2850000000000001</v>
      </c>
      <c r="CK379" s="73">
        <f>CK378*CI379</f>
        <v>112320</v>
      </c>
      <c r="CL379" s="73">
        <f t="shared" si="429"/>
        <v>29771539.200000003</v>
      </c>
      <c r="CM379" s="73">
        <f t="shared" si="430"/>
        <v>1169807997.5322464</v>
      </c>
      <c r="CN379" s="73">
        <f t="shared" si="431"/>
        <v>1.7379063402040075E+25</v>
      </c>
      <c r="CO379" s="73">
        <f t="shared" si="432"/>
        <v>347613.8666666667</v>
      </c>
      <c r="CP379" s="102">
        <f t="shared" si="433"/>
        <v>39.292828955657292</v>
      </c>
      <c r="CR379" s="74">
        <f t="shared" si="434"/>
        <v>53</v>
      </c>
      <c r="CS379" s="74">
        <f t="shared" si="435"/>
        <v>14.74</v>
      </c>
      <c r="CT379" s="74">
        <v>1</v>
      </c>
      <c r="CU379" s="65">
        <f t="shared" si="444"/>
        <v>2.6</v>
      </c>
      <c r="CV379" s="73">
        <f>CV378*CT379</f>
        <v>60</v>
      </c>
      <c r="CW379" s="73">
        <f t="shared" si="436"/>
        <v>8268</v>
      </c>
      <c r="CX379" s="73">
        <f t="shared" si="437"/>
        <v>228778.62082932066</v>
      </c>
      <c r="CY379" s="73">
        <f t="shared" si="438"/>
        <v>2.1101103339874028E+25</v>
      </c>
      <c r="CZ379" s="73">
        <f t="shared" si="439"/>
        <v>347613.8666666667</v>
      </c>
      <c r="DA379" s="102">
        <f t="shared" si="440"/>
        <v>27.670370201901385</v>
      </c>
    </row>
    <row r="380" spans="1:105">
      <c r="A380" s="65">
        <v>8192</v>
      </c>
      <c r="B380" s="65">
        <f t="shared" si="375"/>
        <v>12.466666666666667</v>
      </c>
      <c r="C380" s="86">
        <f t="shared" si="446"/>
        <v>14.74</v>
      </c>
      <c r="D380" s="90"/>
      <c r="E380" s="68">
        <f t="shared" si="376"/>
        <v>3.2888470414024067E+22</v>
      </c>
      <c r="F380" s="65">
        <f t="shared" si="441"/>
        <v>74.80000000000004</v>
      </c>
      <c r="G380" s="69">
        <v>374</v>
      </c>
      <c r="H380" s="74">
        <f t="shared" si="377"/>
        <v>374</v>
      </c>
      <c r="I380" s="74">
        <f t="shared" si="378"/>
        <v>1</v>
      </c>
      <c r="J380" s="74">
        <v>1</v>
      </c>
      <c r="K380" s="65">
        <f t="shared" si="379"/>
        <v>1</v>
      </c>
      <c r="L380" s="73">
        <f>L379*J380</f>
        <v>2.9773096289999999E+19</v>
      </c>
      <c r="M380" s="73">
        <f t="shared" si="380"/>
        <v>1.113513801246E+22</v>
      </c>
      <c r="N380" s="73">
        <f t="shared" si="381"/>
        <v>3.2888470414024068E+23</v>
      </c>
      <c r="O380" s="73">
        <f t="shared" si="382"/>
        <v>1.6444235207012033E+24</v>
      </c>
      <c r="P380" s="73">
        <f t="shared" si="383"/>
        <v>347886.93333333335</v>
      </c>
      <c r="Q380" s="102">
        <f t="shared" si="445"/>
        <v>29.535754632966846</v>
      </c>
      <c r="S380" s="74">
        <f t="shared" si="384"/>
        <v>364</v>
      </c>
      <c r="T380" s="74">
        <f t="shared" si="385"/>
        <v>2.0499999999999998</v>
      </c>
      <c r="U380" s="74">
        <v>1</v>
      </c>
      <c r="V380" s="65">
        <f t="shared" si="386"/>
        <v>1.05</v>
      </c>
      <c r="W380" s="73">
        <f>W379*U380</f>
        <v>5.9546192579999998E+19</v>
      </c>
      <c r="X380" s="73">
        <f t="shared" si="387"/>
        <v>2.2758554804076E+22</v>
      </c>
      <c r="Y380" s="73">
        <f t="shared" si="388"/>
        <v>1.6855341087187326E+23</v>
      </c>
      <c r="Z380" s="73">
        <f t="shared" si="389"/>
        <v>3.3710682174374664E+24</v>
      </c>
      <c r="AA380" s="73">
        <f t="shared" si="390"/>
        <v>347886.93333333335</v>
      </c>
      <c r="AB380" s="102">
        <f t="shared" si="449"/>
        <v>7.4061561607455744</v>
      </c>
      <c r="AD380" s="74">
        <f t="shared" si="391"/>
        <v>339</v>
      </c>
      <c r="AE380" s="74">
        <f t="shared" si="392"/>
        <v>3.2249999999999996</v>
      </c>
      <c r="AF380" s="74">
        <v>1</v>
      </c>
      <c r="AG380" s="65">
        <f t="shared" si="393"/>
        <v>1.175</v>
      </c>
      <c r="AH380" s="73">
        <f>AH379*AF380</f>
        <v>3.45808999872E+17</v>
      </c>
      <c r="AI380" s="73">
        <f t="shared" si="394"/>
        <v>1.377443698740144E+20</v>
      </c>
      <c r="AJ380" s="73">
        <f t="shared" si="395"/>
        <v>8.2863528972833889E+21</v>
      </c>
      <c r="AK380" s="73">
        <f t="shared" si="396"/>
        <v>5.3032658542613806E+24</v>
      </c>
      <c r="AL380" s="73">
        <f t="shared" si="397"/>
        <v>347886.93333333335</v>
      </c>
      <c r="AM380" s="102">
        <f t="shared" si="442"/>
        <v>60.157470718130718</v>
      </c>
      <c r="AO380" s="74">
        <f t="shared" si="398"/>
        <v>309</v>
      </c>
      <c r="AP380" s="74">
        <f t="shared" si="399"/>
        <v>4.55</v>
      </c>
      <c r="AQ380" s="74">
        <v>1</v>
      </c>
      <c r="AR380" s="65">
        <f t="shared" si="400"/>
        <v>1.325</v>
      </c>
      <c r="AS380" s="73">
        <f>AS379*AQ380</f>
        <v>2.96407714176E+16</v>
      </c>
      <c r="AT380" s="73">
        <f t="shared" si="401"/>
        <v>1.2135672837650881E+19</v>
      </c>
      <c r="AU380" s="73">
        <f t="shared" si="402"/>
        <v>1.8266911667945416E+20</v>
      </c>
      <c r="AV380" s="73">
        <f t="shared" si="403"/>
        <v>7.482127019190475E+24</v>
      </c>
      <c r="AW380" s="73">
        <f t="shared" si="404"/>
        <v>347886.93333333335</v>
      </c>
      <c r="AX380" s="102">
        <f t="shared" si="450"/>
        <v>15.052244661105554</v>
      </c>
      <c r="AZ380" s="74">
        <f t="shared" si="405"/>
        <v>272</v>
      </c>
      <c r="BA380" s="74">
        <f t="shared" si="406"/>
        <v>6.06</v>
      </c>
      <c r="BB380" s="74">
        <v>1</v>
      </c>
      <c r="BC380" s="65">
        <f t="shared" si="407"/>
        <v>1.51</v>
      </c>
      <c r="BD380" s="73">
        <f>BD379*BB380</f>
        <v>156829478400000</v>
      </c>
      <c r="BE380" s="73">
        <f t="shared" si="408"/>
        <v>6.4413003368448E+16</v>
      </c>
      <c r="BF380" s="73">
        <f t="shared" si="409"/>
        <v>1.4404705652692869E+18</v>
      </c>
      <c r="BG380" s="73">
        <f t="shared" si="410"/>
        <v>9.9652065354492905E+24</v>
      </c>
      <c r="BH380" s="73">
        <f t="shared" si="411"/>
        <v>347886.93333333335</v>
      </c>
      <c r="BI380" s="102">
        <f t="shared" si="448"/>
        <v>22.36303991338006</v>
      </c>
      <c r="BK380" s="74">
        <f t="shared" si="412"/>
        <v>222</v>
      </c>
      <c r="BL380" s="74">
        <f t="shared" si="413"/>
        <v>7.8199999999999994</v>
      </c>
      <c r="BM380" s="74">
        <v>1</v>
      </c>
      <c r="BN380" s="65">
        <f t="shared" si="414"/>
        <v>1.76</v>
      </c>
      <c r="BO380" s="73">
        <f>BO379*BM380</f>
        <v>755104896000</v>
      </c>
      <c r="BP380" s="73">
        <f t="shared" si="415"/>
        <v>295034584965120</v>
      </c>
      <c r="BQ380" s="73">
        <f t="shared" si="416"/>
        <v>1815258840695548.5</v>
      </c>
      <c r="BR380" s="73">
        <f t="shared" si="417"/>
        <v>1.2859391931883408E+25</v>
      </c>
      <c r="BS380" s="73">
        <f t="shared" si="418"/>
        <v>347886.93333333335</v>
      </c>
      <c r="BT380" s="102">
        <f t="shared" si="447"/>
        <v>6.1526984740116299</v>
      </c>
      <c r="BV380" s="74">
        <f t="shared" si="419"/>
        <v>167</v>
      </c>
      <c r="BW380" s="74">
        <f t="shared" si="420"/>
        <v>9.8550000000000004</v>
      </c>
      <c r="BX380" s="74">
        <v>1</v>
      </c>
      <c r="BY380" s="65">
        <f t="shared" si="421"/>
        <v>2.0350000000000001</v>
      </c>
      <c r="BZ380" s="73">
        <f>BZ379*BX380</f>
        <v>276595200</v>
      </c>
      <c r="CA380" s="73">
        <f t="shared" si="422"/>
        <v>93999495744</v>
      </c>
      <c r="CB380" s="73">
        <f t="shared" si="423"/>
        <v>1117013659078.1958</v>
      </c>
      <c r="CC380" s="73">
        <f t="shared" si="424"/>
        <v>1.6205793796510359E+25</v>
      </c>
      <c r="CD380" s="73">
        <f t="shared" si="425"/>
        <v>347886.93333333335</v>
      </c>
      <c r="CE380" s="102">
        <f t="shared" si="443"/>
        <v>11.883187779222688</v>
      </c>
      <c r="CG380" s="74">
        <f t="shared" si="426"/>
        <v>117</v>
      </c>
      <c r="CH380" s="74">
        <f t="shared" si="427"/>
        <v>12.14</v>
      </c>
      <c r="CI380" s="74">
        <v>1</v>
      </c>
      <c r="CJ380" s="65">
        <f t="shared" si="428"/>
        <v>2.2850000000000001</v>
      </c>
      <c r="CK380" s="73">
        <f>CK379*CI380</f>
        <v>112320</v>
      </c>
      <c r="CL380" s="73">
        <f t="shared" si="429"/>
        <v>30028190.400000002</v>
      </c>
      <c r="CM380" s="73">
        <f t="shared" si="430"/>
        <v>1343756522.4276667</v>
      </c>
      <c r="CN380" s="73">
        <f t="shared" si="431"/>
        <v>1.9963301541312607E+25</v>
      </c>
      <c r="CO380" s="73">
        <f t="shared" si="432"/>
        <v>347886.93333333335</v>
      </c>
      <c r="CP380" s="102">
        <f t="shared" si="433"/>
        <v>44.749833557325069</v>
      </c>
      <c r="CR380" s="74">
        <f t="shared" si="434"/>
        <v>54</v>
      </c>
      <c r="CS380" s="74">
        <f t="shared" si="435"/>
        <v>14.74</v>
      </c>
      <c r="CT380" s="74">
        <v>1</v>
      </c>
      <c r="CU380" s="65">
        <f t="shared" si="444"/>
        <v>2.6</v>
      </c>
      <c r="CV380" s="73">
        <f>CV379*CT380</f>
        <v>60</v>
      </c>
      <c r="CW380" s="73">
        <f t="shared" si="436"/>
        <v>8424</v>
      </c>
      <c r="CX380" s="73">
        <f t="shared" si="437"/>
        <v>262797.62540513102</v>
      </c>
      <c r="CY380" s="73">
        <f t="shared" si="438"/>
        <v>2.4238802695135739E+25</v>
      </c>
      <c r="CZ380" s="73">
        <f t="shared" si="439"/>
        <v>347886.93333333335</v>
      </c>
      <c r="DA380" s="102">
        <f t="shared" si="440"/>
        <v>31.196299312100074</v>
      </c>
    </row>
    <row r="381" spans="1:105">
      <c r="A381" s="65">
        <v>8192</v>
      </c>
      <c r="B381" s="65">
        <f t="shared" si="375"/>
        <v>12.5</v>
      </c>
      <c r="C381" s="86">
        <f t="shared" si="446"/>
        <v>14.74</v>
      </c>
      <c r="D381" s="90"/>
      <c r="E381" s="68">
        <f t="shared" si="376"/>
        <v>3.7778931862958118E+22</v>
      </c>
      <c r="F381" s="65">
        <f t="shared" si="441"/>
        <v>75.000000000000043</v>
      </c>
      <c r="G381" s="69">
        <v>375</v>
      </c>
      <c r="H381" s="74">
        <f t="shared" si="377"/>
        <v>375</v>
      </c>
      <c r="I381" s="74">
        <f t="shared" si="378"/>
        <v>1</v>
      </c>
      <c r="J381" s="74">
        <v>1</v>
      </c>
      <c r="K381" s="65">
        <f t="shared" si="379"/>
        <v>1</v>
      </c>
      <c r="L381" s="73">
        <f>L380*J381</f>
        <v>2.9773096289999999E+19</v>
      </c>
      <c r="M381" s="73">
        <f t="shared" si="380"/>
        <v>1.1164911108749999E+22</v>
      </c>
      <c r="N381" s="73">
        <f t="shared" si="381"/>
        <v>3.7778931862958115E+23</v>
      </c>
      <c r="O381" s="73">
        <f t="shared" si="382"/>
        <v>1.8889465931479059E+24</v>
      </c>
      <c r="P381" s="73">
        <f t="shared" si="383"/>
        <v>348160</v>
      </c>
      <c r="Q381" s="102">
        <f t="shared" si="445"/>
        <v>33.837198966457123</v>
      </c>
      <c r="S381" s="74">
        <f t="shared" si="384"/>
        <v>365</v>
      </c>
      <c r="T381" s="74">
        <f t="shared" si="385"/>
        <v>2.0499999999999998</v>
      </c>
      <c r="U381" s="74">
        <v>1</v>
      </c>
      <c r="V381" s="65">
        <f t="shared" si="386"/>
        <v>1.05</v>
      </c>
      <c r="W381" s="73">
        <f>W380*U381</f>
        <v>5.9546192579999998E+19</v>
      </c>
      <c r="X381" s="73">
        <f t="shared" si="387"/>
        <v>2.2821078306284999E+22</v>
      </c>
      <c r="Y381" s="73">
        <f t="shared" si="388"/>
        <v>1.9361702579766018E+23</v>
      </c>
      <c r="Z381" s="73">
        <f t="shared" si="389"/>
        <v>3.8723405159532068E+24</v>
      </c>
      <c r="AA381" s="73">
        <f t="shared" si="390"/>
        <v>348160</v>
      </c>
      <c r="AB381" s="102">
        <f t="shared" si="449"/>
        <v>8.4841313455524769</v>
      </c>
      <c r="AD381" s="74">
        <f t="shared" si="391"/>
        <v>340</v>
      </c>
      <c r="AE381" s="74">
        <f t="shared" si="392"/>
        <v>3.2249999999999996</v>
      </c>
      <c r="AF381" s="74">
        <v>15</v>
      </c>
      <c r="AG381" s="65">
        <f t="shared" si="393"/>
        <v>1.175</v>
      </c>
      <c r="AH381" s="73">
        <f>AH380*AF381</f>
        <v>5.18713499808E+18</v>
      </c>
      <c r="AI381" s="73">
        <f t="shared" si="394"/>
        <v>2.0722604317329599E+21</v>
      </c>
      <c r="AJ381" s="73">
        <f t="shared" si="395"/>
        <v>9.5185199420343446E+21</v>
      </c>
      <c r="AK381" s="73">
        <f t="shared" si="396"/>
        <v>6.0918527629019959E+24</v>
      </c>
      <c r="AL381" s="73">
        <f t="shared" si="397"/>
        <v>348160</v>
      </c>
      <c r="AM381" s="102">
        <f t="shared" si="442"/>
        <v>4.5933029441064681</v>
      </c>
      <c r="AO381" s="74">
        <f t="shared" si="398"/>
        <v>310</v>
      </c>
      <c r="AP381" s="74">
        <f t="shared" si="399"/>
        <v>4.55</v>
      </c>
      <c r="AQ381" s="74">
        <v>1</v>
      </c>
      <c r="AR381" s="65">
        <f t="shared" si="400"/>
        <v>1.325</v>
      </c>
      <c r="AS381" s="73">
        <f>AS380*AQ381</f>
        <v>2.96407714176E+16</v>
      </c>
      <c r="AT381" s="73">
        <f t="shared" si="401"/>
        <v>1.2174946859779199E+19</v>
      </c>
      <c r="AU381" s="73">
        <f t="shared" si="402"/>
        <v>2.0983171383845044E+20</v>
      </c>
      <c r="AV381" s="73">
        <f t="shared" si="403"/>
        <v>8.5947069988229723E+24</v>
      </c>
      <c r="AW381" s="73">
        <f t="shared" si="404"/>
        <v>348160</v>
      </c>
      <c r="AX381" s="102">
        <f t="shared" si="450"/>
        <v>17.23471291128542</v>
      </c>
      <c r="AZ381" s="74">
        <f t="shared" si="405"/>
        <v>273</v>
      </c>
      <c r="BA381" s="74">
        <f t="shared" si="406"/>
        <v>6.06</v>
      </c>
      <c r="BB381" s="74">
        <v>1</v>
      </c>
      <c r="BC381" s="65">
        <f t="shared" si="407"/>
        <v>1.51</v>
      </c>
      <c r="BD381" s="73">
        <f>BD380*BB381</f>
        <v>156829478400000</v>
      </c>
      <c r="BE381" s="73">
        <f t="shared" si="408"/>
        <v>6.4649815880832E+16</v>
      </c>
      <c r="BF381" s="73">
        <f t="shared" si="409"/>
        <v>1.6546661687464791E+18</v>
      </c>
      <c r="BG381" s="73">
        <f t="shared" si="410"/>
        <v>1.144701635447631E+25</v>
      </c>
      <c r="BH381" s="73">
        <f t="shared" si="411"/>
        <v>348160</v>
      </c>
      <c r="BI381" s="102">
        <f t="shared" si="448"/>
        <v>25.594290504964462</v>
      </c>
      <c r="BK381" s="74">
        <f t="shared" si="412"/>
        <v>223</v>
      </c>
      <c r="BL381" s="74">
        <f t="shared" si="413"/>
        <v>7.8199999999999994</v>
      </c>
      <c r="BM381" s="74">
        <v>1</v>
      </c>
      <c r="BN381" s="65">
        <f t="shared" si="414"/>
        <v>1.76</v>
      </c>
      <c r="BO381" s="73">
        <f>BO380*BM381</f>
        <v>755104896000</v>
      </c>
      <c r="BP381" s="73">
        <f t="shared" si="415"/>
        <v>296363569582080</v>
      </c>
      <c r="BQ381" s="73">
        <f t="shared" si="416"/>
        <v>2085184844200802</v>
      </c>
      <c r="BR381" s="73">
        <f t="shared" si="417"/>
        <v>1.4771562358416624E+25</v>
      </c>
      <c r="BS381" s="73">
        <f t="shared" si="418"/>
        <v>348160</v>
      </c>
      <c r="BT381" s="102">
        <f t="shared" si="447"/>
        <v>7.0359013664913199</v>
      </c>
      <c r="BV381" s="74">
        <f t="shared" si="419"/>
        <v>168</v>
      </c>
      <c r="BW381" s="74">
        <f t="shared" si="420"/>
        <v>9.8550000000000004</v>
      </c>
      <c r="BX381" s="74">
        <v>1</v>
      </c>
      <c r="BY381" s="65">
        <f t="shared" si="421"/>
        <v>2.0350000000000001</v>
      </c>
      <c r="BZ381" s="73">
        <f>BZ380*BX381</f>
        <v>276595200</v>
      </c>
      <c r="CA381" s="73">
        <f t="shared" si="422"/>
        <v>94562366976</v>
      </c>
      <c r="CB381" s="73">
        <f t="shared" si="423"/>
        <v>1283111752692.3423</v>
      </c>
      <c r="CC381" s="73">
        <f t="shared" si="424"/>
        <v>1.8615568675472612E+25</v>
      </c>
      <c r="CD381" s="73">
        <f t="shared" si="425"/>
        <v>348160</v>
      </c>
      <c r="CE381" s="102">
        <f t="shared" si="443"/>
        <v>13.568947074029957</v>
      </c>
      <c r="CG381" s="74">
        <f t="shared" si="426"/>
        <v>118</v>
      </c>
      <c r="CH381" s="74">
        <f t="shared" si="427"/>
        <v>12.14</v>
      </c>
      <c r="CI381" s="74">
        <v>1</v>
      </c>
      <c r="CJ381" s="65">
        <f t="shared" si="428"/>
        <v>2.2850000000000001</v>
      </c>
      <c r="CK381" s="73">
        <f>CK380*CI381</f>
        <v>112320</v>
      </c>
      <c r="CL381" s="73">
        <f t="shared" si="429"/>
        <v>30284841.600000001</v>
      </c>
      <c r="CM381" s="73">
        <f t="shared" si="430"/>
        <v>1543570906.8291972</v>
      </c>
      <c r="CN381" s="73">
        <f t="shared" si="431"/>
        <v>2.2931811640815577E+25</v>
      </c>
      <c r="CO381" s="73">
        <f t="shared" si="432"/>
        <v>348160</v>
      </c>
      <c r="CP381" s="102">
        <f t="shared" si="433"/>
        <v>50.968432564930339</v>
      </c>
      <c r="CR381" s="74">
        <f t="shared" si="434"/>
        <v>55</v>
      </c>
      <c r="CS381" s="74">
        <f t="shared" si="435"/>
        <v>14.74</v>
      </c>
      <c r="CT381" s="74">
        <v>1</v>
      </c>
      <c r="CU381" s="65">
        <f t="shared" si="444"/>
        <v>2.6</v>
      </c>
      <c r="CV381" s="73">
        <f>CV380*CT381</f>
        <v>60</v>
      </c>
      <c r="CW381" s="73">
        <f t="shared" si="436"/>
        <v>8580</v>
      </c>
      <c r="CX381" s="73">
        <f t="shared" si="437"/>
        <v>301875.20000000118</v>
      </c>
      <c r="CY381" s="73">
        <f t="shared" si="438"/>
        <v>2.7843072783000133E+25</v>
      </c>
      <c r="CZ381" s="73">
        <f t="shared" si="439"/>
        <v>348160</v>
      </c>
      <c r="DA381" s="102">
        <f t="shared" si="440"/>
        <v>35.183589743589877</v>
      </c>
    </row>
    <row r="382" spans="1:105">
      <c r="A382" s="65">
        <v>8192</v>
      </c>
      <c r="B382" s="65">
        <f t="shared" si="375"/>
        <v>12.533333333333333</v>
      </c>
      <c r="C382" s="86">
        <f t="shared" si="446"/>
        <v>14.74</v>
      </c>
      <c r="D382" s="90"/>
      <c r="E382" s="68">
        <f t="shared" si="376"/>
        <v>4.3396596884525048E+22</v>
      </c>
      <c r="F382" s="65">
        <f t="shared" si="441"/>
        <v>75.200000000000045</v>
      </c>
      <c r="G382" s="69">
        <v>376</v>
      </c>
      <c r="H382" s="74">
        <f t="shared" si="377"/>
        <v>376</v>
      </c>
      <c r="I382" s="74">
        <f t="shared" si="378"/>
        <v>1</v>
      </c>
      <c r="J382" s="74">
        <v>1</v>
      </c>
      <c r="K382" s="65">
        <f t="shared" si="379"/>
        <v>1</v>
      </c>
      <c r="L382" s="73">
        <f>L381*J382</f>
        <v>2.9773096289999999E+19</v>
      </c>
      <c r="M382" s="73">
        <f t="shared" si="380"/>
        <v>1.119468420504E+22</v>
      </c>
      <c r="N382" s="73">
        <f t="shared" si="381"/>
        <v>4.3396596884525052E+23</v>
      </c>
      <c r="O382" s="73">
        <f t="shared" si="382"/>
        <v>2.1698298442262523E+24</v>
      </c>
      <c r="P382" s="73">
        <f t="shared" si="383"/>
        <v>348433.06666666665</v>
      </c>
      <c r="Q382" s="102">
        <f t="shared" si="445"/>
        <v>38.765360495821142</v>
      </c>
      <c r="S382" s="74">
        <f t="shared" si="384"/>
        <v>366</v>
      </c>
      <c r="T382" s="74">
        <f t="shared" si="385"/>
        <v>2.0499999999999998</v>
      </c>
      <c r="U382" s="74">
        <v>1</v>
      </c>
      <c r="V382" s="65">
        <f t="shared" si="386"/>
        <v>1.05</v>
      </c>
      <c r="W382" s="73">
        <f>W381*U382</f>
        <v>5.9546192579999998E+19</v>
      </c>
      <c r="X382" s="73">
        <f t="shared" si="387"/>
        <v>2.2883601808494002E+22</v>
      </c>
      <c r="Y382" s="73">
        <f t="shared" si="388"/>
        <v>2.2240755903319073E+23</v>
      </c>
      <c r="Z382" s="73">
        <f t="shared" si="389"/>
        <v>4.4481511806638164E+24</v>
      </c>
      <c r="AA382" s="73">
        <f t="shared" si="390"/>
        <v>348433.06666666665</v>
      </c>
      <c r="AB382" s="102">
        <f t="shared" si="449"/>
        <v>9.7190801034930097</v>
      </c>
      <c r="AD382" s="74">
        <f t="shared" si="391"/>
        <v>341</v>
      </c>
      <c r="AE382" s="74">
        <f t="shared" si="392"/>
        <v>3.2249999999999996</v>
      </c>
      <c r="AF382" s="74">
        <v>1</v>
      </c>
      <c r="AG382" s="65">
        <f t="shared" si="393"/>
        <v>1.175</v>
      </c>
      <c r="AH382" s="73">
        <f>AH381*AF382</f>
        <v>5.18713499808E+18</v>
      </c>
      <c r="AI382" s="73">
        <f t="shared" si="394"/>
        <v>2.0783553153557041E+21</v>
      </c>
      <c r="AJ382" s="73">
        <f t="shared" si="395"/>
        <v>1.0933908199421325E+22</v>
      </c>
      <c r="AK382" s="73">
        <f t="shared" si="396"/>
        <v>6.9977012476296631E+24</v>
      </c>
      <c r="AL382" s="73">
        <f t="shared" si="397"/>
        <v>348433.06666666665</v>
      </c>
      <c r="AM382" s="102">
        <f t="shared" si="442"/>
        <v>5.2608464580802536</v>
      </c>
      <c r="AO382" s="74">
        <f t="shared" si="398"/>
        <v>311</v>
      </c>
      <c r="AP382" s="74">
        <f t="shared" si="399"/>
        <v>4.55</v>
      </c>
      <c r="AQ382" s="74">
        <v>1</v>
      </c>
      <c r="AR382" s="65">
        <f t="shared" si="400"/>
        <v>1.325</v>
      </c>
      <c r="AS382" s="73">
        <f>AS381*AQ382</f>
        <v>2.96407714176E+16</v>
      </c>
      <c r="AT382" s="73">
        <f t="shared" si="401"/>
        <v>1.2214220881907519E+19</v>
      </c>
      <c r="AU382" s="73">
        <f t="shared" si="402"/>
        <v>2.4103334451243673E+20</v>
      </c>
      <c r="AV382" s="73">
        <f t="shared" si="403"/>
        <v>9.8727257912294472E+24</v>
      </c>
      <c r="AW382" s="73">
        <f t="shared" si="404"/>
        <v>348433.06666666665</v>
      </c>
      <c r="AX382" s="102">
        <f t="shared" si="450"/>
        <v>19.733828857595874</v>
      </c>
      <c r="AZ382" s="74">
        <f t="shared" si="405"/>
        <v>274</v>
      </c>
      <c r="BA382" s="74">
        <f t="shared" si="406"/>
        <v>6.06</v>
      </c>
      <c r="BB382" s="74">
        <v>1</v>
      </c>
      <c r="BC382" s="65">
        <f t="shared" si="407"/>
        <v>1.51</v>
      </c>
      <c r="BD382" s="73">
        <f>BD381*BB382</f>
        <v>156829478400000</v>
      </c>
      <c r="BE382" s="73">
        <f t="shared" si="408"/>
        <v>6.4886628393216E+16</v>
      </c>
      <c r="BF382" s="73">
        <f t="shared" si="409"/>
        <v>1.9007123061083269E+18</v>
      </c>
      <c r="BG382" s="73">
        <f t="shared" si="410"/>
        <v>1.3149168856011089E+25</v>
      </c>
      <c r="BH382" s="73">
        <f t="shared" si="411"/>
        <v>348433.06666666665</v>
      </c>
      <c r="BI382" s="102">
        <f t="shared" si="448"/>
        <v>29.292819694528148</v>
      </c>
      <c r="BK382" s="74">
        <f t="shared" si="412"/>
        <v>224</v>
      </c>
      <c r="BL382" s="74">
        <f t="shared" si="413"/>
        <v>7.8199999999999994</v>
      </c>
      <c r="BM382" s="74">
        <v>1</v>
      </c>
      <c r="BN382" s="65">
        <f t="shared" si="414"/>
        <v>1.76</v>
      </c>
      <c r="BO382" s="73">
        <f>BO381*BM382</f>
        <v>755104896000</v>
      </c>
      <c r="BP382" s="73">
        <f t="shared" si="415"/>
        <v>297692554199040</v>
      </c>
      <c r="BQ382" s="73">
        <f t="shared" si="416"/>
        <v>2395248400398210</v>
      </c>
      <c r="BR382" s="73">
        <f t="shared" si="417"/>
        <v>1.6968069381849292E+25</v>
      </c>
      <c r="BS382" s="73">
        <f t="shared" si="418"/>
        <v>348433.06666666665</v>
      </c>
      <c r="BT382" s="102">
        <f t="shared" si="447"/>
        <v>8.0460473955849245</v>
      </c>
      <c r="BV382" s="74">
        <f t="shared" si="419"/>
        <v>169</v>
      </c>
      <c r="BW382" s="74">
        <f t="shared" si="420"/>
        <v>9.8550000000000004</v>
      </c>
      <c r="BX382" s="74">
        <v>1</v>
      </c>
      <c r="BY382" s="65">
        <f t="shared" si="421"/>
        <v>2.0350000000000001</v>
      </c>
      <c r="BZ382" s="73">
        <f>BZ381*BX382</f>
        <v>276595200</v>
      </c>
      <c r="CA382" s="73">
        <f t="shared" si="422"/>
        <v>95125238208</v>
      </c>
      <c r="CB382" s="73">
        <f t="shared" si="423"/>
        <v>1473908359595.0562</v>
      </c>
      <c r="CC382" s="73">
        <f t="shared" si="424"/>
        <v>2.1383673114849718E+25</v>
      </c>
      <c r="CD382" s="73">
        <f t="shared" si="425"/>
        <v>348433.06666666665</v>
      </c>
      <c r="CE382" s="102">
        <f t="shared" si="443"/>
        <v>15.494398619767146</v>
      </c>
      <c r="CG382" s="74">
        <f t="shared" si="426"/>
        <v>119</v>
      </c>
      <c r="CH382" s="74">
        <f t="shared" si="427"/>
        <v>12.14</v>
      </c>
      <c r="CI382" s="74">
        <v>1</v>
      </c>
      <c r="CJ382" s="65">
        <f t="shared" si="428"/>
        <v>2.2850000000000001</v>
      </c>
      <c r="CK382" s="73">
        <f>CK381*CI382</f>
        <v>112320</v>
      </c>
      <c r="CL382" s="73">
        <f t="shared" si="429"/>
        <v>30541492.800000001</v>
      </c>
      <c r="CM382" s="73">
        <f t="shared" si="430"/>
        <v>1773097361.4959812</v>
      </c>
      <c r="CN382" s="73">
        <f t="shared" si="431"/>
        <v>2.6341734308906706E+25</v>
      </c>
      <c r="CO382" s="73">
        <f t="shared" si="432"/>
        <v>348433.06666666665</v>
      </c>
      <c r="CP382" s="102">
        <f t="shared" si="433"/>
        <v>58.055360067271536</v>
      </c>
      <c r="CR382" s="74">
        <f t="shared" si="434"/>
        <v>56</v>
      </c>
      <c r="CS382" s="74">
        <f t="shared" si="435"/>
        <v>14.74</v>
      </c>
      <c r="CT382" s="74">
        <v>1</v>
      </c>
      <c r="CU382" s="65">
        <f t="shared" si="444"/>
        <v>2.6</v>
      </c>
      <c r="CV382" s="73">
        <f>CV381*CT382</f>
        <v>60</v>
      </c>
      <c r="CW382" s="73">
        <f t="shared" si="436"/>
        <v>8736</v>
      </c>
      <c r="CX382" s="73">
        <f t="shared" si="437"/>
        <v>346763.54565440223</v>
      </c>
      <c r="CY382" s="73">
        <f t="shared" si="438"/>
        <v>3.198329190389496E+25</v>
      </c>
      <c r="CZ382" s="73">
        <f t="shared" si="439"/>
        <v>348433.06666666665</v>
      </c>
      <c r="DA382" s="102">
        <f t="shared" si="440"/>
        <v>39.693629310256668</v>
      </c>
    </row>
    <row r="383" spans="1:105">
      <c r="A383" s="65">
        <v>8192</v>
      </c>
      <c r="B383" s="65">
        <f t="shared" si="375"/>
        <v>12.566666666666666</v>
      </c>
      <c r="C383" s="86">
        <f t="shared" si="446"/>
        <v>14.74</v>
      </c>
      <c r="D383" s="90"/>
      <c r="E383" s="68">
        <f t="shared" si="376"/>
        <v>4.9849599453723403E+22</v>
      </c>
      <c r="F383" s="65">
        <f t="shared" si="441"/>
        <v>75.400000000000034</v>
      </c>
      <c r="G383" s="69">
        <v>377</v>
      </c>
      <c r="H383" s="74">
        <f t="shared" si="377"/>
        <v>377</v>
      </c>
      <c r="I383" s="74">
        <f t="shared" si="378"/>
        <v>1</v>
      </c>
      <c r="J383" s="74">
        <v>1</v>
      </c>
      <c r="K383" s="65">
        <f t="shared" si="379"/>
        <v>1</v>
      </c>
      <c r="L383" s="73">
        <f>L382*J383</f>
        <v>2.9773096289999999E+19</v>
      </c>
      <c r="M383" s="73">
        <f t="shared" si="380"/>
        <v>1.1224457301330001E+22</v>
      </c>
      <c r="N383" s="73">
        <f t="shared" si="381"/>
        <v>4.9849599453723403E+23</v>
      </c>
      <c r="O383" s="73">
        <f t="shared" si="382"/>
        <v>2.4924799726861701E+24</v>
      </c>
      <c r="P383" s="73">
        <f t="shared" si="383"/>
        <v>348706.1333333333</v>
      </c>
      <c r="Q383" s="102">
        <f t="shared" si="445"/>
        <v>44.411589901826844</v>
      </c>
      <c r="S383" s="74">
        <f t="shared" si="384"/>
        <v>367</v>
      </c>
      <c r="T383" s="74">
        <f t="shared" si="385"/>
        <v>2.0499999999999998</v>
      </c>
      <c r="U383" s="74">
        <v>1</v>
      </c>
      <c r="V383" s="65">
        <f t="shared" si="386"/>
        <v>1.05</v>
      </c>
      <c r="W383" s="73">
        <f>W382*U383</f>
        <v>5.9546192579999998E+19</v>
      </c>
      <c r="X383" s="73">
        <f t="shared" si="387"/>
        <v>2.2946125310702997E+22</v>
      </c>
      <c r="Y383" s="73">
        <f t="shared" si="388"/>
        <v>2.5547919720033214E+23</v>
      </c>
      <c r="Z383" s="73">
        <f t="shared" si="389"/>
        <v>5.1095839440066486E+24</v>
      </c>
      <c r="AA383" s="73">
        <f t="shared" si="390"/>
        <v>348706.1333333333</v>
      </c>
      <c r="AB383" s="102">
        <f t="shared" si="449"/>
        <v>11.133870914631776</v>
      </c>
      <c r="AD383" s="74">
        <f t="shared" si="391"/>
        <v>342</v>
      </c>
      <c r="AE383" s="74">
        <f t="shared" si="392"/>
        <v>3.2249999999999996</v>
      </c>
      <c r="AF383" s="74">
        <v>1</v>
      </c>
      <c r="AG383" s="65">
        <f t="shared" si="393"/>
        <v>1.175</v>
      </c>
      <c r="AH383" s="73">
        <f>AH382*AF383</f>
        <v>5.18713499808E+18</v>
      </c>
      <c r="AI383" s="73">
        <f t="shared" si="394"/>
        <v>2.0844501989784481E+21</v>
      </c>
      <c r="AJ383" s="73">
        <f t="shared" si="395"/>
        <v>1.2559762362363871E+22</v>
      </c>
      <c r="AK383" s="73">
        <f t="shared" si="396"/>
        <v>8.0382479119128977E+24</v>
      </c>
      <c r="AL383" s="73">
        <f t="shared" si="397"/>
        <v>348706.1333333333</v>
      </c>
      <c r="AM383" s="102">
        <f t="shared" si="442"/>
        <v>6.0254557141826588</v>
      </c>
      <c r="AO383" s="74">
        <f t="shared" si="398"/>
        <v>312</v>
      </c>
      <c r="AP383" s="74">
        <f t="shared" si="399"/>
        <v>4.55</v>
      </c>
      <c r="AQ383" s="74">
        <v>1</v>
      </c>
      <c r="AR383" s="65">
        <f t="shared" si="400"/>
        <v>1.325</v>
      </c>
      <c r="AS383" s="73">
        <f>AS382*AQ383</f>
        <v>2.96407714176E+16</v>
      </c>
      <c r="AT383" s="73">
        <f t="shared" si="401"/>
        <v>1.225349490403584E+19</v>
      </c>
      <c r="AU383" s="73">
        <f t="shared" si="402"/>
        <v>2.7687460634086965E+20</v>
      </c>
      <c r="AV383" s="73">
        <f t="shared" si="403"/>
        <v>1.1340783875722073E+25</v>
      </c>
      <c r="AW383" s="73">
        <f t="shared" si="404"/>
        <v>348706.1333333333</v>
      </c>
      <c r="AX383" s="102">
        <f t="shared" si="450"/>
        <v>22.595562205659185</v>
      </c>
      <c r="AZ383" s="74">
        <f t="shared" si="405"/>
        <v>275</v>
      </c>
      <c r="BA383" s="74">
        <f t="shared" si="406"/>
        <v>6.06</v>
      </c>
      <c r="BB383" s="74">
        <v>1</v>
      </c>
      <c r="BC383" s="65">
        <f t="shared" si="407"/>
        <v>1.51</v>
      </c>
      <c r="BD383" s="73">
        <f>BD382*BB383</f>
        <v>156829478400000</v>
      </c>
      <c r="BE383" s="73">
        <f t="shared" si="408"/>
        <v>6.51234409056E+16</v>
      </c>
      <c r="BF383" s="73">
        <f t="shared" si="409"/>
        <v>2.1833450993492564E+18</v>
      </c>
      <c r="BG383" s="73">
        <f t="shared" si="410"/>
        <v>1.510442863447819E+25</v>
      </c>
      <c r="BH383" s="73">
        <f t="shared" si="411"/>
        <v>348706.1333333333</v>
      </c>
      <c r="BI383" s="102">
        <f t="shared" si="448"/>
        <v>33.526255200706224</v>
      </c>
      <c r="BK383" s="74">
        <f t="shared" si="412"/>
        <v>225</v>
      </c>
      <c r="BL383" s="74">
        <f t="shared" si="413"/>
        <v>7.8199999999999994</v>
      </c>
      <c r="BM383" s="74">
        <v>1</v>
      </c>
      <c r="BN383" s="65">
        <f t="shared" si="414"/>
        <v>1.76</v>
      </c>
      <c r="BO383" s="73">
        <f>BO382*BM383</f>
        <v>755104896000</v>
      </c>
      <c r="BP383" s="73">
        <f t="shared" si="415"/>
        <v>299021538816000</v>
      </c>
      <c r="BQ383" s="73">
        <f t="shared" si="416"/>
        <v>2751417897346704</v>
      </c>
      <c r="BR383" s="73">
        <f t="shared" si="417"/>
        <v>1.949119338640585E+25</v>
      </c>
      <c r="BS383" s="73">
        <f t="shared" si="418"/>
        <v>348706.1333333333</v>
      </c>
      <c r="BT383" s="102">
        <f t="shared" si="447"/>
        <v>9.2014037123919774</v>
      </c>
      <c r="BV383" s="74">
        <f t="shared" si="419"/>
        <v>170</v>
      </c>
      <c r="BW383" s="74">
        <f t="shared" si="420"/>
        <v>9.8550000000000004</v>
      </c>
      <c r="BX383" s="74">
        <v>1</v>
      </c>
      <c r="BY383" s="65">
        <f t="shared" si="421"/>
        <v>2.0350000000000001</v>
      </c>
      <c r="BZ383" s="73">
        <f>BZ382*BX383</f>
        <v>276595200</v>
      </c>
      <c r="CA383" s="73">
        <f t="shared" si="422"/>
        <v>95688109440</v>
      </c>
      <c r="CB383" s="73">
        <f t="shared" si="423"/>
        <v>1693076108083.2195</v>
      </c>
      <c r="CC383" s="73">
        <f t="shared" si="424"/>
        <v>2.456339013082221E+25</v>
      </c>
      <c r="CD383" s="73">
        <f t="shared" si="425"/>
        <v>348706.1333333333</v>
      </c>
      <c r="CE383" s="102">
        <f t="shared" si="443"/>
        <v>17.693693793217236</v>
      </c>
      <c r="CG383" s="74">
        <f t="shared" si="426"/>
        <v>120</v>
      </c>
      <c r="CH383" s="74">
        <f t="shared" si="427"/>
        <v>12.14</v>
      </c>
      <c r="CI383" s="74">
        <v>13</v>
      </c>
      <c r="CJ383" s="65">
        <f t="shared" si="428"/>
        <v>2.2850000000000001</v>
      </c>
      <c r="CK383" s="73">
        <f>CK382*CI383</f>
        <v>1460160</v>
      </c>
      <c r="CL383" s="73">
        <f t="shared" si="429"/>
        <v>400375872</v>
      </c>
      <c r="CM383" s="73">
        <f t="shared" si="430"/>
        <v>2036754022.4000163</v>
      </c>
      <c r="CN383" s="73">
        <f t="shared" si="431"/>
        <v>3.0258706868410107E+25</v>
      </c>
      <c r="CO383" s="73">
        <f t="shared" si="432"/>
        <v>348706.1333333333</v>
      </c>
      <c r="CP383" s="102">
        <f t="shared" si="433"/>
        <v>5.0871048053565433</v>
      </c>
      <c r="CR383" s="74">
        <f t="shared" si="434"/>
        <v>57</v>
      </c>
      <c r="CS383" s="74">
        <f t="shared" si="435"/>
        <v>14.74</v>
      </c>
      <c r="CT383" s="74">
        <v>1</v>
      </c>
      <c r="CU383" s="65">
        <f t="shared" si="444"/>
        <v>2.6</v>
      </c>
      <c r="CV383" s="73">
        <f>CV382*CT383</f>
        <v>60</v>
      </c>
      <c r="CW383" s="73">
        <f t="shared" si="436"/>
        <v>8892</v>
      </c>
      <c r="CX383" s="73">
        <f t="shared" si="437"/>
        <v>398326.7144661512</v>
      </c>
      <c r="CY383" s="73">
        <f t="shared" si="438"/>
        <v>3.6739154797394145E+25</v>
      </c>
      <c r="CZ383" s="73">
        <f t="shared" si="439"/>
        <v>348706.1333333333</v>
      </c>
      <c r="DA383" s="102">
        <f t="shared" si="440"/>
        <v>44.79607675057931</v>
      </c>
    </row>
    <row r="384" spans="1:105">
      <c r="A384" s="65">
        <v>8192</v>
      </c>
      <c r="B384" s="65">
        <f t="shared" si="375"/>
        <v>12.6</v>
      </c>
      <c r="C384" s="86">
        <f t="shared" si="446"/>
        <v>14.74</v>
      </c>
      <c r="D384" s="90"/>
      <c r="E384" s="68">
        <f t="shared" si="376"/>
        <v>5.7262152889753145E+22</v>
      </c>
      <c r="F384" s="65">
        <f t="shared" si="441"/>
        <v>75.600000000000037</v>
      </c>
      <c r="G384" s="69">
        <v>378</v>
      </c>
      <c r="H384" s="74">
        <f t="shared" si="377"/>
        <v>378</v>
      </c>
      <c r="I384" s="74">
        <f t="shared" si="378"/>
        <v>1</v>
      </c>
      <c r="J384" s="74">
        <v>1</v>
      </c>
      <c r="K384" s="65">
        <f t="shared" si="379"/>
        <v>1</v>
      </c>
      <c r="L384" s="73">
        <f>L383*J384</f>
        <v>2.9773096289999999E+19</v>
      </c>
      <c r="M384" s="73">
        <f t="shared" si="380"/>
        <v>1.1254230397619999E+22</v>
      </c>
      <c r="N384" s="73">
        <f t="shared" si="381"/>
        <v>5.7262152889753145E+23</v>
      </c>
      <c r="O384" s="73">
        <f t="shared" si="382"/>
        <v>2.8631076444876571E+24</v>
      </c>
      <c r="P384" s="73">
        <f t="shared" si="383"/>
        <v>348979.20000000001</v>
      </c>
      <c r="Q384" s="102">
        <f t="shared" si="445"/>
        <v>50.880558569213868</v>
      </c>
      <c r="S384" s="74">
        <f t="shared" si="384"/>
        <v>368</v>
      </c>
      <c r="T384" s="74">
        <f t="shared" si="385"/>
        <v>2.0499999999999998</v>
      </c>
      <c r="U384" s="74">
        <v>1</v>
      </c>
      <c r="V384" s="65">
        <f t="shared" si="386"/>
        <v>1.05</v>
      </c>
      <c r="W384" s="73">
        <f>W383*U384</f>
        <v>5.9546192579999998E+19</v>
      </c>
      <c r="X384" s="73">
        <f t="shared" si="387"/>
        <v>2.3008648812912001E+22</v>
      </c>
      <c r="Y384" s="73">
        <f t="shared" si="388"/>
        <v>2.9346853355998469E+23</v>
      </c>
      <c r="Z384" s="73">
        <f t="shared" si="389"/>
        <v>5.869370671199697E+24</v>
      </c>
      <c r="AA384" s="73">
        <f t="shared" si="390"/>
        <v>348979.20000000001</v>
      </c>
      <c r="AB384" s="102">
        <f t="shared" si="449"/>
        <v>12.754705239157543</v>
      </c>
      <c r="AD384" s="74">
        <f t="shared" si="391"/>
        <v>343</v>
      </c>
      <c r="AE384" s="74">
        <f t="shared" si="392"/>
        <v>3.2249999999999996</v>
      </c>
      <c r="AF384" s="74">
        <v>1</v>
      </c>
      <c r="AG384" s="65">
        <f t="shared" si="393"/>
        <v>1.175</v>
      </c>
      <c r="AH384" s="73">
        <f>AH383*AF384</f>
        <v>5.18713499808E+18</v>
      </c>
      <c r="AI384" s="73">
        <f t="shared" si="394"/>
        <v>2.090545082601192E+21</v>
      </c>
      <c r="AJ384" s="73">
        <f t="shared" si="395"/>
        <v>1.4427378364801054E+22</v>
      </c>
      <c r="AK384" s="73">
        <f t="shared" si="396"/>
        <v>9.2335221534726941E+24</v>
      </c>
      <c r="AL384" s="73">
        <f t="shared" si="397"/>
        <v>348979.20000000001</v>
      </c>
      <c r="AM384" s="102">
        <f t="shared" si="442"/>
        <v>6.9012519676684381</v>
      </c>
      <c r="AO384" s="74">
        <f t="shared" si="398"/>
        <v>313</v>
      </c>
      <c r="AP384" s="74">
        <f t="shared" si="399"/>
        <v>4.55</v>
      </c>
      <c r="AQ384" s="74">
        <v>1</v>
      </c>
      <c r="AR384" s="65">
        <f t="shared" si="400"/>
        <v>1.325</v>
      </c>
      <c r="AS384" s="73">
        <f>AS383*AQ384</f>
        <v>2.96407714176E+16</v>
      </c>
      <c r="AT384" s="73">
        <f t="shared" si="401"/>
        <v>1.2292768926164161E+19</v>
      </c>
      <c r="AU384" s="73">
        <f t="shared" si="402"/>
        <v>3.1804540484420869E+20</v>
      </c>
      <c r="AV384" s="73">
        <f t="shared" si="403"/>
        <v>1.3027139782418841E+25</v>
      </c>
      <c r="AW384" s="73">
        <f t="shared" si="404"/>
        <v>348979.20000000001</v>
      </c>
      <c r="AX384" s="102">
        <f t="shared" si="450"/>
        <v>25.872560263235314</v>
      </c>
      <c r="AZ384" s="74">
        <f t="shared" si="405"/>
        <v>276</v>
      </c>
      <c r="BA384" s="74">
        <f t="shared" si="406"/>
        <v>6.06</v>
      </c>
      <c r="BB384" s="74">
        <v>1</v>
      </c>
      <c r="BC384" s="65">
        <f t="shared" si="407"/>
        <v>1.51</v>
      </c>
      <c r="BD384" s="73">
        <f>BD383*BB384</f>
        <v>156829478400000</v>
      </c>
      <c r="BE384" s="73">
        <f t="shared" si="408"/>
        <v>6.5360253417984E+16</v>
      </c>
      <c r="BF384" s="73">
        <f t="shared" si="409"/>
        <v>2.5080049240133289E+18</v>
      </c>
      <c r="BG384" s="73">
        <f t="shared" si="410"/>
        <v>1.73504323255952E+25</v>
      </c>
      <c r="BH384" s="73">
        <f t="shared" si="411"/>
        <v>348979.20000000001</v>
      </c>
      <c r="BI384" s="102">
        <f t="shared" si="448"/>
        <v>38.372019581601663</v>
      </c>
      <c r="BK384" s="74">
        <f t="shared" si="412"/>
        <v>226</v>
      </c>
      <c r="BL384" s="74">
        <f t="shared" si="413"/>
        <v>7.8199999999999994</v>
      </c>
      <c r="BM384" s="74">
        <v>1</v>
      </c>
      <c r="BN384" s="65">
        <f t="shared" si="414"/>
        <v>1.76</v>
      </c>
      <c r="BO384" s="73">
        <f>BO383*BM384</f>
        <v>755104896000</v>
      </c>
      <c r="BP384" s="73">
        <f t="shared" si="415"/>
        <v>300350523432960</v>
      </c>
      <c r="BQ384" s="73">
        <f t="shared" si="416"/>
        <v>3160549212591559.5</v>
      </c>
      <c r="BR384" s="73">
        <f t="shared" si="417"/>
        <v>2.2389501779893482E+25</v>
      </c>
      <c r="BS384" s="73">
        <f t="shared" si="418"/>
        <v>348979.20000000001</v>
      </c>
      <c r="BT384" s="102">
        <f t="shared" si="447"/>
        <v>10.522869001415318</v>
      </c>
      <c r="BV384" s="74">
        <f t="shared" si="419"/>
        <v>171</v>
      </c>
      <c r="BW384" s="74">
        <f t="shared" si="420"/>
        <v>9.8550000000000004</v>
      </c>
      <c r="BX384" s="74">
        <v>1</v>
      </c>
      <c r="BY384" s="65">
        <f t="shared" si="421"/>
        <v>2.0350000000000001</v>
      </c>
      <c r="BZ384" s="73">
        <f>BZ383*BX384</f>
        <v>276595200</v>
      </c>
      <c r="CA384" s="73">
        <f t="shared" si="422"/>
        <v>96250980672</v>
      </c>
      <c r="CB384" s="73">
        <f t="shared" si="423"/>
        <v>1944833740239.9766</v>
      </c>
      <c r="CC384" s="73">
        <f t="shared" si="424"/>
        <v>2.8215925836425865E+25</v>
      </c>
      <c r="CD384" s="73">
        <f t="shared" si="425"/>
        <v>348979.20000000001</v>
      </c>
      <c r="CE384" s="102">
        <f t="shared" si="443"/>
        <v>20.205858960206321</v>
      </c>
      <c r="CG384" s="74">
        <f t="shared" si="426"/>
        <v>121</v>
      </c>
      <c r="CH384" s="74">
        <f t="shared" si="427"/>
        <v>12.14</v>
      </c>
      <c r="CI384" s="74">
        <v>1</v>
      </c>
      <c r="CJ384" s="65">
        <f t="shared" si="428"/>
        <v>2.2850000000000001</v>
      </c>
      <c r="CK384" s="73">
        <f>CK383*CI384</f>
        <v>1460160</v>
      </c>
      <c r="CL384" s="73">
        <f t="shared" si="429"/>
        <v>403712337.60000002</v>
      </c>
      <c r="CM384" s="73">
        <f t="shared" si="430"/>
        <v>2339615995.0644941</v>
      </c>
      <c r="CN384" s="73">
        <f t="shared" si="431"/>
        <v>3.4758126804080164E+25</v>
      </c>
      <c r="CO384" s="73">
        <f t="shared" si="432"/>
        <v>348979.20000000001</v>
      </c>
      <c r="CP384" s="102">
        <f t="shared" si="433"/>
        <v>5.7952551288699929</v>
      </c>
      <c r="CR384" s="74">
        <f t="shared" si="434"/>
        <v>58</v>
      </c>
      <c r="CS384" s="74">
        <f t="shared" si="435"/>
        <v>14.74</v>
      </c>
      <c r="CT384" s="74">
        <v>1</v>
      </c>
      <c r="CU384" s="65">
        <f t="shared" si="444"/>
        <v>2.6</v>
      </c>
      <c r="CV384" s="73">
        <f>CV383*CT384</f>
        <v>60</v>
      </c>
      <c r="CW384" s="73">
        <f t="shared" si="436"/>
        <v>9048</v>
      </c>
      <c r="CX384" s="73">
        <f t="shared" si="437"/>
        <v>457557.24165864143</v>
      </c>
      <c r="CY384" s="73">
        <f t="shared" si="438"/>
        <v>4.2202206679748072E+25</v>
      </c>
      <c r="CZ384" s="73">
        <f t="shared" si="439"/>
        <v>348979.20000000001</v>
      </c>
      <c r="DA384" s="102">
        <f t="shared" si="440"/>
        <v>50.569986920716339</v>
      </c>
    </row>
    <row r="385" spans="1:105">
      <c r="A385" s="65">
        <v>8192</v>
      </c>
      <c r="B385" s="65">
        <f t="shared" si="375"/>
        <v>12.633333333333333</v>
      </c>
      <c r="C385" s="86">
        <f t="shared" si="446"/>
        <v>14.74</v>
      </c>
      <c r="D385" s="90"/>
      <c r="E385" s="68">
        <f t="shared" si="376"/>
        <v>6.5776940828048159E+22</v>
      </c>
      <c r="F385" s="65">
        <f t="shared" si="441"/>
        <v>75.80000000000004</v>
      </c>
      <c r="G385" s="69">
        <v>379</v>
      </c>
      <c r="H385" s="74">
        <f t="shared" si="377"/>
        <v>379</v>
      </c>
      <c r="I385" s="74">
        <f t="shared" si="378"/>
        <v>1</v>
      </c>
      <c r="J385" s="74">
        <v>1</v>
      </c>
      <c r="K385" s="65">
        <f t="shared" si="379"/>
        <v>1</v>
      </c>
      <c r="L385" s="73">
        <f>L384*J385</f>
        <v>2.9773096289999999E+19</v>
      </c>
      <c r="M385" s="73">
        <f t="shared" si="380"/>
        <v>1.128400349391E+22</v>
      </c>
      <c r="N385" s="73">
        <f t="shared" si="381"/>
        <v>6.5776940828048163E+23</v>
      </c>
      <c r="O385" s="73">
        <f t="shared" si="382"/>
        <v>3.2888470414024081E+24</v>
      </c>
      <c r="P385" s="73">
        <f t="shared" si="383"/>
        <v>349252.26666666666</v>
      </c>
      <c r="Q385" s="102">
        <f t="shared" si="445"/>
        <v>58.292201755829048</v>
      </c>
      <c r="S385" s="74">
        <f t="shared" si="384"/>
        <v>369</v>
      </c>
      <c r="T385" s="74">
        <f t="shared" si="385"/>
        <v>2.0499999999999998</v>
      </c>
      <c r="U385" s="74">
        <v>1</v>
      </c>
      <c r="V385" s="65">
        <f t="shared" si="386"/>
        <v>1.05</v>
      </c>
      <c r="W385" s="73">
        <f>W384*U385</f>
        <v>5.9546192579999998E+19</v>
      </c>
      <c r="X385" s="73">
        <f t="shared" si="387"/>
        <v>2.3071172315121E+22</v>
      </c>
      <c r="Y385" s="73">
        <f t="shared" si="388"/>
        <v>3.3710682174374659E+23</v>
      </c>
      <c r="Z385" s="73">
        <f t="shared" si="389"/>
        <v>6.742136434874935E+24</v>
      </c>
      <c r="AA385" s="73">
        <f t="shared" si="390"/>
        <v>349252.26666666666</v>
      </c>
      <c r="AB385" s="102">
        <f t="shared" si="449"/>
        <v>14.611603482446556</v>
      </c>
      <c r="AD385" s="74">
        <f t="shared" si="391"/>
        <v>344</v>
      </c>
      <c r="AE385" s="74">
        <f t="shared" si="392"/>
        <v>3.2249999999999996</v>
      </c>
      <c r="AF385" s="74">
        <v>1</v>
      </c>
      <c r="AG385" s="65">
        <f t="shared" si="393"/>
        <v>1.175</v>
      </c>
      <c r="AH385" s="73">
        <f>AH384*AF385</f>
        <v>5.18713499808E+18</v>
      </c>
      <c r="AI385" s="73">
        <f t="shared" si="394"/>
        <v>2.096639966223936E+21</v>
      </c>
      <c r="AJ385" s="73">
        <f t="shared" si="395"/>
        <v>1.6572705794566784E+22</v>
      </c>
      <c r="AK385" s="73">
        <f t="shared" si="396"/>
        <v>1.0606531708522765E+25</v>
      </c>
      <c r="AL385" s="73">
        <f t="shared" si="397"/>
        <v>349252.26666666666</v>
      </c>
      <c r="AM385" s="102">
        <f t="shared" si="442"/>
        <v>7.904411850172993</v>
      </c>
      <c r="AO385" s="74">
        <f t="shared" si="398"/>
        <v>314</v>
      </c>
      <c r="AP385" s="74">
        <f t="shared" si="399"/>
        <v>4.55</v>
      </c>
      <c r="AQ385" s="74">
        <v>1</v>
      </c>
      <c r="AR385" s="65">
        <f t="shared" si="400"/>
        <v>1.325</v>
      </c>
      <c r="AS385" s="73">
        <f>AS384*AQ385</f>
        <v>2.96407714176E+16</v>
      </c>
      <c r="AT385" s="73">
        <f t="shared" si="401"/>
        <v>1.2332042948292479E+19</v>
      </c>
      <c r="AU385" s="73">
        <f t="shared" si="402"/>
        <v>3.6533823335890846E+20</v>
      </c>
      <c r="AV385" s="73">
        <f t="shared" si="403"/>
        <v>1.4964254038380956E+25</v>
      </c>
      <c r="AW385" s="73">
        <f t="shared" si="404"/>
        <v>349252.26666666666</v>
      </c>
      <c r="AX385" s="102">
        <f t="shared" si="450"/>
        <v>29.62511847313133</v>
      </c>
      <c r="AZ385" s="74">
        <f t="shared" si="405"/>
        <v>277</v>
      </c>
      <c r="BA385" s="74">
        <f t="shared" si="406"/>
        <v>6.06</v>
      </c>
      <c r="BB385" s="74">
        <v>1</v>
      </c>
      <c r="BC385" s="65">
        <f t="shared" si="407"/>
        <v>1.51</v>
      </c>
      <c r="BD385" s="73">
        <f>BD384*BB385</f>
        <v>156829478400000</v>
      </c>
      <c r="BE385" s="73">
        <f t="shared" si="408"/>
        <v>6.5597065930368E+16</v>
      </c>
      <c r="BF385" s="73">
        <f t="shared" si="409"/>
        <v>2.8809411305385743E+18</v>
      </c>
      <c r="BG385" s="73">
        <f t="shared" si="410"/>
        <v>1.9930413070898594E+25</v>
      </c>
      <c r="BH385" s="73">
        <f t="shared" si="411"/>
        <v>349252.26666666666</v>
      </c>
      <c r="BI385" s="102">
        <f t="shared" si="448"/>
        <v>43.918749865988289</v>
      </c>
      <c r="BK385" s="74">
        <f t="shared" si="412"/>
        <v>227</v>
      </c>
      <c r="BL385" s="74">
        <f t="shared" si="413"/>
        <v>7.8199999999999994</v>
      </c>
      <c r="BM385" s="74">
        <v>1</v>
      </c>
      <c r="BN385" s="65">
        <f t="shared" si="414"/>
        <v>1.76</v>
      </c>
      <c r="BO385" s="73">
        <f>BO384*BM385</f>
        <v>755104896000</v>
      </c>
      <c r="BP385" s="73">
        <f t="shared" si="415"/>
        <v>301679508049920</v>
      </c>
      <c r="BQ385" s="73">
        <f t="shared" si="416"/>
        <v>3630517681391099</v>
      </c>
      <c r="BR385" s="73">
        <f t="shared" si="417"/>
        <v>2.571878386376683E+25</v>
      </c>
      <c r="BS385" s="73">
        <f t="shared" si="418"/>
        <v>349252.26666666666</v>
      </c>
      <c r="BT385" s="102">
        <f t="shared" si="447"/>
        <v>12.034352962383988</v>
      </c>
      <c r="BV385" s="74">
        <f t="shared" si="419"/>
        <v>172</v>
      </c>
      <c r="BW385" s="74">
        <f t="shared" si="420"/>
        <v>9.8550000000000004</v>
      </c>
      <c r="BX385" s="74">
        <v>1</v>
      </c>
      <c r="BY385" s="65">
        <f t="shared" si="421"/>
        <v>2.0350000000000001</v>
      </c>
      <c r="BZ385" s="73">
        <f>BZ384*BX385</f>
        <v>276595200</v>
      </c>
      <c r="CA385" s="73">
        <f t="shared" si="422"/>
        <v>96813851904</v>
      </c>
      <c r="CB385" s="73">
        <f t="shared" si="423"/>
        <v>2234027318156.3921</v>
      </c>
      <c r="CC385" s="73">
        <f t="shared" si="424"/>
        <v>3.2411587593020732E+25</v>
      </c>
      <c r="CD385" s="73">
        <f t="shared" si="425"/>
        <v>349252.26666666666</v>
      </c>
      <c r="CE385" s="102">
        <f t="shared" si="443"/>
        <v>23.075492548025455</v>
      </c>
      <c r="CG385" s="74">
        <f t="shared" si="426"/>
        <v>122</v>
      </c>
      <c r="CH385" s="74">
        <f t="shared" si="427"/>
        <v>12.14</v>
      </c>
      <c r="CI385" s="74">
        <v>1</v>
      </c>
      <c r="CJ385" s="65">
        <f t="shared" si="428"/>
        <v>2.2850000000000001</v>
      </c>
      <c r="CK385" s="73">
        <f>CK384*CI385</f>
        <v>1460160</v>
      </c>
      <c r="CL385" s="73">
        <f t="shared" si="429"/>
        <v>407048803.20000005</v>
      </c>
      <c r="CM385" s="73">
        <f t="shared" si="430"/>
        <v>2687513044.8553343</v>
      </c>
      <c r="CN385" s="73">
        <f t="shared" si="431"/>
        <v>3.992660308262524E+25</v>
      </c>
      <c r="CO385" s="73">
        <f t="shared" si="432"/>
        <v>349252.26666666666</v>
      </c>
      <c r="CP385" s="102">
        <f t="shared" si="433"/>
        <v>6.6024344592774717</v>
      </c>
      <c r="CR385" s="74">
        <f t="shared" si="434"/>
        <v>59</v>
      </c>
      <c r="CS385" s="74">
        <f t="shared" si="435"/>
        <v>14.74</v>
      </c>
      <c r="CT385" s="74">
        <v>1</v>
      </c>
      <c r="CU385" s="65">
        <f t="shared" si="444"/>
        <v>2.6</v>
      </c>
      <c r="CV385" s="73">
        <f>CV384*CT385</f>
        <v>60</v>
      </c>
      <c r="CW385" s="73">
        <f t="shared" si="436"/>
        <v>9204</v>
      </c>
      <c r="CX385" s="73">
        <f t="shared" si="437"/>
        <v>525595.25081026228</v>
      </c>
      <c r="CY385" s="73">
        <f t="shared" si="438"/>
        <v>4.8477605390271495E+25</v>
      </c>
      <c r="CZ385" s="73">
        <f t="shared" si="439"/>
        <v>349252.26666666666</v>
      </c>
      <c r="DA385" s="102">
        <f t="shared" si="440"/>
        <v>57.105090266217111</v>
      </c>
    </row>
    <row r="386" spans="1:105">
      <c r="A386" s="65">
        <v>8192</v>
      </c>
      <c r="B386" s="65">
        <f t="shared" si="375"/>
        <v>12.666666666666666</v>
      </c>
      <c r="C386" s="86">
        <f t="shared" si="446"/>
        <v>14.74</v>
      </c>
      <c r="D386" s="90"/>
      <c r="E386" s="68">
        <f t="shared" si="376"/>
        <v>7.5557863725916236E+22</v>
      </c>
      <c r="F386" s="65">
        <f t="shared" si="441"/>
        <v>76.000000000000043</v>
      </c>
      <c r="G386" s="69">
        <v>380</v>
      </c>
      <c r="H386" s="74">
        <f t="shared" si="377"/>
        <v>380</v>
      </c>
      <c r="I386" s="74">
        <f t="shared" si="378"/>
        <v>1</v>
      </c>
      <c r="J386" s="74">
        <v>15</v>
      </c>
      <c r="K386" s="65">
        <f t="shared" si="379"/>
        <v>1</v>
      </c>
      <c r="L386" s="73">
        <f>L385*J386</f>
        <v>4.4659644435000001E+20</v>
      </c>
      <c r="M386" s="73">
        <f t="shared" si="380"/>
        <v>1.69706648853E+23</v>
      </c>
      <c r="N386" s="73">
        <f t="shared" si="381"/>
        <v>7.5557863725916229E+23</v>
      </c>
      <c r="O386" s="73">
        <f t="shared" si="382"/>
        <v>3.7778931862958117E+24</v>
      </c>
      <c r="P386" s="73">
        <f t="shared" si="383"/>
        <v>349525.33333333331</v>
      </c>
      <c r="Q386" s="102">
        <f t="shared" si="445"/>
        <v>4.4522630219022528</v>
      </c>
      <c r="S386" s="74">
        <f t="shared" si="384"/>
        <v>370</v>
      </c>
      <c r="T386" s="74">
        <f t="shared" si="385"/>
        <v>2.0499999999999998</v>
      </c>
      <c r="U386" s="74">
        <v>1</v>
      </c>
      <c r="V386" s="65">
        <f t="shared" si="386"/>
        <v>1.05</v>
      </c>
      <c r="W386" s="73">
        <f>W385*U386</f>
        <v>5.9546192579999998E+19</v>
      </c>
      <c r="X386" s="73">
        <f t="shared" si="387"/>
        <v>2.3133695817329999E+22</v>
      </c>
      <c r="Y386" s="73">
        <f t="shared" si="388"/>
        <v>3.8723405159532044E+23</v>
      </c>
      <c r="Z386" s="73">
        <f t="shared" si="389"/>
        <v>7.7446810319064136E+24</v>
      </c>
      <c r="AA386" s="73">
        <f t="shared" si="390"/>
        <v>349525.33333333331</v>
      </c>
      <c r="AB386" s="102">
        <f t="shared" si="449"/>
        <v>16.738961843927861</v>
      </c>
      <c r="AD386" s="74">
        <f t="shared" si="391"/>
        <v>345</v>
      </c>
      <c r="AE386" s="74">
        <f t="shared" si="392"/>
        <v>3.2249999999999996</v>
      </c>
      <c r="AF386" s="74">
        <v>1</v>
      </c>
      <c r="AG386" s="65">
        <f t="shared" si="393"/>
        <v>1.175</v>
      </c>
      <c r="AH386" s="73">
        <f>AH385*AF386</f>
        <v>5.18713499808E+18</v>
      </c>
      <c r="AI386" s="73">
        <f t="shared" si="394"/>
        <v>2.1027348498466802E+21</v>
      </c>
      <c r="AJ386" s="73">
        <f t="shared" si="395"/>
        <v>1.9037039884068698E+22</v>
      </c>
      <c r="AK386" s="73">
        <f t="shared" si="396"/>
        <v>1.2183705525803992E+25</v>
      </c>
      <c r="AL386" s="73">
        <f t="shared" si="397"/>
        <v>349525.33333333331</v>
      </c>
      <c r="AM386" s="102">
        <f t="shared" si="442"/>
        <v>9.0534666724417363</v>
      </c>
      <c r="AO386" s="74">
        <f t="shared" si="398"/>
        <v>315</v>
      </c>
      <c r="AP386" s="74">
        <f t="shared" si="399"/>
        <v>4.55</v>
      </c>
      <c r="AQ386" s="74">
        <v>1</v>
      </c>
      <c r="AR386" s="65">
        <f t="shared" si="400"/>
        <v>1.325</v>
      </c>
      <c r="AS386" s="73">
        <f>AS385*AQ386</f>
        <v>2.96407714176E+16</v>
      </c>
      <c r="AT386" s="73">
        <f t="shared" si="401"/>
        <v>1.2371316970420799E+19</v>
      </c>
      <c r="AU386" s="73">
        <f t="shared" si="402"/>
        <v>4.1966342767690108E+20</v>
      </c>
      <c r="AV386" s="73">
        <f t="shared" si="403"/>
        <v>1.7189413997645945E+25</v>
      </c>
      <c r="AW386" s="73">
        <f t="shared" si="404"/>
        <v>349525.33333333331</v>
      </c>
      <c r="AX386" s="102">
        <f t="shared" si="450"/>
        <v>33.922292079355444</v>
      </c>
      <c r="AZ386" s="74">
        <f t="shared" si="405"/>
        <v>278</v>
      </c>
      <c r="BA386" s="74">
        <f t="shared" si="406"/>
        <v>6.06</v>
      </c>
      <c r="BB386" s="74">
        <v>1</v>
      </c>
      <c r="BC386" s="65">
        <f t="shared" si="407"/>
        <v>1.51</v>
      </c>
      <c r="BD386" s="73">
        <f>BD385*BB386</f>
        <v>156829478400000</v>
      </c>
      <c r="BE386" s="73">
        <f t="shared" si="408"/>
        <v>6.5833878442752E+16</v>
      </c>
      <c r="BF386" s="73">
        <f t="shared" si="409"/>
        <v>3.3093323374929587E+18</v>
      </c>
      <c r="BG386" s="73">
        <f t="shared" si="410"/>
        <v>2.289403270895262E+25</v>
      </c>
      <c r="BH386" s="73">
        <f t="shared" si="411"/>
        <v>349525.33333333331</v>
      </c>
      <c r="BI386" s="102">
        <f t="shared" si="448"/>
        <v>50.267923078095677</v>
      </c>
      <c r="BK386" s="74">
        <f t="shared" si="412"/>
        <v>228</v>
      </c>
      <c r="BL386" s="74">
        <f t="shared" si="413"/>
        <v>7.8199999999999994</v>
      </c>
      <c r="BM386" s="74">
        <v>1</v>
      </c>
      <c r="BN386" s="65">
        <f t="shared" si="414"/>
        <v>1.76</v>
      </c>
      <c r="BO386" s="73">
        <f>BO385*BM386</f>
        <v>755104896000</v>
      </c>
      <c r="BP386" s="73">
        <f t="shared" si="415"/>
        <v>303008492666880</v>
      </c>
      <c r="BQ386" s="73">
        <f t="shared" si="416"/>
        <v>4170369688401604.5</v>
      </c>
      <c r="BR386" s="73">
        <f t="shared" si="417"/>
        <v>2.9543124716833248E+25</v>
      </c>
      <c r="BS386" s="73">
        <f t="shared" si="418"/>
        <v>349525.33333333331</v>
      </c>
      <c r="BT386" s="102">
        <f t="shared" si="447"/>
        <v>13.763210567785654</v>
      </c>
      <c r="BV386" s="74">
        <f t="shared" si="419"/>
        <v>173</v>
      </c>
      <c r="BW386" s="74">
        <f t="shared" si="420"/>
        <v>9.8550000000000004</v>
      </c>
      <c r="BX386" s="74">
        <v>1</v>
      </c>
      <c r="BY386" s="65">
        <f t="shared" si="421"/>
        <v>2.0350000000000001</v>
      </c>
      <c r="BZ386" s="73">
        <f>BZ385*BX386</f>
        <v>276595200</v>
      </c>
      <c r="CA386" s="73">
        <f t="shared" si="422"/>
        <v>97376723136</v>
      </c>
      <c r="CB386" s="73">
        <f t="shared" si="423"/>
        <v>2566223505384.6855</v>
      </c>
      <c r="CC386" s="73">
        <f t="shared" si="424"/>
        <v>3.7231137350945223E+25</v>
      </c>
      <c r="CD386" s="73">
        <f t="shared" si="425"/>
        <v>349525.33333333331</v>
      </c>
      <c r="CE386" s="102">
        <f t="shared" si="443"/>
        <v>26.353561947248945</v>
      </c>
      <c r="CG386" s="74">
        <f t="shared" si="426"/>
        <v>123</v>
      </c>
      <c r="CH386" s="74">
        <f t="shared" si="427"/>
        <v>12.14</v>
      </c>
      <c r="CI386" s="74">
        <v>1</v>
      </c>
      <c r="CJ386" s="65">
        <f t="shared" si="428"/>
        <v>2.2850000000000001</v>
      </c>
      <c r="CK386" s="73">
        <f>CK385*CI386</f>
        <v>1460160</v>
      </c>
      <c r="CL386" s="73">
        <f t="shared" si="429"/>
        <v>410385268.80000001</v>
      </c>
      <c r="CM386" s="73">
        <f t="shared" si="430"/>
        <v>3087141813.6583958</v>
      </c>
      <c r="CN386" s="73">
        <f t="shared" si="431"/>
        <v>4.5863623281631154E+25</v>
      </c>
      <c r="CO386" s="73">
        <f t="shared" si="432"/>
        <v>349525.33333333331</v>
      </c>
      <c r="CP386" s="102">
        <f t="shared" si="433"/>
        <v>7.5225453941986027</v>
      </c>
      <c r="CR386" s="74">
        <f t="shared" si="434"/>
        <v>60</v>
      </c>
      <c r="CS386" s="74">
        <f t="shared" si="435"/>
        <v>14.74</v>
      </c>
      <c r="CT386" s="74">
        <v>12</v>
      </c>
      <c r="CU386" s="65">
        <f t="shared" si="444"/>
        <v>2.6</v>
      </c>
      <c r="CV386" s="73">
        <f>CV385*CT386</f>
        <v>720</v>
      </c>
      <c r="CW386" s="73">
        <f t="shared" si="436"/>
        <v>112320</v>
      </c>
      <c r="CX386" s="73">
        <f t="shared" si="437"/>
        <v>603750.40000000247</v>
      </c>
      <c r="CY386" s="73">
        <f t="shared" si="438"/>
        <v>5.5686145566000265E+25</v>
      </c>
      <c r="CZ386" s="73">
        <f t="shared" si="439"/>
        <v>349525.33333333331</v>
      </c>
      <c r="DA386" s="102">
        <f t="shared" si="440"/>
        <v>5.3752706552706773</v>
      </c>
    </row>
    <row r="387" spans="1:105">
      <c r="A387" s="65">
        <v>8192</v>
      </c>
      <c r="B387" s="65">
        <f t="shared" si="375"/>
        <v>12.7</v>
      </c>
      <c r="C387" s="86">
        <f t="shared" si="446"/>
        <v>14.74</v>
      </c>
      <c r="D387" s="90"/>
      <c r="E387" s="68">
        <f t="shared" si="376"/>
        <v>8.679319376905013E+22</v>
      </c>
      <c r="F387" s="65">
        <f t="shared" si="441"/>
        <v>76.200000000000031</v>
      </c>
      <c r="G387" s="69">
        <v>381</v>
      </c>
      <c r="H387" s="74">
        <f t="shared" si="377"/>
        <v>381</v>
      </c>
      <c r="I387" s="74">
        <f t="shared" si="378"/>
        <v>1</v>
      </c>
      <c r="J387" s="74">
        <v>1</v>
      </c>
      <c r="K387" s="65">
        <f t="shared" si="379"/>
        <v>1</v>
      </c>
      <c r="L387" s="73">
        <f>L386*J387</f>
        <v>4.4659644435000001E+20</v>
      </c>
      <c r="M387" s="73">
        <f t="shared" si="380"/>
        <v>1.7015324529735E+23</v>
      </c>
      <c r="N387" s="73">
        <f t="shared" si="381"/>
        <v>8.679319376905013E+23</v>
      </c>
      <c r="O387" s="73">
        <f t="shared" si="382"/>
        <v>4.3396596884525068E+24</v>
      </c>
      <c r="P387" s="73">
        <f t="shared" si="383"/>
        <v>349798.40000000002</v>
      </c>
      <c r="Q387" s="102">
        <f t="shared" si="445"/>
        <v>5.1008838307712177</v>
      </c>
      <c r="S387" s="74">
        <f t="shared" si="384"/>
        <v>371</v>
      </c>
      <c r="T387" s="74">
        <f t="shared" si="385"/>
        <v>2.0499999999999998</v>
      </c>
      <c r="U387" s="74">
        <v>1</v>
      </c>
      <c r="V387" s="65">
        <f t="shared" si="386"/>
        <v>1.05</v>
      </c>
      <c r="W387" s="73">
        <f>W386*U387</f>
        <v>5.9546192579999998E+19</v>
      </c>
      <c r="X387" s="73">
        <f t="shared" si="387"/>
        <v>2.3196219319538999E+22</v>
      </c>
      <c r="Y387" s="73">
        <f t="shared" si="388"/>
        <v>4.4481511806638167E+23</v>
      </c>
      <c r="Z387" s="73">
        <f t="shared" si="389"/>
        <v>8.8963023613276382E+24</v>
      </c>
      <c r="AA387" s="73">
        <f t="shared" si="390"/>
        <v>349798.40000000002</v>
      </c>
      <c r="AB387" s="102">
        <f t="shared" si="449"/>
        <v>19.176190392875711</v>
      </c>
      <c r="AD387" s="74">
        <f t="shared" si="391"/>
        <v>346</v>
      </c>
      <c r="AE387" s="74">
        <f t="shared" si="392"/>
        <v>3.2249999999999996</v>
      </c>
      <c r="AF387" s="74">
        <v>1</v>
      </c>
      <c r="AG387" s="65">
        <f t="shared" si="393"/>
        <v>1.175</v>
      </c>
      <c r="AH387" s="73">
        <f>AH386*AF387</f>
        <v>5.18713499808E+18</v>
      </c>
      <c r="AI387" s="73">
        <f t="shared" si="394"/>
        <v>2.1088297334694239E+21</v>
      </c>
      <c r="AJ387" s="73">
        <f t="shared" si="395"/>
        <v>2.1867816398842659E+22</v>
      </c>
      <c r="AK387" s="73">
        <f t="shared" si="396"/>
        <v>1.3995402495259333E+25</v>
      </c>
      <c r="AL387" s="73">
        <f t="shared" si="397"/>
        <v>349798.40000000002</v>
      </c>
      <c r="AM387" s="102">
        <f t="shared" si="442"/>
        <v>10.369645330666863</v>
      </c>
      <c r="AO387" s="74">
        <f t="shared" si="398"/>
        <v>316</v>
      </c>
      <c r="AP387" s="74">
        <f t="shared" si="399"/>
        <v>4.55</v>
      </c>
      <c r="AQ387" s="74">
        <v>1</v>
      </c>
      <c r="AR387" s="65">
        <f t="shared" si="400"/>
        <v>1.325</v>
      </c>
      <c r="AS387" s="73">
        <f>AS386*AQ387</f>
        <v>2.96407714176E+16</v>
      </c>
      <c r="AT387" s="73">
        <f t="shared" si="401"/>
        <v>1.241059099254912E+19</v>
      </c>
      <c r="AU387" s="73">
        <f t="shared" si="402"/>
        <v>4.8206668902487353E+20</v>
      </c>
      <c r="AV387" s="73">
        <f t="shared" si="403"/>
        <v>1.9745451582458903E+25</v>
      </c>
      <c r="AW387" s="73">
        <f t="shared" si="404"/>
        <v>349798.40000000002</v>
      </c>
      <c r="AX387" s="102">
        <f t="shared" si="450"/>
        <v>38.843169460204543</v>
      </c>
      <c r="AZ387" s="74">
        <f t="shared" si="405"/>
        <v>279</v>
      </c>
      <c r="BA387" s="74">
        <f t="shared" si="406"/>
        <v>6.06</v>
      </c>
      <c r="BB387" s="74">
        <v>1</v>
      </c>
      <c r="BC387" s="65">
        <f t="shared" si="407"/>
        <v>1.51</v>
      </c>
      <c r="BD387" s="73">
        <f>BD386*BB387</f>
        <v>156829478400000</v>
      </c>
      <c r="BE387" s="73">
        <f t="shared" si="408"/>
        <v>6.6070690955136E+16</v>
      </c>
      <c r="BF387" s="73">
        <f t="shared" si="409"/>
        <v>3.8014246122166554E+18</v>
      </c>
      <c r="BG387" s="73">
        <f t="shared" si="410"/>
        <v>2.6298337712022187E+25</v>
      </c>
      <c r="BH387" s="73">
        <f t="shared" si="411"/>
        <v>349798.40000000002</v>
      </c>
      <c r="BI387" s="102">
        <f t="shared" si="448"/>
        <v>57.535717536205844</v>
      </c>
      <c r="BK387" s="74">
        <f t="shared" si="412"/>
        <v>229</v>
      </c>
      <c r="BL387" s="74">
        <f t="shared" si="413"/>
        <v>7.8199999999999994</v>
      </c>
      <c r="BM387" s="74">
        <v>1</v>
      </c>
      <c r="BN387" s="65">
        <f t="shared" si="414"/>
        <v>1.76</v>
      </c>
      <c r="BO387" s="73">
        <f>BO386*BM387</f>
        <v>755104896000</v>
      </c>
      <c r="BP387" s="73">
        <f t="shared" si="415"/>
        <v>304337477283840</v>
      </c>
      <c r="BQ387" s="73">
        <f t="shared" si="416"/>
        <v>4790496800796421</v>
      </c>
      <c r="BR387" s="73">
        <f t="shared" si="417"/>
        <v>3.3936138763698598E+25</v>
      </c>
      <c r="BS387" s="73">
        <f t="shared" si="418"/>
        <v>349798.40000000002</v>
      </c>
      <c r="BT387" s="102">
        <f t="shared" si="447"/>
        <v>15.740739009703264</v>
      </c>
      <c r="BV387" s="74">
        <f t="shared" si="419"/>
        <v>174</v>
      </c>
      <c r="BW387" s="74">
        <f t="shared" si="420"/>
        <v>9.8550000000000004</v>
      </c>
      <c r="BX387" s="74">
        <v>1</v>
      </c>
      <c r="BY387" s="65">
        <f t="shared" si="421"/>
        <v>2.0350000000000001</v>
      </c>
      <c r="BZ387" s="73">
        <f>BZ386*BX387</f>
        <v>276595200</v>
      </c>
      <c r="CA387" s="73">
        <f t="shared" si="422"/>
        <v>97939594368</v>
      </c>
      <c r="CB387" s="73">
        <f t="shared" si="423"/>
        <v>2947816719190.1133</v>
      </c>
      <c r="CC387" s="73">
        <f t="shared" si="424"/>
        <v>4.2767346229699452E+25</v>
      </c>
      <c r="CD387" s="73">
        <f t="shared" si="425"/>
        <v>349798.40000000002</v>
      </c>
      <c r="CE387" s="102">
        <f t="shared" si="443"/>
        <v>30.098314560237338</v>
      </c>
      <c r="CG387" s="74">
        <f t="shared" si="426"/>
        <v>124</v>
      </c>
      <c r="CH387" s="74">
        <f t="shared" si="427"/>
        <v>12.14</v>
      </c>
      <c r="CI387" s="74">
        <v>1</v>
      </c>
      <c r="CJ387" s="65">
        <f t="shared" si="428"/>
        <v>2.2850000000000001</v>
      </c>
      <c r="CK387" s="73">
        <f>CK386*CI387</f>
        <v>1460160</v>
      </c>
      <c r="CL387" s="73">
        <f t="shared" si="429"/>
        <v>413721734.40000004</v>
      </c>
      <c r="CM387" s="73">
        <f t="shared" si="430"/>
        <v>3546194722.9919629</v>
      </c>
      <c r="CN387" s="73">
        <f t="shared" si="431"/>
        <v>5.2683468617813429E+25</v>
      </c>
      <c r="CO387" s="73">
        <f t="shared" si="432"/>
        <v>349798.40000000002</v>
      </c>
      <c r="CP387" s="102">
        <f t="shared" si="433"/>
        <v>8.5714489429346319</v>
      </c>
      <c r="CR387" s="74">
        <f t="shared" si="434"/>
        <v>61</v>
      </c>
      <c r="CS387" s="74">
        <f t="shared" si="435"/>
        <v>14.74</v>
      </c>
      <c r="CT387" s="74">
        <v>1</v>
      </c>
      <c r="CU387" s="65">
        <f t="shared" si="444"/>
        <v>2.6</v>
      </c>
      <c r="CV387" s="73">
        <f>CV386*CT387</f>
        <v>720</v>
      </c>
      <c r="CW387" s="73">
        <f t="shared" si="436"/>
        <v>114192</v>
      </c>
      <c r="CX387" s="73">
        <f t="shared" si="437"/>
        <v>693527.09130880469</v>
      </c>
      <c r="CY387" s="73">
        <f t="shared" si="438"/>
        <v>6.3966583807789946E+25</v>
      </c>
      <c r="CZ387" s="73">
        <f t="shared" si="439"/>
        <v>349798.40000000002</v>
      </c>
      <c r="DA387" s="102">
        <f t="shared" si="440"/>
        <v>6.0733421895474704</v>
      </c>
    </row>
    <row r="388" spans="1:105">
      <c r="A388" s="65">
        <v>8192</v>
      </c>
      <c r="B388" s="65">
        <f t="shared" si="375"/>
        <v>12.733333333333333</v>
      </c>
      <c r="C388" s="86">
        <f t="shared" si="446"/>
        <v>14.74</v>
      </c>
      <c r="D388" s="90"/>
      <c r="E388" s="68">
        <f t="shared" si="376"/>
        <v>9.9699198907446806E+22</v>
      </c>
      <c r="F388" s="65">
        <f t="shared" si="441"/>
        <v>76.400000000000034</v>
      </c>
      <c r="G388" s="69">
        <v>382</v>
      </c>
      <c r="H388" s="74">
        <f t="shared" si="377"/>
        <v>382</v>
      </c>
      <c r="I388" s="74">
        <f t="shared" si="378"/>
        <v>1</v>
      </c>
      <c r="J388" s="74">
        <v>1</v>
      </c>
      <c r="K388" s="65">
        <f t="shared" si="379"/>
        <v>1</v>
      </c>
      <c r="L388" s="73">
        <f>L387*J388</f>
        <v>4.4659644435000001E+20</v>
      </c>
      <c r="M388" s="73">
        <f t="shared" si="380"/>
        <v>1.7059984174169999E+23</v>
      </c>
      <c r="N388" s="73">
        <f t="shared" si="381"/>
        <v>9.9699198907446806E+23</v>
      </c>
      <c r="O388" s="73">
        <f t="shared" si="382"/>
        <v>4.9849599453723402E+24</v>
      </c>
      <c r="P388" s="73">
        <f t="shared" si="383"/>
        <v>350071.46666666667</v>
      </c>
      <c r="Q388" s="102">
        <f t="shared" si="445"/>
        <v>5.8440381825440566</v>
      </c>
      <c r="S388" s="74">
        <f t="shared" si="384"/>
        <v>372</v>
      </c>
      <c r="T388" s="74">
        <f t="shared" si="385"/>
        <v>2.0499999999999998</v>
      </c>
      <c r="U388" s="74">
        <v>1</v>
      </c>
      <c r="V388" s="65">
        <f t="shared" si="386"/>
        <v>1.05</v>
      </c>
      <c r="W388" s="73">
        <f>W387*U388</f>
        <v>5.9546192579999998E+19</v>
      </c>
      <c r="X388" s="73">
        <f t="shared" si="387"/>
        <v>2.3258742821748002E+22</v>
      </c>
      <c r="Y388" s="73">
        <f t="shared" si="388"/>
        <v>5.1095839440066454E+23</v>
      </c>
      <c r="Z388" s="73">
        <f t="shared" si="389"/>
        <v>1.0219167888013297E+25</v>
      </c>
      <c r="AA388" s="73">
        <f t="shared" si="390"/>
        <v>350071.46666666667</v>
      </c>
      <c r="AB388" s="102">
        <f t="shared" si="449"/>
        <v>21.968444224031522</v>
      </c>
      <c r="AD388" s="74">
        <f t="shared" si="391"/>
        <v>347</v>
      </c>
      <c r="AE388" s="74">
        <f t="shared" si="392"/>
        <v>3.2249999999999996</v>
      </c>
      <c r="AF388" s="74">
        <v>1</v>
      </c>
      <c r="AG388" s="65">
        <f t="shared" si="393"/>
        <v>1.175</v>
      </c>
      <c r="AH388" s="73">
        <f>AH387*AF388</f>
        <v>5.18713499808E+18</v>
      </c>
      <c r="AI388" s="73">
        <f t="shared" si="394"/>
        <v>2.1149246170921682E+21</v>
      </c>
      <c r="AJ388" s="73">
        <f t="shared" si="395"/>
        <v>2.5119524724727746E+22</v>
      </c>
      <c r="AK388" s="73">
        <f t="shared" si="396"/>
        <v>1.6076495823825795E+25</v>
      </c>
      <c r="AL388" s="73">
        <f t="shared" si="397"/>
        <v>350071.46666666667</v>
      </c>
      <c r="AM388" s="102">
        <f t="shared" si="442"/>
        <v>11.877267171472448</v>
      </c>
      <c r="AO388" s="74">
        <f t="shared" si="398"/>
        <v>317</v>
      </c>
      <c r="AP388" s="74">
        <f t="shared" si="399"/>
        <v>4.55</v>
      </c>
      <c r="AQ388" s="74">
        <v>1</v>
      </c>
      <c r="AR388" s="65">
        <f t="shared" si="400"/>
        <v>1.325</v>
      </c>
      <c r="AS388" s="73">
        <f>AS387*AQ388</f>
        <v>2.96407714176E+16</v>
      </c>
      <c r="AT388" s="73">
        <f t="shared" si="401"/>
        <v>1.2449865014677441E+19</v>
      </c>
      <c r="AU388" s="73">
        <f t="shared" si="402"/>
        <v>5.5374921268173937E+20</v>
      </c>
      <c r="AV388" s="73">
        <f t="shared" si="403"/>
        <v>2.2681567751444146E+25</v>
      </c>
      <c r="AW388" s="73">
        <f t="shared" si="404"/>
        <v>350071.46666666667</v>
      </c>
      <c r="AX388" s="102">
        <f t="shared" si="450"/>
        <v>44.478330650887486</v>
      </c>
      <c r="AZ388" s="74">
        <f t="shared" si="405"/>
        <v>280</v>
      </c>
      <c r="BA388" s="74">
        <f t="shared" si="406"/>
        <v>6.06</v>
      </c>
      <c r="BB388" s="74">
        <v>15</v>
      </c>
      <c r="BC388" s="65">
        <f t="shared" si="407"/>
        <v>1.51</v>
      </c>
      <c r="BD388" s="73">
        <f>BD387*BB388</f>
        <v>2352442176000000</v>
      </c>
      <c r="BE388" s="73">
        <f t="shared" si="408"/>
        <v>9.946125520128E+17</v>
      </c>
      <c r="BF388" s="73">
        <f t="shared" si="409"/>
        <v>4.3666901986985139E+18</v>
      </c>
      <c r="BG388" s="73">
        <f t="shared" si="410"/>
        <v>3.0208857268956379E+25</v>
      </c>
      <c r="BH388" s="73">
        <f t="shared" si="411"/>
        <v>350071.46666666667</v>
      </c>
      <c r="BI388" s="102">
        <f t="shared" si="448"/>
        <v>4.3903429429496255</v>
      </c>
      <c r="BK388" s="74">
        <f t="shared" si="412"/>
        <v>230</v>
      </c>
      <c r="BL388" s="74">
        <f t="shared" si="413"/>
        <v>7.8199999999999994</v>
      </c>
      <c r="BM388" s="74">
        <v>1</v>
      </c>
      <c r="BN388" s="65">
        <f t="shared" si="414"/>
        <v>1.76</v>
      </c>
      <c r="BO388" s="73">
        <f>BO387*BM388</f>
        <v>755104896000</v>
      </c>
      <c r="BP388" s="73">
        <f t="shared" si="415"/>
        <v>305666461900800</v>
      </c>
      <c r="BQ388" s="73">
        <f t="shared" si="416"/>
        <v>5502835794693408</v>
      </c>
      <c r="BR388" s="73">
        <f t="shared" si="417"/>
        <v>3.8982386772811701E+25</v>
      </c>
      <c r="BS388" s="73">
        <f t="shared" si="418"/>
        <v>350071.46666666667</v>
      </c>
      <c r="BT388" s="102">
        <f t="shared" si="447"/>
        <v>18.002746393810391</v>
      </c>
      <c r="BV388" s="74">
        <f t="shared" si="419"/>
        <v>175</v>
      </c>
      <c r="BW388" s="74">
        <f t="shared" si="420"/>
        <v>9.8550000000000004</v>
      </c>
      <c r="BX388" s="74">
        <v>1</v>
      </c>
      <c r="BY388" s="65">
        <f t="shared" si="421"/>
        <v>2.0350000000000001</v>
      </c>
      <c r="BZ388" s="73">
        <f>BZ387*BX388</f>
        <v>276595200</v>
      </c>
      <c r="CA388" s="73">
        <f t="shared" si="422"/>
        <v>98502465600</v>
      </c>
      <c r="CB388" s="73">
        <f t="shared" si="423"/>
        <v>3386152216166.4395</v>
      </c>
      <c r="CC388" s="73">
        <f t="shared" si="424"/>
        <v>4.9126780261644419E+25</v>
      </c>
      <c r="CD388" s="73">
        <f t="shared" si="425"/>
        <v>350071.46666666667</v>
      </c>
      <c r="CE388" s="102">
        <f t="shared" si="443"/>
        <v>34.376319369679202</v>
      </c>
      <c r="CG388" s="74">
        <f t="shared" si="426"/>
        <v>125</v>
      </c>
      <c r="CH388" s="74">
        <f t="shared" si="427"/>
        <v>12.14</v>
      </c>
      <c r="CI388" s="74">
        <v>1</v>
      </c>
      <c r="CJ388" s="65">
        <f t="shared" si="428"/>
        <v>2.2850000000000001</v>
      </c>
      <c r="CK388" s="73">
        <f>CK387*CI388</f>
        <v>1460160</v>
      </c>
      <c r="CL388" s="73">
        <f t="shared" si="429"/>
        <v>417058200</v>
      </c>
      <c r="CM388" s="73">
        <f t="shared" si="430"/>
        <v>4073508044.8000336</v>
      </c>
      <c r="CN388" s="73">
        <f t="shared" si="431"/>
        <v>6.0517413736820214E+25</v>
      </c>
      <c r="CO388" s="73">
        <f t="shared" si="432"/>
        <v>350071.46666666667</v>
      </c>
      <c r="CP388" s="102">
        <f t="shared" si="433"/>
        <v>9.7672412262845647</v>
      </c>
      <c r="CR388" s="74">
        <f t="shared" si="434"/>
        <v>62</v>
      </c>
      <c r="CS388" s="74">
        <f t="shared" si="435"/>
        <v>14.74</v>
      </c>
      <c r="CT388" s="74">
        <v>1</v>
      </c>
      <c r="CU388" s="65">
        <f t="shared" si="444"/>
        <v>2.6</v>
      </c>
      <c r="CV388" s="73">
        <f>CV387*CT388</f>
        <v>720</v>
      </c>
      <c r="CW388" s="73">
        <f t="shared" si="436"/>
        <v>116064</v>
      </c>
      <c r="CX388" s="73">
        <f t="shared" si="437"/>
        <v>796653.4289323024</v>
      </c>
      <c r="CY388" s="73">
        <f t="shared" si="438"/>
        <v>7.347830959478829E+25</v>
      </c>
      <c r="CZ388" s="73">
        <f t="shared" si="439"/>
        <v>350071.46666666667</v>
      </c>
      <c r="DA388" s="102">
        <f t="shared" si="440"/>
        <v>6.8639149859758612</v>
      </c>
    </row>
    <row r="389" spans="1:105">
      <c r="A389" s="65">
        <v>8192</v>
      </c>
      <c r="B389" s="65">
        <f t="shared" si="375"/>
        <v>12.766666666666667</v>
      </c>
      <c r="C389" s="86">
        <f t="shared" si="446"/>
        <v>14.74</v>
      </c>
      <c r="D389" s="90"/>
      <c r="E389" s="68">
        <f t="shared" si="376"/>
        <v>1.1452430577950634E+23</v>
      </c>
      <c r="F389" s="65">
        <f t="shared" si="441"/>
        <v>76.600000000000037</v>
      </c>
      <c r="G389" s="69">
        <v>383</v>
      </c>
      <c r="H389" s="74">
        <f t="shared" si="377"/>
        <v>383</v>
      </c>
      <c r="I389" s="74">
        <f t="shared" si="378"/>
        <v>1</v>
      </c>
      <c r="J389" s="74">
        <v>1</v>
      </c>
      <c r="K389" s="65">
        <f t="shared" si="379"/>
        <v>1</v>
      </c>
      <c r="L389" s="73">
        <f>L388*J389</f>
        <v>4.4659644435000001E+20</v>
      </c>
      <c r="M389" s="73">
        <f t="shared" si="380"/>
        <v>1.7104643818604999E+23</v>
      </c>
      <c r="N389" s="73">
        <f t="shared" si="381"/>
        <v>1.1452430577950634E+24</v>
      </c>
      <c r="O389" s="73">
        <f t="shared" si="382"/>
        <v>5.7262152889753175E+24</v>
      </c>
      <c r="P389" s="73">
        <f t="shared" si="383"/>
        <v>350344.53333333333</v>
      </c>
      <c r="Q389" s="102">
        <f t="shared" si="445"/>
        <v>6.6955095349566065</v>
      </c>
      <c r="S389" s="74">
        <f t="shared" si="384"/>
        <v>373</v>
      </c>
      <c r="T389" s="74">
        <f t="shared" si="385"/>
        <v>2.0499999999999998</v>
      </c>
      <c r="U389" s="74">
        <v>1</v>
      </c>
      <c r="V389" s="65">
        <f t="shared" si="386"/>
        <v>1.05</v>
      </c>
      <c r="W389" s="73">
        <f>W388*U389</f>
        <v>5.9546192579999998E+19</v>
      </c>
      <c r="X389" s="73">
        <f t="shared" si="387"/>
        <v>2.3321266323957001E+22</v>
      </c>
      <c r="Y389" s="73">
        <f t="shared" si="388"/>
        <v>5.8693706711996959E+23</v>
      </c>
      <c r="Z389" s="73">
        <f t="shared" si="389"/>
        <v>1.17387413423994E+25</v>
      </c>
      <c r="AA389" s="73">
        <f t="shared" si="390"/>
        <v>350344.53333333333</v>
      </c>
      <c r="AB389" s="102">
        <f t="shared" si="449"/>
        <v>25.16746127619291</v>
      </c>
      <c r="AD389" s="74">
        <f t="shared" si="391"/>
        <v>348</v>
      </c>
      <c r="AE389" s="74">
        <f t="shared" si="392"/>
        <v>3.2249999999999996</v>
      </c>
      <c r="AF389" s="74">
        <v>1</v>
      </c>
      <c r="AG389" s="65">
        <f t="shared" si="393"/>
        <v>1.175</v>
      </c>
      <c r="AH389" s="73">
        <f>AH388*AF389</f>
        <v>5.18713499808E+18</v>
      </c>
      <c r="AI389" s="73">
        <f t="shared" si="394"/>
        <v>2.1210195007149119E+21</v>
      </c>
      <c r="AJ389" s="73">
        <f t="shared" si="395"/>
        <v>2.8854756729602116E+22</v>
      </c>
      <c r="AK389" s="73">
        <f t="shared" si="396"/>
        <v>1.8467044306945395E+25</v>
      </c>
      <c r="AL389" s="73">
        <f t="shared" si="397"/>
        <v>350344.53333333333</v>
      </c>
      <c r="AM389" s="102">
        <f t="shared" si="442"/>
        <v>13.604192097185489</v>
      </c>
      <c r="AO389" s="74">
        <f t="shared" si="398"/>
        <v>318</v>
      </c>
      <c r="AP389" s="74">
        <f t="shared" si="399"/>
        <v>4.55</v>
      </c>
      <c r="AQ389" s="74">
        <v>1</v>
      </c>
      <c r="AR389" s="65">
        <f t="shared" si="400"/>
        <v>1.325</v>
      </c>
      <c r="AS389" s="73">
        <f>AS388*AQ389</f>
        <v>2.96407714176E+16</v>
      </c>
      <c r="AT389" s="73">
        <f t="shared" si="401"/>
        <v>1.2489139036805759E+19</v>
      </c>
      <c r="AU389" s="73">
        <f t="shared" si="402"/>
        <v>6.3609080968841737E+20</v>
      </c>
      <c r="AV389" s="73">
        <f t="shared" si="403"/>
        <v>2.6054279564837691E+25</v>
      </c>
      <c r="AW389" s="73">
        <f t="shared" si="404"/>
        <v>350344.53333333333</v>
      </c>
      <c r="AX389" s="102">
        <f t="shared" si="450"/>
        <v>50.931518002469524</v>
      </c>
      <c r="AZ389" s="74">
        <f t="shared" si="405"/>
        <v>281</v>
      </c>
      <c r="BA389" s="74">
        <f t="shared" si="406"/>
        <v>6.06</v>
      </c>
      <c r="BB389" s="74">
        <v>1</v>
      </c>
      <c r="BC389" s="65">
        <f t="shared" si="407"/>
        <v>1.51</v>
      </c>
      <c r="BD389" s="73">
        <f>BD388*BB389</f>
        <v>2352442176000000</v>
      </c>
      <c r="BE389" s="73">
        <f t="shared" si="408"/>
        <v>9.9816473969856E+17</v>
      </c>
      <c r="BF389" s="73">
        <f t="shared" si="409"/>
        <v>5.0160098480266598E+18</v>
      </c>
      <c r="BG389" s="73">
        <f t="shared" si="410"/>
        <v>3.4700864651190421E+25</v>
      </c>
      <c r="BH389" s="73">
        <f t="shared" si="411"/>
        <v>350344.53333333333</v>
      </c>
      <c r="BI389" s="102">
        <f t="shared" si="448"/>
        <v>5.0252324576617138</v>
      </c>
      <c r="BK389" s="74">
        <f t="shared" si="412"/>
        <v>231</v>
      </c>
      <c r="BL389" s="74">
        <f t="shared" si="413"/>
        <v>7.8199999999999994</v>
      </c>
      <c r="BM389" s="74">
        <v>1</v>
      </c>
      <c r="BN389" s="65">
        <f t="shared" si="414"/>
        <v>1.76</v>
      </c>
      <c r="BO389" s="73">
        <f>BO388*BM389</f>
        <v>755104896000</v>
      </c>
      <c r="BP389" s="73">
        <f t="shared" si="415"/>
        <v>306995446517760</v>
      </c>
      <c r="BQ389" s="73">
        <f t="shared" si="416"/>
        <v>6321098425183121</v>
      </c>
      <c r="BR389" s="73">
        <f t="shared" si="417"/>
        <v>4.4779003559786972E+25</v>
      </c>
      <c r="BS389" s="73">
        <f t="shared" si="418"/>
        <v>350344.53333333333</v>
      </c>
      <c r="BT389" s="102">
        <f t="shared" si="447"/>
        <v>20.590202548223917</v>
      </c>
      <c r="BV389" s="74">
        <f t="shared" si="419"/>
        <v>176</v>
      </c>
      <c r="BW389" s="74">
        <f t="shared" si="420"/>
        <v>9.8550000000000004</v>
      </c>
      <c r="BX389" s="74">
        <v>1</v>
      </c>
      <c r="BY389" s="65">
        <f t="shared" si="421"/>
        <v>2.0350000000000001</v>
      </c>
      <c r="BZ389" s="73">
        <f>BZ388*BX389</f>
        <v>276595200</v>
      </c>
      <c r="CA389" s="73">
        <f t="shared" si="422"/>
        <v>99065336832</v>
      </c>
      <c r="CB389" s="73">
        <f t="shared" si="423"/>
        <v>3889667480479.9541</v>
      </c>
      <c r="CC389" s="73">
        <f t="shared" si="424"/>
        <v>5.6431851672851756E+25</v>
      </c>
      <c r="CD389" s="73">
        <f t="shared" si="425"/>
        <v>350344.53333333333</v>
      </c>
      <c r="CE389" s="102">
        <f t="shared" si="443"/>
        <v>39.26365775221911</v>
      </c>
      <c r="CG389" s="74">
        <f t="shared" si="426"/>
        <v>126</v>
      </c>
      <c r="CH389" s="74">
        <f t="shared" si="427"/>
        <v>12.14</v>
      </c>
      <c r="CI389" s="74">
        <v>1</v>
      </c>
      <c r="CJ389" s="65">
        <f t="shared" si="428"/>
        <v>2.2850000000000001</v>
      </c>
      <c r="CK389" s="73">
        <f>CK388*CI389</f>
        <v>1460160</v>
      </c>
      <c r="CL389" s="73">
        <f t="shared" si="429"/>
        <v>420394665.60000002</v>
      </c>
      <c r="CM389" s="73">
        <f t="shared" si="430"/>
        <v>4679231990.1289883</v>
      </c>
      <c r="CN389" s="73">
        <f t="shared" si="431"/>
        <v>6.9516253608160353E+25</v>
      </c>
      <c r="CO389" s="73">
        <f t="shared" si="432"/>
        <v>350344.53333333333</v>
      </c>
      <c r="CP389" s="102">
        <f t="shared" si="433"/>
        <v>11.130569374496336</v>
      </c>
      <c r="CR389" s="74">
        <f t="shared" si="434"/>
        <v>63</v>
      </c>
      <c r="CS389" s="74">
        <f t="shared" si="435"/>
        <v>14.74</v>
      </c>
      <c r="CT389" s="74">
        <v>1</v>
      </c>
      <c r="CU389" s="65">
        <f t="shared" si="444"/>
        <v>2.6</v>
      </c>
      <c r="CV389" s="73">
        <f>CV388*CT389</f>
        <v>720</v>
      </c>
      <c r="CW389" s="73">
        <f t="shared" si="436"/>
        <v>117936</v>
      </c>
      <c r="CX389" s="73">
        <f t="shared" si="437"/>
        <v>915114.48331728333</v>
      </c>
      <c r="CY389" s="73">
        <f t="shared" si="438"/>
        <v>8.4404413359496162E+25</v>
      </c>
      <c r="CZ389" s="73">
        <f t="shared" si="439"/>
        <v>350344.53333333333</v>
      </c>
      <c r="DA389" s="102">
        <f t="shared" si="440"/>
        <v>7.7594159825437812</v>
      </c>
    </row>
    <row r="390" spans="1:105">
      <c r="A390" s="65">
        <v>8192</v>
      </c>
      <c r="B390" s="65">
        <f t="shared" si="375"/>
        <v>12.8</v>
      </c>
      <c r="C390" s="86">
        <f t="shared" si="446"/>
        <v>14.74</v>
      </c>
      <c r="D390" s="90"/>
      <c r="E390" s="68">
        <f t="shared" si="376"/>
        <v>1.3155388165609637E+23</v>
      </c>
      <c r="F390" s="65">
        <f t="shared" si="441"/>
        <v>76.80000000000004</v>
      </c>
      <c r="G390" s="69">
        <v>384</v>
      </c>
      <c r="H390" s="74">
        <f t="shared" si="377"/>
        <v>384</v>
      </c>
      <c r="I390" s="74">
        <f t="shared" si="378"/>
        <v>1</v>
      </c>
      <c r="J390" s="74">
        <v>1</v>
      </c>
      <c r="K390" s="65">
        <f t="shared" si="379"/>
        <v>1</v>
      </c>
      <c r="L390" s="73">
        <f>L389*J390</f>
        <v>4.4659644435000001E+20</v>
      </c>
      <c r="M390" s="73">
        <f t="shared" si="380"/>
        <v>1.7149303463040002E+23</v>
      </c>
      <c r="N390" s="73">
        <f t="shared" si="381"/>
        <v>1.3155388165609638E+24</v>
      </c>
      <c r="O390" s="73">
        <f t="shared" si="382"/>
        <v>6.5776940828048184E+24</v>
      </c>
      <c r="P390" s="73">
        <f t="shared" si="383"/>
        <v>350617.59999999998</v>
      </c>
      <c r="Q390" s="102">
        <f t="shared" si="445"/>
        <v>7.6710918282844505</v>
      </c>
      <c r="S390" s="74">
        <f t="shared" si="384"/>
        <v>374</v>
      </c>
      <c r="T390" s="74">
        <f t="shared" si="385"/>
        <v>2.0499999999999998</v>
      </c>
      <c r="U390" s="74">
        <v>1</v>
      </c>
      <c r="V390" s="65">
        <f t="shared" si="386"/>
        <v>1.05</v>
      </c>
      <c r="W390" s="73">
        <f>W389*U390</f>
        <v>5.9546192579999998E+19</v>
      </c>
      <c r="X390" s="73">
        <f t="shared" si="387"/>
        <v>2.3383789826166E+22</v>
      </c>
      <c r="Y390" s="73">
        <f t="shared" si="388"/>
        <v>6.7421364348749332E+23</v>
      </c>
      <c r="Z390" s="73">
        <f t="shared" si="389"/>
        <v>1.3484272869749877E+25</v>
      </c>
      <c r="AA390" s="73">
        <f t="shared" si="390"/>
        <v>350617.59999999998</v>
      </c>
      <c r="AB390" s="102">
        <f t="shared" si="449"/>
        <v>28.832522379800963</v>
      </c>
      <c r="AD390" s="74">
        <f t="shared" si="391"/>
        <v>349</v>
      </c>
      <c r="AE390" s="74">
        <f t="shared" si="392"/>
        <v>3.2249999999999996</v>
      </c>
      <c r="AF390" s="74">
        <v>1</v>
      </c>
      <c r="AG390" s="65">
        <f t="shared" si="393"/>
        <v>1.175</v>
      </c>
      <c r="AH390" s="73">
        <f>AH389*AF390</f>
        <v>5.18713499808E+18</v>
      </c>
      <c r="AI390" s="73">
        <f t="shared" si="394"/>
        <v>2.1271143843376561E+21</v>
      </c>
      <c r="AJ390" s="73">
        <f t="shared" si="395"/>
        <v>3.3145411589133581E+22</v>
      </c>
      <c r="AK390" s="73">
        <f t="shared" si="396"/>
        <v>2.1213063417045535E+25</v>
      </c>
      <c r="AL390" s="73">
        <f t="shared" si="397"/>
        <v>350617.59999999998</v>
      </c>
      <c r="AM390" s="102">
        <f t="shared" si="442"/>
        <v>15.582336254782296</v>
      </c>
      <c r="AO390" s="74">
        <f t="shared" si="398"/>
        <v>319</v>
      </c>
      <c r="AP390" s="74">
        <f t="shared" si="399"/>
        <v>4.55</v>
      </c>
      <c r="AQ390" s="74">
        <v>1</v>
      </c>
      <c r="AR390" s="65">
        <f t="shared" si="400"/>
        <v>1.325</v>
      </c>
      <c r="AS390" s="73">
        <f>AS389*AQ390</f>
        <v>2.96407714176E+16</v>
      </c>
      <c r="AT390" s="73">
        <f t="shared" si="401"/>
        <v>1.2528413058934079E+19</v>
      </c>
      <c r="AU390" s="73">
        <f t="shared" si="402"/>
        <v>7.3067646671781718E+20</v>
      </c>
      <c r="AV390" s="73">
        <f t="shared" si="403"/>
        <v>2.9928508076761921E+25</v>
      </c>
      <c r="AW390" s="73">
        <f t="shared" si="404"/>
        <v>350617.59999999998</v>
      </c>
      <c r="AX390" s="102">
        <f t="shared" si="450"/>
        <v>58.321549846791477</v>
      </c>
      <c r="AZ390" s="74">
        <f t="shared" si="405"/>
        <v>282</v>
      </c>
      <c r="BA390" s="74">
        <f t="shared" si="406"/>
        <v>6.06</v>
      </c>
      <c r="BB390" s="74">
        <v>1</v>
      </c>
      <c r="BC390" s="65">
        <f t="shared" si="407"/>
        <v>1.51</v>
      </c>
      <c r="BD390" s="73">
        <f>BD389*BB390</f>
        <v>2352442176000000</v>
      </c>
      <c r="BE390" s="73">
        <f t="shared" si="408"/>
        <v>1.00171692738432E+18</v>
      </c>
      <c r="BF390" s="73">
        <f t="shared" si="409"/>
        <v>5.7618822610771507E+18</v>
      </c>
      <c r="BG390" s="73">
        <f t="shared" si="410"/>
        <v>3.9860826141797196E+25</v>
      </c>
      <c r="BH390" s="73">
        <f t="shared" si="411"/>
        <v>350617.59999999998</v>
      </c>
      <c r="BI390" s="102">
        <f t="shared" si="448"/>
        <v>5.7520064836306188</v>
      </c>
      <c r="BK390" s="74">
        <f t="shared" si="412"/>
        <v>232</v>
      </c>
      <c r="BL390" s="74">
        <f t="shared" si="413"/>
        <v>7.8199999999999994</v>
      </c>
      <c r="BM390" s="74">
        <v>1</v>
      </c>
      <c r="BN390" s="65">
        <f t="shared" si="414"/>
        <v>1.76</v>
      </c>
      <c r="BO390" s="73">
        <f>BO389*BM390</f>
        <v>755104896000</v>
      </c>
      <c r="BP390" s="73">
        <f t="shared" si="415"/>
        <v>308324431134720</v>
      </c>
      <c r="BQ390" s="73">
        <f t="shared" si="416"/>
        <v>7261035362782201</v>
      </c>
      <c r="BR390" s="73">
        <f t="shared" si="417"/>
        <v>5.1437567727533676E+25</v>
      </c>
      <c r="BS390" s="73">
        <f t="shared" si="418"/>
        <v>350617.59999999998</v>
      </c>
      <c r="BT390" s="102">
        <f t="shared" si="447"/>
        <v>23.549983814320402</v>
      </c>
      <c r="BV390" s="74">
        <f t="shared" si="419"/>
        <v>177</v>
      </c>
      <c r="BW390" s="74">
        <f t="shared" si="420"/>
        <v>9.8550000000000004</v>
      </c>
      <c r="BX390" s="74">
        <v>1</v>
      </c>
      <c r="BY390" s="65">
        <f t="shared" si="421"/>
        <v>2.0350000000000001</v>
      </c>
      <c r="BZ390" s="73">
        <f>BZ389*BX390</f>
        <v>276595200</v>
      </c>
      <c r="CA390" s="73">
        <f t="shared" si="422"/>
        <v>99628208064</v>
      </c>
      <c r="CB390" s="73">
        <f t="shared" si="423"/>
        <v>4468054636312.7861</v>
      </c>
      <c r="CC390" s="73">
        <f t="shared" si="424"/>
        <v>6.4823175186041489E+25</v>
      </c>
      <c r="CD390" s="73">
        <f t="shared" si="425"/>
        <v>350617.59999999998</v>
      </c>
      <c r="CE390" s="102">
        <f t="shared" si="443"/>
        <v>44.847284952094689</v>
      </c>
      <c r="CG390" s="74">
        <f t="shared" si="426"/>
        <v>127</v>
      </c>
      <c r="CH390" s="74">
        <f t="shared" si="427"/>
        <v>12.14</v>
      </c>
      <c r="CI390" s="74">
        <v>1</v>
      </c>
      <c r="CJ390" s="65">
        <f t="shared" si="428"/>
        <v>2.2850000000000001</v>
      </c>
      <c r="CK390" s="73">
        <f>CK389*CI390</f>
        <v>1460160</v>
      </c>
      <c r="CL390" s="73">
        <f t="shared" si="429"/>
        <v>423731131.20000005</v>
      </c>
      <c r="CM390" s="73">
        <f t="shared" si="430"/>
        <v>5375026089.7106714</v>
      </c>
      <c r="CN390" s="73">
        <f t="shared" si="431"/>
        <v>7.9853206165250498E+25</v>
      </c>
      <c r="CO390" s="73">
        <f t="shared" si="432"/>
        <v>350617.59999999998</v>
      </c>
      <c r="CP390" s="102">
        <f t="shared" si="433"/>
        <v>12.684992189477985</v>
      </c>
      <c r="CR390" s="74">
        <f t="shared" si="434"/>
        <v>64</v>
      </c>
      <c r="CS390" s="74">
        <f t="shared" si="435"/>
        <v>14.74</v>
      </c>
      <c r="CT390" s="74">
        <v>1</v>
      </c>
      <c r="CU390" s="65">
        <f t="shared" si="444"/>
        <v>2.6</v>
      </c>
      <c r="CV390" s="73">
        <f>CV389*CT390</f>
        <v>720</v>
      </c>
      <c r="CW390" s="73">
        <f t="shared" si="436"/>
        <v>119808</v>
      </c>
      <c r="CX390" s="73">
        <f t="shared" si="437"/>
        <v>1051190.501620525</v>
      </c>
      <c r="CY390" s="73">
        <f t="shared" si="438"/>
        <v>9.6955210780543025E+25</v>
      </c>
      <c r="CZ390" s="73">
        <f t="shared" si="439"/>
        <v>350617.59999999998</v>
      </c>
      <c r="DA390" s="102">
        <f t="shared" si="440"/>
        <v>8.7739591815281539</v>
      </c>
    </row>
    <row r="391" spans="1:105">
      <c r="A391" s="65">
        <v>8192</v>
      </c>
      <c r="B391" s="65">
        <f t="shared" ref="B391:B454" si="451">G391/30</f>
        <v>12.833333333333334</v>
      </c>
      <c r="C391" s="86">
        <f t="shared" si="446"/>
        <v>14.74</v>
      </c>
      <c r="D391" s="90"/>
      <c r="E391" s="68">
        <f t="shared" ref="E391:E454" si="452">POWER($F$1,G391)</f>
        <v>1.5111572745183254E+23</v>
      </c>
      <c r="F391" s="65">
        <f t="shared" si="441"/>
        <v>77.000000000000028</v>
      </c>
      <c r="G391" s="69">
        <v>385</v>
      </c>
      <c r="H391" s="74">
        <f t="shared" ref="H391:H454" si="453">$G391-I$3</f>
        <v>385</v>
      </c>
      <c r="I391" s="74">
        <f t="shared" ref="I391:I454" si="454">J$3</f>
        <v>1</v>
      </c>
      <c r="J391" s="74">
        <v>1</v>
      </c>
      <c r="K391" s="65">
        <f t="shared" ref="K391:K454" si="455">K$3</f>
        <v>1</v>
      </c>
      <c r="L391" s="73">
        <f>L390*J391</f>
        <v>4.4659644435000001E+20</v>
      </c>
      <c r="M391" s="73">
        <f t="shared" ref="M391:M454" si="456">H391*L391*K391</f>
        <v>1.7193963107475001E+23</v>
      </c>
      <c r="N391" s="73">
        <f t="shared" ref="N391:N454" si="457">J$3*10*POWER($F$1,H391)</f>
        <v>1.5111572745183254E+24</v>
      </c>
      <c r="O391" s="73">
        <f t="shared" ref="O391:O454" si="458">J$3*$E391*50</f>
        <v>7.5557863725916267E+24</v>
      </c>
      <c r="P391" s="73">
        <f t="shared" ref="P391:P454" si="459">$A391*(30+$B391)</f>
        <v>350890.66666666669</v>
      </c>
      <c r="Q391" s="102">
        <f t="shared" si="445"/>
        <v>8.7888828484304256</v>
      </c>
      <c r="S391" s="74">
        <f t="shared" ref="S391:S454" si="460">$G391-T$3</f>
        <v>375</v>
      </c>
      <c r="T391" s="74">
        <f t="shared" ref="T391:T454" si="461">U$3</f>
        <v>2.0499999999999998</v>
      </c>
      <c r="U391" s="74">
        <v>1</v>
      </c>
      <c r="V391" s="65">
        <f t="shared" ref="V391:V454" si="462">V$3</f>
        <v>1.05</v>
      </c>
      <c r="W391" s="73">
        <f>W390*U391</f>
        <v>5.9546192579999998E+19</v>
      </c>
      <c r="X391" s="73">
        <f t="shared" ref="X391:X454" si="463">S391*W391*V391</f>
        <v>2.3446313328375E+22</v>
      </c>
      <c r="Y391" s="73">
        <f t="shared" ref="Y391:Y454" si="464">U$3*10*POWER($F$1,S391)</f>
        <v>7.7446810319064141E+23</v>
      </c>
      <c r="Z391" s="73">
        <f t="shared" ref="Z391:Z454" si="465">U$3*$E391*50</f>
        <v>1.5489362063812834E+25</v>
      </c>
      <c r="AA391" s="73">
        <f t="shared" ref="AA391:AA454" si="466">$A391*(30+$B391)</f>
        <v>350890.66666666669</v>
      </c>
      <c r="AB391" s="102">
        <f t="shared" si="449"/>
        <v>33.031551372017667</v>
      </c>
      <c r="AD391" s="74">
        <f t="shared" ref="AD391:AD454" si="467">$G391-AE$3</f>
        <v>350</v>
      </c>
      <c r="AE391" s="74">
        <f t="shared" ref="AE391:AE454" si="468">AF$3</f>
        <v>3.2249999999999996</v>
      </c>
      <c r="AF391" s="74">
        <v>1</v>
      </c>
      <c r="AG391" s="65">
        <f t="shared" ref="AG391:AG454" si="469">AG$3</f>
        <v>1.175</v>
      </c>
      <c r="AH391" s="73">
        <f>AH390*AF391</f>
        <v>5.18713499808E+18</v>
      </c>
      <c r="AI391" s="73">
        <f t="shared" ref="AI391:AI454" si="470">AD391*AH391*AG391</f>
        <v>2.1332092679604001E+21</v>
      </c>
      <c r="AJ391" s="73">
        <f t="shared" ref="AJ391:AJ454" si="471">AF$3*10*POWER($F$1,AD391)</f>
        <v>3.8074079768137395E+22</v>
      </c>
      <c r="AK391" s="73">
        <f t="shared" ref="AK391:AK454" si="472">AF$3*$E391*50</f>
        <v>2.4367411051607992E+25</v>
      </c>
      <c r="AL391" s="73">
        <f t="shared" ref="AL391:AL454" si="473">$A391*(30+$B391)</f>
        <v>350890.66666666669</v>
      </c>
      <c r="AM391" s="102">
        <f t="shared" si="442"/>
        <v>17.848262868527996</v>
      </c>
      <c r="AO391" s="74">
        <f t="shared" ref="AO391:AO454" si="474">$G391-AP$3</f>
        <v>320</v>
      </c>
      <c r="AP391" s="74">
        <f t="shared" ref="AP391:AP454" si="475">AQ$3</f>
        <v>4.55</v>
      </c>
      <c r="AQ391" s="74">
        <v>15</v>
      </c>
      <c r="AR391" s="65">
        <f t="shared" ref="AR391:AR454" si="476">AR$3</f>
        <v>1.325</v>
      </c>
      <c r="AS391" s="73">
        <f>AS390*AQ391</f>
        <v>4.44611571264E+17</v>
      </c>
      <c r="AT391" s="73">
        <f t="shared" ref="AT391:AT454" si="477">AO391*AS391*AR391</f>
        <v>1.88515306215936E+20</v>
      </c>
      <c r="AU391" s="73">
        <f t="shared" ref="AU391:AU454" si="478">AQ$3*10*POWER($F$1,AO391)</f>
        <v>8.3932685535380242E+20</v>
      </c>
      <c r="AV391" s="73">
        <f t="shared" ref="AV391:AV454" si="479">AQ$3*$E391*50</f>
        <v>3.4378827995291902E+25</v>
      </c>
      <c r="AW391" s="73">
        <f t="shared" ref="AW391:AW454" si="480">$A391*(30+$B391)</f>
        <v>350890.66666666669</v>
      </c>
      <c r="AX391" s="102">
        <f t="shared" si="450"/>
        <v>4.4523008354154037</v>
      </c>
      <c r="AZ391" s="74">
        <f t="shared" ref="AZ391:AZ454" si="481">$G391-BA$3</f>
        <v>283</v>
      </c>
      <c r="BA391" s="74">
        <f t="shared" ref="BA391:BA454" si="482">BB$3</f>
        <v>6.06</v>
      </c>
      <c r="BB391" s="74">
        <v>1</v>
      </c>
      <c r="BC391" s="65">
        <f t="shared" ref="BC391:BC454" si="483">BC$3</f>
        <v>1.51</v>
      </c>
      <c r="BD391" s="73">
        <f>BD390*BB391</f>
        <v>2352442176000000</v>
      </c>
      <c r="BE391" s="73">
        <f t="shared" ref="BE391:BE454" si="484">AZ391*BD391*BC391</f>
        <v>1.00526911507008E+18</v>
      </c>
      <c r="BF391" s="73">
        <f t="shared" ref="BF391:BF454" si="485">BB$3*10*POWER($F$1,AZ391)</f>
        <v>6.6186646749859195E+18</v>
      </c>
      <c r="BG391" s="73">
        <f t="shared" ref="BG391:BG454" si="486">BB$3*$E391*50</f>
        <v>4.5788065417905257E+25</v>
      </c>
      <c r="BH391" s="73">
        <f t="shared" ref="BH391:BH454" si="487">$A391*(30+$B391)</f>
        <v>350890.66666666669</v>
      </c>
      <c r="BI391" s="102">
        <f t="shared" si="448"/>
        <v>6.5839729638212496</v>
      </c>
      <c r="BK391" s="74">
        <f t="shared" ref="BK391:BK454" si="488">$G391-BL$3</f>
        <v>233</v>
      </c>
      <c r="BL391" s="74">
        <f t="shared" ref="BL391:BL454" si="489">BM$3</f>
        <v>7.8199999999999994</v>
      </c>
      <c r="BM391" s="74">
        <v>1</v>
      </c>
      <c r="BN391" s="65">
        <f t="shared" ref="BN391:BN454" si="490">BN$3</f>
        <v>1.76</v>
      </c>
      <c r="BO391" s="73">
        <f>BO390*BM391</f>
        <v>755104896000</v>
      </c>
      <c r="BP391" s="73">
        <f t="shared" ref="BP391:BP454" si="491">BK391*BO391*BN391</f>
        <v>309653415751680</v>
      </c>
      <c r="BQ391" s="73">
        <f t="shared" ref="BQ391:BQ454" si="492">BM$3*10*POWER($F$1,BK391)</f>
        <v>8340739376803214</v>
      </c>
      <c r="BR391" s="73">
        <f t="shared" ref="BR391:BR454" si="493">BM$3*$E391*50</f>
        <v>5.9086249433666521E+25</v>
      </c>
      <c r="BS391" s="73">
        <f t="shared" ref="BS391:BS454" si="494">$A391*(30+$B391)</f>
        <v>350890.66666666669</v>
      </c>
      <c r="BT391" s="102">
        <f t="shared" si="447"/>
        <v>26.935725403048334</v>
      </c>
      <c r="BV391" s="74">
        <f t="shared" ref="BV391:BV454" si="495">$G391-BW$3</f>
        <v>178</v>
      </c>
      <c r="BW391" s="74">
        <f t="shared" ref="BW391:BW454" si="496">BX$3</f>
        <v>9.8550000000000004</v>
      </c>
      <c r="BX391" s="74">
        <v>1</v>
      </c>
      <c r="BY391" s="65">
        <f t="shared" ref="BY391:BY454" si="497">BY$3</f>
        <v>2.0350000000000001</v>
      </c>
      <c r="BZ391" s="73">
        <f>BZ390*BX391</f>
        <v>276595200</v>
      </c>
      <c r="CA391" s="73">
        <f t="shared" ref="CA391:CA454" si="498">BV391*BZ391*BY391</f>
        <v>100191079296</v>
      </c>
      <c r="CB391" s="73">
        <f t="shared" ref="CB391:CB454" si="499">BX$3*10*POWER($F$1,BV391)</f>
        <v>5132447010769.373</v>
      </c>
      <c r="CC391" s="73">
        <f t="shared" ref="CC391:CC454" si="500">BX$3*$E391*50</f>
        <v>7.446227470189049E+25</v>
      </c>
      <c r="CD391" s="73">
        <f t="shared" ref="CD391:CD454" si="501">$A391*(30+$B391)</f>
        <v>350890.66666666669</v>
      </c>
      <c r="CE391" s="102">
        <f t="shared" si="443"/>
        <v>51.226586706450213</v>
      </c>
      <c r="CG391" s="74">
        <f t="shared" ref="CG391:CG454" si="502">$G391-CH$3</f>
        <v>128</v>
      </c>
      <c r="CH391" s="74">
        <f t="shared" ref="CH391:CH454" si="503">CI$3</f>
        <v>12.14</v>
      </c>
      <c r="CI391" s="74">
        <v>1</v>
      </c>
      <c r="CJ391" s="65">
        <f t="shared" ref="CJ391:CJ454" si="504">CJ$3</f>
        <v>2.2850000000000001</v>
      </c>
      <c r="CK391" s="73">
        <f>CK390*CI391</f>
        <v>1460160</v>
      </c>
      <c r="CL391" s="73">
        <f t="shared" ref="CL391:CL454" si="505">CG391*CK391*CJ391</f>
        <v>427067596.80000001</v>
      </c>
      <c r="CM391" s="73">
        <f t="shared" ref="CM391:CM454" si="506">CI$3*10*POWER($F$1,CG391)</f>
        <v>6174283627.3167944</v>
      </c>
      <c r="CN391" s="73">
        <f t="shared" ref="CN391:CN454" si="507">CI$3*$E391*50</f>
        <v>9.1727246563262359E+25</v>
      </c>
      <c r="CO391" s="73">
        <f t="shared" ref="CO391:CO454" si="508">$A391*(30+$B391)</f>
        <v>350890.66666666669</v>
      </c>
      <c r="CP391" s="102">
        <f t="shared" ref="CP391:CP454" si="509">CM391/CL391</f>
        <v>14.457391929475447</v>
      </c>
      <c r="CR391" s="74">
        <f t="shared" ref="CR391:CR454" si="510">$G391-CS$3</f>
        <v>65</v>
      </c>
      <c r="CS391" s="74">
        <f t="shared" ref="CS391:CS454" si="511">CT$3</f>
        <v>14.74</v>
      </c>
      <c r="CT391" s="74">
        <v>1</v>
      </c>
      <c r="CU391" s="65">
        <f t="shared" si="444"/>
        <v>2.6</v>
      </c>
      <c r="CV391" s="73">
        <f>CV390*CT391</f>
        <v>720</v>
      </c>
      <c r="CW391" s="73">
        <f t="shared" ref="CW391:CW454" si="512">CR391*CV391*CU391</f>
        <v>121680</v>
      </c>
      <c r="CX391" s="73">
        <f t="shared" ref="CX391:CX454" si="513">CT$3*10*POWER($F$1,CR391)</f>
        <v>1207500.8000000054</v>
      </c>
      <c r="CY391" s="73">
        <f t="shared" ref="CY391:CY454" si="514">CT$3*$E391*50</f>
        <v>1.1137229113200058E+26</v>
      </c>
      <c r="CZ391" s="73">
        <f t="shared" ref="CZ391:CZ454" si="515">$A391*(30+$B391)</f>
        <v>350890.66666666669</v>
      </c>
      <c r="DA391" s="102">
        <f t="shared" ref="DA391:DA454" si="516">CX391/CW391</f>
        <v>9.9235765943458691</v>
      </c>
    </row>
    <row r="392" spans="1:105">
      <c r="A392" s="65">
        <v>8192</v>
      </c>
      <c r="B392" s="65">
        <f t="shared" si="451"/>
        <v>12.866666666666667</v>
      </c>
      <c r="C392" s="86">
        <f t="shared" si="446"/>
        <v>14.74</v>
      </c>
      <c r="D392" s="90"/>
      <c r="E392" s="68">
        <f t="shared" si="452"/>
        <v>1.7358638753810033E+23</v>
      </c>
      <c r="F392" s="65">
        <f t="shared" ref="F392:F455" si="517">LOG(E392,2)</f>
        <v>77.200000000000031</v>
      </c>
      <c r="G392" s="69">
        <v>386</v>
      </c>
      <c r="H392" s="74">
        <f t="shared" si="453"/>
        <v>386</v>
      </c>
      <c r="I392" s="74">
        <f t="shared" si="454"/>
        <v>1</v>
      </c>
      <c r="J392" s="74">
        <v>1</v>
      </c>
      <c r="K392" s="65">
        <f t="shared" si="455"/>
        <v>1</v>
      </c>
      <c r="L392" s="73">
        <f>L391*J392</f>
        <v>4.4659644435000001E+20</v>
      </c>
      <c r="M392" s="73">
        <f t="shared" si="456"/>
        <v>1.7238622751910001E+23</v>
      </c>
      <c r="N392" s="73">
        <f t="shared" si="457"/>
        <v>1.7358638753810031E+24</v>
      </c>
      <c r="O392" s="73">
        <f t="shared" si="458"/>
        <v>8.6793193769050168E+24</v>
      </c>
      <c r="P392" s="73">
        <f t="shared" si="459"/>
        <v>351163.73333333334</v>
      </c>
      <c r="Q392" s="102">
        <f t="shared" si="445"/>
        <v>10.069620412040592</v>
      </c>
      <c r="S392" s="74">
        <f t="shared" si="460"/>
        <v>376</v>
      </c>
      <c r="T392" s="74">
        <f t="shared" si="461"/>
        <v>2.0499999999999998</v>
      </c>
      <c r="U392" s="74">
        <v>1</v>
      </c>
      <c r="V392" s="65">
        <f t="shared" si="462"/>
        <v>1.05</v>
      </c>
      <c r="W392" s="73">
        <f>W391*U392</f>
        <v>5.9546192579999998E+19</v>
      </c>
      <c r="X392" s="73">
        <f t="shared" si="463"/>
        <v>2.3508836830583999E+22</v>
      </c>
      <c r="Y392" s="73">
        <f t="shared" si="464"/>
        <v>8.8963023613276347E+23</v>
      </c>
      <c r="Z392" s="73">
        <f t="shared" si="465"/>
        <v>1.7792604722655283E+25</v>
      </c>
      <c r="AA392" s="73">
        <f t="shared" si="466"/>
        <v>351163.73333333334</v>
      </c>
      <c r="AB392" s="102">
        <f t="shared" si="449"/>
        <v>37.842375722111115</v>
      </c>
      <c r="AD392" s="74">
        <f t="shared" si="467"/>
        <v>351</v>
      </c>
      <c r="AE392" s="74">
        <f t="shared" si="468"/>
        <v>3.2249999999999996</v>
      </c>
      <c r="AF392" s="74">
        <v>1</v>
      </c>
      <c r="AG392" s="65">
        <f t="shared" si="469"/>
        <v>1.175</v>
      </c>
      <c r="AH392" s="73">
        <f>AH391*AF392</f>
        <v>5.18713499808E+18</v>
      </c>
      <c r="AI392" s="73">
        <f t="shared" si="470"/>
        <v>2.139304151583144E+21</v>
      </c>
      <c r="AJ392" s="73">
        <f t="shared" si="471"/>
        <v>4.3735632797685334E+22</v>
      </c>
      <c r="AK392" s="73">
        <f t="shared" si="472"/>
        <v>2.7990804990518674E+25</v>
      </c>
      <c r="AL392" s="73">
        <f t="shared" si="473"/>
        <v>351163.73333333334</v>
      </c>
      <c r="AM392" s="102">
        <f t="shared" ref="AM392:AM455" si="518">AJ392/AI392</f>
        <v>20.443859170431544</v>
      </c>
      <c r="AO392" s="74">
        <f t="shared" si="474"/>
        <v>321</v>
      </c>
      <c r="AP392" s="74">
        <f t="shared" si="475"/>
        <v>4.55</v>
      </c>
      <c r="AQ392" s="74">
        <v>1</v>
      </c>
      <c r="AR392" s="65">
        <f t="shared" si="476"/>
        <v>1.325</v>
      </c>
      <c r="AS392" s="73">
        <f>AS391*AQ392</f>
        <v>4.44611571264E+17</v>
      </c>
      <c r="AT392" s="73">
        <f t="shared" si="477"/>
        <v>1.8910441654786077E+20</v>
      </c>
      <c r="AU392" s="73">
        <f t="shared" si="478"/>
        <v>9.6413337804974745E+20</v>
      </c>
      <c r="AV392" s="73">
        <f t="shared" si="479"/>
        <v>3.9490903164917823E+25</v>
      </c>
      <c r="AW392" s="73">
        <f t="shared" si="480"/>
        <v>351163.73333333334</v>
      </c>
      <c r="AX392" s="102">
        <f t="shared" si="450"/>
        <v>5.0984180890652713</v>
      </c>
      <c r="AZ392" s="74">
        <f t="shared" si="481"/>
        <v>284</v>
      </c>
      <c r="BA392" s="74">
        <f t="shared" si="482"/>
        <v>6.06</v>
      </c>
      <c r="BB392" s="74">
        <v>1</v>
      </c>
      <c r="BC392" s="65">
        <f t="shared" si="483"/>
        <v>1.51</v>
      </c>
      <c r="BD392" s="73">
        <f>BD391*BB392</f>
        <v>2352442176000000</v>
      </c>
      <c r="BE392" s="73">
        <f t="shared" si="484"/>
        <v>1.00882130275584E+18</v>
      </c>
      <c r="BF392" s="73">
        <f t="shared" si="485"/>
        <v>7.6028492244333138E+18</v>
      </c>
      <c r="BG392" s="73">
        <f t="shared" si="486"/>
        <v>5.25966754240444E+25</v>
      </c>
      <c r="BH392" s="73">
        <f t="shared" si="487"/>
        <v>351163.73333333334</v>
      </c>
      <c r="BI392" s="102">
        <f t="shared" si="448"/>
        <v>7.5363686350241492</v>
      </c>
      <c r="BK392" s="74">
        <f t="shared" si="488"/>
        <v>234</v>
      </c>
      <c r="BL392" s="74">
        <f t="shared" si="489"/>
        <v>7.8199999999999994</v>
      </c>
      <c r="BM392" s="74">
        <v>1</v>
      </c>
      <c r="BN392" s="65">
        <f t="shared" si="490"/>
        <v>1.76</v>
      </c>
      <c r="BO392" s="73">
        <f>BO391*BM392</f>
        <v>755104896000</v>
      </c>
      <c r="BP392" s="73">
        <f t="shared" si="491"/>
        <v>310982400368640</v>
      </c>
      <c r="BQ392" s="73">
        <f t="shared" si="492"/>
        <v>9580993601592846</v>
      </c>
      <c r="BR392" s="73">
        <f t="shared" si="493"/>
        <v>6.7872277527397221E+25</v>
      </c>
      <c r="BS392" s="73">
        <f t="shared" si="494"/>
        <v>351163.73333333334</v>
      </c>
      <c r="BT392" s="102">
        <f t="shared" si="447"/>
        <v>30.808796865145716</v>
      </c>
      <c r="BV392" s="74">
        <f t="shared" si="495"/>
        <v>179</v>
      </c>
      <c r="BW392" s="74">
        <f t="shared" si="496"/>
        <v>9.8550000000000004</v>
      </c>
      <c r="BX392" s="74">
        <v>1</v>
      </c>
      <c r="BY392" s="65">
        <f t="shared" si="497"/>
        <v>2.0350000000000001</v>
      </c>
      <c r="BZ392" s="73">
        <f>BZ391*BX392</f>
        <v>276595200</v>
      </c>
      <c r="CA392" s="73">
        <f t="shared" si="498"/>
        <v>100753950528</v>
      </c>
      <c r="CB392" s="73">
        <f t="shared" si="499"/>
        <v>5895633438380.2285</v>
      </c>
      <c r="CC392" s="73">
        <f t="shared" si="500"/>
        <v>8.5534692459398939E+25</v>
      </c>
      <c r="CD392" s="73">
        <f t="shared" si="501"/>
        <v>351163.73333333334</v>
      </c>
      <c r="CE392" s="102">
        <f t="shared" ref="CE392:CE455" si="519">CB392/CA392</f>
        <v>58.515159033310603</v>
      </c>
      <c r="CG392" s="74">
        <f t="shared" si="502"/>
        <v>129</v>
      </c>
      <c r="CH392" s="74">
        <f t="shared" si="503"/>
        <v>12.14</v>
      </c>
      <c r="CI392" s="74">
        <v>1</v>
      </c>
      <c r="CJ392" s="65">
        <f t="shared" si="504"/>
        <v>2.2850000000000001</v>
      </c>
      <c r="CK392" s="73">
        <f>CK391*CI392</f>
        <v>1460160</v>
      </c>
      <c r="CL392" s="73">
        <f t="shared" si="505"/>
        <v>430404062.40000004</v>
      </c>
      <c r="CM392" s="73">
        <f t="shared" si="506"/>
        <v>7092389445.9839287</v>
      </c>
      <c r="CN392" s="73">
        <f t="shared" si="507"/>
        <v>1.0536693723562689E+26</v>
      </c>
      <c r="CO392" s="73">
        <f t="shared" si="508"/>
        <v>351163.73333333334</v>
      </c>
      <c r="CP392" s="102">
        <f t="shared" si="509"/>
        <v>16.478444479440231</v>
      </c>
      <c r="CR392" s="74">
        <f t="shared" si="510"/>
        <v>66</v>
      </c>
      <c r="CS392" s="74">
        <f t="shared" si="511"/>
        <v>14.74</v>
      </c>
      <c r="CT392" s="74">
        <v>1</v>
      </c>
      <c r="CU392" s="65">
        <f t="shared" ref="CU392:CU455" si="520">CU391</f>
        <v>2.6</v>
      </c>
      <c r="CV392" s="73">
        <f>CV391*CT392</f>
        <v>720</v>
      </c>
      <c r="CW392" s="73">
        <f t="shared" si="512"/>
        <v>123552</v>
      </c>
      <c r="CX392" s="73">
        <f t="shared" si="513"/>
        <v>1387054.1826176101</v>
      </c>
      <c r="CY392" s="73">
        <f t="shared" si="514"/>
        <v>1.2793316761557994E+26</v>
      </c>
      <c r="CZ392" s="73">
        <f t="shared" si="515"/>
        <v>351163.73333333334</v>
      </c>
      <c r="DA392" s="102">
        <f t="shared" si="516"/>
        <v>11.226481017042298</v>
      </c>
    </row>
    <row r="393" spans="1:105">
      <c r="A393" s="65">
        <v>8192</v>
      </c>
      <c r="B393" s="65">
        <f t="shared" si="451"/>
        <v>12.9</v>
      </c>
      <c r="C393" s="86">
        <f t="shared" si="446"/>
        <v>14.74</v>
      </c>
      <c r="D393" s="90"/>
      <c r="E393" s="68">
        <f t="shared" si="452"/>
        <v>1.9939839781489368E+23</v>
      </c>
      <c r="F393" s="65">
        <f t="shared" si="517"/>
        <v>77.400000000000034</v>
      </c>
      <c r="G393" s="69">
        <v>387</v>
      </c>
      <c r="H393" s="74">
        <f t="shared" si="453"/>
        <v>387</v>
      </c>
      <c r="I393" s="74">
        <f t="shared" si="454"/>
        <v>1</v>
      </c>
      <c r="J393" s="74">
        <v>1</v>
      </c>
      <c r="K393" s="65">
        <f t="shared" si="455"/>
        <v>1</v>
      </c>
      <c r="L393" s="73">
        <f>L392*J393</f>
        <v>4.4659644435000001E+20</v>
      </c>
      <c r="M393" s="73">
        <f t="shared" si="456"/>
        <v>1.7283282396345001E+23</v>
      </c>
      <c r="N393" s="73">
        <f t="shared" si="457"/>
        <v>1.9939839781489369E+24</v>
      </c>
      <c r="O393" s="73">
        <f t="shared" si="458"/>
        <v>9.9699198907446847E+24</v>
      </c>
      <c r="P393" s="73">
        <f t="shared" si="459"/>
        <v>351436.79999999999</v>
      </c>
      <c r="Q393" s="102">
        <f t="shared" si="445"/>
        <v>11.537067626521086</v>
      </c>
      <c r="S393" s="74">
        <f t="shared" si="460"/>
        <v>377</v>
      </c>
      <c r="T393" s="74">
        <f t="shared" si="461"/>
        <v>2.0499999999999998</v>
      </c>
      <c r="U393" s="74">
        <v>1</v>
      </c>
      <c r="V393" s="65">
        <f t="shared" si="462"/>
        <v>1.05</v>
      </c>
      <c r="W393" s="73">
        <f>W392*U393</f>
        <v>5.9546192579999998E+19</v>
      </c>
      <c r="X393" s="73">
        <f t="shared" si="463"/>
        <v>2.3571360332793002E+22</v>
      </c>
      <c r="Y393" s="73">
        <f t="shared" si="464"/>
        <v>1.0219167888013297E+24</v>
      </c>
      <c r="Z393" s="73">
        <f t="shared" si="465"/>
        <v>2.0438335776026599E+25</v>
      </c>
      <c r="AA393" s="73">
        <f t="shared" si="466"/>
        <v>351436.79999999999</v>
      </c>
      <c r="AB393" s="102">
        <f t="shared" si="449"/>
        <v>43.354171094640485</v>
      </c>
      <c r="AD393" s="74">
        <f t="shared" si="467"/>
        <v>352</v>
      </c>
      <c r="AE393" s="74">
        <f t="shared" si="468"/>
        <v>3.2249999999999996</v>
      </c>
      <c r="AF393" s="74">
        <v>1</v>
      </c>
      <c r="AG393" s="65">
        <f t="shared" si="469"/>
        <v>1.175</v>
      </c>
      <c r="AH393" s="73">
        <f>AH392*AF393</f>
        <v>5.18713499808E+18</v>
      </c>
      <c r="AI393" s="73">
        <f t="shared" si="470"/>
        <v>2.1453990352058882E+21</v>
      </c>
      <c r="AJ393" s="73">
        <f t="shared" si="471"/>
        <v>5.0239049449455516E+22</v>
      </c>
      <c r="AK393" s="73">
        <f t="shared" si="472"/>
        <v>3.2152991647651604E+25</v>
      </c>
      <c r="AL393" s="73">
        <f t="shared" si="473"/>
        <v>351436.79999999999</v>
      </c>
      <c r="AM393" s="102">
        <f t="shared" si="518"/>
        <v>23.417111980118985</v>
      </c>
      <c r="AO393" s="74">
        <f t="shared" si="474"/>
        <v>322</v>
      </c>
      <c r="AP393" s="74">
        <f t="shared" si="475"/>
        <v>4.55</v>
      </c>
      <c r="AQ393" s="74">
        <v>1</v>
      </c>
      <c r="AR393" s="65">
        <f t="shared" si="476"/>
        <v>1.325</v>
      </c>
      <c r="AS393" s="73">
        <f>AS392*AQ393</f>
        <v>4.44611571264E+17</v>
      </c>
      <c r="AT393" s="73">
        <f t="shared" si="477"/>
        <v>1.8969352687978558E+20</v>
      </c>
      <c r="AU393" s="73">
        <f t="shared" si="478"/>
        <v>1.1074984253634795E+21</v>
      </c>
      <c r="AV393" s="73">
        <f t="shared" si="479"/>
        <v>4.5363135502888309E+25</v>
      </c>
      <c r="AW393" s="73">
        <f t="shared" si="480"/>
        <v>351436.79999999999</v>
      </c>
      <c r="AX393" s="102">
        <f t="shared" si="450"/>
        <v>5.8383564456858572</v>
      </c>
      <c r="AZ393" s="74">
        <f t="shared" si="481"/>
        <v>285</v>
      </c>
      <c r="BA393" s="74">
        <f t="shared" si="482"/>
        <v>6.06</v>
      </c>
      <c r="BB393" s="74">
        <v>1</v>
      </c>
      <c r="BC393" s="65">
        <f t="shared" si="483"/>
        <v>1.51</v>
      </c>
      <c r="BD393" s="73">
        <f>BD392*BB393</f>
        <v>2352442176000000</v>
      </c>
      <c r="BE393" s="73">
        <f t="shared" si="484"/>
        <v>1.0123734904416E+18</v>
      </c>
      <c r="BF393" s="73">
        <f t="shared" si="485"/>
        <v>8.7333803973970319E+18</v>
      </c>
      <c r="BG393" s="73">
        <f t="shared" si="486"/>
        <v>6.0417714537912784E+25</v>
      </c>
      <c r="BH393" s="73">
        <f t="shared" si="487"/>
        <v>351436.79999999999</v>
      </c>
      <c r="BI393" s="102">
        <f t="shared" si="448"/>
        <v>8.6266387650940057</v>
      </c>
      <c r="BK393" s="74">
        <f t="shared" si="488"/>
        <v>235</v>
      </c>
      <c r="BL393" s="74">
        <f t="shared" si="489"/>
        <v>7.8199999999999994</v>
      </c>
      <c r="BM393" s="74">
        <v>1</v>
      </c>
      <c r="BN393" s="65">
        <f t="shared" si="490"/>
        <v>1.76</v>
      </c>
      <c r="BO393" s="73">
        <f>BO392*BM393</f>
        <v>755104896000</v>
      </c>
      <c r="BP393" s="73">
        <f t="shared" si="491"/>
        <v>312311384985600</v>
      </c>
      <c r="BQ393" s="73">
        <f t="shared" si="492"/>
        <v>1.1005671589386822E+16</v>
      </c>
      <c r="BR393" s="73">
        <f t="shared" si="493"/>
        <v>7.7964773545623419E+25</v>
      </c>
      <c r="BS393" s="73">
        <f t="shared" si="494"/>
        <v>351436.79999999999</v>
      </c>
      <c r="BT393" s="102">
        <f t="shared" si="447"/>
        <v>35.239418472990572</v>
      </c>
      <c r="BV393" s="74">
        <f t="shared" si="495"/>
        <v>180</v>
      </c>
      <c r="BW393" s="74">
        <f t="shared" si="496"/>
        <v>9.8550000000000004</v>
      </c>
      <c r="BX393" s="74">
        <v>14</v>
      </c>
      <c r="BY393" s="65">
        <f t="shared" si="497"/>
        <v>2.0350000000000001</v>
      </c>
      <c r="BZ393" s="73">
        <f>BZ392*BX393</f>
        <v>3872332800</v>
      </c>
      <c r="CA393" s="73">
        <f t="shared" si="498"/>
        <v>1418435504640</v>
      </c>
      <c r="CB393" s="73">
        <f t="shared" si="499"/>
        <v>6772304432332.8818</v>
      </c>
      <c r="CC393" s="73">
        <f t="shared" si="500"/>
        <v>9.8253560523288856E+25</v>
      </c>
      <c r="CD393" s="73">
        <f t="shared" si="501"/>
        <v>351436.79999999999</v>
      </c>
      <c r="CE393" s="102">
        <f t="shared" si="519"/>
        <v>4.7744888013443356</v>
      </c>
      <c r="CG393" s="74">
        <f t="shared" si="502"/>
        <v>130</v>
      </c>
      <c r="CH393" s="74">
        <f t="shared" si="503"/>
        <v>12.14</v>
      </c>
      <c r="CI393" s="74">
        <v>1</v>
      </c>
      <c r="CJ393" s="65">
        <f t="shared" si="504"/>
        <v>2.2850000000000001</v>
      </c>
      <c r="CK393" s="73">
        <f>CK392*CI393</f>
        <v>1460160</v>
      </c>
      <c r="CL393" s="73">
        <f t="shared" si="505"/>
        <v>433740528</v>
      </c>
      <c r="CM393" s="73">
        <f t="shared" si="506"/>
        <v>8147016089.600071</v>
      </c>
      <c r="CN393" s="73">
        <f t="shared" si="507"/>
        <v>1.2103482747364048E+26</v>
      </c>
      <c r="CO393" s="73">
        <f t="shared" si="508"/>
        <v>351436.79999999999</v>
      </c>
      <c r="CP393" s="102">
        <f t="shared" si="509"/>
        <v>18.783156204393403</v>
      </c>
      <c r="CR393" s="74">
        <f t="shared" si="510"/>
        <v>67</v>
      </c>
      <c r="CS393" s="74">
        <f t="shared" si="511"/>
        <v>14.74</v>
      </c>
      <c r="CT393" s="74">
        <v>1</v>
      </c>
      <c r="CU393" s="65">
        <f t="shared" si="520"/>
        <v>2.6</v>
      </c>
      <c r="CV393" s="73">
        <f>CV392*CT393</f>
        <v>720</v>
      </c>
      <c r="CW393" s="73">
        <f t="shared" si="512"/>
        <v>125424</v>
      </c>
      <c r="CX393" s="73">
        <f t="shared" si="513"/>
        <v>1593306.8578646057</v>
      </c>
      <c r="CY393" s="73">
        <f t="shared" si="514"/>
        <v>1.4695661918957663E+26</v>
      </c>
      <c r="CZ393" s="73">
        <f t="shared" si="515"/>
        <v>351436.79999999999</v>
      </c>
      <c r="DA393" s="102">
        <f t="shared" si="516"/>
        <v>12.703365048671751</v>
      </c>
    </row>
    <row r="394" spans="1:105">
      <c r="A394" s="65">
        <v>8192</v>
      </c>
      <c r="B394" s="65">
        <f t="shared" si="451"/>
        <v>12.933333333333334</v>
      </c>
      <c r="C394" s="86">
        <f t="shared" si="446"/>
        <v>14.74</v>
      </c>
      <c r="D394" s="90"/>
      <c r="E394" s="68">
        <f t="shared" si="452"/>
        <v>2.2904861155901278E+23</v>
      </c>
      <c r="F394" s="65">
        <f t="shared" si="517"/>
        <v>77.600000000000037</v>
      </c>
      <c r="G394" s="69">
        <v>388</v>
      </c>
      <c r="H394" s="74">
        <f t="shared" si="453"/>
        <v>388</v>
      </c>
      <c r="I394" s="74">
        <f t="shared" si="454"/>
        <v>1</v>
      </c>
      <c r="J394" s="74">
        <v>1</v>
      </c>
      <c r="K394" s="65">
        <f t="shared" si="455"/>
        <v>1</v>
      </c>
      <c r="L394" s="73">
        <f>L393*J394</f>
        <v>4.4659644435000001E+20</v>
      </c>
      <c r="M394" s="73">
        <f t="shared" si="456"/>
        <v>1.732794204078E+23</v>
      </c>
      <c r="N394" s="73">
        <f t="shared" si="457"/>
        <v>2.290486115590128E+24</v>
      </c>
      <c r="O394" s="73">
        <f t="shared" si="458"/>
        <v>1.1452430577950639E+25</v>
      </c>
      <c r="P394" s="73">
        <f t="shared" si="459"/>
        <v>351709.8666666667</v>
      </c>
      <c r="Q394" s="102">
        <f t="shared" si="445"/>
        <v>13.218454391177223</v>
      </c>
      <c r="S394" s="74">
        <f t="shared" si="460"/>
        <v>378</v>
      </c>
      <c r="T394" s="74">
        <f t="shared" si="461"/>
        <v>2.0499999999999998</v>
      </c>
      <c r="U394" s="74">
        <v>1</v>
      </c>
      <c r="V394" s="65">
        <f t="shared" si="462"/>
        <v>1.05</v>
      </c>
      <c r="W394" s="73">
        <f>W393*U394</f>
        <v>5.9546192579999998E+19</v>
      </c>
      <c r="X394" s="73">
        <f t="shared" si="463"/>
        <v>2.3633883835002002E+22</v>
      </c>
      <c r="Y394" s="73">
        <f t="shared" si="464"/>
        <v>1.1738741342399394E+24</v>
      </c>
      <c r="Z394" s="73">
        <f t="shared" si="465"/>
        <v>2.3477482684798809E+25</v>
      </c>
      <c r="AA394" s="73">
        <f t="shared" si="466"/>
        <v>351709.8666666667</v>
      </c>
      <c r="AB394" s="102">
        <f t="shared" si="449"/>
        <v>49.669116698518295</v>
      </c>
      <c r="AD394" s="74">
        <f t="shared" si="467"/>
        <v>353</v>
      </c>
      <c r="AE394" s="74">
        <f t="shared" si="468"/>
        <v>3.2249999999999996</v>
      </c>
      <c r="AF394" s="74">
        <v>1</v>
      </c>
      <c r="AG394" s="65">
        <f t="shared" si="469"/>
        <v>1.175</v>
      </c>
      <c r="AH394" s="73">
        <f>AH393*AF394</f>
        <v>5.18713499808E+18</v>
      </c>
      <c r="AI394" s="73">
        <f t="shared" si="470"/>
        <v>2.1514939188286319E+21</v>
      </c>
      <c r="AJ394" s="73">
        <f t="shared" si="471"/>
        <v>5.7709513459204266E+22</v>
      </c>
      <c r="AK394" s="73">
        <f t="shared" si="472"/>
        <v>3.6934088613890811E+25</v>
      </c>
      <c r="AL394" s="73">
        <f t="shared" si="473"/>
        <v>351709.8666666667</v>
      </c>
      <c r="AM394" s="102">
        <f t="shared" si="518"/>
        <v>26.822996316263755</v>
      </c>
      <c r="AO394" s="74">
        <f t="shared" si="474"/>
        <v>323</v>
      </c>
      <c r="AP394" s="74">
        <f t="shared" si="475"/>
        <v>4.55</v>
      </c>
      <c r="AQ394" s="74">
        <v>1</v>
      </c>
      <c r="AR394" s="65">
        <f t="shared" si="476"/>
        <v>1.325</v>
      </c>
      <c r="AS394" s="73">
        <f>AS393*AQ394</f>
        <v>4.44611571264E+17</v>
      </c>
      <c r="AT394" s="73">
        <f t="shared" si="477"/>
        <v>1.9028263721171039E+20</v>
      </c>
      <c r="AU394" s="73">
        <f t="shared" si="478"/>
        <v>1.2721816193768355E+21</v>
      </c>
      <c r="AV394" s="73">
        <f t="shared" si="479"/>
        <v>5.2108559129675409E+25</v>
      </c>
      <c r="AW394" s="73">
        <f t="shared" si="480"/>
        <v>351709.8666666667</v>
      </c>
      <c r="AX394" s="102">
        <f t="shared" si="450"/>
        <v>6.6857472548133403</v>
      </c>
      <c r="AZ394" s="74">
        <f t="shared" si="481"/>
        <v>286</v>
      </c>
      <c r="BA394" s="74">
        <f t="shared" si="482"/>
        <v>6.06</v>
      </c>
      <c r="BB394" s="74">
        <v>1</v>
      </c>
      <c r="BC394" s="65">
        <f t="shared" si="483"/>
        <v>1.51</v>
      </c>
      <c r="BD394" s="73">
        <f>BD393*BB394</f>
        <v>2352442176000000</v>
      </c>
      <c r="BE394" s="73">
        <f t="shared" si="484"/>
        <v>1.01592567812736E+18</v>
      </c>
      <c r="BF394" s="73">
        <f t="shared" si="485"/>
        <v>1.003201969605332E+19</v>
      </c>
      <c r="BG394" s="73">
        <f t="shared" si="486"/>
        <v>6.9401729302380868E+25</v>
      </c>
      <c r="BH394" s="73">
        <f t="shared" si="487"/>
        <v>351709.8666666667</v>
      </c>
      <c r="BI394" s="102">
        <f t="shared" si="448"/>
        <v>9.8747574867338574</v>
      </c>
      <c r="BK394" s="74">
        <f t="shared" si="488"/>
        <v>236</v>
      </c>
      <c r="BL394" s="74">
        <f t="shared" si="489"/>
        <v>7.8199999999999994</v>
      </c>
      <c r="BM394" s="74">
        <v>1</v>
      </c>
      <c r="BN394" s="65">
        <f t="shared" si="490"/>
        <v>1.76</v>
      </c>
      <c r="BO394" s="73">
        <f>BO393*BM394</f>
        <v>755104896000</v>
      </c>
      <c r="BP394" s="73">
        <f t="shared" si="491"/>
        <v>313640369602560</v>
      </c>
      <c r="BQ394" s="73">
        <f t="shared" si="492"/>
        <v>1.2642196850366248E+16</v>
      </c>
      <c r="BR394" s="73">
        <f t="shared" si="493"/>
        <v>8.9558007119573978E+25</v>
      </c>
      <c r="BS394" s="73">
        <f t="shared" si="494"/>
        <v>351709.8666666667</v>
      </c>
      <c r="BT394" s="102">
        <f t="shared" si="447"/>
        <v>40.30793888677735</v>
      </c>
      <c r="BV394" s="74">
        <f t="shared" si="495"/>
        <v>181</v>
      </c>
      <c r="BW394" s="74">
        <f t="shared" si="496"/>
        <v>9.8550000000000004</v>
      </c>
      <c r="BX394" s="74">
        <v>1</v>
      </c>
      <c r="BY394" s="65">
        <f t="shared" si="497"/>
        <v>2.0350000000000001</v>
      </c>
      <c r="BZ394" s="73">
        <f>BZ393*BX394</f>
        <v>3872332800</v>
      </c>
      <c r="CA394" s="73">
        <f t="shared" si="498"/>
        <v>1426315701888</v>
      </c>
      <c r="CB394" s="73">
        <f t="shared" si="499"/>
        <v>7779334960959.9111</v>
      </c>
      <c r="CC394" s="73">
        <f t="shared" si="500"/>
        <v>1.1286370334570355E+26</v>
      </c>
      <c r="CD394" s="73">
        <f t="shared" si="501"/>
        <v>351709.8666666667</v>
      </c>
      <c r="CE394" s="102">
        <f t="shared" si="519"/>
        <v>5.454146617514259</v>
      </c>
      <c r="CG394" s="74">
        <f t="shared" si="502"/>
        <v>131</v>
      </c>
      <c r="CH394" s="74">
        <f t="shared" si="503"/>
        <v>12.14</v>
      </c>
      <c r="CI394" s="74">
        <v>1</v>
      </c>
      <c r="CJ394" s="65">
        <f t="shared" si="504"/>
        <v>2.2850000000000001</v>
      </c>
      <c r="CK394" s="73">
        <f>CK393*CI394</f>
        <v>1460160</v>
      </c>
      <c r="CL394" s="73">
        <f t="shared" si="505"/>
        <v>437076993.60000002</v>
      </c>
      <c r="CM394" s="73">
        <f t="shared" si="506"/>
        <v>9358463980.2579784</v>
      </c>
      <c r="CN394" s="73">
        <f t="shared" si="507"/>
        <v>1.3903250721632076E+26</v>
      </c>
      <c r="CO394" s="73">
        <f t="shared" si="508"/>
        <v>351709.8666666667</v>
      </c>
      <c r="CP394" s="102">
        <f t="shared" si="509"/>
        <v>21.411476964679977</v>
      </c>
      <c r="CR394" s="74">
        <f t="shared" si="510"/>
        <v>68</v>
      </c>
      <c r="CS394" s="74">
        <f t="shared" si="511"/>
        <v>14.74</v>
      </c>
      <c r="CT394" s="74">
        <v>1</v>
      </c>
      <c r="CU394" s="65">
        <f t="shared" si="520"/>
        <v>2.6</v>
      </c>
      <c r="CV394" s="73">
        <f>CV393*CT394</f>
        <v>720</v>
      </c>
      <c r="CW394" s="73">
        <f t="shared" si="512"/>
        <v>127296</v>
      </c>
      <c r="CX394" s="73">
        <f t="shared" si="513"/>
        <v>1830228.9666345674</v>
      </c>
      <c r="CY394" s="73">
        <f t="shared" si="514"/>
        <v>1.6880882671899243E+26</v>
      </c>
      <c r="CZ394" s="73">
        <f t="shared" si="515"/>
        <v>351709.8666666667</v>
      </c>
      <c r="DA394" s="102">
        <f t="shared" si="516"/>
        <v>14.377741379419364</v>
      </c>
    </row>
    <row r="395" spans="1:105">
      <c r="A395" s="65">
        <v>8192</v>
      </c>
      <c r="B395" s="65">
        <f t="shared" si="451"/>
        <v>12.966666666666667</v>
      </c>
      <c r="C395" s="86">
        <f t="shared" si="446"/>
        <v>14.74</v>
      </c>
      <c r="D395" s="90"/>
      <c r="E395" s="68">
        <f t="shared" si="452"/>
        <v>2.6310776331219284E+23</v>
      </c>
      <c r="F395" s="65">
        <f t="shared" si="517"/>
        <v>77.80000000000004</v>
      </c>
      <c r="G395" s="69">
        <v>389</v>
      </c>
      <c r="H395" s="74">
        <f t="shared" si="453"/>
        <v>389</v>
      </c>
      <c r="I395" s="74">
        <f t="shared" si="454"/>
        <v>1</v>
      </c>
      <c r="J395" s="74">
        <v>1</v>
      </c>
      <c r="K395" s="65">
        <f t="shared" si="455"/>
        <v>1</v>
      </c>
      <c r="L395" s="73">
        <f>L394*J395</f>
        <v>4.4659644435000001E+20</v>
      </c>
      <c r="M395" s="73">
        <f t="shared" si="456"/>
        <v>1.7372601685215E+23</v>
      </c>
      <c r="N395" s="73">
        <f t="shared" si="457"/>
        <v>2.6310776331219286E+24</v>
      </c>
      <c r="O395" s="73">
        <f t="shared" si="458"/>
        <v>1.3155388165609641E+25</v>
      </c>
      <c r="P395" s="73">
        <f t="shared" si="459"/>
        <v>351982.93333333335</v>
      </c>
      <c r="Q395" s="102">
        <f t="shared" si="445"/>
        <v>15.144983352499899</v>
      </c>
      <c r="S395" s="74">
        <f t="shared" si="460"/>
        <v>379</v>
      </c>
      <c r="T395" s="74">
        <f t="shared" si="461"/>
        <v>2.0499999999999998</v>
      </c>
      <c r="U395" s="74">
        <v>1</v>
      </c>
      <c r="V395" s="65">
        <f t="shared" si="462"/>
        <v>1.05</v>
      </c>
      <c r="W395" s="73">
        <f>W394*U395</f>
        <v>5.9546192579999998E+19</v>
      </c>
      <c r="X395" s="73">
        <f t="shared" si="463"/>
        <v>2.3696407337211001E+22</v>
      </c>
      <c r="Y395" s="73">
        <f t="shared" si="464"/>
        <v>1.3484272869749872E+24</v>
      </c>
      <c r="Z395" s="73">
        <f t="shared" si="465"/>
        <v>2.6968545739499762E+25</v>
      </c>
      <c r="AA395" s="73">
        <f t="shared" si="466"/>
        <v>351982.93333333335</v>
      </c>
      <c r="AB395" s="102">
        <f t="shared" si="449"/>
        <v>56.904292190214065</v>
      </c>
      <c r="AD395" s="74">
        <f t="shared" si="467"/>
        <v>354</v>
      </c>
      <c r="AE395" s="74">
        <f t="shared" si="468"/>
        <v>3.2249999999999996</v>
      </c>
      <c r="AF395" s="74">
        <v>1</v>
      </c>
      <c r="AG395" s="65">
        <f t="shared" si="469"/>
        <v>1.175</v>
      </c>
      <c r="AH395" s="73">
        <f>AH394*AF395</f>
        <v>5.18713499808E+18</v>
      </c>
      <c r="AI395" s="73">
        <f t="shared" si="470"/>
        <v>2.1575888024513762E+21</v>
      </c>
      <c r="AJ395" s="73">
        <f t="shared" si="471"/>
        <v>6.6290823178267178E+22</v>
      </c>
      <c r="AK395" s="73">
        <f t="shared" si="472"/>
        <v>4.2426126834091096E+25</v>
      </c>
      <c r="AL395" s="73">
        <f t="shared" si="473"/>
        <v>351982.93333333335</v>
      </c>
      <c r="AM395" s="102">
        <f t="shared" si="518"/>
        <v>30.724493519316511</v>
      </c>
      <c r="AO395" s="74">
        <f t="shared" si="474"/>
        <v>324</v>
      </c>
      <c r="AP395" s="74">
        <f t="shared" si="475"/>
        <v>4.55</v>
      </c>
      <c r="AQ395" s="74">
        <v>1</v>
      </c>
      <c r="AR395" s="65">
        <f t="shared" si="476"/>
        <v>1.325</v>
      </c>
      <c r="AS395" s="73">
        <f>AS394*AQ395</f>
        <v>4.44611571264E+17</v>
      </c>
      <c r="AT395" s="73">
        <f t="shared" si="477"/>
        <v>1.908717475436352E+20</v>
      </c>
      <c r="AU395" s="73">
        <f t="shared" si="478"/>
        <v>1.4613529334356351E+21</v>
      </c>
      <c r="AV395" s="73">
        <f t="shared" si="479"/>
        <v>5.9857016153523869E+25</v>
      </c>
      <c r="AW395" s="73">
        <f t="shared" si="480"/>
        <v>351982.93333333335</v>
      </c>
      <c r="AX395" s="102">
        <f t="shared" si="450"/>
        <v>7.6562034572536994</v>
      </c>
      <c r="AZ395" s="74">
        <f t="shared" si="481"/>
        <v>287</v>
      </c>
      <c r="BA395" s="74">
        <f t="shared" si="482"/>
        <v>6.06</v>
      </c>
      <c r="BB395" s="74">
        <v>1</v>
      </c>
      <c r="BC395" s="65">
        <f t="shared" si="483"/>
        <v>1.51</v>
      </c>
      <c r="BD395" s="73">
        <f>BD394*BB395</f>
        <v>2352442176000000</v>
      </c>
      <c r="BE395" s="73">
        <f t="shared" si="484"/>
        <v>1.01947786581312E+18</v>
      </c>
      <c r="BF395" s="73">
        <f t="shared" si="485"/>
        <v>1.1523764522154308E+19</v>
      </c>
      <c r="BG395" s="73">
        <f t="shared" si="486"/>
        <v>7.9721652283594427E+25</v>
      </c>
      <c r="BH395" s="73">
        <f t="shared" si="487"/>
        <v>351982.93333333335</v>
      </c>
      <c r="BI395" s="102">
        <f t="shared" si="448"/>
        <v>11.303594622883871</v>
      </c>
      <c r="BK395" s="74">
        <f t="shared" si="488"/>
        <v>237</v>
      </c>
      <c r="BL395" s="74">
        <f t="shared" si="489"/>
        <v>7.8199999999999994</v>
      </c>
      <c r="BM395" s="74">
        <v>1</v>
      </c>
      <c r="BN395" s="65">
        <f t="shared" si="490"/>
        <v>1.76</v>
      </c>
      <c r="BO395" s="73">
        <f>BO394*BM395</f>
        <v>755104896000</v>
      </c>
      <c r="BP395" s="73">
        <f t="shared" si="491"/>
        <v>314969354219520</v>
      </c>
      <c r="BQ395" s="73">
        <f t="shared" si="492"/>
        <v>1.4522070725564404E+16</v>
      </c>
      <c r="BR395" s="73">
        <f t="shared" si="493"/>
        <v>1.0287513545506739E+26</v>
      </c>
      <c r="BS395" s="73">
        <f t="shared" si="494"/>
        <v>351982.93333333335</v>
      </c>
      <c r="BT395" s="102">
        <f t="shared" si="447"/>
        <v>46.106297425504927</v>
      </c>
      <c r="BV395" s="74">
        <f t="shared" si="495"/>
        <v>182</v>
      </c>
      <c r="BW395" s="74">
        <f t="shared" si="496"/>
        <v>9.8550000000000004</v>
      </c>
      <c r="BX395" s="74">
        <v>1</v>
      </c>
      <c r="BY395" s="65">
        <f t="shared" si="497"/>
        <v>2.0350000000000001</v>
      </c>
      <c r="BZ395" s="73">
        <f>BZ394*BX395</f>
        <v>3872332800</v>
      </c>
      <c r="CA395" s="73">
        <f t="shared" si="498"/>
        <v>1434195899136</v>
      </c>
      <c r="CB395" s="73">
        <f t="shared" si="499"/>
        <v>8936109272625.5742</v>
      </c>
      <c r="CC395" s="73">
        <f t="shared" si="500"/>
        <v>1.2964635037208303E+26</v>
      </c>
      <c r="CD395" s="73">
        <f t="shared" si="501"/>
        <v>351982.93333333335</v>
      </c>
      <c r="CE395" s="102">
        <f t="shared" si="519"/>
        <v>6.2307452405971446</v>
      </c>
      <c r="CG395" s="74">
        <f t="shared" si="502"/>
        <v>132</v>
      </c>
      <c r="CH395" s="74">
        <f t="shared" si="503"/>
        <v>12.14</v>
      </c>
      <c r="CI395" s="74">
        <v>1</v>
      </c>
      <c r="CJ395" s="65">
        <f t="shared" si="504"/>
        <v>2.2850000000000001</v>
      </c>
      <c r="CK395" s="73">
        <f>CK394*CI395</f>
        <v>1460160</v>
      </c>
      <c r="CL395" s="73">
        <f t="shared" si="505"/>
        <v>440413459.20000005</v>
      </c>
      <c r="CM395" s="73">
        <f t="shared" si="506"/>
        <v>10750052179.421347</v>
      </c>
      <c r="CN395" s="73">
        <f t="shared" si="507"/>
        <v>1.5970641233050106E+26</v>
      </c>
      <c r="CO395" s="73">
        <f t="shared" si="508"/>
        <v>351982.93333333335</v>
      </c>
      <c r="CP395" s="102">
        <f t="shared" si="509"/>
        <v>24.409000122177343</v>
      </c>
      <c r="CR395" s="74">
        <f t="shared" si="510"/>
        <v>69</v>
      </c>
      <c r="CS395" s="74">
        <f t="shared" si="511"/>
        <v>14.74</v>
      </c>
      <c r="CT395" s="74">
        <v>1</v>
      </c>
      <c r="CU395" s="65">
        <f t="shared" si="520"/>
        <v>2.6</v>
      </c>
      <c r="CV395" s="73">
        <f>CV394*CT395</f>
        <v>720</v>
      </c>
      <c r="CW395" s="73">
        <f t="shared" si="512"/>
        <v>129168</v>
      </c>
      <c r="CX395" s="73">
        <f t="shared" si="513"/>
        <v>2102381.003241051</v>
      </c>
      <c r="CY395" s="73">
        <f t="shared" si="514"/>
        <v>1.9391042156108612E+26</v>
      </c>
      <c r="CZ395" s="73">
        <f t="shared" si="515"/>
        <v>351982.93333333335</v>
      </c>
      <c r="DA395" s="102">
        <f t="shared" si="516"/>
        <v>16.27633007587832</v>
      </c>
    </row>
    <row r="396" spans="1:105">
      <c r="A396" s="65">
        <v>8192</v>
      </c>
      <c r="B396" s="65">
        <f t="shared" si="451"/>
        <v>13</v>
      </c>
      <c r="C396" s="86">
        <f t="shared" si="446"/>
        <v>14.74</v>
      </c>
      <c r="D396" s="90"/>
      <c r="E396" s="68">
        <f t="shared" si="452"/>
        <v>3.0223145490366515E+23</v>
      </c>
      <c r="F396" s="65">
        <f t="shared" si="517"/>
        <v>78.000000000000043</v>
      </c>
      <c r="G396" s="69">
        <v>390</v>
      </c>
      <c r="H396" s="74">
        <f t="shared" si="453"/>
        <v>390</v>
      </c>
      <c r="I396" s="74">
        <f t="shared" si="454"/>
        <v>1</v>
      </c>
      <c r="J396" s="74">
        <v>1</v>
      </c>
      <c r="K396" s="65">
        <f t="shared" si="455"/>
        <v>1</v>
      </c>
      <c r="L396" s="73">
        <f>L395*J396</f>
        <v>4.4659644435000001E+20</v>
      </c>
      <c r="M396" s="73">
        <f t="shared" si="456"/>
        <v>1.7417261329649999E+23</v>
      </c>
      <c r="N396" s="73">
        <f t="shared" si="457"/>
        <v>3.0223145490366513E+24</v>
      </c>
      <c r="O396" s="73">
        <f t="shared" si="458"/>
        <v>1.5111572745183258E+25</v>
      </c>
      <c r="P396" s="73">
        <f t="shared" si="459"/>
        <v>352256</v>
      </c>
      <c r="Q396" s="102">
        <f t="shared" si="445"/>
        <v>17.352409726388281</v>
      </c>
      <c r="S396" s="74">
        <f t="shared" si="460"/>
        <v>380</v>
      </c>
      <c r="T396" s="74">
        <f t="shared" si="461"/>
        <v>2.0499999999999998</v>
      </c>
      <c r="U396" s="74">
        <v>15</v>
      </c>
      <c r="V396" s="65">
        <f t="shared" si="462"/>
        <v>1.05</v>
      </c>
      <c r="W396" s="73">
        <f>W395*U396</f>
        <v>8.9319288870000001E+20</v>
      </c>
      <c r="X396" s="73">
        <f t="shared" si="463"/>
        <v>3.5638396259130004E+23</v>
      </c>
      <c r="Y396" s="73">
        <f t="shared" si="464"/>
        <v>1.5489362063812828E+24</v>
      </c>
      <c r="Z396" s="73">
        <f t="shared" si="465"/>
        <v>3.0978724127625676E+25</v>
      </c>
      <c r="AA396" s="73">
        <f t="shared" si="466"/>
        <v>352256</v>
      </c>
      <c r="AB396" s="102">
        <f t="shared" si="449"/>
        <v>4.3462567594760086</v>
      </c>
      <c r="AD396" s="74">
        <f t="shared" si="467"/>
        <v>355</v>
      </c>
      <c r="AE396" s="74">
        <f t="shared" si="468"/>
        <v>3.2249999999999996</v>
      </c>
      <c r="AF396" s="74">
        <v>1</v>
      </c>
      <c r="AG396" s="65">
        <f t="shared" si="469"/>
        <v>1.175</v>
      </c>
      <c r="AH396" s="73">
        <f>AH395*AF396</f>
        <v>5.18713499808E+18</v>
      </c>
      <c r="AI396" s="73">
        <f t="shared" si="470"/>
        <v>2.1636836860741201E+21</v>
      </c>
      <c r="AJ396" s="73">
        <f t="shared" si="471"/>
        <v>7.6148159536274841E+22</v>
      </c>
      <c r="AK396" s="73">
        <f t="shared" si="472"/>
        <v>4.8734822103216001E+25</v>
      </c>
      <c r="AL396" s="73">
        <f t="shared" si="473"/>
        <v>352256</v>
      </c>
      <c r="AM396" s="102">
        <f t="shared" si="518"/>
        <v>35.193757768928464</v>
      </c>
      <c r="AO396" s="74">
        <f t="shared" si="474"/>
        <v>325</v>
      </c>
      <c r="AP396" s="74">
        <f t="shared" si="475"/>
        <v>4.55</v>
      </c>
      <c r="AQ396" s="74">
        <v>1</v>
      </c>
      <c r="AR396" s="65">
        <f t="shared" si="476"/>
        <v>1.325</v>
      </c>
      <c r="AS396" s="73">
        <f>AS395*AQ396</f>
        <v>4.44611571264E+17</v>
      </c>
      <c r="AT396" s="73">
        <f t="shared" si="477"/>
        <v>1.9146085787555997E+20</v>
      </c>
      <c r="AU396" s="73">
        <f t="shared" si="478"/>
        <v>1.6786537107076056E+21</v>
      </c>
      <c r="AV396" s="73">
        <f t="shared" si="479"/>
        <v>6.8757655990583821E+25</v>
      </c>
      <c r="AW396" s="73">
        <f t="shared" si="480"/>
        <v>352256</v>
      </c>
      <c r="AX396" s="102">
        <f t="shared" si="450"/>
        <v>8.767607798971877</v>
      </c>
      <c r="AZ396" s="74">
        <f t="shared" si="481"/>
        <v>288</v>
      </c>
      <c r="BA396" s="74">
        <f t="shared" si="482"/>
        <v>6.06</v>
      </c>
      <c r="BB396" s="74">
        <v>1</v>
      </c>
      <c r="BC396" s="65">
        <f t="shared" si="483"/>
        <v>1.51</v>
      </c>
      <c r="BD396" s="73">
        <f>BD395*BB396</f>
        <v>2352442176000000</v>
      </c>
      <c r="BE396" s="73">
        <f t="shared" si="484"/>
        <v>1.02303005349888E+18</v>
      </c>
      <c r="BF396" s="73">
        <f t="shared" si="485"/>
        <v>1.3237329349971847E+19</v>
      </c>
      <c r="BG396" s="73">
        <f t="shared" si="486"/>
        <v>9.1576130835810531E+25</v>
      </c>
      <c r="BH396" s="73">
        <f t="shared" si="487"/>
        <v>352256</v>
      </c>
      <c r="BI396" s="102">
        <f t="shared" si="448"/>
        <v>12.939335755287603</v>
      </c>
      <c r="BK396" s="74">
        <f t="shared" si="488"/>
        <v>238</v>
      </c>
      <c r="BL396" s="74">
        <f t="shared" si="489"/>
        <v>7.8199999999999994</v>
      </c>
      <c r="BM396" s="74">
        <v>1</v>
      </c>
      <c r="BN396" s="65">
        <f t="shared" si="490"/>
        <v>1.76</v>
      </c>
      <c r="BO396" s="73">
        <f>BO395*BM396</f>
        <v>755104896000</v>
      </c>
      <c r="BP396" s="73">
        <f t="shared" si="491"/>
        <v>316298338836480</v>
      </c>
      <c r="BQ396" s="73">
        <f t="shared" si="492"/>
        <v>1.6681478753606432E+16</v>
      </c>
      <c r="BR396" s="73">
        <f t="shared" si="493"/>
        <v>1.1817249886733306E+26</v>
      </c>
      <c r="BS396" s="73">
        <f t="shared" si="494"/>
        <v>352256</v>
      </c>
      <c r="BT396" s="102">
        <f t="shared" si="447"/>
        <v>52.739697637901372</v>
      </c>
      <c r="BV396" s="74">
        <f t="shared" si="495"/>
        <v>183</v>
      </c>
      <c r="BW396" s="74">
        <f t="shared" si="496"/>
        <v>9.8550000000000004</v>
      </c>
      <c r="BX396" s="74">
        <v>1</v>
      </c>
      <c r="BY396" s="65">
        <f t="shared" si="497"/>
        <v>2.0350000000000001</v>
      </c>
      <c r="BZ396" s="73">
        <f>BZ395*BX396</f>
        <v>3872332800</v>
      </c>
      <c r="CA396" s="73">
        <f t="shared" si="498"/>
        <v>1442076096384</v>
      </c>
      <c r="CB396" s="73">
        <f t="shared" si="499"/>
        <v>10264894021538.75</v>
      </c>
      <c r="CC396" s="73">
        <f t="shared" si="500"/>
        <v>1.48924549403781E+26</v>
      </c>
      <c r="CD396" s="73">
        <f t="shared" si="501"/>
        <v>352256</v>
      </c>
      <c r="CE396" s="102">
        <f t="shared" si="519"/>
        <v>7.1181361699829369</v>
      </c>
      <c r="CG396" s="74">
        <f t="shared" si="502"/>
        <v>133</v>
      </c>
      <c r="CH396" s="74">
        <f t="shared" si="503"/>
        <v>12.14</v>
      </c>
      <c r="CI396" s="74">
        <v>1</v>
      </c>
      <c r="CJ396" s="65">
        <f t="shared" si="504"/>
        <v>2.2850000000000001</v>
      </c>
      <c r="CK396" s="73">
        <f>CK395*CI396</f>
        <v>1460160</v>
      </c>
      <c r="CL396" s="73">
        <f t="shared" si="505"/>
        <v>443749924.80000001</v>
      </c>
      <c r="CM396" s="73">
        <f t="shared" si="506"/>
        <v>12348567254.633593</v>
      </c>
      <c r="CN396" s="73">
        <f t="shared" si="507"/>
        <v>1.8345449312652475E+26</v>
      </c>
      <c r="CO396" s="73">
        <f t="shared" si="508"/>
        <v>352256</v>
      </c>
      <c r="CP396" s="102">
        <f t="shared" si="509"/>
        <v>27.827761909366284</v>
      </c>
      <c r="CR396" s="74">
        <f t="shared" si="510"/>
        <v>70</v>
      </c>
      <c r="CS396" s="74">
        <f t="shared" si="511"/>
        <v>14.74</v>
      </c>
      <c r="CT396" s="74">
        <v>1</v>
      </c>
      <c r="CU396" s="65">
        <f t="shared" si="520"/>
        <v>2.6</v>
      </c>
      <c r="CV396" s="73">
        <f>CV395*CT396</f>
        <v>720</v>
      </c>
      <c r="CW396" s="73">
        <f t="shared" si="512"/>
        <v>131040</v>
      </c>
      <c r="CX396" s="73">
        <f t="shared" si="513"/>
        <v>2415001.6000000113</v>
      </c>
      <c r="CY396" s="73">
        <f t="shared" si="514"/>
        <v>2.2274458226400123E+26</v>
      </c>
      <c r="CZ396" s="73">
        <f t="shared" si="515"/>
        <v>352256</v>
      </c>
      <c r="DA396" s="102">
        <f t="shared" si="516"/>
        <v>18.429499389499476</v>
      </c>
    </row>
    <row r="397" spans="1:105">
      <c r="A397" s="65">
        <v>8192</v>
      </c>
      <c r="B397" s="65">
        <f t="shared" si="451"/>
        <v>13.033333333333333</v>
      </c>
      <c r="C397" s="86">
        <f t="shared" si="446"/>
        <v>14.74</v>
      </c>
      <c r="D397" s="90"/>
      <c r="E397" s="68">
        <f t="shared" si="452"/>
        <v>3.4717277507620079E+23</v>
      </c>
      <c r="F397" s="65">
        <f t="shared" si="517"/>
        <v>78.200000000000045</v>
      </c>
      <c r="G397" s="69">
        <v>391</v>
      </c>
      <c r="H397" s="74">
        <f t="shared" si="453"/>
        <v>391</v>
      </c>
      <c r="I397" s="74">
        <f t="shared" si="454"/>
        <v>1</v>
      </c>
      <c r="J397" s="74">
        <v>1</v>
      </c>
      <c r="K397" s="65">
        <f t="shared" si="455"/>
        <v>1</v>
      </c>
      <c r="L397" s="73">
        <f>L396*J397</f>
        <v>4.4659644435000001E+20</v>
      </c>
      <c r="M397" s="73">
        <f t="shared" si="456"/>
        <v>1.7461920974084999E+23</v>
      </c>
      <c r="N397" s="73">
        <f t="shared" si="457"/>
        <v>3.4717277507620079E+24</v>
      </c>
      <c r="O397" s="73">
        <f t="shared" si="458"/>
        <v>1.735863875381004E+25</v>
      </c>
      <c r="P397" s="73">
        <f t="shared" si="459"/>
        <v>352529.06666666665</v>
      </c>
      <c r="Q397" s="102">
        <f t="shared" si="445"/>
        <v>19.881705775179903</v>
      </c>
      <c r="S397" s="74">
        <f t="shared" si="460"/>
        <v>381</v>
      </c>
      <c r="T397" s="74">
        <f t="shared" si="461"/>
        <v>2.0499999999999998</v>
      </c>
      <c r="U397" s="74">
        <v>1</v>
      </c>
      <c r="V397" s="65">
        <f t="shared" si="462"/>
        <v>1.05</v>
      </c>
      <c r="W397" s="73">
        <f>W396*U397</f>
        <v>8.9319288870000001E+20</v>
      </c>
      <c r="X397" s="73">
        <f t="shared" si="463"/>
        <v>3.5732181512443504E+23</v>
      </c>
      <c r="Y397" s="73">
        <f t="shared" si="464"/>
        <v>1.7792604722655277E+24</v>
      </c>
      <c r="Z397" s="73">
        <f t="shared" si="465"/>
        <v>3.5585209445310578E+25</v>
      </c>
      <c r="AA397" s="73">
        <f t="shared" si="466"/>
        <v>352529.06666666665</v>
      </c>
      <c r="AB397" s="102">
        <f t="shared" si="449"/>
        <v>4.9794342157528551</v>
      </c>
      <c r="AD397" s="74">
        <f t="shared" si="467"/>
        <v>356</v>
      </c>
      <c r="AE397" s="74">
        <f t="shared" si="468"/>
        <v>3.2249999999999996</v>
      </c>
      <c r="AF397" s="74">
        <v>1</v>
      </c>
      <c r="AG397" s="65">
        <f t="shared" si="469"/>
        <v>1.175</v>
      </c>
      <c r="AH397" s="73">
        <f>AH396*AF397</f>
        <v>5.18713499808E+18</v>
      </c>
      <c r="AI397" s="73">
        <f t="shared" si="470"/>
        <v>2.1697785696968641E+21</v>
      </c>
      <c r="AJ397" s="73">
        <f t="shared" si="471"/>
        <v>8.7471265595370685E+22</v>
      </c>
      <c r="AK397" s="73">
        <f t="shared" si="472"/>
        <v>5.5981609981037373E+25</v>
      </c>
      <c r="AL397" s="73">
        <f t="shared" si="473"/>
        <v>352529.06666666665</v>
      </c>
      <c r="AM397" s="102">
        <f t="shared" si="518"/>
        <v>40.313452633828504</v>
      </c>
      <c r="AO397" s="74">
        <f t="shared" si="474"/>
        <v>326</v>
      </c>
      <c r="AP397" s="74">
        <f t="shared" si="475"/>
        <v>4.55</v>
      </c>
      <c r="AQ397" s="74">
        <v>1</v>
      </c>
      <c r="AR397" s="65">
        <f t="shared" si="476"/>
        <v>1.325</v>
      </c>
      <c r="AS397" s="73">
        <f>AS396*AQ397</f>
        <v>4.44611571264E+17</v>
      </c>
      <c r="AT397" s="73">
        <f t="shared" si="477"/>
        <v>1.9204996820748481E+20</v>
      </c>
      <c r="AU397" s="73">
        <f t="shared" si="478"/>
        <v>1.9282667560994954E+21</v>
      </c>
      <c r="AV397" s="73">
        <f t="shared" si="479"/>
        <v>7.8981806329835681E+25</v>
      </c>
      <c r="AW397" s="73">
        <f t="shared" si="480"/>
        <v>352529.06666666665</v>
      </c>
      <c r="AX397" s="102">
        <f t="shared" si="450"/>
        <v>10.040442985214431</v>
      </c>
      <c r="AZ397" s="74">
        <f t="shared" si="481"/>
        <v>289</v>
      </c>
      <c r="BA397" s="74">
        <f t="shared" si="482"/>
        <v>6.06</v>
      </c>
      <c r="BB397" s="74">
        <v>1</v>
      </c>
      <c r="BC397" s="65">
        <f t="shared" si="483"/>
        <v>1.51</v>
      </c>
      <c r="BD397" s="73">
        <f>BD396*BB397</f>
        <v>2352442176000000</v>
      </c>
      <c r="BE397" s="73">
        <f t="shared" si="484"/>
        <v>1.02658224118464E+18</v>
      </c>
      <c r="BF397" s="73">
        <f t="shared" si="485"/>
        <v>1.5205698448866634E+19</v>
      </c>
      <c r="BG397" s="73">
        <f t="shared" si="486"/>
        <v>1.0519335084808883E+26</v>
      </c>
      <c r="BH397" s="73">
        <f t="shared" si="487"/>
        <v>352529.06666666665</v>
      </c>
      <c r="BI397" s="102">
        <f t="shared" si="448"/>
        <v>14.811963268836395</v>
      </c>
      <c r="BK397" s="74">
        <f t="shared" si="488"/>
        <v>239</v>
      </c>
      <c r="BL397" s="74">
        <f t="shared" si="489"/>
        <v>7.8199999999999994</v>
      </c>
      <c r="BM397" s="74">
        <v>1</v>
      </c>
      <c r="BN397" s="65">
        <f t="shared" si="490"/>
        <v>1.76</v>
      </c>
      <c r="BO397" s="73">
        <f>BO396*BM397</f>
        <v>755104896000</v>
      </c>
      <c r="BP397" s="73">
        <f t="shared" si="491"/>
        <v>317627323453440</v>
      </c>
      <c r="BQ397" s="73">
        <f t="shared" si="492"/>
        <v>1.9161987203185696E+16</v>
      </c>
      <c r="BR397" s="73">
        <f t="shared" si="493"/>
        <v>1.3574455505479449E+26</v>
      </c>
      <c r="BS397" s="73">
        <f t="shared" si="494"/>
        <v>352529.06666666665</v>
      </c>
      <c r="BT397" s="102">
        <f t="shared" si="447"/>
        <v>60.328522731749786</v>
      </c>
      <c r="BV397" s="74">
        <f t="shared" si="495"/>
        <v>184</v>
      </c>
      <c r="BW397" s="74">
        <f t="shared" si="496"/>
        <v>9.8550000000000004</v>
      </c>
      <c r="BX397" s="74">
        <v>1</v>
      </c>
      <c r="BY397" s="65">
        <f t="shared" si="497"/>
        <v>2.0350000000000001</v>
      </c>
      <c r="BZ397" s="73">
        <f>BZ396*BX397</f>
        <v>3872332800</v>
      </c>
      <c r="CA397" s="73">
        <f t="shared" si="498"/>
        <v>1449956293632</v>
      </c>
      <c r="CB397" s="73">
        <f t="shared" si="499"/>
        <v>11791266876760.461</v>
      </c>
      <c r="CC397" s="73">
        <f t="shared" si="500"/>
        <v>1.7106938491879795E+26</v>
      </c>
      <c r="CD397" s="73">
        <f t="shared" si="501"/>
        <v>352529.06666666665</v>
      </c>
      <c r="CE397" s="102">
        <f t="shared" si="519"/>
        <v>8.1321533128591614</v>
      </c>
      <c r="CG397" s="74">
        <f t="shared" si="502"/>
        <v>134</v>
      </c>
      <c r="CH397" s="74">
        <f t="shared" si="503"/>
        <v>12.14</v>
      </c>
      <c r="CI397" s="74">
        <v>1</v>
      </c>
      <c r="CJ397" s="65">
        <f t="shared" si="504"/>
        <v>2.2850000000000001</v>
      </c>
      <c r="CK397" s="73">
        <f>CK396*CI397</f>
        <v>1460160</v>
      </c>
      <c r="CL397" s="73">
        <f t="shared" si="505"/>
        <v>447086390.40000004</v>
      </c>
      <c r="CM397" s="73">
        <f t="shared" si="506"/>
        <v>14184778891.967859</v>
      </c>
      <c r="CN397" s="73">
        <f t="shared" si="507"/>
        <v>2.1073387447125389E+26</v>
      </c>
      <c r="CO397" s="73">
        <f t="shared" si="508"/>
        <v>352529.06666666665</v>
      </c>
      <c r="CP397" s="102">
        <f t="shared" si="509"/>
        <v>31.727154296235671</v>
      </c>
      <c r="CR397" s="74">
        <f t="shared" si="510"/>
        <v>71</v>
      </c>
      <c r="CS397" s="74">
        <f t="shared" si="511"/>
        <v>14.74</v>
      </c>
      <c r="CT397" s="74">
        <v>1</v>
      </c>
      <c r="CU397" s="65">
        <f t="shared" si="520"/>
        <v>2.6</v>
      </c>
      <c r="CV397" s="73">
        <f>CV396*CT397</f>
        <v>720</v>
      </c>
      <c r="CW397" s="73">
        <f t="shared" si="512"/>
        <v>132912</v>
      </c>
      <c r="CX397" s="73">
        <f t="shared" si="513"/>
        <v>2774108.3652352206</v>
      </c>
      <c r="CY397" s="73">
        <f t="shared" si="514"/>
        <v>2.5586633523115999E+26</v>
      </c>
      <c r="CZ397" s="73">
        <f t="shared" si="515"/>
        <v>352529.06666666665</v>
      </c>
      <c r="DA397" s="102">
        <f t="shared" si="516"/>
        <v>20.871767524642024</v>
      </c>
    </row>
    <row r="398" spans="1:105">
      <c r="A398" s="65">
        <v>8192</v>
      </c>
      <c r="B398" s="65">
        <f t="shared" si="451"/>
        <v>13.066666666666666</v>
      </c>
      <c r="C398" s="86">
        <f t="shared" si="446"/>
        <v>14.74</v>
      </c>
      <c r="D398" s="90"/>
      <c r="E398" s="68">
        <f t="shared" si="452"/>
        <v>3.9879679562978749E+23</v>
      </c>
      <c r="F398" s="65">
        <f t="shared" si="517"/>
        <v>78.400000000000048</v>
      </c>
      <c r="G398" s="69">
        <v>392</v>
      </c>
      <c r="H398" s="74">
        <f t="shared" si="453"/>
        <v>392</v>
      </c>
      <c r="I398" s="74">
        <f t="shared" si="454"/>
        <v>1</v>
      </c>
      <c r="J398" s="74">
        <v>1</v>
      </c>
      <c r="K398" s="65">
        <f t="shared" si="455"/>
        <v>1</v>
      </c>
      <c r="L398" s="73">
        <f>L397*J398</f>
        <v>4.4659644435000001E+20</v>
      </c>
      <c r="M398" s="73">
        <f t="shared" si="456"/>
        <v>1.7506580618520002E+23</v>
      </c>
      <c r="N398" s="73">
        <f t="shared" si="457"/>
        <v>3.9879679562978749E+24</v>
      </c>
      <c r="O398" s="73">
        <f t="shared" si="458"/>
        <v>1.9939839781489374E+25</v>
      </c>
      <c r="P398" s="73">
        <f t="shared" si="459"/>
        <v>352802.1333333333</v>
      </c>
      <c r="Q398" s="102">
        <f t="shared" si="445"/>
        <v>22.779822303386027</v>
      </c>
      <c r="S398" s="74">
        <f t="shared" si="460"/>
        <v>382</v>
      </c>
      <c r="T398" s="74">
        <f t="shared" si="461"/>
        <v>2.0499999999999998</v>
      </c>
      <c r="U398" s="74">
        <v>1</v>
      </c>
      <c r="V398" s="65">
        <f t="shared" si="462"/>
        <v>1.05</v>
      </c>
      <c r="W398" s="73">
        <f>W397*U398</f>
        <v>8.9319288870000001E+20</v>
      </c>
      <c r="X398" s="73">
        <f t="shared" si="463"/>
        <v>3.5825966765756998E+23</v>
      </c>
      <c r="Y398" s="73">
        <f t="shared" si="464"/>
        <v>2.0438335776026595E+24</v>
      </c>
      <c r="Z398" s="73">
        <f t="shared" si="465"/>
        <v>4.0876671552053215E+25</v>
      </c>
      <c r="AA398" s="73">
        <f t="shared" si="466"/>
        <v>352802.1333333333</v>
      </c>
      <c r="AB398" s="102">
        <f t="shared" si="449"/>
        <v>5.7048944162930075</v>
      </c>
      <c r="AD398" s="74">
        <f t="shared" si="467"/>
        <v>357</v>
      </c>
      <c r="AE398" s="74">
        <f t="shared" si="468"/>
        <v>3.2249999999999996</v>
      </c>
      <c r="AF398" s="74">
        <v>1</v>
      </c>
      <c r="AG398" s="65">
        <f t="shared" si="469"/>
        <v>1.175</v>
      </c>
      <c r="AH398" s="73">
        <f>AH397*AF398</f>
        <v>5.18713499808E+18</v>
      </c>
      <c r="AI398" s="73">
        <f t="shared" si="470"/>
        <v>2.1758734533196081E+21</v>
      </c>
      <c r="AJ398" s="73">
        <f t="shared" si="471"/>
        <v>1.0047809889891105E+23</v>
      </c>
      <c r="AK398" s="73">
        <f t="shared" si="472"/>
        <v>6.4305983295303224E+25</v>
      </c>
      <c r="AL398" s="73">
        <f t="shared" si="473"/>
        <v>352802.1333333333</v>
      </c>
      <c r="AM398" s="102">
        <f t="shared" si="518"/>
        <v>46.178282448189826</v>
      </c>
      <c r="AO398" s="74">
        <f t="shared" si="474"/>
        <v>327</v>
      </c>
      <c r="AP398" s="74">
        <f t="shared" si="475"/>
        <v>4.55</v>
      </c>
      <c r="AQ398" s="74">
        <v>1</v>
      </c>
      <c r="AR398" s="65">
        <f t="shared" si="476"/>
        <v>1.325</v>
      </c>
      <c r="AS398" s="73">
        <f>AS397*AQ398</f>
        <v>4.44611571264E+17</v>
      </c>
      <c r="AT398" s="73">
        <f t="shared" si="477"/>
        <v>1.9263907853940959E+20</v>
      </c>
      <c r="AU398" s="73">
        <f t="shared" si="478"/>
        <v>2.2149968507269593E+21</v>
      </c>
      <c r="AV398" s="73">
        <f t="shared" si="479"/>
        <v>9.0726271005776653E+25</v>
      </c>
      <c r="AW398" s="73">
        <f t="shared" si="480"/>
        <v>352802.1333333333</v>
      </c>
      <c r="AX398" s="102">
        <f t="shared" si="450"/>
        <v>11.498169880800281</v>
      </c>
      <c r="AZ398" s="74">
        <f t="shared" si="481"/>
        <v>290</v>
      </c>
      <c r="BA398" s="74">
        <f t="shared" si="482"/>
        <v>6.06</v>
      </c>
      <c r="BB398" s="74">
        <v>1</v>
      </c>
      <c r="BC398" s="65">
        <f t="shared" si="483"/>
        <v>1.51</v>
      </c>
      <c r="BD398" s="73">
        <f>BD397*BB398</f>
        <v>2352442176000000</v>
      </c>
      <c r="BE398" s="73">
        <f t="shared" si="484"/>
        <v>1.0301344288704E+18</v>
      </c>
      <c r="BF398" s="73">
        <f t="shared" si="485"/>
        <v>1.7466760794794068E+19</v>
      </c>
      <c r="BG398" s="73">
        <f t="shared" si="486"/>
        <v>1.208354290758256E+26</v>
      </c>
      <c r="BH398" s="73">
        <f t="shared" si="487"/>
        <v>352802.1333333333</v>
      </c>
      <c r="BI398" s="102">
        <f t="shared" si="448"/>
        <v>16.955807227943392</v>
      </c>
      <c r="BK398" s="74">
        <f t="shared" si="488"/>
        <v>240</v>
      </c>
      <c r="BL398" s="74">
        <f t="shared" si="489"/>
        <v>7.8199999999999994</v>
      </c>
      <c r="BM398" s="74">
        <v>15</v>
      </c>
      <c r="BN398" s="65">
        <f t="shared" si="490"/>
        <v>1.76</v>
      </c>
      <c r="BO398" s="73">
        <f>BO397*BM398</f>
        <v>11326573440000</v>
      </c>
      <c r="BP398" s="73">
        <f t="shared" si="491"/>
        <v>4784344621056000</v>
      </c>
      <c r="BQ398" s="73">
        <f t="shared" si="492"/>
        <v>2.2011343178773652E+16</v>
      </c>
      <c r="BR398" s="73">
        <f t="shared" si="493"/>
        <v>1.5592954709124687E+26</v>
      </c>
      <c r="BS398" s="73">
        <f t="shared" si="494"/>
        <v>352802.1333333333</v>
      </c>
      <c r="BT398" s="102">
        <f t="shared" si="447"/>
        <v>4.6007018561959923</v>
      </c>
      <c r="BV398" s="74">
        <f t="shared" si="495"/>
        <v>185</v>
      </c>
      <c r="BW398" s="74">
        <f t="shared" si="496"/>
        <v>9.8550000000000004</v>
      </c>
      <c r="BX398" s="74">
        <v>1</v>
      </c>
      <c r="BY398" s="65">
        <f t="shared" si="497"/>
        <v>2.0350000000000001</v>
      </c>
      <c r="BZ398" s="73">
        <f>BZ397*BX398</f>
        <v>3872332800</v>
      </c>
      <c r="CA398" s="73">
        <f t="shared" si="498"/>
        <v>1457836490880</v>
      </c>
      <c r="CB398" s="73">
        <f t="shared" si="499"/>
        <v>13544608864665.773</v>
      </c>
      <c r="CC398" s="73">
        <f t="shared" si="500"/>
        <v>1.9650712104657782E+26</v>
      </c>
      <c r="CD398" s="73">
        <f t="shared" si="501"/>
        <v>352802.1333333333</v>
      </c>
      <c r="CE398" s="102">
        <f t="shared" si="519"/>
        <v>9.2908971269403366</v>
      </c>
      <c r="CG398" s="74">
        <f t="shared" si="502"/>
        <v>135</v>
      </c>
      <c r="CH398" s="74">
        <f t="shared" si="503"/>
        <v>12.14</v>
      </c>
      <c r="CI398" s="74">
        <v>1</v>
      </c>
      <c r="CJ398" s="65">
        <f t="shared" si="504"/>
        <v>2.2850000000000001</v>
      </c>
      <c r="CK398" s="73">
        <f>CK397*CI398</f>
        <v>1460160</v>
      </c>
      <c r="CL398" s="73">
        <f t="shared" si="505"/>
        <v>450422856</v>
      </c>
      <c r="CM398" s="73">
        <f t="shared" si="506"/>
        <v>16294032179.20015</v>
      </c>
      <c r="CN398" s="73">
        <f t="shared" si="507"/>
        <v>2.4206965494728099E+26</v>
      </c>
      <c r="CO398" s="73">
        <f t="shared" si="508"/>
        <v>352802.1333333333</v>
      </c>
      <c r="CP398" s="102">
        <f t="shared" si="509"/>
        <v>36.174967504757682</v>
      </c>
      <c r="CR398" s="74">
        <f t="shared" si="510"/>
        <v>72</v>
      </c>
      <c r="CS398" s="74">
        <f t="shared" si="511"/>
        <v>14.74</v>
      </c>
      <c r="CT398" s="74">
        <v>1</v>
      </c>
      <c r="CU398" s="65">
        <f t="shared" si="520"/>
        <v>2.6</v>
      </c>
      <c r="CV398" s="73">
        <f>CV397*CT398</f>
        <v>720</v>
      </c>
      <c r="CW398" s="73">
        <f t="shared" si="512"/>
        <v>134784</v>
      </c>
      <c r="CX398" s="73">
        <f t="shared" si="513"/>
        <v>3186613.7157292124</v>
      </c>
      <c r="CY398" s="73">
        <f t="shared" si="514"/>
        <v>2.939132383791534E+26</v>
      </c>
      <c r="CZ398" s="73">
        <f t="shared" si="515"/>
        <v>352802.1333333333</v>
      </c>
      <c r="DA398" s="102">
        <f t="shared" si="516"/>
        <v>23.642373840583545</v>
      </c>
    </row>
    <row r="399" spans="1:105">
      <c r="A399" s="65">
        <v>8192</v>
      </c>
      <c r="B399" s="65">
        <f t="shared" si="451"/>
        <v>13.1</v>
      </c>
      <c r="C399" s="86">
        <f t="shared" si="446"/>
        <v>14.74</v>
      </c>
      <c r="D399" s="90"/>
      <c r="E399" s="68">
        <f t="shared" si="452"/>
        <v>4.580972231180257E+23</v>
      </c>
      <c r="F399" s="65">
        <f t="shared" si="517"/>
        <v>78.600000000000037</v>
      </c>
      <c r="G399" s="69">
        <v>393</v>
      </c>
      <c r="H399" s="74">
        <f t="shared" si="453"/>
        <v>393</v>
      </c>
      <c r="I399" s="74">
        <f t="shared" si="454"/>
        <v>1</v>
      </c>
      <c r="J399" s="74">
        <v>1</v>
      </c>
      <c r="K399" s="65">
        <f t="shared" si="455"/>
        <v>1</v>
      </c>
      <c r="L399" s="73">
        <f>L398*J399</f>
        <v>4.4659644435000001E+20</v>
      </c>
      <c r="M399" s="73">
        <f t="shared" si="456"/>
        <v>1.7551240262955001E+23</v>
      </c>
      <c r="N399" s="73">
        <f t="shared" si="457"/>
        <v>4.580972231180257E+24</v>
      </c>
      <c r="O399" s="73">
        <f t="shared" si="458"/>
        <v>2.2904861155901283E+25</v>
      </c>
      <c r="P399" s="73">
        <f t="shared" si="459"/>
        <v>353075.20000000001</v>
      </c>
      <c r="Q399" s="102">
        <f t="shared" si="445"/>
        <v>26.100561342375386</v>
      </c>
      <c r="S399" s="74">
        <f t="shared" si="460"/>
        <v>383</v>
      </c>
      <c r="T399" s="74">
        <f t="shared" si="461"/>
        <v>2.0499999999999998</v>
      </c>
      <c r="U399" s="74">
        <v>1</v>
      </c>
      <c r="V399" s="65">
        <f t="shared" si="462"/>
        <v>1.05</v>
      </c>
      <c r="W399" s="73">
        <f>W398*U399</f>
        <v>8.9319288870000001E+20</v>
      </c>
      <c r="X399" s="73">
        <f t="shared" si="463"/>
        <v>3.5919752019070498E+23</v>
      </c>
      <c r="Y399" s="73">
        <f t="shared" si="464"/>
        <v>2.34774826847988E+24</v>
      </c>
      <c r="Z399" s="73">
        <f t="shared" si="465"/>
        <v>4.6954965369597636E+25</v>
      </c>
      <c r="AA399" s="73">
        <f t="shared" si="466"/>
        <v>353075.20000000001</v>
      </c>
      <c r="AB399" s="102">
        <f t="shared" si="449"/>
        <v>6.5360926412671629</v>
      </c>
      <c r="AD399" s="74">
        <f t="shared" si="467"/>
        <v>358</v>
      </c>
      <c r="AE399" s="74">
        <f t="shared" si="468"/>
        <v>3.2249999999999996</v>
      </c>
      <c r="AF399" s="74">
        <v>1</v>
      </c>
      <c r="AG399" s="65">
        <f t="shared" si="469"/>
        <v>1.175</v>
      </c>
      <c r="AH399" s="73">
        <f>AH398*AF399</f>
        <v>5.18713499808E+18</v>
      </c>
      <c r="AI399" s="73">
        <f t="shared" si="470"/>
        <v>2.1819683369423523E+21</v>
      </c>
      <c r="AJ399" s="73">
        <f t="shared" si="471"/>
        <v>1.1541902691840853E+23</v>
      </c>
      <c r="AK399" s="73">
        <f t="shared" si="472"/>
        <v>7.386817722778163E+25</v>
      </c>
      <c r="AL399" s="73">
        <f t="shared" si="473"/>
        <v>353075.20000000001</v>
      </c>
      <c r="AM399" s="102">
        <f t="shared" si="518"/>
        <v>52.8967469253693</v>
      </c>
      <c r="AO399" s="74">
        <f t="shared" si="474"/>
        <v>328</v>
      </c>
      <c r="AP399" s="74">
        <f t="shared" si="475"/>
        <v>4.55</v>
      </c>
      <c r="AQ399" s="74">
        <v>1</v>
      </c>
      <c r="AR399" s="65">
        <f t="shared" si="476"/>
        <v>1.325</v>
      </c>
      <c r="AS399" s="73">
        <f>AS398*AQ399</f>
        <v>4.44611571264E+17</v>
      </c>
      <c r="AT399" s="73">
        <f t="shared" si="477"/>
        <v>1.932281888713344E+20</v>
      </c>
      <c r="AU399" s="73">
        <f t="shared" si="478"/>
        <v>2.5443632387536716E+21</v>
      </c>
      <c r="AV399" s="73">
        <f t="shared" si="479"/>
        <v>1.0421711825935085E+26</v>
      </c>
      <c r="AW399" s="73">
        <f t="shared" si="480"/>
        <v>353075.20000000001</v>
      </c>
      <c r="AX399" s="102">
        <f t="shared" si="450"/>
        <v>13.167660751857984</v>
      </c>
      <c r="AZ399" s="74">
        <f t="shared" si="481"/>
        <v>291</v>
      </c>
      <c r="BA399" s="74">
        <f t="shared" si="482"/>
        <v>6.06</v>
      </c>
      <c r="BB399" s="74">
        <v>1</v>
      </c>
      <c r="BC399" s="65">
        <f t="shared" si="483"/>
        <v>1.51</v>
      </c>
      <c r="BD399" s="73">
        <f>BD398*BB399</f>
        <v>2352442176000000</v>
      </c>
      <c r="BE399" s="73">
        <f t="shared" si="484"/>
        <v>1.03368661655616E+18</v>
      </c>
      <c r="BF399" s="73">
        <f t="shared" si="485"/>
        <v>2.0064039392106656E+19</v>
      </c>
      <c r="BG399" s="73">
        <f t="shared" si="486"/>
        <v>1.3880345860476177E+26</v>
      </c>
      <c r="BH399" s="73">
        <f t="shared" si="487"/>
        <v>353075.20000000001</v>
      </c>
      <c r="BI399" s="102">
        <f t="shared" si="448"/>
        <v>19.410176228219147</v>
      </c>
      <c r="BK399" s="74">
        <f t="shared" si="488"/>
        <v>241</v>
      </c>
      <c r="BL399" s="74">
        <f t="shared" si="489"/>
        <v>7.8199999999999994</v>
      </c>
      <c r="BM399" s="74">
        <v>1</v>
      </c>
      <c r="BN399" s="65">
        <f t="shared" si="490"/>
        <v>1.76</v>
      </c>
      <c r="BO399" s="73">
        <f>BO398*BM399</f>
        <v>11326573440000</v>
      </c>
      <c r="BP399" s="73">
        <f t="shared" si="491"/>
        <v>4804279390310400</v>
      </c>
      <c r="BQ399" s="73">
        <f t="shared" si="492"/>
        <v>2.52843937007325E+16</v>
      </c>
      <c r="BR399" s="73">
        <f t="shared" si="493"/>
        <v>1.7911601423914802E+26</v>
      </c>
      <c r="BS399" s="73">
        <f t="shared" si="494"/>
        <v>353075.20000000001</v>
      </c>
      <c r="BT399" s="102">
        <f t="shared" si="447"/>
        <v>5.2628899459360747</v>
      </c>
      <c r="BV399" s="74">
        <f t="shared" si="495"/>
        <v>186</v>
      </c>
      <c r="BW399" s="74">
        <f t="shared" si="496"/>
        <v>9.8550000000000004</v>
      </c>
      <c r="BX399" s="74">
        <v>1</v>
      </c>
      <c r="BY399" s="65">
        <f t="shared" si="497"/>
        <v>2.0350000000000001</v>
      </c>
      <c r="BZ399" s="73">
        <f>BZ398*BX399</f>
        <v>3872332800</v>
      </c>
      <c r="CA399" s="73">
        <f t="shared" si="498"/>
        <v>1465716688128</v>
      </c>
      <c r="CB399" s="73">
        <f t="shared" si="499"/>
        <v>15558669921919.824</v>
      </c>
      <c r="CC399" s="73">
        <f t="shared" si="500"/>
        <v>2.2572740669140716E+26</v>
      </c>
      <c r="CD399" s="73">
        <f t="shared" si="501"/>
        <v>353075.20000000001</v>
      </c>
      <c r="CE399" s="102">
        <f t="shared" si="519"/>
        <v>10.61505954591485</v>
      </c>
      <c r="CG399" s="74">
        <f t="shared" si="502"/>
        <v>136</v>
      </c>
      <c r="CH399" s="74">
        <f t="shared" si="503"/>
        <v>12.14</v>
      </c>
      <c r="CI399" s="74">
        <v>1</v>
      </c>
      <c r="CJ399" s="65">
        <f t="shared" si="504"/>
        <v>2.2850000000000001</v>
      </c>
      <c r="CK399" s="73">
        <f>CK398*CI399</f>
        <v>1460160</v>
      </c>
      <c r="CL399" s="73">
        <f t="shared" si="505"/>
        <v>453759321.60000002</v>
      </c>
      <c r="CM399" s="73">
        <f t="shared" si="506"/>
        <v>18716927960.515965</v>
      </c>
      <c r="CN399" s="73">
        <f t="shared" si="507"/>
        <v>2.7806501443264162E+26</v>
      </c>
      <c r="CO399" s="73">
        <f t="shared" si="508"/>
        <v>353075.20000000001</v>
      </c>
      <c r="CP399" s="102">
        <f t="shared" si="509"/>
        <v>41.248580623133506</v>
      </c>
      <c r="CR399" s="74">
        <f t="shared" si="510"/>
        <v>73</v>
      </c>
      <c r="CS399" s="74">
        <f t="shared" si="511"/>
        <v>14.74</v>
      </c>
      <c r="CT399" s="74">
        <v>1</v>
      </c>
      <c r="CU399" s="65">
        <f t="shared" si="520"/>
        <v>2.6</v>
      </c>
      <c r="CV399" s="73">
        <f>CV398*CT399</f>
        <v>720</v>
      </c>
      <c r="CW399" s="73">
        <f t="shared" si="512"/>
        <v>136656</v>
      </c>
      <c r="CX399" s="73">
        <f t="shared" si="513"/>
        <v>3660457.9332691361</v>
      </c>
      <c r="CY399" s="73">
        <f t="shared" si="514"/>
        <v>3.3761765343798492E+26</v>
      </c>
      <c r="CZ399" s="73">
        <f t="shared" si="515"/>
        <v>353075.20000000001</v>
      </c>
      <c r="DA399" s="102">
        <f t="shared" si="516"/>
        <v>26.785929145219647</v>
      </c>
    </row>
    <row r="400" spans="1:105">
      <c r="A400" s="65">
        <v>8192</v>
      </c>
      <c r="B400" s="65">
        <f t="shared" si="451"/>
        <v>13.133333333333333</v>
      </c>
      <c r="C400" s="86">
        <f t="shared" si="446"/>
        <v>14.74</v>
      </c>
      <c r="D400" s="90"/>
      <c r="E400" s="68">
        <f t="shared" si="452"/>
        <v>5.2621552662438588E+23</v>
      </c>
      <c r="F400" s="65">
        <f t="shared" si="517"/>
        <v>78.80000000000004</v>
      </c>
      <c r="G400" s="69">
        <v>394</v>
      </c>
      <c r="H400" s="74">
        <f t="shared" si="453"/>
        <v>394</v>
      </c>
      <c r="I400" s="74">
        <f t="shared" si="454"/>
        <v>1</v>
      </c>
      <c r="J400" s="74">
        <v>1</v>
      </c>
      <c r="K400" s="65">
        <f t="shared" si="455"/>
        <v>1</v>
      </c>
      <c r="L400" s="73">
        <f>L399*J400</f>
        <v>4.4659644435000001E+20</v>
      </c>
      <c r="M400" s="73">
        <f t="shared" si="456"/>
        <v>1.7595899907390001E+23</v>
      </c>
      <c r="N400" s="73">
        <f t="shared" si="457"/>
        <v>5.2621552662438584E+24</v>
      </c>
      <c r="O400" s="73">
        <f t="shared" si="458"/>
        <v>2.6310776331219295E+25</v>
      </c>
      <c r="P400" s="73">
        <f t="shared" si="459"/>
        <v>353348.26666666666</v>
      </c>
      <c r="Q400" s="102">
        <f t="shared" si="445"/>
        <v>29.905576264581022</v>
      </c>
      <c r="S400" s="74">
        <f t="shared" si="460"/>
        <v>384</v>
      </c>
      <c r="T400" s="74">
        <f t="shared" si="461"/>
        <v>2.0499999999999998</v>
      </c>
      <c r="U400" s="74">
        <v>1</v>
      </c>
      <c r="V400" s="65">
        <f t="shared" si="462"/>
        <v>1.05</v>
      </c>
      <c r="W400" s="73">
        <f>W399*U400</f>
        <v>8.9319288870000001E+20</v>
      </c>
      <c r="X400" s="73">
        <f t="shared" si="463"/>
        <v>3.6013537272384005E+23</v>
      </c>
      <c r="Y400" s="73">
        <f t="shared" si="464"/>
        <v>2.6968545739499754E+24</v>
      </c>
      <c r="Z400" s="73">
        <f t="shared" si="465"/>
        <v>5.393709147899954E+25</v>
      </c>
      <c r="AA400" s="73">
        <f t="shared" si="466"/>
        <v>353348.26666666666</v>
      </c>
      <c r="AB400" s="102">
        <f t="shared" si="449"/>
        <v>7.4884467847538669</v>
      </c>
      <c r="AD400" s="74">
        <f t="shared" si="467"/>
        <v>359</v>
      </c>
      <c r="AE400" s="74">
        <f t="shared" si="468"/>
        <v>3.2249999999999996</v>
      </c>
      <c r="AF400" s="74">
        <v>1</v>
      </c>
      <c r="AG400" s="65">
        <f t="shared" si="469"/>
        <v>1.175</v>
      </c>
      <c r="AH400" s="73">
        <f>AH399*AF400</f>
        <v>5.18713499808E+18</v>
      </c>
      <c r="AI400" s="73">
        <f t="shared" si="470"/>
        <v>2.188063220565096E+21</v>
      </c>
      <c r="AJ400" s="73">
        <f t="shared" si="471"/>
        <v>1.3258164635653442E+23</v>
      </c>
      <c r="AK400" s="73">
        <f t="shared" si="472"/>
        <v>8.4852253668182209E+25</v>
      </c>
      <c r="AL400" s="73">
        <f t="shared" si="473"/>
        <v>353348.26666666666</v>
      </c>
      <c r="AM400" s="102">
        <f t="shared" si="518"/>
        <v>60.593151564557388</v>
      </c>
      <c r="AO400" s="74">
        <f t="shared" si="474"/>
        <v>329</v>
      </c>
      <c r="AP400" s="74">
        <f t="shared" si="475"/>
        <v>4.55</v>
      </c>
      <c r="AQ400" s="74">
        <v>1</v>
      </c>
      <c r="AR400" s="65">
        <f t="shared" si="476"/>
        <v>1.325</v>
      </c>
      <c r="AS400" s="73">
        <f>AS399*AQ400</f>
        <v>4.44611571264E+17</v>
      </c>
      <c r="AT400" s="73">
        <f t="shared" si="477"/>
        <v>1.938172992032592E+20</v>
      </c>
      <c r="AU400" s="73">
        <f t="shared" si="478"/>
        <v>2.9227058668712713E+21</v>
      </c>
      <c r="AV400" s="73">
        <f t="shared" si="479"/>
        <v>1.1971403230704779E+26</v>
      </c>
      <c r="AW400" s="73">
        <f t="shared" si="480"/>
        <v>353348.26666666666</v>
      </c>
      <c r="AX400" s="102">
        <f t="shared" si="450"/>
        <v>15.079695563223098</v>
      </c>
      <c r="AZ400" s="74">
        <f t="shared" si="481"/>
        <v>292</v>
      </c>
      <c r="BA400" s="74">
        <f t="shared" si="482"/>
        <v>6.06</v>
      </c>
      <c r="BB400" s="74">
        <v>1</v>
      </c>
      <c r="BC400" s="65">
        <f t="shared" si="483"/>
        <v>1.51</v>
      </c>
      <c r="BD400" s="73">
        <f>BD399*BB400</f>
        <v>2352442176000000</v>
      </c>
      <c r="BE400" s="73">
        <f t="shared" si="484"/>
        <v>1.03723880424192E+18</v>
      </c>
      <c r="BF400" s="73">
        <f t="shared" si="485"/>
        <v>2.3047529044308623E+19</v>
      </c>
      <c r="BG400" s="73">
        <f t="shared" si="486"/>
        <v>1.5944330456718889E+26</v>
      </c>
      <c r="BH400" s="73">
        <f t="shared" si="487"/>
        <v>353348.26666666666</v>
      </c>
      <c r="BI400" s="102">
        <f t="shared" si="448"/>
        <v>22.220079840874465</v>
      </c>
      <c r="BK400" s="74">
        <f t="shared" si="488"/>
        <v>242</v>
      </c>
      <c r="BL400" s="74">
        <f t="shared" si="489"/>
        <v>7.8199999999999994</v>
      </c>
      <c r="BM400" s="74">
        <v>1</v>
      </c>
      <c r="BN400" s="65">
        <f t="shared" si="490"/>
        <v>1.76</v>
      </c>
      <c r="BO400" s="73">
        <f>BO399*BM400</f>
        <v>11326573440000</v>
      </c>
      <c r="BP400" s="73">
        <f t="shared" si="491"/>
        <v>4824214159564800</v>
      </c>
      <c r="BQ400" s="73">
        <f t="shared" si="492"/>
        <v>2.904414145112882E+16</v>
      </c>
      <c r="BR400" s="73">
        <f t="shared" si="493"/>
        <v>2.0575027091013488E+26</v>
      </c>
      <c r="BS400" s="73">
        <f t="shared" si="494"/>
        <v>353348.26666666666</v>
      </c>
      <c r="BT400" s="102">
        <f t="shared" si="447"/>
        <v>6.020491729941968</v>
      </c>
      <c r="BV400" s="74">
        <f t="shared" si="495"/>
        <v>187</v>
      </c>
      <c r="BW400" s="74">
        <f t="shared" si="496"/>
        <v>9.8550000000000004</v>
      </c>
      <c r="BX400" s="74">
        <v>1</v>
      </c>
      <c r="BY400" s="65">
        <f t="shared" si="497"/>
        <v>2.0350000000000001</v>
      </c>
      <c r="BZ400" s="73">
        <f>BZ399*BX400</f>
        <v>3872332800</v>
      </c>
      <c r="CA400" s="73">
        <f t="shared" si="498"/>
        <v>1473596885376</v>
      </c>
      <c r="CB400" s="73">
        <f t="shared" si="499"/>
        <v>17872218545251.152</v>
      </c>
      <c r="CC400" s="73">
        <f t="shared" si="500"/>
        <v>2.5929270074416613E+26</v>
      </c>
      <c r="CD400" s="73">
        <f t="shared" si="501"/>
        <v>353348.26666666666</v>
      </c>
      <c r="CE400" s="102">
        <f t="shared" si="519"/>
        <v>12.128295548542038</v>
      </c>
      <c r="CG400" s="74">
        <f t="shared" si="502"/>
        <v>137</v>
      </c>
      <c r="CH400" s="74">
        <f t="shared" si="503"/>
        <v>12.14</v>
      </c>
      <c r="CI400" s="74">
        <v>1</v>
      </c>
      <c r="CJ400" s="65">
        <f t="shared" si="504"/>
        <v>2.2850000000000001</v>
      </c>
      <c r="CK400" s="73">
        <f>CK399*CI400</f>
        <v>1460160</v>
      </c>
      <c r="CL400" s="73">
        <f t="shared" si="505"/>
        <v>457095787.20000005</v>
      </c>
      <c r="CM400" s="73">
        <f t="shared" si="506"/>
        <v>21500104358.842701</v>
      </c>
      <c r="CN400" s="73">
        <f t="shared" si="507"/>
        <v>3.194128246610022E+26</v>
      </c>
      <c r="CO400" s="73">
        <f t="shared" si="508"/>
        <v>353348.26666666666</v>
      </c>
      <c r="CP400" s="102">
        <f t="shared" si="509"/>
        <v>47.03632140331986</v>
      </c>
      <c r="CR400" s="74">
        <f t="shared" si="510"/>
        <v>74</v>
      </c>
      <c r="CS400" s="74">
        <f t="shared" si="511"/>
        <v>14.74</v>
      </c>
      <c r="CT400" s="74">
        <v>1</v>
      </c>
      <c r="CU400" s="65">
        <f t="shared" si="520"/>
        <v>2.6</v>
      </c>
      <c r="CV400" s="73">
        <f>CV399*CT400</f>
        <v>720</v>
      </c>
      <c r="CW400" s="73">
        <f t="shared" si="512"/>
        <v>138528</v>
      </c>
      <c r="CX400" s="73">
        <f t="shared" si="513"/>
        <v>4204762.0064821029</v>
      </c>
      <c r="CY400" s="73">
        <f t="shared" si="514"/>
        <v>3.8782084312217237E+26</v>
      </c>
      <c r="CZ400" s="73">
        <f t="shared" si="515"/>
        <v>353348.26666666666</v>
      </c>
      <c r="DA400" s="102">
        <f t="shared" si="516"/>
        <v>30.353156087448767</v>
      </c>
    </row>
    <row r="401" spans="1:105">
      <c r="A401" s="65">
        <v>8192</v>
      </c>
      <c r="B401" s="65">
        <f t="shared" si="451"/>
        <v>13.166666666666666</v>
      </c>
      <c r="C401" s="86">
        <f t="shared" si="446"/>
        <v>14.74</v>
      </c>
      <c r="D401" s="90"/>
      <c r="E401" s="68">
        <f t="shared" si="452"/>
        <v>6.0446290980733056E+23</v>
      </c>
      <c r="F401" s="65">
        <f t="shared" si="517"/>
        <v>79.000000000000043</v>
      </c>
      <c r="G401" s="69">
        <v>395</v>
      </c>
      <c r="H401" s="74">
        <f t="shared" si="453"/>
        <v>395</v>
      </c>
      <c r="I401" s="74">
        <f t="shared" si="454"/>
        <v>1</v>
      </c>
      <c r="J401" s="74">
        <v>1</v>
      </c>
      <c r="K401" s="65">
        <f t="shared" si="455"/>
        <v>1</v>
      </c>
      <c r="L401" s="73">
        <f>L400*J401</f>
        <v>4.4659644435000001E+20</v>
      </c>
      <c r="M401" s="73">
        <f t="shared" si="456"/>
        <v>1.7640559551825E+23</v>
      </c>
      <c r="N401" s="73">
        <f t="shared" si="457"/>
        <v>6.0446290980733059E+24</v>
      </c>
      <c r="O401" s="73">
        <f t="shared" si="458"/>
        <v>3.0223145490366528E+25</v>
      </c>
      <c r="P401" s="73">
        <f t="shared" si="459"/>
        <v>353621.33333333331</v>
      </c>
      <c r="Q401" s="102">
        <f t="shared" ref="Q401:Q464" si="521">N401/M401</f>
        <v>34.265517940716116</v>
      </c>
      <c r="S401" s="74">
        <f t="shared" si="460"/>
        <v>385</v>
      </c>
      <c r="T401" s="74">
        <f t="shared" si="461"/>
        <v>2.0499999999999998</v>
      </c>
      <c r="U401" s="74">
        <v>1</v>
      </c>
      <c r="V401" s="65">
        <f t="shared" si="462"/>
        <v>1.05</v>
      </c>
      <c r="W401" s="73">
        <f>W400*U401</f>
        <v>8.9319288870000001E+20</v>
      </c>
      <c r="X401" s="73">
        <f t="shared" si="463"/>
        <v>3.6107322525697505E+23</v>
      </c>
      <c r="Y401" s="73">
        <f t="shared" si="464"/>
        <v>3.0978724127625673E+24</v>
      </c>
      <c r="Z401" s="73">
        <f t="shared" si="465"/>
        <v>6.1957448255251377E+25</v>
      </c>
      <c r="AA401" s="73">
        <f t="shared" si="466"/>
        <v>353621.33333333331</v>
      </c>
      <c r="AB401" s="102">
        <f t="shared" si="449"/>
        <v>8.5796237329916067</v>
      </c>
      <c r="AD401" s="74">
        <f t="shared" si="467"/>
        <v>360</v>
      </c>
      <c r="AE401" s="74">
        <f t="shared" si="468"/>
        <v>3.2249999999999996</v>
      </c>
      <c r="AF401" s="74">
        <v>15</v>
      </c>
      <c r="AG401" s="65">
        <f t="shared" si="469"/>
        <v>1.175</v>
      </c>
      <c r="AH401" s="73">
        <f>AH400*AF401</f>
        <v>7.7807024971200004E+19</v>
      </c>
      <c r="AI401" s="73">
        <f t="shared" si="470"/>
        <v>3.2912371562817604E+22</v>
      </c>
      <c r="AJ401" s="73">
        <f t="shared" si="471"/>
        <v>1.5229631907254972E+23</v>
      </c>
      <c r="AK401" s="73">
        <f t="shared" si="472"/>
        <v>9.7469644206432037E+25</v>
      </c>
      <c r="AL401" s="73">
        <f t="shared" si="473"/>
        <v>353621.33333333331</v>
      </c>
      <c r="AM401" s="102">
        <f t="shared" si="518"/>
        <v>4.627327410359114</v>
      </c>
      <c r="AO401" s="74">
        <f t="shared" si="474"/>
        <v>330</v>
      </c>
      <c r="AP401" s="74">
        <f t="shared" si="475"/>
        <v>4.55</v>
      </c>
      <c r="AQ401" s="74">
        <v>1</v>
      </c>
      <c r="AR401" s="65">
        <f t="shared" si="476"/>
        <v>1.325</v>
      </c>
      <c r="AS401" s="73">
        <f>AS400*AQ401</f>
        <v>4.44611571264E+17</v>
      </c>
      <c r="AT401" s="73">
        <f t="shared" si="477"/>
        <v>1.9440640953518398E+20</v>
      </c>
      <c r="AU401" s="73">
        <f t="shared" si="478"/>
        <v>3.3573074214152123E+21</v>
      </c>
      <c r="AV401" s="73">
        <f t="shared" si="479"/>
        <v>1.3751531198116769E+26</v>
      </c>
      <c r="AW401" s="73">
        <f t="shared" si="480"/>
        <v>353621.33333333331</v>
      </c>
      <c r="AX401" s="102">
        <f t="shared" si="450"/>
        <v>17.26953051312643</v>
      </c>
      <c r="AZ401" s="74">
        <f t="shared" si="481"/>
        <v>293</v>
      </c>
      <c r="BA401" s="74">
        <f t="shared" si="482"/>
        <v>6.06</v>
      </c>
      <c r="BB401" s="74">
        <v>1</v>
      </c>
      <c r="BC401" s="65">
        <f t="shared" si="483"/>
        <v>1.51</v>
      </c>
      <c r="BD401" s="73">
        <f>BD400*BB401</f>
        <v>2352442176000000</v>
      </c>
      <c r="BE401" s="73">
        <f t="shared" si="484"/>
        <v>1.04079099192768E+18</v>
      </c>
      <c r="BF401" s="73">
        <f t="shared" si="485"/>
        <v>2.6474658699943698E+19</v>
      </c>
      <c r="BG401" s="73">
        <f t="shared" si="486"/>
        <v>1.8315226167162113E+26</v>
      </c>
      <c r="BH401" s="73">
        <f t="shared" si="487"/>
        <v>353621.33333333331</v>
      </c>
      <c r="BI401" s="102">
        <f t="shared" si="448"/>
        <v>25.437055955787237</v>
      </c>
      <c r="BK401" s="74">
        <f t="shared" si="488"/>
        <v>243</v>
      </c>
      <c r="BL401" s="74">
        <f t="shared" si="489"/>
        <v>7.8199999999999994</v>
      </c>
      <c r="BM401" s="74">
        <v>1</v>
      </c>
      <c r="BN401" s="65">
        <f t="shared" si="490"/>
        <v>1.76</v>
      </c>
      <c r="BO401" s="73">
        <f>BO400*BM401</f>
        <v>11326573440000</v>
      </c>
      <c r="BP401" s="73">
        <f t="shared" si="491"/>
        <v>4844148928819200</v>
      </c>
      <c r="BQ401" s="73">
        <f t="shared" si="492"/>
        <v>3.3362957507212876E+16</v>
      </c>
      <c r="BR401" s="73">
        <f t="shared" si="493"/>
        <v>2.3634499773466626E+26</v>
      </c>
      <c r="BS401" s="73">
        <f t="shared" si="494"/>
        <v>353621.33333333331</v>
      </c>
      <c r="BT401" s="102">
        <f t="shared" si="447"/>
        <v>6.887269156554475</v>
      </c>
      <c r="BV401" s="74">
        <f t="shared" si="495"/>
        <v>188</v>
      </c>
      <c r="BW401" s="74">
        <f t="shared" si="496"/>
        <v>9.8550000000000004</v>
      </c>
      <c r="BX401" s="74">
        <v>1</v>
      </c>
      <c r="BY401" s="65">
        <f t="shared" si="497"/>
        <v>2.0350000000000001</v>
      </c>
      <c r="BZ401" s="73">
        <f>BZ400*BX401</f>
        <v>3872332800</v>
      </c>
      <c r="CA401" s="73">
        <f t="shared" si="498"/>
        <v>1481477082624</v>
      </c>
      <c r="CB401" s="73">
        <f t="shared" si="499"/>
        <v>20529788043077.504</v>
      </c>
      <c r="CC401" s="73">
        <f t="shared" si="500"/>
        <v>2.9784909880756217E+26</v>
      </c>
      <c r="CD401" s="73">
        <f t="shared" si="501"/>
        <v>353621.33333333331</v>
      </c>
      <c r="CE401" s="102">
        <f t="shared" si="519"/>
        <v>13.857648075605081</v>
      </c>
      <c r="CG401" s="74">
        <f t="shared" si="502"/>
        <v>138</v>
      </c>
      <c r="CH401" s="74">
        <f t="shared" si="503"/>
        <v>12.14</v>
      </c>
      <c r="CI401" s="74">
        <v>1</v>
      </c>
      <c r="CJ401" s="65">
        <f t="shared" si="504"/>
        <v>2.2850000000000001</v>
      </c>
      <c r="CK401" s="73">
        <f>CK400*CI401</f>
        <v>1460160</v>
      </c>
      <c r="CL401" s="73">
        <f t="shared" si="505"/>
        <v>460432252.80000001</v>
      </c>
      <c r="CM401" s="73">
        <f t="shared" si="506"/>
        <v>24697134509.267193</v>
      </c>
      <c r="CN401" s="73">
        <f t="shared" si="507"/>
        <v>3.6690898625304971E+26</v>
      </c>
      <c r="CO401" s="73">
        <f t="shared" si="508"/>
        <v>353621.33333333331</v>
      </c>
      <c r="CP401" s="102">
        <f t="shared" si="509"/>
        <v>53.639019332546617</v>
      </c>
      <c r="CR401" s="74">
        <f t="shared" si="510"/>
        <v>75</v>
      </c>
      <c r="CS401" s="74">
        <f t="shared" si="511"/>
        <v>14.74</v>
      </c>
      <c r="CT401" s="74">
        <v>1</v>
      </c>
      <c r="CU401" s="65">
        <f t="shared" si="520"/>
        <v>2.6</v>
      </c>
      <c r="CV401" s="73">
        <f>CV400*CT401</f>
        <v>720</v>
      </c>
      <c r="CW401" s="73">
        <f t="shared" si="512"/>
        <v>140400</v>
      </c>
      <c r="CX401" s="73">
        <f t="shared" si="513"/>
        <v>4830003.2000000235</v>
      </c>
      <c r="CY401" s="73">
        <f t="shared" si="514"/>
        <v>4.454891645280026E+26</v>
      </c>
      <c r="CZ401" s="73">
        <f t="shared" si="515"/>
        <v>353621.33333333331</v>
      </c>
      <c r="DA401" s="102">
        <f t="shared" si="516"/>
        <v>34.401732193732364</v>
      </c>
    </row>
    <row r="402" spans="1:105">
      <c r="A402" s="65">
        <v>8192</v>
      </c>
      <c r="B402" s="65">
        <f t="shared" si="451"/>
        <v>13.2</v>
      </c>
      <c r="C402" s="86">
        <f t="shared" si="446"/>
        <v>14.74</v>
      </c>
      <c r="D402" s="90"/>
      <c r="E402" s="68">
        <f t="shared" si="452"/>
        <v>6.9434555015240171E+23</v>
      </c>
      <c r="F402" s="65">
        <f t="shared" si="517"/>
        <v>79.200000000000045</v>
      </c>
      <c r="G402" s="69">
        <v>396</v>
      </c>
      <c r="H402" s="74">
        <f t="shared" si="453"/>
        <v>396</v>
      </c>
      <c r="I402" s="74">
        <f t="shared" si="454"/>
        <v>1</v>
      </c>
      <c r="J402" s="74">
        <v>1</v>
      </c>
      <c r="K402" s="65">
        <f t="shared" si="455"/>
        <v>1</v>
      </c>
      <c r="L402" s="73">
        <f>L401*J402</f>
        <v>4.4659644435000001E+20</v>
      </c>
      <c r="M402" s="73">
        <f t="shared" si="456"/>
        <v>1.768521919626E+23</v>
      </c>
      <c r="N402" s="73">
        <f t="shared" si="457"/>
        <v>6.9434555015240169E+24</v>
      </c>
      <c r="O402" s="73">
        <f t="shared" si="458"/>
        <v>3.4717277507620084E+25</v>
      </c>
      <c r="P402" s="73">
        <f t="shared" si="459"/>
        <v>353894.40000000002</v>
      </c>
      <c r="Q402" s="102">
        <f t="shared" si="521"/>
        <v>39.261348273208803</v>
      </c>
      <c r="S402" s="74">
        <f t="shared" si="460"/>
        <v>386</v>
      </c>
      <c r="T402" s="74">
        <f t="shared" si="461"/>
        <v>2.0499999999999998</v>
      </c>
      <c r="U402" s="74">
        <v>1</v>
      </c>
      <c r="V402" s="65">
        <f t="shared" si="462"/>
        <v>1.05</v>
      </c>
      <c r="W402" s="73">
        <f>W401*U402</f>
        <v>8.9319288870000001E+20</v>
      </c>
      <c r="X402" s="73">
        <f t="shared" si="463"/>
        <v>3.6201107779011005E+23</v>
      </c>
      <c r="Y402" s="73">
        <f t="shared" si="464"/>
        <v>3.5585209445310566E+24</v>
      </c>
      <c r="Z402" s="73">
        <f t="shared" si="465"/>
        <v>7.1170418890621174E+25</v>
      </c>
      <c r="AA402" s="73">
        <f t="shared" si="466"/>
        <v>353894.40000000002</v>
      </c>
      <c r="AB402" s="102">
        <f t="shared" si="449"/>
        <v>9.8298675450872448</v>
      </c>
      <c r="AD402" s="74">
        <f t="shared" si="467"/>
        <v>361</v>
      </c>
      <c r="AE402" s="74">
        <f t="shared" si="468"/>
        <v>3.2249999999999996</v>
      </c>
      <c r="AF402" s="74">
        <v>1</v>
      </c>
      <c r="AG402" s="65">
        <f t="shared" si="469"/>
        <v>1.175</v>
      </c>
      <c r="AH402" s="73">
        <f>AH401*AF402</f>
        <v>7.7807024971200004E+19</v>
      </c>
      <c r="AI402" s="73">
        <f t="shared" si="470"/>
        <v>3.3003794817158763E+22</v>
      </c>
      <c r="AJ402" s="73">
        <f t="shared" si="471"/>
        <v>1.7494253119074147E+23</v>
      </c>
      <c r="AK402" s="73">
        <f t="shared" si="472"/>
        <v>1.1196321996207476E+26</v>
      </c>
      <c r="AL402" s="73">
        <f t="shared" si="473"/>
        <v>353894.40000000002</v>
      </c>
      <c r="AM402" s="102">
        <f t="shared" si="518"/>
        <v>5.3006792752143879</v>
      </c>
      <c r="AO402" s="74">
        <f t="shared" si="474"/>
        <v>331</v>
      </c>
      <c r="AP402" s="74">
        <f t="shared" si="475"/>
        <v>4.55</v>
      </c>
      <c r="AQ402" s="74">
        <v>1</v>
      </c>
      <c r="AR402" s="65">
        <f t="shared" si="476"/>
        <v>1.325</v>
      </c>
      <c r="AS402" s="73">
        <f>AS401*AQ402</f>
        <v>4.44611571264E+17</v>
      </c>
      <c r="AT402" s="73">
        <f t="shared" si="477"/>
        <v>1.9499551986710879E+20</v>
      </c>
      <c r="AU402" s="73">
        <f t="shared" si="478"/>
        <v>3.8565335121989914E+21</v>
      </c>
      <c r="AV402" s="73">
        <f t="shared" si="479"/>
        <v>1.579636126596714E+26</v>
      </c>
      <c r="AW402" s="73">
        <f t="shared" si="480"/>
        <v>353894.40000000002</v>
      </c>
      <c r="AX402" s="102">
        <f t="shared" si="450"/>
        <v>19.777549324349881</v>
      </c>
      <c r="AZ402" s="74">
        <f t="shared" si="481"/>
        <v>294</v>
      </c>
      <c r="BA402" s="74">
        <f t="shared" si="482"/>
        <v>6.06</v>
      </c>
      <c r="BB402" s="74">
        <v>1</v>
      </c>
      <c r="BC402" s="65">
        <f t="shared" si="483"/>
        <v>1.51</v>
      </c>
      <c r="BD402" s="73">
        <f>BD401*BB402</f>
        <v>2352442176000000</v>
      </c>
      <c r="BE402" s="73">
        <f t="shared" si="484"/>
        <v>1.04434317961344E+18</v>
      </c>
      <c r="BF402" s="73">
        <f t="shared" si="485"/>
        <v>3.0411396897733272E+19</v>
      </c>
      <c r="BG402" s="73">
        <f t="shared" si="486"/>
        <v>2.103867016961777E+26</v>
      </c>
      <c r="BH402" s="73">
        <f t="shared" si="487"/>
        <v>353894.40000000002</v>
      </c>
      <c r="BI402" s="102">
        <f t="shared" si="448"/>
        <v>29.120118263222579</v>
      </c>
      <c r="BK402" s="74">
        <f t="shared" si="488"/>
        <v>244</v>
      </c>
      <c r="BL402" s="74">
        <f t="shared" si="489"/>
        <v>7.8199999999999994</v>
      </c>
      <c r="BM402" s="74">
        <v>1</v>
      </c>
      <c r="BN402" s="65">
        <f t="shared" si="490"/>
        <v>1.76</v>
      </c>
      <c r="BO402" s="73">
        <f>BO401*BM402</f>
        <v>11326573440000</v>
      </c>
      <c r="BP402" s="73">
        <f t="shared" si="491"/>
        <v>4864083698073600</v>
      </c>
      <c r="BQ402" s="73">
        <f t="shared" si="492"/>
        <v>3.8323974406371416E+16</v>
      </c>
      <c r="BR402" s="73">
        <f t="shared" si="493"/>
        <v>2.7148911010958906E+26</v>
      </c>
      <c r="BS402" s="73">
        <f t="shared" si="494"/>
        <v>353894.40000000002</v>
      </c>
      <c r="BT402" s="102">
        <f t="shared" si="447"/>
        <v>7.8789710015782557</v>
      </c>
      <c r="BV402" s="74">
        <f t="shared" si="495"/>
        <v>189</v>
      </c>
      <c r="BW402" s="74">
        <f t="shared" si="496"/>
        <v>9.8550000000000004</v>
      </c>
      <c r="BX402" s="74">
        <v>1</v>
      </c>
      <c r="BY402" s="65">
        <f t="shared" si="497"/>
        <v>2.0350000000000001</v>
      </c>
      <c r="BZ402" s="73">
        <f>BZ401*BX402</f>
        <v>3872332800</v>
      </c>
      <c r="CA402" s="73">
        <f t="shared" si="498"/>
        <v>1489357279872</v>
      </c>
      <c r="CB402" s="73">
        <f t="shared" si="499"/>
        <v>23582533753520.926</v>
      </c>
      <c r="CC402" s="73">
        <f t="shared" si="500"/>
        <v>3.4213876983759596E+26</v>
      </c>
      <c r="CD402" s="73">
        <f t="shared" si="501"/>
        <v>353894.40000000002</v>
      </c>
      <c r="CE402" s="102">
        <f t="shared" si="519"/>
        <v>15.834033963662288</v>
      </c>
      <c r="CG402" s="74">
        <f t="shared" si="502"/>
        <v>139</v>
      </c>
      <c r="CH402" s="74">
        <f t="shared" si="503"/>
        <v>12.14</v>
      </c>
      <c r="CI402" s="74">
        <v>1</v>
      </c>
      <c r="CJ402" s="65">
        <f t="shared" si="504"/>
        <v>2.2850000000000001</v>
      </c>
      <c r="CK402" s="73">
        <f>CK401*CI402</f>
        <v>1460160</v>
      </c>
      <c r="CL402" s="73">
        <f t="shared" si="505"/>
        <v>463768718.40000004</v>
      </c>
      <c r="CM402" s="73">
        <f t="shared" si="506"/>
        <v>28369557783.93573</v>
      </c>
      <c r="CN402" s="73">
        <f t="shared" si="507"/>
        <v>4.2146774894250784E+26</v>
      </c>
      <c r="CO402" s="73">
        <f t="shared" si="508"/>
        <v>353894.40000000002</v>
      </c>
      <c r="CP402" s="102">
        <f t="shared" si="509"/>
        <v>61.171779506411248</v>
      </c>
      <c r="CR402" s="74">
        <f t="shared" si="510"/>
        <v>76</v>
      </c>
      <c r="CS402" s="74">
        <f t="shared" si="511"/>
        <v>14.74</v>
      </c>
      <c r="CT402" s="74">
        <v>1</v>
      </c>
      <c r="CU402" s="65">
        <f t="shared" si="520"/>
        <v>2.6</v>
      </c>
      <c r="CV402" s="73">
        <f>CV401*CT402</f>
        <v>720</v>
      </c>
      <c r="CW402" s="73">
        <f t="shared" si="512"/>
        <v>142272</v>
      </c>
      <c r="CX402" s="73">
        <f t="shared" si="513"/>
        <v>5548216.7304704441</v>
      </c>
      <c r="CY402" s="73">
        <f t="shared" si="514"/>
        <v>5.1173267046232012E+26</v>
      </c>
      <c r="CZ402" s="73">
        <f t="shared" si="515"/>
        <v>353894.40000000002</v>
      </c>
      <c r="DA402" s="102">
        <f t="shared" si="516"/>
        <v>38.997249848673277</v>
      </c>
    </row>
    <row r="403" spans="1:105">
      <c r="A403" s="65">
        <v>8192</v>
      </c>
      <c r="B403" s="65">
        <f t="shared" si="451"/>
        <v>13.233333333333333</v>
      </c>
      <c r="C403" s="86">
        <f t="shared" si="446"/>
        <v>14.74</v>
      </c>
      <c r="D403" s="90"/>
      <c r="E403" s="68">
        <f t="shared" si="452"/>
        <v>7.9759359125957512E+23</v>
      </c>
      <c r="F403" s="65">
        <f t="shared" si="517"/>
        <v>79.400000000000034</v>
      </c>
      <c r="G403" s="69">
        <v>397</v>
      </c>
      <c r="H403" s="74">
        <f t="shared" si="453"/>
        <v>397</v>
      </c>
      <c r="I403" s="74">
        <f t="shared" si="454"/>
        <v>1</v>
      </c>
      <c r="J403" s="74">
        <v>1</v>
      </c>
      <c r="K403" s="65">
        <f t="shared" si="455"/>
        <v>1</v>
      </c>
      <c r="L403" s="73">
        <f>L402*J403</f>
        <v>4.4659644435000001E+20</v>
      </c>
      <c r="M403" s="73">
        <f t="shared" si="456"/>
        <v>1.7729878840695E+23</v>
      </c>
      <c r="N403" s="73">
        <f t="shared" si="457"/>
        <v>7.975935912595751E+24</v>
      </c>
      <c r="O403" s="73">
        <f t="shared" si="458"/>
        <v>3.9879679562978756E+25</v>
      </c>
      <c r="P403" s="73">
        <f t="shared" si="459"/>
        <v>354167.46666666667</v>
      </c>
      <c r="Q403" s="102">
        <f t="shared" si="521"/>
        <v>44.985845556308945</v>
      </c>
      <c r="S403" s="74">
        <f t="shared" si="460"/>
        <v>387</v>
      </c>
      <c r="T403" s="74">
        <f t="shared" si="461"/>
        <v>2.0499999999999998</v>
      </c>
      <c r="U403" s="74">
        <v>1</v>
      </c>
      <c r="V403" s="65">
        <f t="shared" si="462"/>
        <v>1.05</v>
      </c>
      <c r="W403" s="73">
        <f>W402*U403</f>
        <v>8.9319288870000001E+20</v>
      </c>
      <c r="X403" s="73">
        <f t="shared" si="463"/>
        <v>3.6294893032324505E+23</v>
      </c>
      <c r="Y403" s="73">
        <f t="shared" si="464"/>
        <v>4.0876671552053206E+24</v>
      </c>
      <c r="Z403" s="73">
        <f t="shared" si="465"/>
        <v>8.1753343104106447E+25</v>
      </c>
      <c r="AA403" s="73">
        <f t="shared" si="466"/>
        <v>354167.46666666667</v>
      </c>
      <c r="AB403" s="102">
        <f t="shared" si="449"/>
        <v>11.262375540175345</v>
      </c>
      <c r="AD403" s="74">
        <f t="shared" si="467"/>
        <v>362</v>
      </c>
      <c r="AE403" s="74">
        <f t="shared" si="468"/>
        <v>3.2249999999999996</v>
      </c>
      <c r="AF403" s="74">
        <v>1</v>
      </c>
      <c r="AG403" s="65">
        <f t="shared" si="469"/>
        <v>1.175</v>
      </c>
      <c r="AH403" s="73">
        <f>AH402*AF403</f>
        <v>7.7807024971200004E+19</v>
      </c>
      <c r="AI403" s="73">
        <f t="shared" si="470"/>
        <v>3.3095218071499922E+22</v>
      </c>
      <c r="AJ403" s="73">
        <f t="shared" si="471"/>
        <v>2.009561977978222E+23</v>
      </c>
      <c r="AK403" s="73">
        <f t="shared" si="472"/>
        <v>1.2861196659060647E+26</v>
      </c>
      <c r="AL403" s="73">
        <f t="shared" si="473"/>
        <v>354167.46666666667</v>
      </c>
      <c r="AM403" s="102">
        <f t="shared" si="518"/>
        <v>6.0720614489884994</v>
      </c>
      <c r="AO403" s="74">
        <f t="shared" si="474"/>
        <v>332</v>
      </c>
      <c r="AP403" s="74">
        <f t="shared" si="475"/>
        <v>4.55</v>
      </c>
      <c r="AQ403" s="74">
        <v>1</v>
      </c>
      <c r="AR403" s="65">
        <f t="shared" si="476"/>
        <v>1.325</v>
      </c>
      <c r="AS403" s="73">
        <f>AS402*AQ403</f>
        <v>4.44611571264E+17</v>
      </c>
      <c r="AT403" s="73">
        <f t="shared" si="477"/>
        <v>1.9558463019903363E+20</v>
      </c>
      <c r="AU403" s="73">
        <f t="shared" si="478"/>
        <v>4.4299937014539202E+21</v>
      </c>
      <c r="AV403" s="73">
        <f t="shared" si="479"/>
        <v>1.8145254201155334E+26</v>
      </c>
      <c r="AW403" s="73">
        <f t="shared" si="480"/>
        <v>354167.46666666667</v>
      </c>
      <c r="AX403" s="102">
        <f t="shared" si="450"/>
        <v>22.650009343504173</v>
      </c>
      <c r="AZ403" s="74">
        <f t="shared" si="481"/>
        <v>295</v>
      </c>
      <c r="BA403" s="74">
        <f t="shared" si="482"/>
        <v>6.06</v>
      </c>
      <c r="BB403" s="74">
        <v>1</v>
      </c>
      <c r="BC403" s="65">
        <f t="shared" si="483"/>
        <v>1.51</v>
      </c>
      <c r="BD403" s="73">
        <f>BD402*BB403</f>
        <v>2352442176000000</v>
      </c>
      <c r="BE403" s="73">
        <f t="shared" si="484"/>
        <v>1.0478953672992E+18</v>
      </c>
      <c r="BF403" s="73">
        <f t="shared" si="485"/>
        <v>3.4933521589588152E+19</v>
      </c>
      <c r="BG403" s="73">
        <f t="shared" si="486"/>
        <v>2.4167085815165124E+26</v>
      </c>
      <c r="BH403" s="73">
        <f t="shared" si="487"/>
        <v>354167.46666666667</v>
      </c>
      <c r="BI403" s="102">
        <f t="shared" si="448"/>
        <v>33.336841329515842</v>
      </c>
      <c r="BK403" s="74">
        <f t="shared" si="488"/>
        <v>245</v>
      </c>
      <c r="BL403" s="74">
        <f t="shared" si="489"/>
        <v>7.8199999999999994</v>
      </c>
      <c r="BM403" s="74">
        <v>1</v>
      </c>
      <c r="BN403" s="65">
        <f t="shared" si="490"/>
        <v>1.76</v>
      </c>
      <c r="BO403" s="73">
        <f>BO402*BM403</f>
        <v>11326573440000</v>
      </c>
      <c r="BP403" s="73">
        <f t="shared" si="491"/>
        <v>4884018467328000</v>
      </c>
      <c r="BQ403" s="73">
        <f t="shared" si="492"/>
        <v>4.4022686357547304E+16</v>
      </c>
      <c r="BR403" s="73">
        <f t="shared" si="493"/>
        <v>3.1185909418249381E+26</v>
      </c>
      <c r="BS403" s="73">
        <f t="shared" si="494"/>
        <v>354167.46666666667</v>
      </c>
      <c r="BT403" s="102">
        <f t="shared" si="447"/>
        <v>9.0136199631594955</v>
      </c>
      <c r="BV403" s="74">
        <f t="shared" si="495"/>
        <v>190</v>
      </c>
      <c r="BW403" s="74">
        <f t="shared" si="496"/>
        <v>9.8550000000000004</v>
      </c>
      <c r="BX403" s="74">
        <v>1</v>
      </c>
      <c r="BY403" s="65">
        <f t="shared" si="497"/>
        <v>2.0350000000000001</v>
      </c>
      <c r="BZ403" s="73">
        <f>BZ402*BX403</f>
        <v>3872332800</v>
      </c>
      <c r="CA403" s="73">
        <f t="shared" si="498"/>
        <v>1497237477120</v>
      </c>
      <c r="CB403" s="73">
        <f t="shared" si="499"/>
        <v>27089217729331.547</v>
      </c>
      <c r="CC403" s="73">
        <f t="shared" si="500"/>
        <v>3.9301424209315563E+26</v>
      </c>
      <c r="CD403" s="73">
        <f t="shared" si="501"/>
        <v>354167.46666666667</v>
      </c>
      <c r="CE403" s="102">
        <f t="shared" si="519"/>
        <v>18.092799668252233</v>
      </c>
      <c r="CG403" s="74">
        <f t="shared" si="502"/>
        <v>140</v>
      </c>
      <c r="CH403" s="74">
        <f t="shared" si="503"/>
        <v>12.14</v>
      </c>
      <c r="CI403" s="74">
        <v>14</v>
      </c>
      <c r="CJ403" s="65">
        <f t="shared" si="504"/>
        <v>2.2850000000000001</v>
      </c>
      <c r="CK403" s="73">
        <f>CK402*CI403</f>
        <v>20442240</v>
      </c>
      <c r="CL403" s="73">
        <f t="shared" si="505"/>
        <v>6539472576</v>
      </c>
      <c r="CM403" s="73">
        <f t="shared" si="506"/>
        <v>32588064358.400307</v>
      </c>
      <c r="CN403" s="73">
        <f t="shared" si="507"/>
        <v>4.8413930989456212E+26</v>
      </c>
      <c r="CO403" s="73">
        <f t="shared" si="508"/>
        <v>354167.46666666667</v>
      </c>
      <c r="CP403" s="102">
        <f t="shared" si="509"/>
        <v>4.9832863399411105</v>
      </c>
      <c r="CR403" s="74">
        <f t="shared" si="510"/>
        <v>77</v>
      </c>
      <c r="CS403" s="74">
        <f t="shared" si="511"/>
        <v>14.74</v>
      </c>
      <c r="CT403" s="74">
        <v>1</v>
      </c>
      <c r="CU403" s="65">
        <f t="shared" si="520"/>
        <v>2.6</v>
      </c>
      <c r="CV403" s="73">
        <f>CV402*CT403</f>
        <v>720</v>
      </c>
      <c r="CW403" s="73">
        <f t="shared" si="512"/>
        <v>144144</v>
      </c>
      <c r="CX403" s="73">
        <f t="shared" si="513"/>
        <v>6373227.4314584266</v>
      </c>
      <c r="CY403" s="73">
        <f t="shared" si="514"/>
        <v>5.8782647675830687E+26</v>
      </c>
      <c r="CZ403" s="73">
        <f t="shared" si="515"/>
        <v>354167.46666666667</v>
      </c>
      <c r="DA403" s="102">
        <f t="shared" si="516"/>
        <v>44.214309520052353</v>
      </c>
    </row>
    <row r="404" spans="1:105">
      <c r="A404" s="65">
        <v>8192</v>
      </c>
      <c r="B404" s="65">
        <f t="shared" si="451"/>
        <v>13.266666666666667</v>
      </c>
      <c r="C404" s="86">
        <f t="shared" si="446"/>
        <v>14.74</v>
      </c>
      <c r="D404" s="90"/>
      <c r="E404" s="68">
        <f t="shared" si="452"/>
        <v>9.1619444623605154E+23</v>
      </c>
      <c r="F404" s="65">
        <f t="shared" si="517"/>
        <v>79.600000000000037</v>
      </c>
      <c r="G404" s="69">
        <v>398</v>
      </c>
      <c r="H404" s="74">
        <f t="shared" si="453"/>
        <v>398</v>
      </c>
      <c r="I404" s="74">
        <f t="shared" si="454"/>
        <v>1</v>
      </c>
      <c r="J404" s="74">
        <v>1</v>
      </c>
      <c r="K404" s="65">
        <f t="shared" si="455"/>
        <v>1</v>
      </c>
      <c r="L404" s="73">
        <f>L403*J404</f>
        <v>4.4659644435000001E+20</v>
      </c>
      <c r="M404" s="73">
        <f t="shared" si="456"/>
        <v>1.7774538485129999E+23</v>
      </c>
      <c r="N404" s="73">
        <f t="shared" si="457"/>
        <v>9.1619444623605151E+24</v>
      </c>
      <c r="O404" s="73">
        <f t="shared" si="458"/>
        <v>4.5809722311802574E+25</v>
      </c>
      <c r="P404" s="73">
        <f t="shared" si="459"/>
        <v>354440.53333333333</v>
      </c>
      <c r="Q404" s="102">
        <f t="shared" si="521"/>
        <v>51.545329686198635</v>
      </c>
      <c r="S404" s="74">
        <f t="shared" si="460"/>
        <v>388</v>
      </c>
      <c r="T404" s="74">
        <f t="shared" si="461"/>
        <v>2.0499999999999998</v>
      </c>
      <c r="U404" s="74">
        <v>1</v>
      </c>
      <c r="V404" s="65">
        <f t="shared" si="462"/>
        <v>1.05</v>
      </c>
      <c r="W404" s="73">
        <f>W403*U404</f>
        <v>8.9319288870000001E+20</v>
      </c>
      <c r="X404" s="73">
        <f t="shared" si="463"/>
        <v>3.6388678285638005E+23</v>
      </c>
      <c r="Y404" s="73">
        <f t="shared" si="464"/>
        <v>4.6954965369597621E+24</v>
      </c>
      <c r="Z404" s="73">
        <f t="shared" si="465"/>
        <v>9.3909930739195272E+25</v>
      </c>
      <c r="AA404" s="73">
        <f t="shared" si="466"/>
        <v>354440.53333333333</v>
      </c>
      <c r="AB404" s="102">
        <f t="shared" si="449"/>
        <v>12.903729286625381</v>
      </c>
      <c r="AD404" s="74">
        <f t="shared" si="467"/>
        <v>363</v>
      </c>
      <c r="AE404" s="74">
        <f t="shared" si="468"/>
        <v>3.2249999999999996</v>
      </c>
      <c r="AF404" s="74">
        <v>1</v>
      </c>
      <c r="AG404" s="65">
        <f t="shared" si="469"/>
        <v>1.175</v>
      </c>
      <c r="AH404" s="73">
        <f>AH403*AF404</f>
        <v>7.7807024971200004E+19</v>
      </c>
      <c r="AI404" s="73">
        <f t="shared" si="470"/>
        <v>3.3186641325841086E+22</v>
      </c>
      <c r="AJ404" s="73">
        <f t="shared" si="471"/>
        <v>2.3083805383681716E+23</v>
      </c>
      <c r="AK404" s="73">
        <f t="shared" si="472"/>
        <v>1.4773635445556329E+26</v>
      </c>
      <c r="AL404" s="73">
        <f t="shared" si="473"/>
        <v>354440.53333333333</v>
      </c>
      <c r="AM404" s="102">
        <f t="shared" si="518"/>
        <v>6.9557522127758364</v>
      </c>
      <c r="AO404" s="74">
        <f t="shared" si="474"/>
        <v>333</v>
      </c>
      <c r="AP404" s="74">
        <f t="shared" si="475"/>
        <v>4.55</v>
      </c>
      <c r="AQ404" s="74">
        <v>1</v>
      </c>
      <c r="AR404" s="65">
        <f t="shared" si="476"/>
        <v>1.325</v>
      </c>
      <c r="AS404" s="73">
        <f>AS403*AQ404</f>
        <v>4.44611571264E+17</v>
      </c>
      <c r="AT404" s="73">
        <f t="shared" si="477"/>
        <v>1.961737405309584E+20</v>
      </c>
      <c r="AU404" s="73">
        <f t="shared" si="478"/>
        <v>5.0887264775073442E+21</v>
      </c>
      <c r="AV404" s="73">
        <f t="shared" si="479"/>
        <v>2.084342365187017E+26</v>
      </c>
      <c r="AW404" s="73">
        <f t="shared" si="480"/>
        <v>354440.53333333333</v>
      </c>
      <c r="AX404" s="102">
        <f t="shared" si="450"/>
        <v>25.93989625591243</v>
      </c>
      <c r="AZ404" s="74">
        <f t="shared" si="481"/>
        <v>296</v>
      </c>
      <c r="BA404" s="74">
        <f t="shared" si="482"/>
        <v>6.06</v>
      </c>
      <c r="BB404" s="74">
        <v>1</v>
      </c>
      <c r="BC404" s="65">
        <f t="shared" si="483"/>
        <v>1.51</v>
      </c>
      <c r="BD404" s="73">
        <f>BD403*BB404</f>
        <v>2352442176000000</v>
      </c>
      <c r="BE404" s="73">
        <f t="shared" si="484"/>
        <v>1.05144755498496E+18</v>
      </c>
      <c r="BF404" s="73">
        <f t="shared" si="485"/>
        <v>4.012807878421332E+19</v>
      </c>
      <c r="BG404" s="73">
        <f t="shared" si="486"/>
        <v>2.7760691720952358E+26</v>
      </c>
      <c r="BH404" s="73">
        <f t="shared" si="487"/>
        <v>354440.53333333333</v>
      </c>
      <c r="BI404" s="102">
        <f t="shared" si="448"/>
        <v>38.164603259539</v>
      </c>
      <c r="BK404" s="74">
        <f t="shared" si="488"/>
        <v>246</v>
      </c>
      <c r="BL404" s="74">
        <f t="shared" si="489"/>
        <v>7.8199999999999994</v>
      </c>
      <c r="BM404" s="74">
        <v>1</v>
      </c>
      <c r="BN404" s="65">
        <f t="shared" si="490"/>
        <v>1.76</v>
      </c>
      <c r="BO404" s="73">
        <f>BO403*BM404</f>
        <v>11326573440000</v>
      </c>
      <c r="BP404" s="73">
        <f t="shared" si="491"/>
        <v>4903953236582400</v>
      </c>
      <c r="BQ404" s="73">
        <f t="shared" si="492"/>
        <v>5.0568787401465008E+16</v>
      </c>
      <c r="BR404" s="73">
        <f t="shared" si="493"/>
        <v>3.5823202847829612E+26</v>
      </c>
      <c r="BS404" s="73">
        <f t="shared" si="494"/>
        <v>354440.53333333333</v>
      </c>
      <c r="BT404" s="102">
        <f t="shared" si="447"/>
        <v>10.311841276183694</v>
      </c>
      <c r="BV404" s="74">
        <f t="shared" si="495"/>
        <v>191</v>
      </c>
      <c r="BW404" s="74">
        <f t="shared" si="496"/>
        <v>9.8550000000000004</v>
      </c>
      <c r="BX404" s="74">
        <v>1</v>
      </c>
      <c r="BY404" s="65">
        <f t="shared" si="497"/>
        <v>2.0350000000000001</v>
      </c>
      <c r="BZ404" s="73">
        <f>BZ403*BX404</f>
        <v>3872332800</v>
      </c>
      <c r="CA404" s="73">
        <f t="shared" si="498"/>
        <v>1505117674368</v>
      </c>
      <c r="CB404" s="73">
        <f t="shared" si="499"/>
        <v>31117339843839.668</v>
      </c>
      <c r="CC404" s="73">
        <f t="shared" si="500"/>
        <v>4.5145481338281439E+26</v>
      </c>
      <c r="CD404" s="73">
        <f t="shared" si="501"/>
        <v>354440.53333333333</v>
      </c>
      <c r="CE404" s="102">
        <f t="shared" si="519"/>
        <v>20.674356811938882</v>
      </c>
      <c r="CG404" s="74">
        <f t="shared" si="502"/>
        <v>141</v>
      </c>
      <c r="CH404" s="74">
        <f t="shared" si="503"/>
        <v>12.14</v>
      </c>
      <c r="CI404" s="74">
        <v>1</v>
      </c>
      <c r="CJ404" s="65">
        <f t="shared" si="504"/>
        <v>2.2850000000000001</v>
      </c>
      <c r="CK404" s="73">
        <f>CK403*CI404</f>
        <v>20442240</v>
      </c>
      <c r="CL404" s="73">
        <f t="shared" si="505"/>
        <v>6586183094.4000006</v>
      </c>
      <c r="CM404" s="73">
        <f t="shared" si="506"/>
        <v>37433855921.031937</v>
      </c>
      <c r="CN404" s="73">
        <f t="shared" si="507"/>
        <v>5.5613002886528324E+26</v>
      </c>
      <c r="CO404" s="73">
        <f t="shared" si="508"/>
        <v>354440.53333333333</v>
      </c>
      <c r="CP404" s="102">
        <f t="shared" si="509"/>
        <v>5.6836949997428139</v>
      </c>
      <c r="CR404" s="74">
        <f t="shared" si="510"/>
        <v>78</v>
      </c>
      <c r="CS404" s="74">
        <f t="shared" si="511"/>
        <v>14.74</v>
      </c>
      <c r="CT404" s="74">
        <v>1</v>
      </c>
      <c r="CU404" s="65">
        <f t="shared" si="520"/>
        <v>2.6</v>
      </c>
      <c r="CV404" s="73">
        <f>CV403*CT404</f>
        <v>720</v>
      </c>
      <c r="CW404" s="73">
        <f t="shared" si="512"/>
        <v>146016</v>
      </c>
      <c r="CX404" s="73">
        <f t="shared" si="513"/>
        <v>7320915.8665382732</v>
      </c>
      <c r="CY404" s="73">
        <f t="shared" si="514"/>
        <v>6.7523530687596998E+26</v>
      </c>
      <c r="CZ404" s="73">
        <f t="shared" si="515"/>
        <v>354440.53333333333</v>
      </c>
      <c r="DA404" s="102">
        <f t="shared" si="516"/>
        <v>50.137764810282938</v>
      </c>
    </row>
    <row r="405" spans="1:105">
      <c r="A405" s="65">
        <v>8192</v>
      </c>
      <c r="B405" s="65">
        <f t="shared" si="451"/>
        <v>13.3</v>
      </c>
      <c r="C405" s="86">
        <f t="shared" si="446"/>
        <v>14.74</v>
      </c>
      <c r="D405" s="90"/>
      <c r="E405" s="68">
        <f t="shared" si="452"/>
        <v>1.0524310532487719E+24</v>
      </c>
      <c r="F405" s="65">
        <f t="shared" si="517"/>
        <v>79.80000000000004</v>
      </c>
      <c r="G405" s="69">
        <v>399</v>
      </c>
      <c r="H405" s="74">
        <f t="shared" si="453"/>
        <v>399</v>
      </c>
      <c r="I405" s="74">
        <f t="shared" si="454"/>
        <v>1</v>
      </c>
      <c r="J405" s="74">
        <v>1</v>
      </c>
      <c r="K405" s="65">
        <f t="shared" si="455"/>
        <v>1</v>
      </c>
      <c r="L405" s="73">
        <f>L404*J405</f>
        <v>4.4659644435000001E+20</v>
      </c>
      <c r="M405" s="73">
        <f t="shared" si="456"/>
        <v>1.7819198129564999E+23</v>
      </c>
      <c r="N405" s="73">
        <f t="shared" si="457"/>
        <v>1.0524310532487719E+25</v>
      </c>
      <c r="O405" s="73">
        <f t="shared" si="458"/>
        <v>5.2621552662438599E+25</v>
      </c>
      <c r="P405" s="73">
        <f t="shared" si="459"/>
        <v>354713.59999999998</v>
      </c>
      <c r="Q405" s="102">
        <f t="shared" si="521"/>
        <v>59.061639339573567</v>
      </c>
      <c r="S405" s="74">
        <f t="shared" si="460"/>
        <v>389</v>
      </c>
      <c r="T405" s="74">
        <f t="shared" si="461"/>
        <v>2.0499999999999998</v>
      </c>
      <c r="U405" s="74">
        <v>1</v>
      </c>
      <c r="V405" s="65">
        <f t="shared" si="462"/>
        <v>1.05</v>
      </c>
      <c r="W405" s="73">
        <f>W404*U405</f>
        <v>8.9319288870000001E+20</v>
      </c>
      <c r="X405" s="73">
        <f t="shared" si="463"/>
        <v>3.6482463538951498E+23</v>
      </c>
      <c r="Y405" s="73">
        <f t="shared" si="464"/>
        <v>5.393709147899953E+24</v>
      </c>
      <c r="Z405" s="73">
        <f t="shared" si="465"/>
        <v>1.0787418295799912E+26</v>
      </c>
      <c r="AA405" s="73">
        <f t="shared" si="466"/>
        <v>354713.59999999998</v>
      </c>
      <c r="AB405" s="102">
        <f t="shared" si="449"/>
        <v>14.784388510773709</v>
      </c>
      <c r="AD405" s="74">
        <f t="shared" si="467"/>
        <v>364</v>
      </c>
      <c r="AE405" s="74">
        <f t="shared" si="468"/>
        <v>3.2249999999999996</v>
      </c>
      <c r="AF405" s="74">
        <v>1</v>
      </c>
      <c r="AG405" s="65">
        <f t="shared" si="469"/>
        <v>1.175</v>
      </c>
      <c r="AH405" s="73">
        <f>AH404*AF405</f>
        <v>7.7807024971200004E+19</v>
      </c>
      <c r="AI405" s="73">
        <f t="shared" si="470"/>
        <v>3.3278064580182241E+22</v>
      </c>
      <c r="AJ405" s="73">
        <f t="shared" si="471"/>
        <v>2.6516329271306891E+23</v>
      </c>
      <c r="AK405" s="73">
        <f t="shared" si="472"/>
        <v>1.6970450733636445E+26</v>
      </c>
      <c r="AL405" s="73">
        <f t="shared" si="473"/>
        <v>354713.59999999998</v>
      </c>
      <c r="AM405" s="102">
        <f t="shared" si="518"/>
        <v>7.968110407207365</v>
      </c>
      <c r="AO405" s="74">
        <f t="shared" si="474"/>
        <v>334</v>
      </c>
      <c r="AP405" s="74">
        <f t="shared" si="475"/>
        <v>4.55</v>
      </c>
      <c r="AQ405" s="74">
        <v>1</v>
      </c>
      <c r="AR405" s="65">
        <f t="shared" si="476"/>
        <v>1.325</v>
      </c>
      <c r="AS405" s="73">
        <f>AS404*AQ405</f>
        <v>4.44611571264E+17</v>
      </c>
      <c r="AT405" s="73">
        <f t="shared" si="477"/>
        <v>1.9676285086288321E+20</v>
      </c>
      <c r="AU405" s="73">
        <f t="shared" si="478"/>
        <v>5.8454117337425427E+21</v>
      </c>
      <c r="AV405" s="73">
        <f t="shared" si="479"/>
        <v>2.3942806461409558E+26</v>
      </c>
      <c r="AW405" s="73">
        <f t="shared" si="480"/>
        <v>354713.59999999998</v>
      </c>
      <c r="AX405" s="102">
        <f t="shared" si="450"/>
        <v>29.707903235331731</v>
      </c>
      <c r="AZ405" s="74">
        <f t="shared" si="481"/>
        <v>297</v>
      </c>
      <c r="BA405" s="74">
        <f t="shared" si="482"/>
        <v>6.06</v>
      </c>
      <c r="BB405" s="74">
        <v>1</v>
      </c>
      <c r="BC405" s="65">
        <f t="shared" si="483"/>
        <v>1.51</v>
      </c>
      <c r="BD405" s="73">
        <f>BD404*BB405</f>
        <v>2352442176000000</v>
      </c>
      <c r="BE405" s="73">
        <f t="shared" si="484"/>
        <v>1.05499974267072E+18</v>
      </c>
      <c r="BF405" s="73">
        <f t="shared" si="485"/>
        <v>4.6095058088617255E+19</v>
      </c>
      <c r="BG405" s="73">
        <f t="shared" si="486"/>
        <v>3.1888660913437785E+26</v>
      </c>
      <c r="BH405" s="73">
        <f t="shared" si="487"/>
        <v>354713.59999999998</v>
      </c>
      <c r="BI405" s="102">
        <f t="shared" si="448"/>
        <v>43.692008845355858</v>
      </c>
      <c r="BK405" s="74">
        <f t="shared" si="488"/>
        <v>247</v>
      </c>
      <c r="BL405" s="74">
        <f t="shared" si="489"/>
        <v>7.8199999999999994</v>
      </c>
      <c r="BM405" s="74">
        <v>1</v>
      </c>
      <c r="BN405" s="65">
        <f t="shared" si="490"/>
        <v>1.76</v>
      </c>
      <c r="BO405" s="73">
        <f>BO404*BM405</f>
        <v>11326573440000</v>
      </c>
      <c r="BP405" s="73">
        <f t="shared" si="491"/>
        <v>4923888005836800</v>
      </c>
      <c r="BQ405" s="73">
        <f t="shared" si="492"/>
        <v>5.8088282902257672E+16</v>
      </c>
      <c r="BR405" s="73">
        <f t="shared" si="493"/>
        <v>4.1150054182026982E+26</v>
      </c>
      <c r="BS405" s="73">
        <f t="shared" si="494"/>
        <v>354713.59999999998</v>
      </c>
      <c r="BT405" s="102">
        <f t="shared" si="447"/>
        <v>11.79723885543285</v>
      </c>
      <c r="BV405" s="74">
        <f t="shared" si="495"/>
        <v>192</v>
      </c>
      <c r="BW405" s="74">
        <f t="shared" si="496"/>
        <v>9.8550000000000004</v>
      </c>
      <c r="BX405" s="74">
        <v>1</v>
      </c>
      <c r="BY405" s="65">
        <f t="shared" si="497"/>
        <v>2.0350000000000001</v>
      </c>
      <c r="BZ405" s="73">
        <f>BZ404*BX405</f>
        <v>3872332800</v>
      </c>
      <c r="CA405" s="73">
        <f t="shared" si="498"/>
        <v>1512997871616</v>
      </c>
      <c r="CB405" s="73">
        <f t="shared" si="499"/>
        <v>35744437090502.32</v>
      </c>
      <c r="CC405" s="73">
        <f t="shared" si="500"/>
        <v>5.1858540148833239E+26</v>
      </c>
      <c r="CD405" s="73">
        <f t="shared" si="501"/>
        <v>354713.59999999998</v>
      </c>
      <c r="CE405" s="102">
        <f t="shared" si="519"/>
        <v>23.624909037264189</v>
      </c>
      <c r="CG405" s="74">
        <f t="shared" si="502"/>
        <v>142</v>
      </c>
      <c r="CH405" s="74">
        <f t="shared" si="503"/>
        <v>12.14</v>
      </c>
      <c r="CI405" s="74">
        <v>1</v>
      </c>
      <c r="CJ405" s="65">
        <f t="shared" si="504"/>
        <v>2.2850000000000001</v>
      </c>
      <c r="CK405" s="73">
        <f>CK404*CI405</f>
        <v>20442240</v>
      </c>
      <c r="CL405" s="73">
        <f t="shared" si="505"/>
        <v>6632893612.8000002</v>
      </c>
      <c r="CM405" s="73">
        <f t="shared" si="506"/>
        <v>43000208717.68541</v>
      </c>
      <c r="CN405" s="73">
        <f t="shared" si="507"/>
        <v>6.3882564932200453E+26</v>
      </c>
      <c r="CO405" s="73">
        <f t="shared" si="508"/>
        <v>354713.59999999998</v>
      </c>
      <c r="CP405" s="102">
        <f t="shared" si="509"/>
        <v>6.482873271886139</v>
      </c>
      <c r="CR405" s="74">
        <f t="shared" si="510"/>
        <v>79</v>
      </c>
      <c r="CS405" s="74">
        <f t="shared" si="511"/>
        <v>14.74</v>
      </c>
      <c r="CT405" s="74">
        <v>1</v>
      </c>
      <c r="CU405" s="65">
        <f t="shared" si="520"/>
        <v>2.6</v>
      </c>
      <c r="CV405" s="73">
        <f>CV404*CT405</f>
        <v>720</v>
      </c>
      <c r="CW405" s="73">
        <f t="shared" si="512"/>
        <v>147888</v>
      </c>
      <c r="CX405" s="73">
        <f t="shared" si="513"/>
        <v>8409524.0129642077</v>
      </c>
      <c r="CY405" s="73">
        <f t="shared" si="514"/>
        <v>7.7564168624434488E+26</v>
      </c>
      <c r="CZ405" s="73">
        <f t="shared" si="515"/>
        <v>354713.59999999998</v>
      </c>
      <c r="DA405" s="102">
        <f t="shared" si="516"/>
        <v>56.864140518258466</v>
      </c>
    </row>
    <row r="406" spans="1:105">
      <c r="A406" s="65">
        <v>8192</v>
      </c>
      <c r="B406" s="65">
        <f t="shared" si="451"/>
        <v>13.333333333333334</v>
      </c>
      <c r="C406" s="86">
        <f t="shared" ref="C406:C469" si="522">IF(D406&gt;0,C405+D406,C405)</f>
        <v>14.74</v>
      </c>
      <c r="D406" s="90"/>
      <c r="E406" s="68">
        <f t="shared" si="452"/>
        <v>1.2089258196146617E+24</v>
      </c>
      <c r="F406" s="65">
        <f t="shared" si="517"/>
        <v>80.000000000000043</v>
      </c>
      <c r="G406" s="69">
        <v>400</v>
      </c>
      <c r="H406" s="74">
        <f t="shared" si="453"/>
        <v>400</v>
      </c>
      <c r="I406" s="74">
        <f t="shared" si="454"/>
        <v>1</v>
      </c>
      <c r="J406" s="74">
        <v>15</v>
      </c>
      <c r="K406" s="65">
        <f t="shared" si="455"/>
        <v>1</v>
      </c>
      <c r="L406" s="73">
        <f>L405*J406</f>
        <v>6.6989466652500002E+21</v>
      </c>
      <c r="M406" s="73">
        <f t="shared" si="456"/>
        <v>2.6795786660999998E+24</v>
      </c>
      <c r="N406" s="73">
        <f t="shared" si="457"/>
        <v>1.2089258196146616E+25</v>
      </c>
      <c r="O406" s="73">
        <f t="shared" si="458"/>
        <v>6.0446290980733082E+25</v>
      </c>
      <c r="P406" s="73">
        <f t="shared" si="459"/>
        <v>354986.66666666669</v>
      </c>
      <c r="Q406" s="102">
        <f t="shared" si="521"/>
        <v>4.5116265288609574</v>
      </c>
      <c r="S406" s="74">
        <f t="shared" si="460"/>
        <v>390</v>
      </c>
      <c r="T406" s="74">
        <f t="shared" si="461"/>
        <v>2.0499999999999998</v>
      </c>
      <c r="U406" s="74">
        <v>1</v>
      </c>
      <c r="V406" s="65">
        <f t="shared" si="462"/>
        <v>1.05</v>
      </c>
      <c r="W406" s="73">
        <f>W405*U406</f>
        <v>8.9319288870000001E+20</v>
      </c>
      <c r="X406" s="73">
        <f t="shared" si="463"/>
        <v>3.6576248792264998E+23</v>
      </c>
      <c r="Y406" s="73">
        <f t="shared" si="464"/>
        <v>6.1957448255251356E+24</v>
      </c>
      <c r="Z406" s="73">
        <f t="shared" si="465"/>
        <v>1.2391489651050281E+26</v>
      </c>
      <c r="AA406" s="73">
        <f t="shared" si="466"/>
        <v>354986.66666666669</v>
      </c>
      <c r="AB406" s="102">
        <f t="shared" si="449"/>
        <v>16.939257113855227</v>
      </c>
      <c r="AD406" s="74">
        <f t="shared" si="467"/>
        <v>365</v>
      </c>
      <c r="AE406" s="74">
        <f t="shared" si="468"/>
        <v>3.2249999999999996</v>
      </c>
      <c r="AF406" s="74">
        <v>1</v>
      </c>
      <c r="AG406" s="65">
        <f t="shared" si="469"/>
        <v>1.175</v>
      </c>
      <c r="AH406" s="73">
        <f>AH405*AF406</f>
        <v>7.7807024971200004E+19</v>
      </c>
      <c r="AI406" s="73">
        <f t="shared" si="470"/>
        <v>3.3369487834523401E+22</v>
      </c>
      <c r="AJ406" s="73">
        <f t="shared" si="471"/>
        <v>3.0459263814509957E+23</v>
      </c>
      <c r="AK406" s="73">
        <f t="shared" si="472"/>
        <v>1.9493928841286418E+26</v>
      </c>
      <c r="AL406" s="73">
        <f t="shared" si="473"/>
        <v>354986.66666666669</v>
      </c>
      <c r="AM406" s="102">
        <f t="shared" si="518"/>
        <v>9.1278787272837363</v>
      </c>
      <c r="AO406" s="74">
        <f t="shared" si="474"/>
        <v>335</v>
      </c>
      <c r="AP406" s="74">
        <f t="shared" si="475"/>
        <v>4.55</v>
      </c>
      <c r="AQ406" s="74">
        <v>1</v>
      </c>
      <c r="AR406" s="65">
        <f t="shared" si="476"/>
        <v>1.325</v>
      </c>
      <c r="AS406" s="73">
        <f>AS405*AQ406</f>
        <v>4.44611571264E+17</v>
      </c>
      <c r="AT406" s="73">
        <f t="shared" si="477"/>
        <v>1.9735196119480798E+20</v>
      </c>
      <c r="AU406" s="73">
        <f t="shared" si="478"/>
        <v>6.7146148428304257E+21</v>
      </c>
      <c r="AV406" s="73">
        <f t="shared" si="479"/>
        <v>2.7503062396233552E+26</v>
      </c>
      <c r="AW406" s="73">
        <f t="shared" si="480"/>
        <v>354986.66666666669</v>
      </c>
      <c r="AX406" s="102">
        <f t="shared" si="450"/>
        <v>34.0235526527267</v>
      </c>
      <c r="AZ406" s="74">
        <f t="shared" si="481"/>
        <v>298</v>
      </c>
      <c r="BA406" s="74">
        <f t="shared" si="482"/>
        <v>6.06</v>
      </c>
      <c r="BB406" s="74">
        <v>1</v>
      </c>
      <c r="BC406" s="65">
        <f t="shared" si="483"/>
        <v>1.51</v>
      </c>
      <c r="BD406" s="73">
        <f>BD405*BB406</f>
        <v>2352442176000000</v>
      </c>
      <c r="BE406" s="73">
        <f t="shared" si="484"/>
        <v>1.05855193035648E+18</v>
      </c>
      <c r="BF406" s="73">
        <f t="shared" si="485"/>
        <v>5.2949317399887421E+19</v>
      </c>
      <c r="BG406" s="73">
        <f t="shared" si="486"/>
        <v>3.6630452334324247E+26</v>
      </c>
      <c r="BH406" s="73">
        <f t="shared" si="487"/>
        <v>354986.66666666669</v>
      </c>
      <c r="BI406" s="102">
        <f t="shared" si="448"/>
        <v>50.020519429836668</v>
      </c>
      <c r="BK406" s="74">
        <f t="shared" si="488"/>
        <v>248</v>
      </c>
      <c r="BL406" s="74">
        <f t="shared" si="489"/>
        <v>7.8199999999999994</v>
      </c>
      <c r="BM406" s="74">
        <v>1</v>
      </c>
      <c r="BN406" s="65">
        <f t="shared" si="490"/>
        <v>1.76</v>
      </c>
      <c r="BO406" s="73">
        <f>BO405*BM406</f>
        <v>11326573440000</v>
      </c>
      <c r="BP406" s="73">
        <f t="shared" si="491"/>
        <v>4943822775091200</v>
      </c>
      <c r="BQ406" s="73">
        <f t="shared" si="492"/>
        <v>6.6725915014425776E+16</v>
      </c>
      <c r="BR406" s="73">
        <f t="shared" si="493"/>
        <v>4.7268999546933272E+26</v>
      </c>
      <c r="BS406" s="73">
        <f t="shared" si="494"/>
        <v>354986.66666666669</v>
      </c>
      <c r="BT406" s="102">
        <f t="shared" ref="BT406:BT469" si="523">BQ406/BP406</f>
        <v>13.496825847118856</v>
      </c>
      <c r="BV406" s="74">
        <f t="shared" si="495"/>
        <v>193</v>
      </c>
      <c r="BW406" s="74">
        <f t="shared" si="496"/>
        <v>9.8550000000000004</v>
      </c>
      <c r="BX406" s="74">
        <v>1</v>
      </c>
      <c r="BY406" s="65">
        <f t="shared" si="497"/>
        <v>2.0350000000000001</v>
      </c>
      <c r="BZ406" s="73">
        <f>BZ405*BX406</f>
        <v>3872332800</v>
      </c>
      <c r="CA406" s="73">
        <f t="shared" si="498"/>
        <v>1520878068864</v>
      </c>
      <c r="CB406" s="73">
        <f t="shared" si="499"/>
        <v>41059576086155.023</v>
      </c>
      <c r="CC406" s="73">
        <f t="shared" si="500"/>
        <v>5.9569819761512454E+26</v>
      </c>
      <c r="CD406" s="73">
        <f t="shared" si="501"/>
        <v>354986.66666666669</v>
      </c>
      <c r="CE406" s="102">
        <f t="shared" si="519"/>
        <v>26.997283297551878</v>
      </c>
      <c r="CG406" s="74">
        <f t="shared" si="502"/>
        <v>143</v>
      </c>
      <c r="CH406" s="74">
        <f t="shared" si="503"/>
        <v>12.14</v>
      </c>
      <c r="CI406" s="74">
        <v>1</v>
      </c>
      <c r="CJ406" s="65">
        <f t="shared" si="504"/>
        <v>2.2850000000000001</v>
      </c>
      <c r="CK406" s="73">
        <f>CK405*CI406</f>
        <v>20442240</v>
      </c>
      <c r="CL406" s="73">
        <f t="shared" si="505"/>
        <v>6679604131.2000008</v>
      </c>
      <c r="CM406" s="73">
        <f t="shared" si="506"/>
        <v>49394269018.534393</v>
      </c>
      <c r="CN406" s="73">
        <f t="shared" si="507"/>
        <v>7.338179725060997E+26</v>
      </c>
      <c r="CO406" s="73">
        <f t="shared" si="508"/>
        <v>354986.66666666669</v>
      </c>
      <c r="CP406" s="102">
        <f t="shared" si="509"/>
        <v>7.3947898780134205</v>
      </c>
      <c r="CR406" s="74">
        <f t="shared" si="510"/>
        <v>80</v>
      </c>
      <c r="CS406" s="74">
        <f t="shared" si="511"/>
        <v>14.74</v>
      </c>
      <c r="CT406" s="74">
        <v>13</v>
      </c>
      <c r="CU406" s="65">
        <f t="shared" si="520"/>
        <v>2.6</v>
      </c>
      <c r="CV406" s="73">
        <f>CV405*CT406</f>
        <v>9360</v>
      </c>
      <c r="CW406" s="73">
        <f t="shared" si="512"/>
        <v>1946880</v>
      </c>
      <c r="CX406" s="73">
        <f t="shared" si="513"/>
        <v>9660006.4000000525</v>
      </c>
      <c r="CY406" s="73">
        <f t="shared" si="514"/>
        <v>8.9097832905600562E+26</v>
      </c>
      <c r="CZ406" s="73">
        <f t="shared" si="515"/>
        <v>354986.66666666669</v>
      </c>
      <c r="DA406" s="102">
        <f t="shared" si="516"/>
        <v>4.9617882971729399</v>
      </c>
    </row>
    <row r="407" spans="1:105">
      <c r="A407" s="65">
        <v>8192</v>
      </c>
      <c r="B407" s="65">
        <f t="shared" si="451"/>
        <v>13.366666666666667</v>
      </c>
      <c r="C407" s="86">
        <f t="shared" si="522"/>
        <v>14.74</v>
      </c>
      <c r="D407" s="90"/>
      <c r="E407" s="68">
        <f t="shared" si="452"/>
        <v>1.3886911003048042E+24</v>
      </c>
      <c r="F407" s="65">
        <f t="shared" si="517"/>
        <v>80.200000000000045</v>
      </c>
      <c r="G407" s="69">
        <v>401</v>
      </c>
      <c r="H407" s="74">
        <f t="shared" si="453"/>
        <v>401</v>
      </c>
      <c r="I407" s="74">
        <f t="shared" si="454"/>
        <v>1</v>
      </c>
      <c r="J407" s="74">
        <v>1</v>
      </c>
      <c r="K407" s="65">
        <f t="shared" si="455"/>
        <v>1</v>
      </c>
      <c r="L407" s="73">
        <f>L406*J407</f>
        <v>6.6989466652500002E+21</v>
      </c>
      <c r="M407" s="73">
        <f t="shared" si="456"/>
        <v>2.68627761276525E+24</v>
      </c>
      <c r="N407" s="73">
        <f t="shared" si="457"/>
        <v>1.3886911003048042E+25</v>
      </c>
      <c r="O407" s="73">
        <f t="shared" si="458"/>
        <v>6.9434555015240212E+25</v>
      </c>
      <c r="P407" s="73">
        <f t="shared" si="459"/>
        <v>355259.73333333334</v>
      </c>
      <c r="Q407" s="102">
        <f t="shared" si="521"/>
        <v>5.1695740369711372</v>
      </c>
      <c r="S407" s="74">
        <f t="shared" si="460"/>
        <v>391</v>
      </c>
      <c r="T407" s="74">
        <f t="shared" si="461"/>
        <v>2.0499999999999998</v>
      </c>
      <c r="U407" s="74">
        <v>1</v>
      </c>
      <c r="V407" s="65">
        <f t="shared" si="462"/>
        <v>1.05</v>
      </c>
      <c r="W407" s="73">
        <f>W406*U407</f>
        <v>8.9319288870000001E+20</v>
      </c>
      <c r="X407" s="73">
        <f t="shared" si="463"/>
        <v>3.6670034045578499E+23</v>
      </c>
      <c r="Y407" s="73">
        <f t="shared" si="464"/>
        <v>7.1170418890621163E+24</v>
      </c>
      <c r="Z407" s="73">
        <f t="shared" si="465"/>
        <v>1.4234083778124243E+26</v>
      </c>
      <c r="AA407" s="73">
        <f t="shared" si="466"/>
        <v>355259.73333333334</v>
      </c>
      <c r="AB407" s="102">
        <f t="shared" si="449"/>
        <v>19.408331828151809</v>
      </c>
      <c r="AD407" s="74">
        <f t="shared" si="467"/>
        <v>366</v>
      </c>
      <c r="AE407" s="74">
        <f t="shared" si="468"/>
        <v>3.2249999999999996</v>
      </c>
      <c r="AF407" s="74">
        <v>1</v>
      </c>
      <c r="AG407" s="65">
        <f t="shared" si="469"/>
        <v>1.175</v>
      </c>
      <c r="AH407" s="73">
        <f>AH406*AF407</f>
        <v>7.7807024971200004E+19</v>
      </c>
      <c r="AI407" s="73">
        <f t="shared" si="470"/>
        <v>3.3460911088864565E+22</v>
      </c>
      <c r="AJ407" s="73">
        <f t="shared" si="471"/>
        <v>3.4988506238148301E+23</v>
      </c>
      <c r="AK407" s="73">
        <f t="shared" si="472"/>
        <v>2.2392643992414963E+26</v>
      </c>
      <c r="AL407" s="73">
        <f t="shared" si="473"/>
        <v>355259.73333333334</v>
      </c>
      <c r="AM407" s="102">
        <f t="shared" si="518"/>
        <v>10.456531247827291</v>
      </c>
      <c r="AO407" s="74">
        <f t="shared" si="474"/>
        <v>336</v>
      </c>
      <c r="AP407" s="74">
        <f t="shared" si="475"/>
        <v>4.55</v>
      </c>
      <c r="AQ407" s="74">
        <v>1</v>
      </c>
      <c r="AR407" s="65">
        <f t="shared" si="476"/>
        <v>1.325</v>
      </c>
      <c r="AS407" s="73">
        <f>AS406*AQ407</f>
        <v>4.44611571264E+17</v>
      </c>
      <c r="AT407" s="73">
        <f t="shared" si="477"/>
        <v>1.9794107152673279E+20</v>
      </c>
      <c r="AU407" s="73">
        <f t="shared" si="478"/>
        <v>7.713067024397987E+21</v>
      </c>
      <c r="AV407" s="73">
        <f t="shared" si="479"/>
        <v>3.1592722531934293E+26</v>
      </c>
      <c r="AW407" s="73">
        <f t="shared" si="480"/>
        <v>355259.73333333334</v>
      </c>
      <c r="AX407" s="102">
        <f t="shared" si="450"/>
        <v>38.966481109284608</v>
      </c>
      <c r="AZ407" s="74">
        <f t="shared" si="481"/>
        <v>299</v>
      </c>
      <c r="BA407" s="74">
        <f t="shared" si="482"/>
        <v>6.06</v>
      </c>
      <c r="BB407" s="74">
        <v>1</v>
      </c>
      <c r="BC407" s="65">
        <f t="shared" si="483"/>
        <v>1.51</v>
      </c>
      <c r="BD407" s="73">
        <f>BD406*BB407</f>
        <v>2352442176000000</v>
      </c>
      <c r="BE407" s="73">
        <f t="shared" si="484"/>
        <v>1.06210411804224E+18</v>
      </c>
      <c r="BF407" s="73">
        <f t="shared" si="485"/>
        <v>6.0822793795466568E+19</v>
      </c>
      <c r="BG407" s="73">
        <f t="shared" si="486"/>
        <v>4.2077340339235568E+26</v>
      </c>
      <c r="BH407" s="73">
        <f t="shared" si="487"/>
        <v>355259.73333333334</v>
      </c>
      <c r="BI407" s="102">
        <f t="shared" si="448"/>
        <v>57.266319527675194</v>
      </c>
      <c r="BK407" s="74">
        <f t="shared" si="488"/>
        <v>249</v>
      </c>
      <c r="BL407" s="74">
        <f t="shared" si="489"/>
        <v>7.8199999999999994</v>
      </c>
      <c r="BM407" s="74">
        <v>1</v>
      </c>
      <c r="BN407" s="65">
        <f t="shared" si="490"/>
        <v>1.76</v>
      </c>
      <c r="BO407" s="73">
        <f>BO406*BM407</f>
        <v>11326573440000</v>
      </c>
      <c r="BP407" s="73">
        <f t="shared" si="491"/>
        <v>4963757544345600</v>
      </c>
      <c r="BQ407" s="73">
        <f t="shared" si="492"/>
        <v>7.6647948812742864E+16</v>
      </c>
      <c r="BR407" s="73">
        <f t="shared" si="493"/>
        <v>5.4297822021917839E+26</v>
      </c>
      <c r="BS407" s="73">
        <f t="shared" si="494"/>
        <v>355259.73333333334</v>
      </c>
      <c r="BT407" s="102">
        <f t="shared" si="523"/>
        <v>15.441517464940523</v>
      </c>
      <c r="BV407" s="74">
        <f t="shared" si="495"/>
        <v>194</v>
      </c>
      <c r="BW407" s="74">
        <f t="shared" si="496"/>
        <v>9.8550000000000004</v>
      </c>
      <c r="BX407" s="74">
        <v>1</v>
      </c>
      <c r="BY407" s="65">
        <f t="shared" si="497"/>
        <v>2.0350000000000001</v>
      </c>
      <c r="BZ407" s="73">
        <f>BZ406*BX407</f>
        <v>3872332800</v>
      </c>
      <c r="CA407" s="73">
        <f t="shared" si="498"/>
        <v>1528758266112</v>
      </c>
      <c r="CB407" s="73">
        <f t="shared" si="499"/>
        <v>47165067507041.883</v>
      </c>
      <c r="CC407" s="73">
        <f t="shared" si="500"/>
        <v>6.8427753967519234E+26</v>
      </c>
      <c r="CD407" s="73">
        <f t="shared" si="501"/>
        <v>355259.73333333334</v>
      </c>
      <c r="CE407" s="102">
        <f t="shared" si="519"/>
        <v>30.851880609610042</v>
      </c>
      <c r="CG407" s="74">
        <f t="shared" si="502"/>
        <v>144</v>
      </c>
      <c r="CH407" s="74">
        <f t="shared" si="503"/>
        <v>12.14</v>
      </c>
      <c r="CI407" s="74">
        <v>1</v>
      </c>
      <c r="CJ407" s="65">
        <f t="shared" si="504"/>
        <v>2.2850000000000001</v>
      </c>
      <c r="CK407" s="73">
        <f>CK406*CI407</f>
        <v>20442240</v>
      </c>
      <c r="CL407" s="73">
        <f t="shared" si="505"/>
        <v>6726314649.6000004</v>
      </c>
      <c r="CM407" s="73">
        <f t="shared" si="506"/>
        <v>56739115567.871483</v>
      </c>
      <c r="CN407" s="73">
        <f t="shared" si="507"/>
        <v>8.429354978850161E+26</v>
      </c>
      <c r="CO407" s="73">
        <f t="shared" si="508"/>
        <v>355259.73333333334</v>
      </c>
      <c r="CP407" s="102">
        <f t="shared" si="509"/>
        <v>8.4353941978086979</v>
      </c>
      <c r="CR407" s="74">
        <f t="shared" si="510"/>
        <v>81</v>
      </c>
      <c r="CS407" s="74">
        <f t="shared" si="511"/>
        <v>14.74</v>
      </c>
      <c r="CT407" s="74">
        <v>1</v>
      </c>
      <c r="CU407" s="65">
        <f t="shared" si="520"/>
        <v>2.6</v>
      </c>
      <c r="CV407" s="73">
        <f>CV406*CT407</f>
        <v>9360</v>
      </c>
      <c r="CW407" s="73">
        <f t="shared" si="512"/>
        <v>1971216</v>
      </c>
      <c r="CX407" s="73">
        <f t="shared" si="513"/>
        <v>11096433.460940892</v>
      </c>
      <c r="CY407" s="73">
        <f t="shared" si="514"/>
        <v>1.0234653409246407E+27</v>
      </c>
      <c r="CZ407" s="73">
        <f t="shared" si="515"/>
        <v>355259.73333333334</v>
      </c>
      <c r="DA407" s="102">
        <f t="shared" si="516"/>
        <v>5.6292326467220697</v>
      </c>
    </row>
    <row r="408" spans="1:105">
      <c r="A408" s="65">
        <v>8192</v>
      </c>
      <c r="B408" s="65">
        <f t="shared" si="451"/>
        <v>13.4</v>
      </c>
      <c r="C408" s="86">
        <f t="shared" si="522"/>
        <v>14.74</v>
      </c>
      <c r="D408" s="90"/>
      <c r="E408" s="68">
        <f t="shared" si="452"/>
        <v>1.5951871825191511E+24</v>
      </c>
      <c r="F408" s="65">
        <f t="shared" si="517"/>
        <v>80.400000000000034</v>
      </c>
      <c r="G408" s="69">
        <v>402</v>
      </c>
      <c r="H408" s="74">
        <f t="shared" si="453"/>
        <v>402</v>
      </c>
      <c r="I408" s="74">
        <f t="shared" si="454"/>
        <v>1</v>
      </c>
      <c r="J408" s="74">
        <v>1</v>
      </c>
      <c r="K408" s="65">
        <f t="shared" si="455"/>
        <v>1</v>
      </c>
      <c r="L408" s="73">
        <f>L407*J408</f>
        <v>6.6989466652500002E+21</v>
      </c>
      <c r="M408" s="73">
        <f t="shared" si="456"/>
        <v>2.6929765594305001E+24</v>
      </c>
      <c r="N408" s="73">
        <f t="shared" si="457"/>
        <v>1.5951871825191511E+25</v>
      </c>
      <c r="O408" s="73">
        <f t="shared" si="458"/>
        <v>7.9759359125957546E+25</v>
      </c>
      <c r="P408" s="73">
        <f t="shared" si="459"/>
        <v>355532.79999999999</v>
      </c>
      <c r="Q408" s="102">
        <f t="shared" si="521"/>
        <v>5.9235093485421757</v>
      </c>
      <c r="S408" s="74">
        <f t="shared" si="460"/>
        <v>392</v>
      </c>
      <c r="T408" s="74">
        <f t="shared" si="461"/>
        <v>2.0499999999999998</v>
      </c>
      <c r="U408" s="74">
        <v>1</v>
      </c>
      <c r="V408" s="65">
        <f t="shared" si="462"/>
        <v>1.05</v>
      </c>
      <c r="W408" s="73">
        <f>W407*U408</f>
        <v>8.9319288870000001E+20</v>
      </c>
      <c r="X408" s="73">
        <f t="shared" si="463"/>
        <v>3.6763819298892005E+23</v>
      </c>
      <c r="Y408" s="73">
        <f t="shared" si="464"/>
        <v>8.1753343104106434E+24</v>
      </c>
      <c r="Z408" s="73">
        <f t="shared" si="465"/>
        <v>1.6350668620821296E+26</v>
      </c>
      <c r="AA408" s="73">
        <f t="shared" si="466"/>
        <v>355532.79999999999</v>
      </c>
      <c r="AB408" s="102">
        <f t="shared" si="449"/>
        <v>22.237445581876834</v>
      </c>
      <c r="AD408" s="74">
        <f t="shared" si="467"/>
        <v>367</v>
      </c>
      <c r="AE408" s="74">
        <f t="shared" si="468"/>
        <v>3.2249999999999996</v>
      </c>
      <c r="AF408" s="74">
        <v>1</v>
      </c>
      <c r="AG408" s="65">
        <f t="shared" si="469"/>
        <v>1.175</v>
      </c>
      <c r="AH408" s="73">
        <f>AH407*AF408</f>
        <v>7.7807024971200004E+19</v>
      </c>
      <c r="AI408" s="73">
        <f t="shared" si="470"/>
        <v>3.3552334343205724E+22</v>
      </c>
      <c r="AJ408" s="73">
        <f t="shared" si="471"/>
        <v>4.0191239559564447E+23</v>
      </c>
      <c r="AK408" s="73">
        <f t="shared" si="472"/>
        <v>2.572239331812131E+26</v>
      </c>
      <c r="AL408" s="73">
        <f t="shared" si="473"/>
        <v>355532.79999999999</v>
      </c>
      <c r="AM408" s="102">
        <f t="shared" si="518"/>
        <v>11.978671632336987</v>
      </c>
      <c r="AO408" s="74">
        <f t="shared" si="474"/>
        <v>337</v>
      </c>
      <c r="AP408" s="74">
        <f t="shared" si="475"/>
        <v>4.55</v>
      </c>
      <c r="AQ408" s="74">
        <v>1</v>
      </c>
      <c r="AR408" s="65">
        <f t="shared" si="476"/>
        <v>1.325</v>
      </c>
      <c r="AS408" s="73">
        <f>AS407*AQ408</f>
        <v>4.44611571264E+17</v>
      </c>
      <c r="AT408" s="73">
        <f t="shared" si="477"/>
        <v>1.985301818586576E+20</v>
      </c>
      <c r="AU408" s="73">
        <f t="shared" si="478"/>
        <v>8.8599874029078436E+21</v>
      </c>
      <c r="AV408" s="73">
        <f t="shared" si="479"/>
        <v>3.6290508402310689E+26</v>
      </c>
      <c r="AW408" s="73">
        <f t="shared" si="480"/>
        <v>355532.79999999999</v>
      </c>
      <c r="AX408" s="102">
        <f t="shared" si="450"/>
        <v>44.627911584827238</v>
      </c>
      <c r="AZ408" s="74">
        <f t="shared" si="481"/>
        <v>300</v>
      </c>
      <c r="BA408" s="74">
        <f t="shared" si="482"/>
        <v>6.06</v>
      </c>
      <c r="BB408" s="74">
        <v>15</v>
      </c>
      <c r="BC408" s="65">
        <f t="shared" si="483"/>
        <v>1.51</v>
      </c>
      <c r="BD408" s="73">
        <f>BD407*BB408</f>
        <v>3.528663264E+16</v>
      </c>
      <c r="BE408" s="73">
        <f t="shared" si="484"/>
        <v>1.598484458592E+19</v>
      </c>
      <c r="BF408" s="73">
        <f t="shared" si="485"/>
        <v>6.9867043179176313E+19</v>
      </c>
      <c r="BG408" s="73">
        <f t="shared" si="486"/>
        <v>4.8334171630330275E+26</v>
      </c>
      <c r="BH408" s="73">
        <f t="shared" si="487"/>
        <v>355532.79999999999</v>
      </c>
      <c r="BI408" s="102">
        <f t="shared" si="448"/>
        <v>4.3708303076476325</v>
      </c>
      <c r="BK408" s="74">
        <f t="shared" si="488"/>
        <v>250</v>
      </c>
      <c r="BL408" s="74">
        <f t="shared" si="489"/>
        <v>7.8199999999999994</v>
      </c>
      <c r="BM408" s="74">
        <v>1</v>
      </c>
      <c r="BN408" s="65">
        <f t="shared" si="490"/>
        <v>1.76</v>
      </c>
      <c r="BO408" s="73">
        <f>BO407*BM408</f>
        <v>11326573440000</v>
      </c>
      <c r="BP408" s="73">
        <f t="shared" si="491"/>
        <v>4983692313600000</v>
      </c>
      <c r="BQ408" s="73">
        <f t="shared" si="492"/>
        <v>8.8045372715094656E+16</v>
      </c>
      <c r="BR408" s="73">
        <f t="shared" si="493"/>
        <v>6.2371818836498804E+26</v>
      </c>
      <c r="BS408" s="73">
        <f t="shared" si="494"/>
        <v>355532.79999999999</v>
      </c>
      <c r="BT408" s="102">
        <f t="shared" si="523"/>
        <v>17.666695127792622</v>
      </c>
      <c r="BV408" s="74">
        <f t="shared" si="495"/>
        <v>195</v>
      </c>
      <c r="BW408" s="74">
        <f t="shared" si="496"/>
        <v>9.8550000000000004</v>
      </c>
      <c r="BX408" s="74">
        <v>1</v>
      </c>
      <c r="BY408" s="65">
        <f t="shared" si="497"/>
        <v>2.0350000000000001</v>
      </c>
      <c r="BZ408" s="73">
        <f>BZ407*BX408</f>
        <v>3872332800</v>
      </c>
      <c r="CA408" s="73">
        <f t="shared" si="498"/>
        <v>1536638463360</v>
      </c>
      <c r="CB408" s="73">
        <f t="shared" si="499"/>
        <v>54178435458663.117</v>
      </c>
      <c r="CC408" s="73">
        <f t="shared" si="500"/>
        <v>7.8602848418631181E+26</v>
      </c>
      <c r="CD408" s="73">
        <f t="shared" si="501"/>
        <v>355532.79999999999</v>
      </c>
      <c r="CE408" s="102">
        <f t="shared" si="519"/>
        <v>35.257763456081292</v>
      </c>
      <c r="CG408" s="74">
        <f t="shared" si="502"/>
        <v>145</v>
      </c>
      <c r="CH408" s="74">
        <f t="shared" si="503"/>
        <v>12.14</v>
      </c>
      <c r="CI408" s="74">
        <v>1</v>
      </c>
      <c r="CJ408" s="65">
        <f t="shared" si="504"/>
        <v>2.2850000000000001</v>
      </c>
      <c r="CK408" s="73">
        <f>CK407*CI408</f>
        <v>20442240</v>
      </c>
      <c r="CL408" s="73">
        <f t="shared" si="505"/>
        <v>6773025168</v>
      </c>
      <c r="CM408" s="73">
        <f t="shared" si="506"/>
        <v>65176128716.800636</v>
      </c>
      <c r="CN408" s="73">
        <f t="shared" si="507"/>
        <v>9.6827861978912466E+26</v>
      </c>
      <c r="CO408" s="73">
        <f t="shared" si="508"/>
        <v>355532.79999999999</v>
      </c>
      <c r="CP408" s="102">
        <f t="shared" si="509"/>
        <v>9.6228977598862855</v>
      </c>
      <c r="CR408" s="74">
        <f t="shared" si="510"/>
        <v>82</v>
      </c>
      <c r="CS408" s="74">
        <f t="shared" si="511"/>
        <v>14.74</v>
      </c>
      <c r="CT408" s="74">
        <v>1</v>
      </c>
      <c r="CU408" s="65">
        <f t="shared" si="520"/>
        <v>2.6</v>
      </c>
      <c r="CV408" s="73">
        <f>CV407*CT408</f>
        <v>9360</v>
      </c>
      <c r="CW408" s="73">
        <f t="shared" si="512"/>
        <v>1995552</v>
      </c>
      <c r="CX408" s="73">
        <f t="shared" si="513"/>
        <v>12746454.862916859</v>
      </c>
      <c r="CY408" s="73">
        <f t="shared" si="514"/>
        <v>1.1756529535166144E+27</v>
      </c>
      <c r="CZ408" s="73">
        <f t="shared" si="515"/>
        <v>355532.79999999999</v>
      </c>
      <c r="DA408" s="102">
        <f t="shared" si="516"/>
        <v>6.3874330826342076</v>
      </c>
    </row>
    <row r="409" spans="1:105">
      <c r="A409" s="65">
        <v>8192</v>
      </c>
      <c r="B409" s="65">
        <f t="shared" si="451"/>
        <v>13.433333333333334</v>
      </c>
      <c r="C409" s="86">
        <f t="shared" si="522"/>
        <v>14.74</v>
      </c>
      <c r="D409" s="90"/>
      <c r="E409" s="68">
        <f t="shared" si="452"/>
        <v>1.8323888924721041E+24</v>
      </c>
      <c r="F409" s="65">
        <f t="shared" si="517"/>
        <v>80.600000000000037</v>
      </c>
      <c r="G409" s="69">
        <v>403</v>
      </c>
      <c r="H409" s="74">
        <f t="shared" si="453"/>
        <v>403</v>
      </c>
      <c r="I409" s="74">
        <f t="shared" si="454"/>
        <v>1</v>
      </c>
      <c r="J409" s="74">
        <v>1</v>
      </c>
      <c r="K409" s="65">
        <f t="shared" si="455"/>
        <v>1</v>
      </c>
      <c r="L409" s="73">
        <f>L408*J409</f>
        <v>6.6989466652500002E+21</v>
      </c>
      <c r="M409" s="73">
        <f t="shared" si="456"/>
        <v>2.6996755060957502E+24</v>
      </c>
      <c r="N409" s="73">
        <f t="shared" si="457"/>
        <v>1.8323888924721041E+25</v>
      </c>
      <c r="O409" s="73">
        <f t="shared" si="458"/>
        <v>9.16194446236052E+25</v>
      </c>
      <c r="P409" s="73">
        <f t="shared" si="459"/>
        <v>355805.8666666667</v>
      </c>
      <c r="Q409" s="102">
        <f t="shared" si="521"/>
        <v>6.7874412622355891</v>
      </c>
      <c r="S409" s="74">
        <f t="shared" si="460"/>
        <v>393</v>
      </c>
      <c r="T409" s="74">
        <f t="shared" si="461"/>
        <v>2.0499999999999998</v>
      </c>
      <c r="U409" s="74">
        <v>1</v>
      </c>
      <c r="V409" s="65">
        <f t="shared" si="462"/>
        <v>1.05</v>
      </c>
      <c r="W409" s="73">
        <f>W408*U409</f>
        <v>8.9319288870000001E+20</v>
      </c>
      <c r="X409" s="73">
        <f t="shared" si="463"/>
        <v>3.6857604552205506E+23</v>
      </c>
      <c r="Y409" s="73">
        <f t="shared" si="464"/>
        <v>9.3909930739195263E+24</v>
      </c>
      <c r="Z409" s="73">
        <f t="shared" si="465"/>
        <v>1.8781986147839065E+26</v>
      </c>
      <c r="AA409" s="73">
        <f t="shared" si="466"/>
        <v>355805.8666666667</v>
      </c>
      <c r="AB409" s="102">
        <f t="shared" si="449"/>
        <v>25.47911940565216</v>
      </c>
      <c r="AD409" s="74">
        <f t="shared" si="467"/>
        <v>368</v>
      </c>
      <c r="AE409" s="74">
        <f t="shared" si="468"/>
        <v>3.2249999999999996</v>
      </c>
      <c r="AF409" s="74">
        <v>1</v>
      </c>
      <c r="AG409" s="65">
        <f t="shared" si="469"/>
        <v>1.175</v>
      </c>
      <c r="AH409" s="73">
        <f>AH408*AF409</f>
        <v>7.7807024971200004E+19</v>
      </c>
      <c r="AI409" s="73">
        <f t="shared" si="470"/>
        <v>3.3643757597546884E+22</v>
      </c>
      <c r="AJ409" s="73">
        <f t="shared" si="471"/>
        <v>4.6167610767363446E+23</v>
      </c>
      <c r="AK409" s="73">
        <f t="shared" si="472"/>
        <v>2.9547270891112673E+26</v>
      </c>
      <c r="AL409" s="73">
        <f t="shared" si="473"/>
        <v>355805.8666666667</v>
      </c>
      <c r="AM409" s="102">
        <f t="shared" si="518"/>
        <v>13.722489419769726</v>
      </c>
      <c r="AO409" s="74">
        <f t="shared" si="474"/>
        <v>338</v>
      </c>
      <c r="AP409" s="74">
        <f t="shared" si="475"/>
        <v>4.55</v>
      </c>
      <c r="AQ409" s="74">
        <v>1</v>
      </c>
      <c r="AR409" s="65">
        <f t="shared" si="476"/>
        <v>1.325</v>
      </c>
      <c r="AS409" s="73">
        <f>AS408*AQ409</f>
        <v>4.44611571264E+17</v>
      </c>
      <c r="AT409" s="73">
        <f t="shared" si="477"/>
        <v>1.9911929219058237E+20</v>
      </c>
      <c r="AU409" s="73">
        <f t="shared" si="478"/>
        <v>1.0177452955014695E+22</v>
      </c>
      <c r="AV409" s="73">
        <f t="shared" si="479"/>
        <v>4.1686847303740368E+26</v>
      </c>
      <c r="AW409" s="73">
        <f t="shared" si="480"/>
        <v>355805.8666666667</v>
      </c>
      <c r="AX409" s="102">
        <f t="shared" si="450"/>
        <v>51.112339959874824</v>
      </c>
      <c r="AZ409" s="74">
        <f t="shared" si="481"/>
        <v>301</v>
      </c>
      <c r="BA409" s="74">
        <f t="shared" si="482"/>
        <v>6.06</v>
      </c>
      <c r="BB409" s="74">
        <v>1</v>
      </c>
      <c r="BC409" s="65">
        <f t="shared" si="483"/>
        <v>1.51</v>
      </c>
      <c r="BD409" s="73">
        <f>BD408*BB409</f>
        <v>3.528663264E+16</v>
      </c>
      <c r="BE409" s="73">
        <f t="shared" si="484"/>
        <v>1.6038127401206401E+19</v>
      </c>
      <c r="BF409" s="73">
        <f t="shared" si="485"/>
        <v>8.0256157568426656E+19</v>
      </c>
      <c r="BG409" s="73">
        <f t="shared" si="486"/>
        <v>5.552138344190475E+26</v>
      </c>
      <c r="BH409" s="73">
        <f t="shared" si="487"/>
        <v>355805.8666666667</v>
      </c>
      <c r="BI409" s="102">
        <f t="shared" si="448"/>
        <v>5.0040853000325791</v>
      </c>
      <c r="BK409" s="74">
        <f t="shared" si="488"/>
        <v>251</v>
      </c>
      <c r="BL409" s="74">
        <f t="shared" si="489"/>
        <v>7.8199999999999994</v>
      </c>
      <c r="BM409" s="74">
        <v>1</v>
      </c>
      <c r="BN409" s="65">
        <f t="shared" si="490"/>
        <v>1.76</v>
      </c>
      <c r="BO409" s="73">
        <f>BO408*BM409</f>
        <v>11326573440000</v>
      </c>
      <c r="BP409" s="73">
        <f t="shared" si="491"/>
        <v>5003627082854400</v>
      </c>
      <c r="BQ409" s="73">
        <f t="shared" si="492"/>
        <v>1.0113757480293006E+17</v>
      </c>
      <c r="BR409" s="73">
        <f t="shared" si="493"/>
        <v>7.1646405695659265E+26</v>
      </c>
      <c r="BS409" s="73">
        <f t="shared" si="494"/>
        <v>355805.8666666667</v>
      </c>
      <c r="BT409" s="102">
        <f t="shared" si="523"/>
        <v>20.212852222638961</v>
      </c>
      <c r="BV409" s="74">
        <f t="shared" si="495"/>
        <v>196</v>
      </c>
      <c r="BW409" s="74">
        <f t="shared" si="496"/>
        <v>9.8550000000000004</v>
      </c>
      <c r="BX409" s="74">
        <v>1</v>
      </c>
      <c r="BY409" s="65">
        <f t="shared" si="497"/>
        <v>2.0350000000000001</v>
      </c>
      <c r="BZ409" s="73">
        <f>BZ408*BX409</f>
        <v>3872332800</v>
      </c>
      <c r="CA409" s="73">
        <f t="shared" si="498"/>
        <v>1544518660608</v>
      </c>
      <c r="CB409" s="73">
        <f t="shared" si="499"/>
        <v>62234679687679.359</v>
      </c>
      <c r="CC409" s="73">
        <f t="shared" si="500"/>
        <v>9.0290962676562934E+26</v>
      </c>
      <c r="CD409" s="73">
        <f t="shared" si="501"/>
        <v>355805.8666666667</v>
      </c>
      <c r="CE409" s="102">
        <f t="shared" si="519"/>
        <v>40.29389950081967</v>
      </c>
      <c r="CG409" s="74">
        <f t="shared" si="502"/>
        <v>146</v>
      </c>
      <c r="CH409" s="74">
        <f t="shared" si="503"/>
        <v>12.14</v>
      </c>
      <c r="CI409" s="74">
        <v>1</v>
      </c>
      <c r="CJ409" s="65">
        <f t="shared" si="504"/>
        <v>2.2850000000000001</v>
      </c>
      <c r="CK409" s="73">
        <f>CK408*CI409</f>
        <v>20442240</v>
      </c>
      <c r="CL409" s="73">
        <f t="shared" si="505"/>
        <v>6819735686.4000006</v>
      </c>
      <c r="CM409" s="73">
        <f t="shared" si="506"/>
        <v>74867711842.063904</v>
      </c>
      <c r="CN409" s="73">
        <f t="shared" si="507"/>
        <v>1.1122600577305672E+27</v>
      </c>
      <c r="CO409" s="73">
        <f t="shared" si="508"/>
        <v>355805.8666666667</v>
      </c>
      <c r="CP409" s="102">
        <f t="shared" si="509"/>
        <v>10.978095821421055</v>
      </c>
      <c r="CR409" s="74">
        <f t="shared" si="510"/>
        <v>83</v>
      </c>
      <c r="CS409" s="74">
        <f t="shared" si="511"/>
        <v>14.74</v>
      </c>
      <c r="CT409" s="74">
        <v>1</v>
      </c>
      <c r="CU409" s="65">
        <f t="shared" si="520"/>
        <v>2.6</v>
      </c>
      <c r="CV409" s="73">
        <f>CV408*CT409</f>
        <v>9360</v>
      </c>
      <c r="CW409" s="73">
        <f t="shared" si="512"/>
        <v>2019888</v>
      </c>
      <c r="CX409" s="73">
        <f t="shared" si="513"/>
        <v>14641831.733076552</v>
      </c>
      <c r="CY409" s="73">
        <f t="shared" si="514"/>
        <v>1.3504706137519408E+27</v>
      </c>
      <c r="CZ409" s="73">
        <f t="shared" si="515"/>
        <v>355805.8666666667</v>
      </c>
      <c r="DA409" s="102">
        <f t="shared" si="516"/>
        <v>7.2488334665469329</v>
      </c>
    </row>
    <row r="410" spans="1:105">
      <c r="A410" s="65">
        <v>8192</v>
      </c>
      <c r="B410" s="65">
        <f t="shared" si="451"/>
        <v>13.466666666666667</v>
      </c>
      <c r="C410" s="86">
        <f t="shared" si="522"/>
        <v>14.74</v>
      </c>
      <c r="D410" s="90"/>
      <c r="E410" s="68">
        <f t="shared" si="452"/>
        <v>2.1048621064975449E+24</v>
      </c>
      <c r="F410" s="65">
        <f t="shared" si="517"/>
        <v>80.80000000000004</v>
      </c>
      <c r="G410" s="69">
        <v>404</v>
      </c>
      <c r="H410" s="74">
        <f t="shared" si="453"/>
        <v>404</v>
      </c>
      <c r="I410" s="74">
        <f t="shared" si="454"/>
        <v>1</v>
      </c>
      <c r="J410" s="74">
        <v>1</v>
      </c>
      <c r="K410" s="65">
        <f t="shared" si="455"/>
        <v>1</v>
      </c>
      <c r="L410" s="73">
        <f>L409*J410</f>
        <v>6.6989466652500002E+21</v>
      </c>
      <c r="M410" s="73">
        <f t="shared" si="456"/>
        <v>2.7063744527610003E+24</v>
      </c>
      <c r="N410" s="73">
        <f t="shared" si="457"/>
        <v>2.1048621064975446E+25</v>
      </c>
      <c r="O410" s="73">
        <f t="shared" si="458"/>
        <v>1.0524310532487725E+26</v>
      </c>
      <c r="P410" s="73">
        <f t="shared" si="459"/>
        <v>356078.93333333335</v>
      </c>
      <c r="Q410" s="102">
        <f t="shared" si="521"/>
        <v>7.7774237942210762</v>
      </c>
      <c r="S410" s="74">
        <f t="shared" si="460"/>
        <v>394</v>
      </c>
      <c r="T410" s="74">
        <f t="shared" si="461"/>
        <v>2.0499999999999998</v>
      </c>
      <c r="U410" s="74">
        <v>1</v>
      </c>
      <c r="V410" s="65">
        <f t="shared" si="462"/>
        <v>1.05</v>
      </c>
      <c r="W410" s="73">
        <f>W409*U410</f>
        <v>8.9319288870000001E+20</v>
      </c>
      <c r="X410" s="73">
        <f t="shared" si="463"/>
        <v>3.6951389805519006E+23</v>
      </c>
      <c r="Y410" s="73">
        <f t="shared" si="464"/>
        <v>1.078741829579991E+25</v>
      </c>
      <c r="Z410" s="73">
        <f t="shared" si="465"/>
        <v>2.1574836591599833E+26</v>
      </c>
      <c r="AA410" s="73">
        <f t="shared" si="466"/>
        <v>356078.93333333335</v>
      </c>
      <c r="AB410" s="102">
        <f t="shared" si="449"/>
        <v>29.19353873447195</v>
      </c>
      <c r="AD410" s="74">
        <f t="shared" si="467"/>
        <v>369</v>
      </c>
      <c r="AE410" s="74">
        <f t="shared" si="468"/>
        <v>3.2249999999999996</v>
      </c>
      <c r="AF410" s="74">
        <v>1</v>
      </c>
      <c r="AG410" s="65">
        <f t="shared" si="469"/>
        <v>1.175</v>
      </c>
      <c r="AH410" s="73">
        <f>AH409*AF410</f>
        <v>7.7807024971200004E+19</v>
      </c>
      <c r="AI410" s="73">
        <f t="shared" si="470"/>
        <v>3.3735180851888047E+22</v>
      </c>
      <c r="AJ410" s="73">
        <f t="shared" si="471"/>
        <v>5.3032658542613796E+23</v>
      </c>
      <c r="AK410" s="73">
        <f t="shared" si="472"/>
        <v>3.3940901467272904E+26</v>
      </c>
      <c r="AL410" s="73">
        <f t="shared" si="473"/>
        <v>356078.93333333335</v>
      </c>
      <c r="AM410" s="102">
        <f t="shared" si="518"/>
        <v>15.720282862999898</v>
      </c>
      <c r="AO410" s="74">
        <f t="shared" si="474"/>
        <v>339</v>
      </c>
      <c r="AP410" s="74">
        <f t="shared" si="475"/>
        <v>4.55</v>
      </c>
      <c r="AQ410" s="74">
        <v>1</v>
      </c>
      <c r="AR410" s="65">
        <f t="shared" si="476"/>
        <v>1.325</v>
      </c>
      <c r="AS410" s="73">
        <f>AS409*AQ410</f>
        <v>4.44611571264E+17</v>
      </c>
      <c r="AT410" s="73">
        <f t="shared" si="477"/>
        <v>1.9970840252250718E+20</v>
      </c>
      <c r="AU410" s="73">
        <f t="shared" si="478"/>
        <v>1.1690823467485092E+22</v>
      </c>
      <c r="AV410" s="73">
        <f t="shared" si="479"/>
        <v>4.7885612922819143E+26</v>
      </c>
      <c r="AW410" s="73">
        <f t="shared" si="480"/>
        <v>356078.93333333335</v>
      </c>
      <c r="AX410" s="102">
        <f t="shared" si="450"/>
        <v>58.53946714218764</v>
      </c>
      <c r="AZ410" s="74">
        <f t="shared" si="481"/>
        <v>302</v>
      </c>
      <c r="BA410" s="74">
        <f t="shared" si="482"/>
        <v>6.06</v>
      </c>
      <c r="BB410" s="74">
        <v>1</v>
      </c>
      <c r="BC410" s="65">
        <f t="shared" si="483"/>
        <v>1.51</v>
      </c>
      <c r="BD410" s="73">
        <f>BD409*BB410</f>
        <v>3.528663264E+16</v>
      </c>
      <c r="BE410" s="73">
        <f t="shared" si="484"/>
        <v>1.60914102164928E+19</v>
      </c>
      <c r="BF410" s="73">
        <f t="shared" si="485"/>
        <v>9.2190116177234543E+19</v>
      </c>
      <c r="BG410" s="73">
        <f t="shared" si="486"/>
        <v>6.3777321826875597E+26</v>
      </c>
      <c r="BH410" s="73">
        <f t="shared" si="487"/>
        <v>356078.93333333335</v>
      </c>
      <c r="BI410" s="102">
        <f t="shared" si="448"/>
        <v>5.729150828728784</v>
      </c>
      <c r="BK410" s="74">
        <f t="shared" si="488"/>
        <v>252</v>
      </c>
      <c r="BL410" s="74">
        <f t="shared" si="489"/>
        <v>7.8199999999999994</v>
      </c>
      <c r="BM410" s="74">
        <v>1</v>
      </c>
      <c r="BN410" s="65">
        <f t="shared" si="490"/>
        <v>1.76</v>
      </c>
      <c r="BO410" s="73">
        <f>BO409*BM410</f>
        <v>11326573440000</v>
      </c>
      <c r="BP410" s="73">
        <f t="shared" si="491"/>
        <v>5023561852108800</v>
      </c>
      <c r="BQ410" s="73">
        <f t="shared" si="492"/>
        <v>1.1617656580451534E+17</v>
      </c>
      <c r="BR410" s="73">
        <f t="shared" si="493"/>
        <v>8.2300108364054006E+26</v>
      </c>
      <c r="BS410" s="73">
        <f t="shared" si="494"/>
        <v>356078.93333333335</v>
      </c>
      <c r="BT410" s="102">
        <f t="shared" si="523"/>
        <v>23.12633331184059</v>
      </c>
      <c r="BV410" s="74">
        <f t="shared" si="495"/>
        <v>197</v>
      </c>
      <c r="BW410" s="74">
        <f t="shared" si="496"/>
        <v>9.8550000000000004</v>
      </c>
      <c r="BX410" s="74">
        <v>1</v>
      </c>
      <c r="BY410" s="65">
        <f t="shared" si="497"/>
        <v>2.0350000000000001</v>
      </c>
      <c r="BZ410" s="73">
        <f>BZ409*BX410</f>
        <v>3872332800</v>
      </c>
      <c r="CA410" s="73">
        <f t="shared" si="498"/>
        <v>1552398857856</v>
      </c>
      <c r="CB410" s="73">
        <f t="shared" si="499"/>
        <v>71488874181004.656</v>
      </c>
      <c r="CC410" s="73">
        <f t="shared" si="500"/>
        <v>1.0371708029766653E+27</v>
      </c>
      <c r="CD410" s="73">
        <f t="shared" si="501"/>
        <v>356078.93333333335</v>
      </c>
      <c r="CE410" s="102">
        <f t="shared" si="519"/>
        <v>46.050584113245939</v>
      </c>
      <c r="CG410" s="74">
        <f t="shared" si="502"/>
        <v>147</v>
      </c>
      <c r="CH410" s="74">
        <f t="shared" si="503"/>
        <v>12.14</v>
      </c>
      <c r="CI410" s="74">
        <v>1</v>
      </c>
      <c r="CJ410" s="65">
        <f t="shared" si="504"/>
        <v>2.2850000000000001</v>
      </c>
      <c r="CK410" s="73">
        <f>CK409*CI410</f>
        <v>20442240</v>
      </c>
      <c r="CL410" s="73">
        <f t="shared" si="505"/>
        <v>6866446204.8000002</v>
      </c>
      <c r="CM410" s="73">
        <f t="shared" si="506"/>
        <v>86000417435.370865</v>
      </c>
      <c r="CN410" s="73">
        <f t="shared" si="507"/>
        <v>1.2776512986440096E+27</v>
      </c>
      <c r="CO410" s="73">
        <f t="shared" si="508"/>
        <v>356078.93333333335</v>
      </c>
      <c r="CP410" s="102">
        <f t="shared" si="509"/>
        <v>12.524734756569146</v>
      </c>
      <c r="CR410" s="74">
        <f t="shared" si="510"/>
        <v>84</v>
      </c>
      <c r="CS410" s="74">
        <f t="shared" si="511"/>
        <v>14.74</v>
      </c>
      <c r="CT410" s="74">
        <v>1</v>
      </c>
      <c r="CU410" s="65">
        <f t="shared" si="520"/>
        <v>2.6</v>
      </c>
      <c r="CV410" s="73">
        <f>CV409*CT410</f>
        <v>9360</v>
      </c>
      <c r="CW410" s="73">
        <f t="shared" si="512"/>
        <v>2044224</v>
      </c>
      <c r="CX410" s="73">
        <f t="shared" si="513"/>
        <v>16819048.025928423</v>
      </c>
      <c r="CY410" s="73">
        <f t="shared" si="514"/>
        <v>1.5512833724886906E+27</v>
      </c>
      <c r="CZ410" s="73">
        <f t="shared" si="515"/>
        <v>356078.93333333335</v>
      </c>
      <c r="DA410" s="102">
        <f t="shared" si="516"/>
        <v>8.2275954229714667</v>
      </c>
    </row>
    <row r="411" spans="1:105">
      <c r="A411" s="65">
        <v>8192</v>
      </c>
      <c r="B411" s="65">
        <f t="shared" si="451"/>
        <v>13.5</v>
      </c>
      <c r="C411" s="86">
        <f t="shared" si="522"/>
        <v>14.74</v>
      </c>
      <c r="D411" s="90"/>
      <c r="E411" s="68">
        <f t="shared" si="452"/>
        <v>2.4178516392293233E+24</v>
      </c>
      <c r="F411" s="65">
        <f t="shared" si="517"/>
        <v>81.000000000000043</v>
      </c>
      <c r="G411" s="69">
        <v>405</v>
      </c>
      <c r="H411" s="74">
        <f t="shared" si="453"/>
        <v>405</v>
      </c>
      <c r="I411" s="74">
        <f t="shared" si="454"/>
        <v>1</v>
      </c>
      <c r="J411" s="74">
        <v>1</v>
      </c>
      <c r="K411" s="65">
        <f t="shared" si="455"/>
        <v>1</v>
      </c>
      <c r="L411" s="73">
        <f>L410*J411</f>
        <v>6.6989466652500002E+21</v>
      </c>
      <c r="M411" s="73">
        <f t="shared" si="456"/>
        <v>2.7130733994262498E+24</v>
      </c>
      <c r="N411" s="73">
        <f t="shared" si="457"/>
        <v>2.4178516392293232E+25</v>
      </c>
      <c r="O411" s="73">
        <f t="shared" si="458"/>
        <v>1.2089258196146616E+26</v>
      </c>
      <c r="P411" s="73">
        <f t="shared" si="459"/>
        <v>356352</v>
      </c>
      <c r="Q411" s="102">
        <f t="shared" si="521"/>
        <v>8.9118548718241133</v>
      </c>
      <c r="S411" s="74">
        <f t="shared" si="460"/>
        <v>395</v>
      </c>
      <c r="T411" s="74">
        <f t="shared" si="461"/>
        <v>2.0499999999999998</v>
      </c>
      <c r="U411" s="74">
        <v>1</v>
      </c>
      <c r="V411" s="65">
        <f t="shared" si="462"/>
        <v>1.05</v>
      </c>
      <c r="W411" s="73">
        <f>W410*U411</f>
        <v>8.9319288870000001E+20</v>
      </c>
      <c r="X411" s="73">
        <f t="shared" si="463"/>
        <v>3.7045175058832506E+23</v>
      </c>
      <c r="Y411" s="73">
        <f t="shared" si="464"/>
        <v>1.2391489651050275E+25</v>
      </c>
      <c r="Z411" s="73">
        <f t="shared" si="465"/>
        <v>2.4782979302100561E+26</v>
      </c>
      <c r="AA411" s="73">
        <f t="shared" si="466"/>
        <v>356352</v>
      </c>
      <c r="AB411" s="102">
        <f t="shared" si="449"/>
        <v>33.449672275460962</v>
      </c>
      <c r="AD411" s="74">
        <f t="shared" si="467"/>
        <v>370</v>
      </c>
      <c r="AE411" s="74">
        <f t="shared" si="468"/>
        <v>3.2249999999999996</v>
      </c>
      <c r="AF411" s="74">
        <v>1</v>
      </c>
      <c r="AG411" s="65">
        <f t="shared" si="469"/>
        <v>1.175</v>
      </c>
      <c r="AH411" s="73">
        <f>AH410*AF411</f>
        <v>7.7807024971200004E+19</v>
      </c>
      <c r="AI411" s="73">
        <f t="shared" si="470"/>
        <v>3.3826604106229203E+22</v>
      </c>
      <c r="AJ411" s="73">
        <f t="shared" si="471"/>
        <v>6.0918527629019926E+23</v>
      </c>
      <c r="AK411" s="73">
        <f t="shared" si="472"/>
        <v>3.8987857682572835E+26</v>
      </c>
      <c r="AL411" s="73">
        <f t="shared" si="473"/>
        <v>356352</v>
      </c>
      <c r="AM411" s="102">
        <f t="shared" si="518"/>
        <v>18.009058029505752</v>
      </c>
      <c r="AO411" s="74">
        <f t="shared" si="474"/>
        <v>340</v>
      </c>
      <c r="AP411" s="74">
        <f t="shared" si="475"/>
        <v>4.55</v>
      </c>
      <c r="AQ411" s="74">
        <v>15</v>
      </c>
      <c r="AR411" s="65">
        <f t="shared" si="476"/>
        <v>1.325</v>
      </c>
      <c r="AS411" s="73">
        <f>AS410*AQ411</f>
        <v>6.66917356896E+18</v>
      </c>
      <c r="AT411" s="73">
        <f t="shared" si="477"/>
        <v>3.0044626928164798E+21</v>
      </c>
      <c r="AU411" s="73">
        <f t="shared" si="478"/>
        <v>1.3429229685660858E+22</v>
      </c>
      <c r="AV411" s="73">
        <f t="shared" si="479"/>
        <v>5.5006124792467105E+26</v>
      </c>
      <c r="AW411" s="73">
        <f t="shared" si="480"/>
        <v>356352</v>
      </c>
      <c r="AX411" s="102">
        <f t="shared" si="450"/>
        <v>4.4697608386915491</v>
      </c>
      <c r="AZ411" s="74">
        <f t="shared" si="481"/>
        <v>303</v>
      </c>
      <c r="BA411" s="74">
        <f t="shared" si="482"/>
        <v>6.06</v>
      </c>
      <c r="BB411" s="74">
        <v>1</v>
      </c>
      <c r="BC411" s="65">
        <f t="shared" si="483"/>
        <v>1.51</v>
      </c>
      <c r="BD411" s="73">
        <f>BD410*BB411</f>
        <v>3.528663264E+16</v>
      </c>
      <c r="BE411" s="73">
        <f t="shared" si="484"/>
        <v>1.6144693031779201E+19</v>
      </c>
      <c r="BF411" s="73">
        <f t="shared" si="485"/>
        <v>1.0589863479977486E+20</v>
      </c>
      <c r="BG411" s="73">
        <f t="shared" si="486"/>
        <v>7.3260904668648493E+26</v>
      </c>
      <c r="BH411" s="73">
        <f t="shared" si="487"/>
        <v>356352</v>
      </c>
      <c r="BI411" s="102">
        <f t="shared" si="448"/>
        <v>6.5593464422844132</v>
      </c>
      <c r="BK411" s="74">
        <f t="shared" si="488"/>
        <v>253</v>
      </c>
      <c r="BL411" s="74">
        <f t="shared" si="489"/>
        <v>7.8199999999999994</v>
      </c>
      <c r="BM411" s="74">
        <v>1</v>
      </c>
      <c r="BN411" s="65">
        <f t="shared" si="490"/>
        <v>1.76</v>
      </c>
      <c r="BO411" s="73">
        <f>BO410*BM411</f>
        <v>11326573440000</v>
      </c>
      <c r="BP411" s="73">
        <f t="shared" si="491"/>
        <v>5043496621363200</v>
      </c>
      <c r="BQ411" s="73">
        <f t="shared" si="492"/>
        <v>1.3345183002885157E+17</v>
      </c>
      <c r="BR411" s="73">
        <f t="shared" si="493"/>
        <v>9.4537999093866544E+26</v>
      </c>
      <c r="BS411" s="73">
        <f t="shared" si="494"/>
        <v>356352</v>
      </c>
      <c r="BT411" s="102">
        <f t="shared" si="523"/>
        <v>26.460180316881239</v>
      </c>
      <c r="BV411" s="74">
        <f t="shared" si="495"/>
        <v>198</v>
      </c>
      <c r="BW411" s="74">
        <f t="shared" si="496"/>
        <v>9.8550000000000004</v>
      </c>
      <c r="BX411" s="74">
        <v>1</v>
      </c>
      <c r="BY411" s="65">
        <f t="shared" si="497"/>
        <v>2.0350000000000001</v>
      </c>
      <c r="BZ411" s="73">
        <f>BZ410*BX411</f>
        <v>3872332800</v>
      </c>
      <c r="CA411" s="73">
        <f t="shared" si="498"/>
        <v>1560279055104</v>
      </c>
      <c r="CB411" s="73">
        <f t="shared" si="499"/>
        <v>82119152172310.078</v>
      </c>
      <c r="CC411" s="73">
        <f t="shared" si="500"/>
        <v>1.1913963952302491E+27</v>
      </c>
      <c r="CD411" s="73">
        <f t="shared" si="501"/>
        <v>356352</v>
      </c>
      <c r="CE411" s="102">
        <f t="shared" si="519"/>
        <v>52.631067438661766</v>
      </c>
      <c r="CG411" s="74">
        <f t="shared" si="502"/>
        <v>148</v>
      </c>
      <c r="CH411" s="74">
        <f t="shared" si="503"/>
        <v>12.14</v>
      </c>
      <c r="CI411" s="74">
        <v>1</v>
      </c>
      <c r="CJ411" s="65">
        <f t="shared" si="504"/>
        <v>2.2850000000000001</v>
      </c>
      <c r="CK411" s="73">
        <f>CK410*CI411</f>
        <v>20442240</v>
      </c>
      <c r="CL411" s="73">
        <f t="shared" si="505"/>
        <v>6913156723.2000008</v>
      </c>
      <c r="CM411" s="73">
        <f t="shared" si="506"/>
        <v>98788538037.068832</v>
      </c>
      <c r="CN411" s="73">
        <f t="shared" si="507"/>
        <v>1.4676359450121994E+27</v>
      </c>
      <c r="CO411" s="73">
        <f t="shared" si="508"/>
        <v>356352</v>
      </c>
      <c r="CP411" s="102">
        <f t="shared" si="509"/>
        <v>14.289931791296212</v>
      </c>
      <c r="CR411" s="74">
        <f t="shared" si="510"/>
        <v>85</v>
      </c>
      <c r="CS411" s="74">
        <f t="shared" si="511"/>
        <v>14.74</v>
      </c>
      <c r="CT411" s="74">
        <v>1</v>
      </c>
      <c r="CU411" s="65">
        <f t="shared" si="520"/>
        <v>2.6</v>
      </c>
      <c r="CV411" s="73">
        <f>CV410*CT411</f>
        <v>9360</v>
      </c>
      <c r="CW411" s="73">
        <f t="shared" si="512"/>
        <v>2068560</v>
      </c>
      <c r="CX411" s="73">
        <f t="shared" si="513"/>
        <v>19320012.800000109</v>
      </c>
      <c r="CY411" s="73">
        <f t="shared" si="514"/>
        <v>1.7819566581120112E+27</v>
      </c>
      <c r="CZ411" s="73">
        <f t="shared" si="515"/>
        <v>356352</v>
      </c>
      <c r="DA411" s="102">
        <f t="shared" si="516"/>
        <v>9.3398367946784759</v>
      </c>
    </row>
    <row r="412" spans="1:105">
      <c r="A412" s="65">
        <v>8192</v>
      </c>
      <c r="B412" s="65">
        <f t="shared" si="451"/>
        <v>13.533333333333333</v>
      </c>
      <c r="C412" s="86">
        <f t="shared" si="522"/>
        <v>14.74</v>
      </c>
      <c r="D412" s="90"/>
      <c r="E412" s="68">
        <f t="shared" si="452"/>
        <v>2.777382200609609E+24</v>
      </c>
      <c r="F412" s="65">
        <f t="shared" si="517"/>
        <v>81.200000000000045</v>
      </c>
      <c r="G412" s="69">
        <v>406</v>
      </c>
      <c r="H412" s="74">
        <f t="shared" si="453"/>
        <v>406</v>
      </c>
      <c r="I412" s="74">
        <f t="shared" si="454"/>
        <v>1</v>
      </c>
      <c r="J412" s="74">
        <v>1</v>
      </c>
      <c r="K412" s="65">
        <f t="shared" si="455"/>
        <v>1</v>
      </c>
      <c r="L412" s="73">
        <f>L411*J412</f>
        <v>6.6989466652500002E+21</v>
      </c>
      <c r="M412" s="73">
        <f t="shared" si="456"/>
        <v>2.7197723460914999E+24</v>
      </c>
      <c r="N412" s="73">
        <f t="shared" si="457"/>
        <v>2.7773822006096089E+25</v>
      </c>
      <c r="O412" s="73">
        <f t="shared" si="458"/>
        <v>1.3886911003048046E+26</v>
      </c>
      <c r="P412" s="73">
        <f t="shared" si="459"/>
        <v>356625.06666666665</v>
      </c>
      <c r="Q412" s="102">
        <f t="shared" si="521"/>
        <v>10.211818664164662</v>
      </c>
      <c r="S412" s="74">
        <f t="shared" si="460"/>
        <v>396</v>
      </c>
      <c r="T412" s="74">
        <f t="shared" si="461"/>
        <v>2.0499999999999998</v>
      </c>
      <c r="U412" s="74">
        <v>1</v>
      </c>
      <c r="V412" s="65">
        <f t="shared" si="462"/>
        <v>1.05</v>
      </c>
      <c r="W412" s="73">
        <f>W411*U412</f>
        <v>8.9319288870000001E+20</v>
      </c>
      <c r="X412" s="73">
        <f t="shared" si="463"/>
        <v>3.7138960312145999E+23</v>
      </c>
      <c r="Y412" s="73">
        <f t="shared" si="464"/>
        <v>1.4234083778124235E+25</v>
      </c>
      <c r="Z412" s="73">
        <f t="shared" si="465"/>
        <v>2.846816755624849E+26</v>
      </c>
      <c r="AA412" s="73">
        <f t="shared" si="466"/>
        <v>356625.06666666665</v>
      </c>
      <c r="AB412" s="102">
        <f t="shared" si="449"/>
        <v>38.32655426670383</v>
      </c>
      <c r="AD412" s="74">
        <f t="shared" si="467"/>
        <v>371</v>
      </c>
      <c r="AE412" s="74">
        <f t="shared" si="468"/>
        <v>3.2249999999999996</v>
      </c>
      <c r="AF412" s="74">
        <v>1</v>
      </c>
      <c r="AG412" s="65">
        <f t="shared" si="469"/>
        <v>1.175</v>
      </c>
      <c r="AH412" s="73">
        <f>AH411*AF412</f>
        <v>7.7807024971200004E+19</v>
      </c>
      <c r="AI412" s="73">
        <f t="shared" si="470"/>
        <v>3.3918027360570362E+22</v>
      </c>
      <c r="AJ412" s="73">
        <f t="shared" si="471"/>
        <v>6.9977012476296628E+23</v>
      </c>
      <c r="AK412" s="73">
        <f t="shared" si="472"/>
        <v>4.478528798482994E+26</v>
      </c>
      <c r="AL412" s="73">
        <f t="shared" si="473"/>
        <v>356625.06666666665</v>
      </c>
      <c r="AM412" s="102">
        <f t="shared" si="518"/>
        <v>20.631215292209109</v>
      </c>
      <c r="AO412" s="74">
        <f t="shared" si="474"/>
        <v>341</v>
      </c>
      <c r="AP412" s="74">
        <f t="shared" si="475"/>
        <v>4.55</v>
      </c>
      <c r="AQ412" s="74">
        <v>1</v>
      </c>
      <c r="AR412" s="65">
        <f t="shared" si="476"/>
        <v>1.325</v>
      </c>
      <c r="AS412" s="73">
        <f>AS411*AQ412</f>
        <v>6.66917356896E+18</v>
      </c>
      <c r="AT412" s="73">
        <f t="shared" si="477"/>
        <v>3.0132993477953517E+21</v>
      </c>
      <c r="AU412" s="73">
        <f t="shared" si="478"/>
        <v>1.5426134048795978E+22</v>
      </c>
      <c r="AV412" s="73">
        <f t="shared" si="479"/>
        <v>6.3185445063868613E+26</v>
      </c>
      <c r="AW412" s="73">
        <f t="shared" si="480"/>
        <v>356625.06666666665</v>
      </c>
      <c r="AX412" s="102">
        <f t="shared" si="450"/>
        <v>5.1193500108385663</v>
      </c>
      <c r="AZ412" s="74">
        <f t="shared" si="481"/>
        <v>304</v>
      </c>
      <c r="BA412" s="74">
        <f t="shared" si="482"/>
        <v>6.06</v>
      </c>
      <c r="BB412" s="74">
        <v>1</v>
      </c>
      <c r="BC412" s="65">
        <f t="shared" si="483"/>
        <v>1.51</v>
      </c>
      <c r="BD412" s="73">
        <f>BD411*BB412</f>
        <v>3.528663264E+16</v>
      </c>
      <c r="BE412" s="73">
        <f t="shared" si="484"/>
        <v>1.61979758470656E+19</v>
      </c>
      <c r="BF412" s="73">
        <f t="shared" si="485"/>
        <v>1.2164558759093317E+20</v>
      </c>
      <c r="BG412" s="73">
        <f t="shared" si="486"/>
        <v>8.415468067847115E+26</v>
      </c>
      <c r="BH412" s="73">
        <f t="shared" si="487"/>
        <v>356625.06666666665</v>
      </c>
      <c r="BI412" s="102">
        <f t="shared" si="448"/>
        <v>7.5099252363047748</v>
      </c>
      <c r="BK412" s="74">
        <f t="shared" si="488"/>
        <v>254</v>
      </c>
      <c r="BL412" s="74">
        <f t="shared" si="489"/>
        <v>7.8199999999999994</v>
      </c>
      <c r="BM412" s="74">
        <v>1</v>
      </c>
      <c r="BN412" s="65">
        <f t="shared" si="490"/>
        <v>1.76</v>
      </c>
      <c r="BO412" s="73">
        <f>BO411*BM412</f>
        <v>11326573440000</v>
      </c>
      <c r="BP412" s="73">
        <f t="shared" si="491"/>
        <v>5063431390617600</v>
      </c>
      <c r="BQ412" s="73">
        <f t="shared" si="492"/>
        <v>1.5329589762548573E+17</v>
      </c>
      <c r="BR412" s="73">
        <f t="shared" si="493"/>
        <v>1.085956440438357E+27</v>
      </c>
      <c r="BS412" s="73">
        <f t="shared" si="494"/>
        <v>356625.06666666665</v>
      </c>
      <c r="BT412" s="102">
        <f t="shared" si="523"/>
        <v>30.275101171418822</v>
      </c>
      <c r="BV412" s="74">
        <f t="shared" si="495"/>
        <v>199</v>
      </c>
      <c r="BW412" s="74">
        <f t="shared" si="496"/>
        <v>9.8550000000000004</v>
      </c>
      <c r="BX412" s="74">
        <v>1</v>
      </c>
      <c r="BY412" s="65">
        <f t="shared" si="497"/>
        <v>2.0350000000000001</v>
      </c>
      <c r="BZ412" s="73">
        <f>BZ411*BX412</f>
        <v>3872332800</v>
      </c>
      <c r="CA412" s="73">
        <f t="shared" si="498"/>
        <v>1568159252352</v>
      </c>
      <c r="CB412" s="73">
        <f t="shared" si="499"/>
        <v>94330135014083.781</v>
      </c>
      <c r="CC412" s="73">
        <f t="shared" si="500"/>
        <v>1.3685550793503849E+27</v>
      </c>
      <c r="CD412" s="73">
        <f t="shared" si="501"/>
        <v>356625.06666666665</v>
      </c>
      <c r="CE412" s="102">
        <f t="shared" si="519"/>
        <v>60.153415459943211</v>
      </c>
      <c r="CG412" s="74">
        <f t="shared" si="502"/>
        <v>149</v>
      </c>
      <c r="CH412" s="74">
        <f t="shared" si="503"/>
        <v>12.14</v>
      </c>
      <c r="CI412" s="74">
        <v>1</v>
      </c>
      <c r="CJ412" s="65">
        <f t="shared" si="504"/>
        <v>2.2850000000000001</v>
      </c>
      <c r="CK412" s="73">
        <f>CK411*CI412</f>
        <v>20442240</v>
      </c>
      <c r="CL412" s="73">
        <f t="shared" si="505"/>
        <v>6959867241.6000004</v>
      </c>
      <c r="CM412" s="73">
        <f t="shared" si="506"/>
        <v>113478231135.74298</v>
      </c>
      <c r="CN412" s="73">
        <f t="shared" si="507"/>
        <v>1.6858709957700328E+27</v>
      </c>
      <c r="CO412" s="73">
        <f t="shared" si="508"/>
        <v>356625.06666666665</v>
      </c>
      <c r="CP412" s="102">
        <f t="shared" si="509"/>
        <v>16.30465455683829</v>
      </c>
      <c r="CR412" s="74">
        <f t="shared" si="510"/>
        <v>86</v>
      </c>
      <c r="CS412" s="74">
        <f t="shared" si="511"/>
        <v>14.74</v>
      </c>
      <c r="CT412" s="74">
        <v>1</v>
      </c>
      <c r="CU412" s="65">
        <f t="shared" si="520"/>
        <v>2.6</v>
      </c>
      <c r="CV412" s="73">
        <f>CV411*CT412</f>
        <v>9360</v>
      </c>
      <c r="CW412" s="73">
        <f t="shared" si="512"/>
        <v>2092896</v>
      </c>
      <c r="CX412" s="73">
        <f t="shared" si="513"/>
        <v>22192866.921881787</v>
      </c>
      <c r="CY412" s="73">
        <f t="shared" si="514"/>
        <v>2.0469306818492819E+27</v>
      </c>
      <c r="CZ412" s="73">
        <f t="shared" si="515"/>
        <v>356625.06666666665</v>
      </c>
      <c r="DA412" s="102">
        <f t="shared" si="516"/>
        <v>10.603903357778785</v>
      </c>
    </row>
    <row r="413" spans="1:105">
      <c r="A413" s="65">
        <v>8192</v>
      </c>
      <c r="B413" s="65">
        <f t="shared" si="451"/>
        <v>13.566666666666666</v>
      </c>
      <c r="C413" s="86">
        <f t="shared" si="522"/>
        <v>14.74</v>
      </c>
      <c r="D413" s="90"/>
      <c r="E413" s="68">
        <f t="shared" si="452"/>
        <v>3.1903743650383032E+24</v>
      </c>
      <c r="F413" s="65">
        <f t="shared" si="517"/>
        <v>81.400000000000048</v>
      </c>
      <c r="G413" s="69">
        <v>407</v>
      </c>
      <c r="H413" s="74">
        <f t="shared" si="453"/>
        <v>407</v>
      </c>
      <c r="I413" s="74">
        <f t="shared" si="454"/>
        <v>1</v>
      </c>
      <c r="J413" s="74">
        <v>1</v>
      </c>
      <c r="K413" s="65">
        <f t="shared" si="455"/>
        <v>1</v>
      </c>
      <c r="L413" s="73">
        <f>L412*J413</f>
        <v>6.6989466652500002E+21</v>
      </c>
      <c r="M413" s="73">
        <f t="shared" si="456"/>
        <v>2.72647129275675E+24</v>
      </c>
      <c r="N413" s="73">
        <f t="shared" si="457"/>
        <v>3.1903743650383034E+25</v>
      </c>
      <c r="O413" s="73">
        <f t="shared" si="458"/>
        <v>1.5951871825191516E+26</v>
      </c>
      <c r="P413" s="73">
        <f t="shared" si="459"/>
        <v>356898.1333333333</v>
      </c>
      <c r="Q413" s="102">
        <f t="shared" si="521"/>
        <v>11.701477926849904</v>
      </c>
      <c r="S413" s="74">
        <f t="shared" si="460"/>
        <v>397</v>
      </c>
      <c r="T413" s="74">
        <f t="shared" si="461"/>
        <v>2.0499999999999998</v>
      </c>
      <c r="U413" s="74">
        <v>1</v>
      </c>
      <c r="V413" s="65">
        <f t="shared" si="462"/>
        <v>1.05</v>
      </c>
      <c r="W413" s="73">
        <f>W412*U413</f>
        <v>8.9319288870000001E+20</v>
      </c>
      <c r="X413" s="73">
        <f t="shared" si="463"/>
        <v>3.7232745565459499E+23</v>
      </c>
      <c r="Y413" s="73">
        <f t="shared" si="464"/>
        <v>1.6350668620821291E+25</v>
      </c>
      <c r="Z413" s="73">
        <f t="shared" si="465"/>
        <v>3.2701337241642606E+26</v>
      </c>
      <c r="AA413" s="73">
        <f t="shared" si="466"/>
        <v>356898.1333333333</v>
      </c>
      <c r="AB413" s="102">
        <f t="shared" si="449"/>
        <v>43.91475399544445</v>
      </c>
      <c r="AD413" s="74">
        <f t="shared" si="467"/>
        <v>372</v>
      </c>
      <c r="AE413" s="74">
        <f t="shared" si="468"/>
        <v>3.2249999999999996</v>
      </c>
      <c r="AF413" s="74">
        <v>1</v>
      </c>
      <c r="AG413" s="65">
        <f t="shared" si="469"/>
        <v>1.175</v>
      </c>
      <c r="AH413" s="73">
        <f>AH412*AF413</f>
        <v>7.7807024971200004E+19</v>
      </c>
      <c r="AI413" s="73">
        <f t="shared" si="470"/>
        <v>3.4009450614911522E+22</v>
      </c>
      <c r="AJ413" s="73">
        <f t="shared" si="471"/>
        <v>8.0382479119128934E+23</v>
      </c>
      <c r="AK413" s="73">
        <f t="shared" si="472"/>
        <v>5.1444786636242634E+26</v>
      </c>
      <c r="AL413" s="73">
        <f t="shared" si="473"/>
        <v>356898.1333333333</v>
      </c>
      <c r="AM413" s="102">
        <f t="shared" si="518"/>
        <v>23.635335962729446</v>
      </c>
      <c r="AO413" s="74">
        <f t="shared" si="474"/>
        <v>342</v>
      </c>
      <c r="AP413" s="74">
        <f t="shared" si="475"/>
        <v>4.55</v>
      </c>
      <c r="AQ413" s="74">
        <v>1</v>
      </c>
      <c r="AR413" s="65">
        <f t="shared" si="476"/>
        <v>1.325</v>
      </c>
      <c r="AS413" s="73">
        <f>AS412*AQ413</f>
        <v>6.66917356896E+18</v>
      </c>
      <c r="AT413" s="73">
        <f t="shared" si="477"/>
        <v>3.0221360027742241E+21</v>
      </c>
      <c r="AU413" s="73">
        <f t="shared" si="478"/>
        <v>1.7719974805815693E+22</v>
      </c>
      <c r="AV413" s="73">
        <f t="shared" si="479"/>
        <v>7.2581016804621391E+26</v>
      </c>
      <c r="AW413" s="73">
        <f t="shared" si="480"/>
        <v>356898.1333333333</v>
      </c>
      <c r="AX413" s="102">
        <f t="shared" si="450"/>
        <v>5.8633942316127809</v>
      </c>
      <c r="AZ413" s="74">
        <f t="shared" si="481"/>
        <v>305</v>
      </c>
      <c r="BA413" s="74">
        <f t="shared" si="482"/>
        <v>6.06</v>
      </c>
      <c r="BB413" s="74">
        <v>1</v>
      </c>
      <c r="BC413" s="65">
        <f t="shared" si="483"/>
        <v>1.51</v>
      </c>
      <c r="BD413" s="73">
        <f>BD412*BB413</f>
        <v>3.528663264E+16</v>
      </c>
      <c r="BE413" s="73">
        <f t="shared" si="484"/>
        <v>1.6251258662352001E+19</v>
      </c>
      <c r="BF413" s="73">
        <f t="shared" si="485"/>
        <v>1.3973408635835269E+20</v>
      </c>
      <c r="BG413" s="73">
        <f t="shared" si="486"/>
        <v>9.6668343260660578E+26</v>
      </c>
      <c r="BH413" s="73">
        <f t="shared" si="487"/>
        <v>356898.1333333333</v>
      </c>
      <c r="BI413" s="102">
        <f t="shared" si="448"/>
        <v>8.5983547035691181</v>
      </c>
      <c r="BK413" s="74">
        <f t="shared" si="488"/>
        <v>255</v>
      </c>
      <c r="BL413" s="74">
        <f t="shared" si="489"/>
        <v>7.8199999999999994</v>
      </c>
      <c r="BM413" s="74">
        <v>1</v>
      </c>
      <c r="BN413" s="65">
        <f t="shared" si="490"/>
        <v>1.76</v>
      </c>
      <c r="BO413" s="73">
        <f>BO412*BM413</f>
        <v>11326573440000</v>
      </c>
      <c r="BP413" s="73">
        <f t="shared" si="491"/>
        <v>5083366159872000</v>
      </c>
      <c r="BQ413" s="73">
        <f t="shared" si="492"/>
        <v>1.7609074543018938E+17</v>
      </c>
      <c r="BR413" s="73">
        <f t="shared" si="493"/>
        <v>1.2474363767299764E+27</v>
      </c>
      <c r="BS413" s="73">
        <f t="shared" si="494"/>
        <v>356898.1333333333</v>
      </c>
      <c r="BT413" s="102">
        <f t="shared" si="523"/>
        <v>34.64057868194633</v>
      </c>
      <c r="BV413" s="74">
        <f t="shared" si="495"/>
        <v>200</v>
      </c>
      <c r="BW413" s="74">
        <f t="shared" si="496"/>
        <v>9.8550000000000004</v>
      </c>
      <c r="BX413" s="74">
        <v>14</v>
      </c>
      <c r="BY413" s="65">
        <f t="shared" si="497"/>
        <v>2.0350000000000001</v>
      </c>
      <c r="BZ413" s="73">
        <f>BZ412*BX413</f>
        <v>54212659200</v>
      </c>
      <c r="CA413" s="73">
        <f t="shared" si="498"/>
        <v>22064552294400</v>
      </c>
      <c r="CB413" s="73">
        <f t="shared" si="499"/>
        <v>108356870917326.25</v>
      </c>
      <c r="CC413" s="73">
        <f t="shared" si="500"/>
        <v>1.5720569683726239E+27</v>
      </c>
      <c r="CD413" s="73">
        <f t="shared" si="501"/>
        <v>356898.1333333333</v>
      </c>
      <c r="CE413" s="102">
        <f t="shared" si="519"/>
        <v>4.9109027670970375</v>
      </c>
      <c r="CG413" s="74">
        <f t="shared" si="502"/>
        <v>150</v>
      </c>
      <c r="CH413" s="74">
        <f t="shared" si="503"/>
        <v>12.14</v>
      </c>
      <c r="CI413" s="74">
        <v>1</v>
      </c>
      <c r="CJ413" s="65">
        <f t="shared" si="504"/>
        <v>2.2850000000000001</v>
      </c>
      <c r="CK413" s="73">
        <f>CK412*CI413</f>
        <v>20442240</v>
      </c>
      <c r="CL413" s="73">
        <f t="shared" si="505"/>
        <v>7006577760</v>
      </c>
      <c r="CM413" s="73">
        <f t="shared" si="506"/>
        <v>130352257433.6013</v>
      </c>
      <c r="CN413" s="73">
        <f t="shared" si="507"/>
        <v>1.9365572395782501E+27</v>
      </c>
      <c r="CO413" s="73">
        <f t="shared" si="508"/>
        <v>356898.1333333333</v>
      </c>
      <c r="CP413" s="102">
        <f t="shared" si="509"/>
        <v>18.604269002446824</v>
      </c>
      <c r="CR413" s="74">
        <f t="shared" si="510"/>
        <v>87</v>
      </c>
      <c r="CS413" s="74">
        <f t="shared" si="511"/>
        <v>14.74</v>
      </c>
      <c r="CT413" s="74">
        <v>1</v>
      </c>
      <c r="CU413" s="65">
        <f t="shared" si="520"/>
        <v>2.6</v>
      </c>
      <c r="CV413" s="73">
        <f>CV412*CT413</f>
        <v>9360</v>
      </c>
      <c r="CW413" s="73">
        <f t="shared" si="512"/>
        <v>2117232</v>
      </c>
      <c r="CX413" s="73">
        <f t="shared" si="513"/>
        <v>25492909.725833725</v>
      </c>
      <c r="CY413" s="73">
        <f t="shared" si="514"/>
        <v>2.3513059070332297E+27</v>
      </c>
      <c r="CZ413" s="73">
        <f t="shared" si="515"/>
        <v>356898.1333333333</v>
      </c>
      <c r="DA413" s="102">
        <f t="shared" si="516"/>
        <v>12.04067845462081</v>
      </c>
    </row>
    <row r="414" spans="1:105">
      <c r="A414" s="65">
        <v>8192</v>
      </c>
      <c r="B414" s="65">
        <f t="shared" si="451"/>
        <v>13.6</v>
      </c>
      <c r="C414" s="86">
        <f t="shared" si="522"/>
        <v>14.74</v>
      </c>
      <c r="D414" s="90"/>
      <c r="E414" s="68">
        <f t="shared" si="452"/>
        <v>3.6647777849442088E+24</v>
      </c>
      <c r="F414" s="65">
        <f t="shared" si="517"/>
        <v>81.600000000000037</v>
      </c>
      <c r="G414" s="69">
        <v>408</v>
      </c>
      <c r="H414" s="74">
        <f t="shared" si="453"/>
        <v>408</v>
      </c>
      <c r="I414" s="74">
        <f t="shared" si="454"/>
        <v>1</v>
      </c>
      <c r="J414" s="74">
        <v>1</v>
      </c>
      <c r="K414" s="65">
        <f t="shared" si="455"/>
        <v>1</v>
      </c>
      <c r="L414" s="73">
        <f>L413*J414</f>
        <v>6.6989466652500002E+21</v>
      </c>
      <c r="M414" s="73">
        <f t="shared" si="456"/>
        <v>2.7331702394220001E+24</v>
      </c>
      <c r="N414" s="73">
        <f t="shared" si="457"/>
        <v>3.664777784944209E+25</v>
      </c>
      <c r="O414" s="73">
        <f t="shared" si="458"/>
        <v>1.8323888924721043E+26</v>
      </c>
      <c r="P414" s="73">
        <f t="shared" si="459"/>
        <v>357171.20000000001</v>
      </c>
      <c r="Q414" s="102">
        <f t="shared" si="521"/>
        <v>13.408523670004623</v>
      </c>
      <c r="S414" s="74">
        <f t="shared" si="460"/>
        <v>398</v>
      </c>
      <c r="T414" s="74">
        <f t="shared" si="461"/>
        <v>2.0499999999999998</v>
      </c>
      <c r="U414" s="74">
        <v>1</v>
      </c>
      <c r="V414" s="65">
        <f t="shared" si="462"/>
        <v>1.05</v>
      </c>
      <c r="W414" s="73">
        <f>W413*U414</f>
        <v>8.9319288870000001E+20</v>
      </c>
      <c r="X414" s="73">
        <f t="shared" si="463"/>
        <v>3.7326530818772999E+23</v>
      </c>
      <c r="Y414" s="73">
        <f t="shared" si="464"/>
        <v>1.8781986147839057E+25</v>
      </c>
      <c r="Z414" s="73">
        <f t="shared" si="465"/>
        <v>3.7563972295678136E+26</v>
      </c>
      <c r="AA414" s="73">
        <f t="shared" si="466"/>
        <v>357171.20000000001</v>
      </c>
      <c r="AB414" s="102">
        <f t="shared" si="449"/>
        <v>50.31805993176534</v>
      </c>
      <c r="AD414" s="74">
        <f t="shared" si="467"/>
        <v>373</v>
      </c>
      <c r="AE414" s="74">
        <f t="shared" si="468"/>
        <v>3.2249999999999996</v>
      </c>
      <c r="AF414" s="74">
        <v>1</v>
      </c>
      <c r="AG414" s="65">
        <f t="shared" si="469"/>
        <v>1.175</v>
      </c>
      <c r="AH414" s="73">
        <f>AH413*AF414</f>
        <v>7.7807024971200004E+19</v>
      </c>
      <c r="AI414" s="73">
        <f t="shared" si="470"/>
        <v>3.4100873869252685E+22</v>
      </c>
      <c r="AJ414" s="73">
        <f t="shared" si="471"/>
        <v>9.2335221534726919E+23</v>
      </c>
      <c r="AK414" s="73">
        <f t="shared" si="472"/>
        <v>5.9094541782225359E+26</v>
      </c>
      <c r="AL414" s="73">
        <f t="shared" si="473"/>
        <v>357171.20000000001</v>
      </c>
      <c r="AM414" s="102">
        <f t="shared" si="518"/>
        <v>27.077083680832498</v>
      </c>
      <c r="AO414" s="74">
        <f t="shared" si="474"/>
        <v>343</v>
      </c>
      <c r="AP414" s="74">
        <f t="shared" si="475"/>
        <v>4.55</v>
      </c>
      <c r="AQ414" s="74">
        <v>1</v>
      </c>
      <c r="AR414" s="65">
        <f t="shared" si="476"/>
        <v>1.325</v>
      </c>
      <c r="AS414" s="73">
        <f>AS413*AQ414</f>
        <v>6.66917356896E+18</v>
      </c>
      <c r="AT414" s="73">
        <f t="shared" si="477"/>
        <v>3.0309726577530959E+21</v>
      </c>
      <c r="AU414" s="73">
        <f t="shared" si="478"/>
        <v>2.0354905910029394E+22</v>
      </c>
      <c r="AV414" s="73">
        <f t="shared" si="479"/>
        <v>8.337369460748075E+26</v>
      </c>
      <c r="AW414" s="73">
        <f t="shared" si="480"/>
        <v>357171.20000000001</v>
      </c>
      <c r="AX414" s="102">
        <f t="shared" si="450"/>
        <v>6.7156349490525526</v>
      </c>
      <c r="AZ414" s="74">
        <f t="shared" si="481"/>
        <v>306</v>
      </c>
      <c r="BA414" s="74">
        <f t="shared" si="482"/>
        <v>6.06</v>
      </c>
      <c r="BB414" s="74">
        <v>1</v>
      </c>
      <c r="BC414" s="65">
        <f t="shared" si="483"/>
        <v>1.51</v>
      </c>
      <c r="BD414" s="73">
        <f>BD413*BB414</f>
        <v>3.528663264E+16</v>
      </c>
      <c r="BE414" s="73">
        <f t="shared" si="484"/>
        <v>1.63045414776384E+19</v>
      </c>
      <c r="BF414" s="73">
        <f t="shared" si="485"/>
        <v>1.6051231513685338E+20</v>
      </c>
      <c r="BG414" s="73">
        <f t="shared" si="486"/>
        <v>1.1104276688380953E+27</v>
      </c>
      <c r="BH414" s="73">
        <f t="shared" si="487"/>
        <v>357171.20000000001</v>
      </c>
      <c r="BI414" s="102">
        <f t="shared" si="448"/>
        <v>9.8446384007176917</v>
      </c>
      <c r="BK414" s="74">
        <f t="shared" si="488"/>
        <v>256</v>
      </c>
      <c r="BL414" s="74">
        <f t="shared" si="489"/>
        <v>7.8199999999999994</v>
      </c>
      <c r="BM414" s="74">
        <v>1</v>
      </c>
      <c r="BN414" s="65">
        <f t="shared" si="490"/>
        <v>1.76</v>
      </c>
      <c r="BO414" s="73">
        <f>BO413*BM414</f>
        <v>11326573440000</v>
      </c>
      <c r="BP414" s="73">
        <f t="shared" si="491"/>
        <v>5103300929126400</v>
      </c>
      <c r="BQ414" s="73">
        <f t="shared" si="492"/>
        <v>2.0227514960586019E+17</v>
      </c>
      <c r="BR414" s="73">
        <f t="shared" si="493"/>
        <v>1.4329281139131856E+27</v>
      </c>
      <c r="BS414" s="73">
        <f t="shared" si="494"/>
        <v>357171.20000000001</v>
      </c>
      <c r="BT414" s="102">
        <f t="shared" si="523"/>
        <v>39.636139905331099</v>
      </c>
      <c r="BV414" s="74">
        <f t="shared" si="495"/>
        <v>201</v>
      </c>
      <c r="BW414" s="74">
        <f t="shared" si="496"/>
        <v>9.8550000000000004</v>
      </c>
      <c r="BX414" s="74">
        <v>1</v>
      </c>
      <c r="BY414" s="65">
        <f t="shared" si="497"/>
        <v>2.0350000000000001</v>
      </c>
      <c r="BZ414" s="73">
        <f>BZ413*BX414</f>
        <v>54212659200</v>
      </c>
      <c r="CA414" s="73">
        <f t="shared" si="498"/>
        <v>22174875055872</v>
      </c>
      <c r="CB414" s="73">
        <f t="shared" si="499"/>
        <v>124469359375358.75</v>
      </c>
      <c r="CC414" s="73">
        <f t="shared" si="500"/>
        <v>1.805819253531259E+27</v>
      </c>
      <c r="CD414" s="73">
        <f t="shared" si="501"/>
        <v>357171.20000000001</v>
      </c>
      <c r="CE414" s="102">
        <f t="shared" si="519"/>
        <v>5.6130805274773685</v>
      </c>
      <c r="CG414" s="74">
        <f t="shared" si="502"/>
        <v>151</v>
      </c>
      <c r="CH414" s="74">
        <f t="shared" si="503"/>
        <v>12.14</v>
      </c>
      <c r="CI414" s="74">
        <v>1</v>
      </c>
      <c r="CJ414" s="65">
        <f t="shared" si="504"/>
        <v>2.2850000000000001</v>
      </c>
      <c r="CK414" s="73">
        <f>CK413*CI414</f>
        <v>20442240</v>
      </c>
      <c r="CL414" s="73">
        <f t="shared" si="505"/>
        <v>7053288278.4000006</v>
      </c>
      <c r="CM414" s="73">
        <f t="shared" si="506"/>
        <v>149735423684.12787</v>
      </c>
      <c r="CN414" s="73">
        <f t="shared" si="507"/>
        <v>2.2245201154611349E+27</v>
      </c>
      <c r="CO414" s="73">
        <f t="shared" si="508"/>
        <v>357171.20000000001</v>
      </c>
      <c r="CP414" s="102">
        <f t="shared" si="509"/>
        <v>21.229165429502977</v>
      </c>
      <c r="CR414" s="74">
        <f t="shared" si="510"/>
        <v>88</v>
      </c>
      <c r="CS414" s="74">
        <f t="shared" si="511"/>
        <v>14.74</v>
      </c>
      <c r="CT414" s="74">
        <v>1</v>
      </c>
      <c r="CU414" s="65">
        <f t="shared" si="520"/>
        <v>2.6</v>
      </c>
      <c r="CV414" s="73">
        <f>CV413*CT414</f>
        <v>9360</v>
      </c>
      <c r="CW414" s="73">
        <f t="shared" si="512"/>
        <v>2141568</v>
      </c>
      <c r="CX414" s="73">
        <f t="shared" si="513"/>
        <v>29283663.466153115</v>
      </c>
      <c r="CY414" s="73">
        <f t="shared" si="514"/>
        <v>2.7009412275038821E+27</v>
      </c>
      <c r="CZ414" s="73">
        <f t="shared" si="515"/>
        <v>357171.20000000001</v>
      </c>
      <c r="DA414" s="102">
        <f t="shared" si="516"/>
        <v>13.673935857349901</v>
      </c>
    </row>
    <row r="415" spans="1:105">
      <c r="A415" s="65">
        <v>8192</v>
      </c>
      <c r="B415" s="65">
        <f t="shared" si="451"/>
        <v>13.633333333333333</v>
      </c>
      <c r="C415" s="86">
        <f t="shared" si="522"/>
        <v>14.74</v>
      </c>
      <c r="D415" s="90"/>
      <c r="E415" s="68">
        <f t="shared" si="452"/>
        <v>4.2097242129950913E+24</v>
      </c>
      <c r="F415" s="65">
        <f t="shared" si="517"/>
        <v>81.80000000000004</v>
      </c>
      <c r="G415" s="69">
        <v>409</v>
      </c>
      <c r="H415" s="74">
        <f t="shared" si="453"/>
        <v>409</v>
      </c>
      <c r="I415" s="74">
        <f t="shared" si="454"/>
        <v>1</v>
      </c>
      <c r="J415" s="74">
        <v>1</v>
      </c>
      <c r="K415" s="65">
        <f t="shared" si="455"/>
        <v>1</v>
      </c>
      <c r="L415" s="73">
        <f>L414*J415</f>
        <v>6.6989466652500002E+21</v>
      </c>
      <c r="M415" s="73">
        <f t="shared" si="456"/>
        <v>2.7398691860872502E+24</v>
      </c>
      <c r="N415" s="73">
        <f t="shared" si="457"/>
        <v>4.209724212995091E+25</v>
      </c>
      <c r="O415" s="73">
        <f t="shared" si="458"/>
        <v>2.1048621064975457E+26</v>
      </c>
      <c r="P415" s="73">
        <f t="shared" si="459"/>
        <v>357444.26666666666</v>
      </c>
      <c r="Q415" s="102">
        <f t="shared" si="521"/>
        <v>15.364690527458757</v>
      </c>
      <c r="S415" s="74">
        <f t="shared" si="460"/>
        <v>399</v>
      </c>
      <c r="T415" s="74">
        <f t="shared" si="461"/>
        <v>2.0499999999999998</v>
      </c>
      <c r="U415" s="74">
        <v>1</v>
      </c>
      <c r="V415" s="65">
        <f t="shared" si="462"/>
        <v>1.05</v>
      </c>
      <c r="W415" s="73">
        <f>W414*U415</f>
        <v>8.9319288870000001E+20</v>
      </c>
      <c r="X415" s="73">
        <f t="shared" si="463"/>
        <v>3.7420316072086499E+23</v>
      </c>
      <c r="Y415" s="73">
        <f t="shared" si="464"/>
        <v>2.1574836591599825E+25</v>
      </c>
      <c r="Z415" s="73">
        <f t="shared" si="465"/>
        <v>4.3149673183199681E+26</v>
      </c>
      <c r="AA415" s="73">
        <f t="shared" si="466"/>
        <v>357444.26666666666</v>
      </c>
      <c r="AB415" s="102">
        <f t="shared" si="449"/>
        <v>57.655409831488484</v>
      </c>
      <c r="AD415" s="74">
        <f t="shared" si="467"/>
        <v>374</v>
      </c>
      <c r="AE415" s="74">
        <f t="shared" si="468"/>
        <v>3.2249999999999996</v>
      </c>
      <c r="AF415" s="74">
        <v>1</v>
      </c>
      <c r="AG415" s="65">
        <f t="shared" si="469"/>
        <v>1.175</v>
      </c>
      <c r="AH415" s="73">
        <f>AH414*AF415</f>
        <v>7.7807024971200004E+19</v>
      </c>
      <c r="AI415" s="73">
        <f t="shared" si="470"/>
        <v>3.4192297123593845E+22</v>
      </c>
      <c r="AJ415" s="73">
        <f t="shared" si="471"/>
        <v>1.0606531708522762E+24</v>
      </c>
      <c r="AK415" s="73">
        <f t="shared" si="472"/>
        <v>6.788180293454585E+26</v>
      </c>
      <c r="AL415" s="73">
        <f t="shared" si="473"/>
        <v>357444.26666666666</v>
      </c>
      <c r="AM415" s="102">
        <f t="shared" si="518"/>
        <v>31.020237307203018</v>
      </c>
      <c r="AO415" s="74">
        <f t="shared" si="474"/>
        <v>344</v>
      </c>
      <c r="AP415" s="74">
        <f t="shared" si="475"/>
        <v>4.55</v>
      </c>
      <c r="AQ415" s="74">
        <v>1</v>
      </c>
      <c r="AR415" s="65">
        <f t="shared" si="476"/>
        <v>1.325</v>
      </c>
      <c r="AS415" s="73">
        <f>AS414*AQ415</f>
        <v>6.66917356896E+18</v>
      </c>
      <c r="AT415" s="73">
        <f t="shared" si="477"/>
        <v>3.0398093127319678E+21</v>
      </c>
      <c r="AU415" s="73">
        <f t="shared" si="478"/>
        <v>2.3381646934970192E+22</v>
      </c>
      <c r="AV415" s="73">
        <f t="shared" si="479"/>
        <v>9.5771225845638327E+26</v>
      </c>
      <c r="AW415" s="73">
        <f t="shared" si="480"/>
        <v>357444.26666666666</v>
      </c>
      <c r="AX415" s="102">
        <f t="shared" si="450"/>
        <v>7.6918137058920992</v>
      </c>
      <c r="AZ415" s="74">
        <f t="shared" si="481"/>
        <v>307</v>
      </c>
      <c r="BA415" s="74">
        <f t="shared" si="482"/>
        <v>6.06</v>
      </c>
      <c r="BB415" s="74">
        <v>1</v>
      </c>
      <c r="BC415" s="65">
        <f t="shared" si="483"/>
        <v>1.51</v>
      </c>
      <c r="BD415" s="73">
        <f>BD414*BB415</f>
        <v>3.528663264E+16</v>
      </c>
      <c r="BE415" s="73">
        <f t="shared" si="484"/>
        <v>1.6357824292924801E+19</v>
      </c>
      <c r="BF415" s="73">
        <f t="shared" si="485"/>
        <v>1.8438023235446915E+20</v>
      </c>
      <c r="BG415" s="73">
        <f t="shared" si="486"/>
        <v>1.2755464365375125E+27</v>
      </c>
      <c r="BH415" s="73">
        <f t="shared" si="487"/>
        <v>357444.26666666666</v>
      </c>
      <c r="BI415" s="102">
        <f t="shared" ref="BI415:BI478" si="524">BF415/BE415</f>
        <v>11.2716843666195</v>
      </c>
      <c r="BK415" s="74">
        <f t="shared" si="488"/>
        <v>257</v>
      </c>
      <c r="BL415" s="74">
        <f t="shared" si="489"/>
        <v>7.8199999999999994</v>
      </c>
      <c r="BM415" s="74">
        <v>1</v>
      </c>
      <c r="BN415" s="65">
        <f t="shared" si="490"/>
        <v>1.76</v>
      </c>
      <c r="BO415" s="73">
        <f>BO414*BM415</f>
        <v>11326573440000</v>
      </c>
      <c r="BP415" s="73">
        <f t="shared" si="491"/>
        <v>5123235698380800</v>
      </c>
      <c r="BQ415" s="73">
        <f t="shared" si="492"/>
        <v>2.3235313160903078E+17</v>
      </c>
      <c r="BR415" s="73">
        <f t="shared" si="493"/>
        <v>1.6460021672810807E+27</v>
      </c>
      <c r="BS415" s="73">
        <f t="shared" si="494"/>
        <v>357444.26666666666</v>
      </c>
      <c r="BT415" s="102">
        <f t="shared" si="523"/>
        <v>45.352809296372222</v>
      </c>
      <c r="BV415" s="74">
        <f t="shared" si="495"/>
        <v>202</v>
      </c>
      <c r="BW415" s="74">
        <f t="shared" si="496"/>
        <v>9.8550000000000004</v>
      </c>
      <c r="BX415" s="74">
        <v>1</v>
      </c>
      <c r="BY415" s="65">
        <f t="shared" si="497"/>
        <v>2.0350000000000001</v>
      </c>
      <c r="BZ415" s="73">
        <f>BZ414*BX415</f>
        <v>54212659200</v>
      </c>
      <c r="CA415" s="73">
        <f t="shared" si="498"/>
        <v>22285197817344</v>
      </c>
      <c r="CB415" s="73">
        <f t="shared" si="499"/>
        <v>142977748362009.41</v>
      </c>
      <c r="CC415" s="73">
        <f t="shared" si="500"/>
        <v>2.0743416059533312E+27</v>
      </c>
      <c r="CD415" s="73">
        <f t="shared" si="501"/>
        <v>357444.26666666666</v>
      </c>
      <c r="CE415" s="102">
        <f t="shared" si="519"/>
        <v>6.41581688140697</v>
      </c>
      <c r="CG415" s="74">
        <f t="shared" si="502"/>
        <v>152</v>
      </c>
      <c r="CH415" s="74">
        <f t="shared" si="503"/>
        <v>12.14</v>
      </c>
      <c r="CI415" s="74">
        <v>1</v>
      </c>
      <c r="CJ415" s="65">
        <f t="shared" si="504"/>
        <v>2.2850000000000001</v>
      </c>
      <c r="CK415" s="73">
        <f>CK414*CI415</f>
        <v>20442240</v>
      </c>
      <c r="CL415" s="73">
        <f t="shared" si="505"/>
        <v>7099998796.8000002</v>
      </c>
      <c r="CM415" s="73">
        <f t="shared" si="506"/>
        <v>172000834870.74176</v>
      </c>
      <c r="CN415" s="73">
        <f t="shared" si="507"/>
        <v>2.5553025972880203E+27</v>
      </c>
      <c r="CO415" s="73">
        <f t="shared" si="508"/>
        <v>357444.26666666666</v>
      </c>
      <c r="CP415" s="102">
        <f t="shared" si="509"/>
        <v>24.225473805469274</v>
      </c>
      <c r="CR415" s="74">
        <f t="shared" si="510"/>
        <v>89</v>
      </c>
      <c r="CS415" s="74">
        <f t="shared" si="511"/>
        <v>14.74</v>
      </c>
      <c r="CT415" s="74">
        <v>1</v>
      </c>
      <c r="CU415" s="65">
        <f t="shared" si="520"/>
        <v>2.6</v>
      </c>
      <c r="CV415" s="73">
        <f>CV414*CT415</f>
        <v>9360</v>
      </c>
      <c r="CW415" s="73">
        <f t="shared" si="512"/>
        <v>2165904</v>
      </c>
      <c r="CX415" s="73">
        <f t="shared" si="513"/>
        <v>33638096.051856861</v>
      </c>
      <c r="CY415" s="73">
        <f t="shared" si="514"/>
        <v>3.1025667449773823E+27</v>
      </c>
      <c r="CZ415" s="73">
        <f t="shared" si="515"/>
        <v>357444.26666666666</v>
      </c>
      <c r="DA415" s="102">
        <f t="shared" si="516"/>
        <v>15.530741922013561</v>
      </c>
    </row>
    <row r="416" spans="1:105">
      <c r="A416" s="65">
        <v>8192</v>
      </c>
      <c r="B416" s="65">
        <f t="shared" si="451"/>
        <v>13.666666666666666</v>
      </c>
      <c r="C416" s="86">
        <f t="shared" si="522"/>
        <v>14.74</v>
      </c>
      <c r="D416" s="90"/>
      <c r="E416" s="68">
        <f t="shared" si="452"/>
        <v>4.8357032784586488E+24</v>
      </c>
      <c r="F416" s="65">
        <f t="shared" si="517"/>
        <v>82.000000000000043</v>
      </c>
      <c r="G416" s="69">
        <v>410</v>
      </c>
      <c r="H416" s="74">
        <f t="shared" si="453"/>
        <v>410</v>
      </c>
      <c r="I416" s="74">
        <f t="shared" si="454"/>
        <v>1</v>
      </c>
      <c r="J416" s="74">
        <v>1</v>
      </c>
      <c r="K416" s="65">
        <f t="shared" si="455"/>
        <v>1</v>
      </c>
      <c r="L416" s="73">
        <f>L415*J416</f>
        <v>6.6989466652500002E+21</v>
      </c>
      <c r="M416" s="73">
        <f t="shared" si="456"/>
        <v>2.7465681327525003E+24</v>
      </c>
      <c r="N416" s="73">
        <f t="shared" si="457"/>
        <v>4.835703278458649E+25</v>
      </c>
      <c r="O416" s="73">
        <f t="shared" si="458"/>
        <v>2.4178516392293243E+26</v>
      </c>
      <c r="P416" s="73">
        <f t="shared" si="459"/>
        <v>357717.33333333331</v>
      </c>
      <c r="Q416" s="102">
        <f t="shared" si="521"/>
        <v>17.606347429701302</v>
      </c>
      <c r="S416" s="74">
        <f t="shared" si="460"/>
        <v>400</v>
      </c>
      <c r="T416" s="74">
        <f t="shared" si="461"/>
        <v>2.0499999999999998</v>
      </c>
      <c r="U416" s="74">
        <v>15</v>
      </c>
      <c r="V416" s="65">
        <f t="shared" si="462"/>
        <v>1.05</v>
      </c>
      <c r="W416" s="73">
        <f>W415*U416</f>
        <v>1.33978933305E+22</v>
      </c>
      <c r="X416" s="73">
        <f t="shared" si="463"/>
        <v>5.6271151988099995E+24</v>
      </c>
      <c r="Y416" s="73">
        <f t="shared" si="464"/>
        <v>2.4782979302100564E+25</v>
      </c>
      <c r="Z416" s="73">
        <f t="shared" si="465"/>
        <v>4.9565958604201143E+26</v>
      </c>
      <c r="AA416" s="73">
        <f t="shared" si="466"/>
        <v>357717.33333333331</v>
      </c>
      <c r="AB416" s="102">
        <f t="shared" si="449"/>
        <v>4.404206849602363</v>
      </c>
      <c r="AD416" s="74">
        <f t="shared" si="467"/>
        <v>375</v>
      </c>
      <c r="AE416" s="74">
        <f t="shared" si="468"/>
        <v>3.2249999999999996</v>
      </c>
      <c r="AF416" s="74">
        <v>1</v>
      </c>
      <c r="AG416" s="65">
        <f t="shared" si="469"/>
        <v>1.175</v>
      </c>
      <c r="AH416" s="73">
        <f>AH415*AF416</f>
        <v>7.7807024971200004E+19</v>
      </c>
      <c r="AI416" s="73">
        <f t="shared" si="470"/>
        <v>3.4283720377935E+22</v>
      </c>
      <c r="AJ416" s="73">
        <f t="shared" si="471"/>
        <v>1.2183705525803993E+24</v>
      </c>
      <c r="AK416" s="73">
        <f t="shared" si="472"/>
        <v>7.7975715365145698E+26</v>
      </c>
      <c r="AL416" s="73">
        <f t="shared" si="473"/>
        <v>357717.33333333331</v>
      </c>
      <c r="AM416" s="102">
        <f t="shared" si="518"/>
        <v>35.537874511558044</v>
      </c>
      <c r="AO416" s="74">
        <f t="shared" si="474"/>
        <v>345</v>
      </c>
      <c r="AP416" s="74">
        <f t="shared" si="475"/>
        <v>4.55</v>
      </c>
      <c r="AQ416" s="74">
        <v>1</v>
      </c>
      <c r="AR416" s="65">
        <f t="shared" si="476"/>
        <v>1.325</v>
      </c>
      <c r="AS416" s="73">
        <f>AS415*AQ416</f>
        <v>6.66917356896E+18</v>
      </c>
      <c r="AT416" s="73">
        <f t="shared" si="477"/>
        <v>3.0486459677108402E+21</v>
      </c>
      <c r="AU416" s="73">
        <f t="shared" si="478"/>
        <v>2.6858459371321728E+22</v>
      </c>
      <c r="AV416" s="73">
        <f t="shared" si="479"/>
        <v>1.1001224958493425E+27</v>
      </c>
      <c r="AW416" s="73">
        <f t="shared" si="480"/>
        <v>357717.33333333331</v>
      </c>
      <c r="AX416" s="102">
        <f t="shared" si="450"/>
        <v>8.8099633922036347</v>
      </c>
      <c r="AZ416" s="74">
        <f t="shared" si="481"/>
        <v>308</v>
      </c>
      <c r="BA416" s="74">
        <f t="shared" si="482"/>
        <v>6.06</v>
      </c>
      <c r="BB416" s="74">
        <v>1</v>
      </c>
      <c r="BC416" s="65">
        <f t="shared" si="483"/>
        <v>1.51</v>
      </c>
      <c r="BD416" s="73">
        <f>BD415*BB416</f>
        <v>3.528663264E+16</v>
      </c>
      <c r="BE416" s="73">
        <f t="shared" si="484"/>
        <v>1.64111071082112E+19</v>
      </c>
      <c r="BF416" s="73">
        <f t="shared" si="485"/>
        <v>2.1179726959954985E+20</v>
      </c>
      <c r="BG416" s="73">
        <f t="shared" si="486"/>
        <v>1.4652180933729704E+27</v>
      </c>
      <c r="BH416" s="73">
        <f t="shared" si="487"/>
        <v>357717.33333333331</v>
      </c>
      <c r="BI416" s="102">
        <f t="shared" si="524"/>
        <v>12.905727090988172</v>
      </c>
      <c r="BK416" s="74">
        <f t="shared" si="488"/>
        <v>258</v>
      </c>
      <c r="BL416" s="74">
        <f t="shared" si="489"/>
        <v>7.8199999999999994</v>
      </c>
      <c r="BM416" s="74">
        <v>1</v>
      </c>
      <c r="BN416" s="65">
        <f t="shared" si="490"/>
        <v>1.76</v>
      </c>
      <c r="BO416" s="73">
        <f>BO415*BM416</f>
        <v>11326573440000</v>
      </c>
      <c r="BP416" s="73">
        <f t="shared" si="491"/>
        <v>5143170467635200</v>
      </c>
      <c r="BQ416" s="73">
        <f t="shared" si="492"/>
        <v>2.6690366005770326E+17</v>
      </c>
      <c r="BR416" s="73">
        <f t="shared" si="493"/>
        <v>1.8907599818773314E+27</v>
      </c>
      <c r="BS416" s="73">
        <f t="shared" si="494"/>
        <v>357717.33333333331</v>
      </c>
      <c r="BT416" s="102">
        <f t="shared" si="523"/>
        <v>51.894772249387259</v>
      </c>
      <c r="BV416" s="74">
        <f t="shared" si="495"/>
        <v>203</v>
      </c>
      <c r="BW416" s="74">
        <f t="shared" si="496"/>
        <v>9.8550000000000004</v>
      </c>
      <c r="BX416" s="74">
        <v>1</v>
      </c>
      <c r="BY416" s="65">
        <f t="shared" si="497"/>
        <v>2.0350000000000001</v>
      </c>
      <c r="BZ416" s="73">
        <f>BZ415*BX416</f>
        <v>54212659200</v>
      </c>
      <c r="CA416" s="73">
        <f t="shared" si="498"/>
        <v>22395520578816</v>
      </c>
      <c r="CB416" s="73">
        <f t="shared" si="499"/>
        <v>164238304344620.19</v>
      </c>
      <c r="CC416" s="73">
        <f t="shared" si="500"/>
        <v>2.3827927904604995E+27</v>
      </c>
      <c r="CD416" s="73">
        <f t="shared" si="501"/>
        <v>357717.33333333331</v>
      </c>
      <c r="CE416" s="102">
        <f t="shared" si="519"/>
        <v>7.3335336754785585</v>
      </c>
      <c r="CG416" s="74">
        <f t="shared" si="502"/>
        <v>153</v>
      </c>
      <c r="CH416" s="74">
        <f t="shared" si="503"/>
        <v>12.14</v>
      </c>
      <c r="CI416" s="74">
        <v>1</v>
      </c>
      <c r="CJ416" s="65">
        <f t="shared" si="504"/>
        <v>2.2850000000000001</v>
      </c>
      <c r="CK416" s="73">
        <f>CK415*CI416</f>
        <v>20442240</v>
      </c>
      <c r="CL416" s="73">
        <f t="shared" si="505"/>
        <v>7146709315.2000008</v>
      </c>
      <c r="CM416" s="73">
        <f t="shared" si="506"/>
        <v>197577076074.13776</v>
      </c>
      <c r="CN416" s="73">
        <f t="shared" si="507"/>
        <v>2.9352718900243999E+27</v>
      </c>
      <c r="CO416" s="73">
        <f t="shared" si="508"/>
        <v>357717.33333333331</v>
      </c>
      <c r="CP416" s="102">
        <f t="shared" si="509"/>
        <v>27.645881112573075</v>
      </c>
      <c r="CR416" s="74">
        <f t="shared" si="510"/>
        <v>90</v>
      </c>
      <c r="CS416" s="74">
        <f t="shared" si="511"/>
        <v>14.74</v>
      </c>
      <c r="CT416" s="74">
        <v>1</v>
      </c>
      <c r="CU416" s="65">
        <f t="shared" si="520"/>
        <v>2.6</v>
      </c>
      <c r="CV416" s="73">
        <f>CV415*CT416</f>
        <v>9360</v>
      </c>
      <c r="CW416" s="73">
        <f t="shared" si="512"/>
        <v>2190240</v>
      </c>
      <c r="CX416" s="73">
        <f t="shared" si="513"/>
        <v>38640025.600000232</v>
      </c>
      <c r="CY416" s="73">
        <f t="shared" si="514"/>
        <v>3.5639133162240241E+27</v>
      </c>
      <c r="CZ416" s="73">
        <f t="shared" si="515"/>
        <v>357717.33333333331</v>
      </c>
      <c r="DA416" s="102">
        <f t="shared" si="516"/>
        <v>17.641913945503795</v>
      </c>
    </row>
    <row r="417" spans="1:105">
      <c r="A417" s="65">
        <v>8192</v>
      </c>
      <c r="B417" s="65">
        <f t="shared" si="451"/>
        <v>13.7</v>
      </c>
      <c r="C417" s="86">
        <f t="shared" si="522"/>
        <v>14.74</v>
      </c>
      <c r="D417" s="90"/>
      <c r="E417" s="68">
        <f t="shared" si="452"/>
        <v>5.5547644012192191E+24</v>
      </c>
      <c r="F417" s="65">
        <f t="shared" si="517"/>
        <v>82.200000000000045</v>
      </c>
      <c r="G417" s="69">
        <v>411</v>
      </c>
      <c r="H417" s="74">
        <f t="shared" si="453"/>
        <v>411</v>
      </c>
      <c r="I417" s="74">
        <f t="shared" si="454"/>
        <v>1</v>
      </c>
      <c r="J417" s="74">
        <v>1</v>
      </c>
      <c r="K417" s="65">
        <f t="shared" si="455"/>
        <v>1</v>
      </c>
      <c r="L417" s="73">
        <f>L416*J417</f>
        <v>6.6989466652500002E+21</v>
      </c>
      <c r="M417" s="73">
        <f t="shared" si="456"/>
        <v>2.7532670794177499E+24</v>
      </c>
      <c r="N417" s="73">
        <f t="shared" si="457"/>
        <v>5.5547644012192187E+25</v>
      </c>
      <c r="O417" s="73">
        <f t="shared" si="458"/>
        <v>2.7773822006096095E+26</v>
      </c>
      <c r="P417" s="73">
        <f t="shared" si="459"/>
        <v>357990.40000000002</v>
      </c>
      <c r="Q417" s="102">
        <f t="shared" si="521"/>
        <v>20.175174587108774</v>
      </c>
      <c r="S417" s="74">
        <f t="shared" si="460"/>
        <v>401</v>
      </c>
      <c r="T417" s="74">
        <f t="shared" si="461"/>
        <v>2.0499999999999998</v>
      </c>
      <c r="U417" s="74">
        <v>1</v>
      </c>
      <c r="V417" s="65">
        <f t="shared" si="462"/>
        <v>1.05</v>
      </c>
      <c r="W417" s="73">
        <f>W416*U417</f>
        <v>1.33978933305E+22</v>
      </c>
      <c r="X417" s="73">
        <f t="shared" si="463"/>
        <v>5.6411829868070255E+24</v>
      </c>
      <c r="Y417" s="73">
        <f t="shared" si="464"/>
        <v>2.8468167556248487E+25</v>
      </c>
      <c r="Z417" s="73">
        <f t="shared" si="465"/>
        <v>5.6936335112496994E+26</v>
      </c>
      <c r="AA417" s="73">
        <f t="shared" si="466"/>
        <v>357990.40000000002</v>
      </c>
      <c r="AB417" s="102">
        <f t="shared" si="449"/>
        <v>5.0464889408527762</v>
      </c>
      <c r="AD417" s="74">
        <f t="shared" si="467"/>
        <v>376</v>
      </c>
      <c r="AE417" s="74">
        <f t="shared" si="468"/>
        <v>3.2249999999999996</v>
      </c>
      <c r="AF417" s="74">
        <v>1</v>
      </c>
      <c r="AG417" s="65">
        <f t="shared" si="469"/>
        <v>1.175</v>
      </c>
      <c r="AH417" s="73">
        <f>AH416*AF417</f>
        <v>7.7807024971200004E+19</v>
      </c>
      <c r="AI417" s="73">
        <f t="shared" si="470"/>
        <v>3.4375143632276164E+22</v>
      </c>
      <c r="AJ417" s="73">
        <f t="shared" si="471"/>
        <v>1.3995402495259328E+24</v>
      </c>
      <c r="AK417" s="73">
        <f t="shared" si="472"/>
        <v>8.9570575969659907E+26</v>
      </c>
      <c r="AL417" s="73">
        <f t="shared" si="473"/>
        <v>357990.40000000002</v>
      </c>
      <c r="AM417" s="102">
        <f t="shared" si="518"/>
        <v>40.713728050050968</v>
      </c>
      <c r="AO417" s="74">
        <f t="shared" si="474"/>
        <v>346</v>
      </c>
      <c r="AP417" s="74">
        <f t="shared" si="475"/>
        <v>4.55</v>
      </c>
      <c r="AQ417" s="74">
        <v>1</v>
      </c>
      <c r="AR417" s="65">
        <f t="shared" si="476"/>
        <v>1.325</v>
      </c>
      <c r="AS417" s="73">
        <f>AS416*AQ417</f>
        <v>6.66917356896E+18</v>
      </c>
      <c r="AT417" s="73">
        <f t="shared" si="477"/>
        <v>3.057482622689712E+21</v>
      </c>
      <c r="AU417" s="73">
        <f t="shared" si="478"/>
        <v>3.0852268097591969E+22</v>
      </c>
      <c r="AV417" s="73">
        <f t="shared" si="479"/>
        <v>1.2637089012773723E+27</v>
      </c>
      <c r="AW417" s="73">
        <f t="shared" si="480"/>
        <v>357990.40000000002</v>
      </c>
      <c r="AX417" s="102">
        <f t="shared" si="450"/>
        <v>10.090741928878334</v>
      </c>
      <c r="AZ417" s="74">
        <f t="shared" si="481"/>
        <v>309</v>
      </c>
      <c r="BA417" s="74">
        <f t="shared" si="482"/>
        <v>6.06</v>
      </c>
      <c r="BB417" s="74">
        <v>1</v>
      </c>
      <c r="BC417" s="65">
        <f t="shared" si="483"/>
        <v>1.51</v>
      </c>
      <c r="BD417" s="73">
        <f>BD416*BB417</f>
        <v>3.528663264E+16</v>
      </c>
      <c r="BE417" s="73">
        <f t="shared" si="484"/>
        <v>1.6464389923497601E+19</v>
      </c>
      <c r="BF417" s="73">
        <f t="shared" si="485"/>
        <v>2.432911751818664E+20</v>
      </c>
      <c r="BG417" s="73">
        <f t="shared" si="486"/>
        <v>1.6830936135694233E+27</v>
      </c>
      <c r="BH417" s="73">
        <f t="shared" si="487"/>
        <v>357990.40000000002</v>
      </c>
      <c r="BI417" s="102">
        <f t="shared" si="524"/>
        <v>14.776810820949205</v>
      </c>
      <c r="BK417" s="74">
        <f t="shared" si="488"/>
        <v>259</v>
      </c>
      <c r="BL417" s="74">
        <f t="shared" si="489"/>
        <v>7.8199999999999994</v>
      </c>
      <c r="BM417" s="74">
        <v>1</v>
      </c>
      <c r="BN417" s="65">
        <f t="shared" si="490"/>
        <v>1.76</v>
      </c>
      <c r="BO417" s="73">
        <f>BO416*BM417</f>
        <v>11326573440000</v>
      </c>
      <c r="BP417" s="73">
        <f t="shared" si="491"/>
        <v>5163105236889600</v>
      </c>
      <c r="BQ417" s="73">
        <f t="shared" si="492"/>
        <v>3.0659179525097158E+17</v>
      </c>
      <c r="BR417" s="73">
        <f t="shared" si="493"/>
        <v>2.1719128808767144E+27</v>
      </c>
      <c r="BS417" s="73">
        <f t="shared" si="494"/>
        <v>357990.40000000002</v>
      </c>
      <c r="BT417" s="102">
        <f t="shared" si="523"/>
        <v>59.381279517686359</v>
      </c>
      <c r="BV417" s="74">
        <f t="shared" si="495"/>
        <v>204</v>
      </c>
      <c r="BW417" s="74">
        <f t="shared" si="496"/>
        <v>9.8550000000000004</v>
      </c>
      <c r="BX417" s="74">
        <v>1</v>
      </c>
      <c r="BY417" s="65">
        <f t="shared" si="497"/>
        <v>2.0350000000000001</v>
      </c>
      <c r="BZ417" s="73">
        <f>BZ416*BX417</f>
        <v>54212659200</v>
      </c>
      <c r="CA417" s="73">
        <f t="shared" si="498"/>
        <v>22505843340288</v>
      </c>
      <c r="CB417" s="73">
        <f t="shared" si="499"/>
        <v>188660270028167.62</v>
      </c>
      <c r="CC417" s="73">
        <f t="shared" si="500"/>
        <v>2.7371101587007704E+27</v>
      </c>
      <c r="CD417" s="73">
        <f t="shared" si="501"/>
        <v>357990.40000000002</v>
      </c>
      <c r="CE417" s="102">
        <f t="shared" si="519"/>
        <v>8.3827238631153378</v>
      </c>
      <c r="CG417" s="74">
        <f t="shared" si="502"/>
        <v>154</v>
      </c>
      <c r="CH417" s="74">
        <f t="shared" si="503"/>
        <v>12.14</v>
      </c>
      <c r="CI417" s="74">
        <v>1</v>
      </c>
      <c r="CJ417" s="65">
        <f t="shared" si="504"/>
        <v>2.2850000000000001</v>
      </c>
      <c r="CK417" s="73">
        <f>CK416*CI417</f>
        <v>20442240</v>
      </c>
      <c r="CL417" s="73">
        <f t="shared" si="505"/>
        <v>7193419833.6000004</v>
      </c>
      <c r="CM417" s="73">
        <f t="shared" si="506"/>
        <v>226956462271.48605</v>
      </c>
      <c r="CN417" s="73">
        <f t="shared" si="507"/>
        <v>3.3717419915400661E+27</v>
      </c>
      <c r="CO417" s="73">
        <f t="shared" si="508"/>
        <v>357990.40000000002</v>
      </c>
      <c r="CP417" s="102">
        <f t="shared" si="509"/>
        <v>31.550565311284494</v>
      </c>
      <c r="CR417" s="74">
        <f t="shared" si="510"/>
        <v>91</v>
      </c>
      <c r="CS417" s="74">
        <f t="shared" si="511"/>
        <v>14.74</v>
      </c>
      <c r="CT417" s="74">
        <v>1</v>
      </c>
      <c r="CU417" s="65">
        <f t="shared" si="520"/>
        <v>2.6</v>
      </c>
      <c r="CV417" s="73">
        <f>CV416*CT417</f>
        <v>9360</v>
      </c>
      <c r="CW417" s="73">
        <f t="shared" si="512"/>
        <v>2214576</v>
      </c>
      <c r="CX417" s="73">
        <f t="shared" si="513"/>
        <v>44385733.843763582</v>
      </c>
      <c r="CY417" s="73">
        <f t="shared" si="514"/>
        <v>4.0938613636985643E+27</v>
      </c>
      <c r="CZ417" s="73">
        <f t="shared" si="515"/>
        <v>357990.40000000002</v>
      </c>
      <c r="DA417" s="102">
        <f t="shared" si="516"/>
        <v>20.042542610307159</v>
      </c>
    </row>
    <row r="418" spans="1:105">
      <c r="A418" s="65">
        <v>8192</v>
      </c>
      <c r="B418" s="65">
        <f t="shared" si="451"/>
        <v>13.733333333333333</v>
      </c>
      <c r="C418" s="86">
        <f t="shared" si="522"/>
        <v>14.74</v>
      </c>
      <c r="D418" s="90"/>
      <c r="E418" s="68">
        <f t="shared" si="452"/>
        <v>6.3807487300766085E+24</v>
      </c>
      <c r="F418" s="65">
        <f t="shared" si="517"/>
        <v>82.400000000000048</v>
      </c>
      <c r="G418" s="69">
        <v>412</v>
      </c>
      <c r="H418" s="74">
        <f t="shared" si="453"/>
        <v>412</v>
      </c>
      <c r="I418" s="74">
        <f t="shared" si="454"/>
        <v>1</v>
      </c>
      <c r="J418" s="74">
        <v>1</v>
      </c>
      <c r="K418" s="65">
        <f t="shared" si="455"/>
        <v>1</v>
      </c>
      <c r="L418" s="73">
        <f>L417*J418</f>
        <v>6.6989466652500002E+21</v>
      </c>
      <c r="M418" s="73">
        <f t="shared" si="456"/>
        <v>2.759966026083E+24</v>
      </c>
      <c r="N418" s="73">
        <f t="shared" si="457"/>
        <v>6.3807487300766085E+25</v>
      </c>
      <c r="O418" s="73">
        <f t="shared" si="458"/>
        <v>3.1903743650383039E+26</v>
      </c>
      <c r="P418" s="73">
        <f t="shared" si="459"/>
        <v>358263.46666666667</v>
      </c>
      <c r="Q418" s="102">
        <f t="shared" si="521"/>
        <v>23.118939399164624</v>
      </c>
      <c r="S418" s="74">
        <f t="shared" si="460"/>
        <v>402</v>
      </c>
      <c r="T418" s="74">
        <f t="shared" si="461"/>
        <v>2.0499999999999998</v>
      </c>
      <c r="U418" s="74">
        <v>1</v>
      </c>
      <c r="V418" s="65">
        <f t="shared" si="462"/>
        <v>1.05</v>
      </c>
      <c r="W418" s="73">
        <f>W417*U418</f>
        <v>1.33978933305E+22</v>
      </c>
      <c r="X418" s="73">
        <f t="shared" si="463"/>
        <v>5.6552507748040505E+24</v>
      </c>
      <c r="Y418" s="73">
        <f t="shared" si="464"/>
        <v>3.2701337241642595E+25</v>
      </c>
      <c r="Z418" s="73">
        <f t="shared" si="465"/>
        <v>6.5402674483285226E+26</v>
      </c>
      <c r="AA418" s="73">
        <f t="shared" si="466"/>
        <v>358263.46666666667</v>
      </c>
      <c r="AB418" s="102">
        <f t="shared" si="449"/>
        <v>5.7824734116721226</v>
      </c>
      <c r="AD418" s="74">
        <f t="shared" si="467"/>
        <v>377</v>
      </c>
      <c r="AE418" s="74">
        <f t="shared" si="468"/>
        <v>3.2249999999999996</v>
      </c>
      <c r="AF418" s="74">
        <v>1</v>
      </c>
      <c r="AG418" s="65">
        <f t="shared" si="469"/>
        <v>1.175</v>
      </c>
      <c r="AH418" s="73">
        <f>AH417*AF418</f>
        <v>7.7807024971200004E+19</v>
      </c>
      <c r="AI418" s="73">
        <f t="shared" si="470"/>
        <v>3.4466566886617323E+22</v>
      </c>
      <c r="AJ418" s="73">
        <f t="shared" si="471"/>
        <v>1.6076495823825797E+24</v>
      </c>
      <c r="AK418" s="73">
        <f t="shared" si="472"/>
        <v>1.0288957327248531E+27</v>
      </c>
      <c r="AL418" s="73">
        <f t="shared" si="473"/>
        <v>358263.46666666667</v>
      </c>
      <c r="AM418" s="102">
        <f t="shared" si="518"/>
        <v>46.64373993705761</v>
      </c>
      <c r="AO418" s="74">
        <f t="shared" si="474"/>
        <v>347</v>
      </c>
      <c r="AP418" s="74">
        <f t="shared" si="475"/>
        <v>4.55</v>
      </c>
      <c r="AQ418" s="74">
        <v>1</v>
      </c>
      <c r="AR418" s="65">
        <f t="shared" si="476"/>
        <v>1.325</v>
      </c>
      <c r="AS418" s="73">
        <f>AS417*AQ418</f>
        <v>6.66917356896E+18</v>
      </c>
      <c r="AT418" s="73">
        <f t="shared" si="477"/>
        <v>3.0663192776685839E+21</v>
      </c>
      <c r="AU418" s="73">
        <f t="shared" si="478"/>
        <v>3.5439949611631391E+22</v>
      </c>
      <c r="AV418" s="73">
        <f t="shared" si="479"/>
        <v>1.4516203360924284E+27</v>
      </c>
      <c r="AW418" s="73">
        <f t="shared" si="480"/>
        <v>358263.46666666667</v>
      </c>
      <c r="AX418" s="102">
        <f t="shared" si="450"/>
        <v>11.55781456606093</v>
      </c>
      <c r="AZ418" s="74">
        <f t="shared" si="481"/>
        <v>310</v>
      </c>
      <c r="BA418" s="74">
        <f t="shared" si="482"/>
        <v>6.06</v>
      </c>
      <c r="BB418" s="74">
        <v>1</v>
      </c>
      <c r="BC418" s="65">
        <f t="shared" si="483"/>
        <v>1.51</v>
      </c>
      <c r="BD418" s="73">
        <f>BD417*BB418</f>
        <v>3.528663264E+16</v>
      </c>
      <c r="BE418" s="73">
        <f t="shared" si="484"/>
        <v>1.6517672738784E+19</v>
      </c>
      <c r="BF418" s="73">
        <f t="shared" si="485"/>
        <v>2.7946817271670538E+20</v>
      </c>
      <c r="BG418" s="73">
        <f t="shared" si="486"/>
        <v>1.9333668652132121E+27</v>
      </c>
      <c r="BH418" s="73">
        <f t="shared" si="487"/>
        <v>358263.46666666667</v>
      </c>
      <c r="BI418" s="102">
        <f t="shared" si="524"/>
        <v>16.919343126377942</v>
      </c>
      <c r="BK418" s="74">
        <f t="shared" si="488"/>
        <v>260</v>
      </c>
      <c r="BL418" s="74">
        <f t="shared" si="489"/>
        <v>7.8199999999999994</v>
      </c>
      <c r="BM418" s="74">
        <v>15</v>
      </c>
      <c r="BN418" s="65">
        <f t="shared" si="490"/>
        <v>1.76</v>
      </c>
      <c r="BO418" s="73">
        <f>BO417*BM418</f>
        <v>169898601600000</v>
      </c>
      <c r="BP418" s="73">
        <f t="shared" si="491"/>
        <v>7.774560009216E+16</v>
      </c>
      <c r="BQ418" s="73">
        <f t="shared" si="492"/>
        <v>3.5218149086037882E+17</v>
      </c>
      <c r="BR418" s="73">
        <f t="shared" si="493"/>
        <v>2.4948727534599538E+27</v>
      </c>
      <c r="BS418" s="73">
        <f t="shared" si="494"/>
        <v>358263.46666666667</v>
      </c>
      <c r="BT418" s="102">
        <f t="shared" si="523"/>
        <v>4.5299218276391358</v>
      </c>
      <c r="BV418" s="74">
        <f t="shared" si="495"/>
        <v>205</v>
      </c>
      <c r="BW418" s="74">
        <f t="shared" si="496"/>
        <v>9.8550000000000004</v>
      </c>
      <c r="BX418" s="74">
        <v>1</v>
      </c>
      <c r="BY418" s="65">
        <f t="shared" si="497"/>
        <v>2.0350000000000001</v>
      </c>
      <c r="BZ418" s="73">
        <f>BZ417*BX418</f>
        <v>54212659200</v>
      </c>
      <c r="CA418" s="73">
        <f t="shared" si="498"/>
        <v>22616166101760</v>
      </c>
      <c r="CB418" s="73">
        <f t="shared" si="499"/>
        <v>216713741834652.59</v>
      </c>
      <c r="CC418" s="73">
        <f t="shared" si="500"/>
        <v>3.1441139367452489E+27</v>
      </c>
      <c r="CD418" s="73">
        <f t="shared" si="501"/>
        <v>358263.46666666667</v>
      </c>
      <c r="CE418" s="102">
        <f t="shared" si="519"/>
        <v>9.5822493016527606</v>
      </c>
      <c r="CG418" s="74">
        <f t="shared" si="502"/>
        <v>155</v>
      </c>
      <c r="CH418" s="74">
        <f t="shared" si="503"/>
        <v>12.14</v>
      </c>
      <c r="CI418" s="74">
        <v>1</v>
      </c>
      <c r="CJ418" s="65">
        <f t="shared" si="504"/>
        <v>2.2850000000000001</v>
      </c>
      <c r="CK418" s="73">
        <f>CK417*CI418</f>
        <v>20442240</v>
      </c>
      <c r="CL418" s="73">
        <f t="shared" si="505"/>
        <v>7240130352</v>
      </c>
      <c r="CM418" s="73">
        <f t="shared" si="506"/>
        <v>260704514867.20267</v>
      </c>
      <c r="CN418" s="73">
        <f t="shared" si="507"/>
        <v>3.8731144791565014E+27</v>
      </c>
      <c r="CO418" s="73">
        <f t="shared" si="508"/>
        <v>358263.46666666667</v>
      </c>
      <c r="CP418" s="102">
        <f t="shared" si="509"/>
        <v>36.008262585380962</v>
      </c>
      <c r="CR418" s="74">
        <f t="shared" si="510"/>
        <v>92</v>
      </c>
      <c r="CS418" s="74">
        <f t="shared" si="511"/>
        <v>14.74</v>
      </c>
      <c r="CT418" s="74">
        <v>1</v>
      </c>
      <c r="CU418" s="65">
        <f t="shared" si="520"/>
        <v>2.6</v>
      </c>
      <c r="CV418" s="73">
        <f>CV417*CT418</f>
        <v>9360</v>
      </c>
      <c r="CW418" s="73">
        <f t="shared" si="512"/>
        <v>2238912</v>
      </c>
      <c r="CX418" s="73">
        <f t="shared" si="513"/>
        <v>50985819.451667465</v>
      </c>
      <c r="CY418" s="73">
        <f t="shared" si="514"/>
        <v>4.7026118140664599E+27</v>
      </c>
      <c r="CZ418" s="73">
        <f t="shared" si="515"/>
        <v>358263.46666666667</v>
      </c>
      <c r="DA418" s="102">
        <f t="shared" si="516"/>
        <v>22.772587512000232</v>
      </c>
    </row>
    <row r="419" spans="1:105">
      <c r="A419" s="65">
        <v>8192</v>
      </c>
      <c r="B419" s="65">
        <f t="shared" si="451"/>
        <v>13.766666666666667</v>
      </c>
      <c r="C419" s="86">
        <f t="shared" si="522"/>
        <v>14.74</v>
      </c>
      <c r="D419" s="90"/>
      <c r="E419" s="68">
        <f t="shared" si="452"/>
        <v>7.3295555698884209E+24</v>
      </c>
      <c r="F419" s="65">
        <f t="shared" si="517"/>
        <v>82.600000000000051</v>
      </c>
      <c r="G419" s="69">
        <v>413</v>
      </c>
      <c r="H419" s="74">
        <f t="shared" si="453"/>
        <v>413</v>
      </c>
      <c r="I419" s="74">
        <f t="shared" si="454"/>
        <v>1</v>
      </c>
      <c r="J419" s="74">
        <v>1</v>
      </c>
      <c r="K419" s="65">
        <f t="shared" si="455"/>
        <v>1</v>
      </c>
      <c r="L419" s="73">
        <f>L418*J419</f>
        <v>6.6989466652500002E+21</v>
      </c>
      <c r="M419" s="73">
        <f t="shared" si="456"/>
        <v>2.7666649727482501E+24</v>
      </c>
      <c r="N419" s="73">
        <f t="shared" si="457"/>
        <v>7.3295555698884207E+25</v>
      </c>
      <c r="O419" s="73">
        <f t="shared" si="458"/>
        <v>3.6647777849442108E+26</v>
      </c>
      <c r="P419" s="73">
        <f t="shared" si="459"/>
        <v>358536.53333333333</v>
      </c>
      <c r="Q419" s="102">
        <f t="shared" si="521"/>
        <v>26.492385749936503</v>
      </c>
      <c r="S419" s="74">
        <f t="shared" si="460"/>
        <v>403</v>
      </c>
      <c r="T419" s="74">
        <f t="shared" si="461"/>
        <v>2.0499999999999998</v>
      </c>
      <c r="U419" s="74">
        <v>1</v>
      </c>
      <c r="V419" s="65">
        <f t="shared" si="462"/>
        <v>1.05</v>
      </c>
      <c r="W419" s="73">
        <f>W418*U419</f>
        <v>1.33978933305E+22</v>
      </c>
      <c r="X419" s="73">
        <f t="shared" si="463"/>
        <v>5.6693185628010754E+24</v>
      </c>
      <c r="Y419" s="73">
        <f t="shared" si="464"/>
        <v>3.7563972295678135E+25</v>
      </c>
      <c r="Z419" s="73">
        <f t="shared" si="465"/>
        <v>7.5127944591356314E+26</v>
      </c>
      <c r="AA419" s="73">
        <f t="shared" si="466"/>
        <v>358536.53333333333</v>
      </c>
      <c r="AB419" s="102">
        <f t="shared" si="449"/>
        <v>6.6258355178966468</v>
      </c>
      <c r="AD419" s="74">
        <f t="shared" si="467"/>
        <v>378</v>
      </c>
      <c r="AE419" s="74">
        <f t="shared" si="468"/>
        <v>3.2249999999999996</v>
      </c>
      <c r="AF419" s="74">
        <v>1</v>
      </c>
      <c r="AG419" s="65">
        <f t="shared" si="469"/>
        <v>1.175</v>
      </c>
      <c r="AH419" s="73">
        <f>AH418*AF419</f>
        <v>7.7807024971200004E+19</v>
      </c>
      <c r="AI419" s="73">
        <f t="shared" si="470"/>
        <v>3.4557990140958483E+22</v>
      </c>
      <c r="AJ419" s="73">
        <f t="shared" si="471"/>
        <v>1.8467044306945389E+24</v>
      </c>
      <c r="AK419" s="73">
        <f t="shared" si="472"/>
        <v>1.1818908356445079E+27</v>
      </c>
      <c r="AL419" s="73">
        <f t="shared" si="473"/>
        <v>358536.53333333333</v>
      </c>
      <c r="AM419" s="102">
        <f t="shared" si="518"/>
        <v>53.437842396563624</v>
      </c>
      <c r="AO419" s="74">
        <f t="shared" si="474"/>
        <v>348</v>
      </c>
      <c r="AP419" s="74">
        <f t="shared" si="475"/>
        <v>4.55</v>
      </c>
      <c r="AQ419" s="74">
        <v>1</v>
      </c>
      <c r="AR419" s="65">
        <f t="shared" si="476"/>
        <v>1.325</v>
      </c>
      <c r="AS419" s="73">
        <f>AS418*AQ419</f>
        <v>6.66917356896E+18</v>
      </c>
      <c r="AT419" s="73">
        <f t="shared" si="477"/>
        <v>3.0751559326474562E+21</v>
      </c>
      <c r="AU419" s="73">
        <f t="shared" si="478"/>
        <v>4.0709811820058796E+22</v>
      </c>
      <c r="AV419" s="73">
        <f t="shared" si="479"/>
        <v>1.6674738921496156E+27</v>
      </c>
      <c r="AW419" s="73">
        <f t="shared" si="480"/>
        <v>358536.53333333333</v>
      </c>
      <c r="AX419" s="102">
        <f t="shared" si="450"/>
        <v>13.238291882327735</v>
      </c>
      <c r="AZ419" s="74">
        <f t="shared" si="481"/>
        <v>311</v>
      </c>
      <c r="BA419" s="74">
        <f t="shared" si="482"/>
        <v>6.06</v>
      </c>
      <c r="BB419" s="74">
        <v>1</v>
      </c>
      <c r="BC419" s="65">
        <f t="shared" si="483"/>
        <v>1.51</v>
      </c>
      <c r="BD419" s="73">
        <f>BD418*BB419</f>
        <v>3.528663264E+16</v>
      </c>
      <c r="BE419" s="73">
        <f t="shared" si="484"/>
        <v>1.6570955554070401E+19</v>
      </c>
      <c r="BF419" s="73">
        <f t="shared" si="485"/>
        <v>3.2102463027370689E+20</v>
      </c>
      <c r="BG419" s="73">
        <f t="shared" si="486"/>
        <v>2.2208553376761914E+27</v>
      </c>
      <c r="BH419" s="73">
        <f t="shared" si="487"/>
        <v>358536.53333333333</v>
      </c>
      <c r="BI419" s="102">
        <f t="shared" si="524"/>
        <v>19.372728942891413</v>
      </c>
      <c r="BK419" s="74">
        <f t="shared" si="488"/>
        <v>261</v>
      </c>
      <c r="BL419" s="74">
        <f t="shared" si="489"/>
        <v>7.8199999999999994</v>
      </c>
      <c r="BM419" s="74">
        <v>1</v>
      </c>
      <c r="BN419" s="65">
        <f t="shared" si="490"/>
        <v>1.76</v>
      </c>
      <c r="BO419" s="73">
        <f>BO418*BM419</f>
        <v>169898601600000</v>
      </c>
      <c r="BP419" s="73">
        <f t="shared" si="491"/>
        <v>7.8044621630976E+16</v>
      </c>
      <c r="BQ419" s="73">
        <f t="shared" si="492"/>
        <v>4.0455029921172045E+17</v>
      </c>
      <c r="BR419" s="73">
        <f t="shared" si="493"/>
        <v>2.8658562278263722E+27</v>
      </c>
      <c r="BS419" s="73">
        <f t="shared" si="494"/>
        <v>358536.53333333333</v>
      </c>
      <c r="BT419" s="102">
        <f t="shared" si="523"/>
        <v>5.1835769173766355</v>
      </c>
      <c r="BV419" s="74">
        <f t="shared" si="495"/>
        <v>206</v>
      </c>
      <c r="BW419" s="74">
        <f t="shared" si="496"/>
        <v>9.8550000000000004</v>
      </c>
      <c r="BX419" s="74">
        <v>1</v>
      </c>
      <c r="BY419" s="65">
        <f t="shared" si="497"/>
        <v>2.0350000000000001</v>
      </c>
      <c r="BZ419" s="73">
        <f>BZ418*BX419</f>
        <v>54212659200</v>
      </c>
      <c r="CA419" s="73">
        <f t="shared" si="498"/>
        <v>22726488863232</v>
      </c>
      <c r="CB419" s="73">
        <f t="shared" si="499"/>
        <v>248938718750717.53</v>
      </c>
      <c r="CC419" s="73">
        <f t="shared" si="500"/>
        <v>3.6116385070625196E+27</v>
      </c>
      <c r="CD419" s="73">
        <f t="shared" si="501"/>
        <v>358536.53333333333</v>
      </c>
      <c r="CE419" s="102">
        <f t="shared" si="519"/>
        <v>10.953681417698556</v>
      </c>
      <c r="CG419" s="74">
        <f t="shared" si="502"/>
        <v>156</v>
      </c>
      <c r="CH419" s="74">
        <f t="shared" si="503"/>
        <v>12.14</v>
      </c>
      <c r="CI419" s="74">
        <v>1</v>
      </c>
      <c r="CJ419" s="65">
        <f t="shared" si="504"/>
        <v>2.2850000000000001</v>
      </c>
      <c r="CK419" s="73">
        <f>CK418*CI419</f>
        <v>20442240</v>
      </c>
      <c r="CL419" s="73">
        <f t="shared" si="505"/>
        <v>7286840870.4000006</v>
      </c>
      <c r="CM419" s="73">
        <f t="shared" si="506"/>
        <v>299470847368.25586</v>
      </c>
      <c r="CN419" s="73">
        <f t="shared" si="507"/>
        <v>4.4490402309222714E+27</v>
      </c>
      <c r="CO419" s="73">
        <f t="shared" si="508"/>
        <v>358536.53333333333</v>
      </c>
      <c r="CP419" s="102">
        <f t="shared" si="509"/>
        <v>41.097486921217318</v>
      </c>
      <c r="CR419" s="74">
        <f t="shared" si="510"/>
        <v>93</v>
      </c>
      <c r="CS419" s="74">
        <f t="shared" si="511"/>
        <v>14.74</v>
      </c>
      <c r="CT419" s="74">
        <v>1</v>
      </c>
      <c r="CU419" s="65">
        <f t="shared" si="520"/>
        <v>2.6</v>
      </c>
      <c r="CV419" s="73">
        <f>CV418*CT419</f>
        <v>9360</v>
      </c>
      <c r="CW419" s="73">
        <f t="shared" si="512"/>
        <v>2263248</v>
      </c>
      <c r="CX419" s="73">
        <f t="shared" si="513"/>
        <v>58567326.932306252</v>
      </c>
      <c r="CY419" s="73">
        <f t="shared" si="514"/>
        <v>5.4018824550077665E+27</v>
      </c>
      <c r="CZ419" s="73">
        <f t="shared" si="515"/>
        <v>358536.53333333333</v>
      </c>
      <c r="DA419" s="102">
        <f t="shared" si="516"/>
        <v>25.877556031113802</v>
      </c>
    </row>
    <row r="420" spans="1:105">
      <c r="A420" s="65">
        <v>8192</v>
      </c>
      <c r="B420" s="65">
        <f t="shared" si="451"/>
        <v>13.8</v>
      </c>
      <c r="C420" s="86">
        <f t="shared" si="522"/>
        <v>14.74</v>
      </c>
      <c r="D420" s="90"/>
      <c r="E420" s="68">
        <f t="shared" si="452"/>
        <v>8.4194484259901826E+24</v>
      </c>
      <c r="F420" s="65">
        <f t="shared" si="517"/>
        <v>82.80000000000004</v>
      </c>
      <c r="G420" s="69">
        <v>414</v>
      </c>
      <c r="H420" s="74">
        <f t="shared" si="453"/>
        <v>414</v>
      </c>
      <c r="I420" s="74">
        <f t="shared" si="454"/>
        <v>1</v>
      </c>
      <c r="J420" s="74">
        <v>1</v>
      </c>
      <c r="K420" s="65">
        <f t="shared" si="455"/>
        <v>1</v>
      </c>
      <c r="L420" s="73">
        <f>L419*J420</f>
        <v>6.6989466652500002E+21</v>
      </c>
      <c r="M420" s="73">
        <f t="shared" si="456"/>
        <v>2.7733639194135002E+24</v>
      </c>
      <c r="N420" s="73">
        <f t="shared" si="457"/>
        <v>8.419448425990182E+25</v>
      </c>
      <c r="O420" s="73">
        <f t="shared" si="458"/>
        <v>4.2097242129950913E+26</v>
      </c>
      <c r="P420" s="73">
        <f t="shared" si="459"/>
        <v>358809.59999999998</v>
      </c>
      <c r="Q420" s="102">
        <f t="shared" si="521"/>
        <v>30.358253264399188</v>
      </c>
      <c r="S420" s="74">
        <f t="shared" si="460"/>
        <v>404</v>
      </c>
      <c r="T420" s="74">
        <f t="shared" si="461"/>
        <v>2.0499999999999998</v>
      </c>
      <c r="U420" s="74">
        <v>1</v>
      </c>
      <c r="V420" s="65">
        <f t="shared" si="462"/>
        <v>1.05</v>
      </c>
      <c r="W420" s="73">
        <f>W419*U420</f>
        <v>1.33978933305E+22</v>
      </c>
      <c r="X420" s="73">
        <f t="shared" si="463"/>
        <v>5.6833863507981004E+24</v>
      </c>
      <c r="Y420" s="73">
        <f t="shared" si="464"/>
        <v>4.3149673183199667E+25</v>
      </c>
      <c r="Z420" s="73">
        <f t="shared" si="465"/>
        <v>8.6299346366399361E+26</v>
      </c>
      <c r="AA420" s="73">
        <f t="shared" si="466"/>
        <v>358809.59999999998</v>
      </c>
      <c r="AB420" s="102">
        <f t="shared" si="449"/>
        <v>7.5922470372158131</v>
      </c>
      <c r="AD420" s="74">
        <f t="shared" si="467"/>
        <v>379</v>
      </c>
      <c r="AE420" s="74">
        <f t="shared" si="468"/>
        <v>3.2249999999999996</v>
      </c>
      <c r="AF420" s="74">
        <v>1</v>
      </c>
      <c r="AG420" s="65">
        <f t="shared" si="469"/>
        <v>1.175</v>
      </c>
      <c r="AH420" s="73">
        <f>AH419*AF420</f>
        <v>7.7807024971200004E+19</v>
      </c>
      <c r="AI420" s="73">
        <f t="shared" si="470"/>
        <v>3.4649413395299646E+22</v>
      </c>
      <c r="AJ420" s="73">
        <f t="shared" si="471"/>
        <v>2.1213063417045532E+24</v>
      </c>
      <c r="AK420" s="73">
        <f t="shared" si="472"/>
        <v>1.357636058690917E+27</v>
      </c>
      <c r="AL420" s="73">
        <f t="shared" si="473"/>
        <v>358809.59999999998</v>
      </c>
      <c r="AM420" s="102">
        <f t="shared" si="518"/>
        <v>61.221998696010196</v>
      </c>
      <c r="AO420" s="74">
        <f t="shared" si="474"/>
        <v>349</v>
      </c>
      <c r="AP420" s="74">
        <f t="shared" si="475"/>
        <v>4.55</v>
      </c>
      <c r="AQ420" s="74">
        <v>1</v>
      </c>
      <c r="AR420" s="65">
        <f t="shared" si="476"/>
        <v>1.325</v>
      </c>
      <c r="AS420" s="73">
        <f>AS419*AQ420</f>
        <v>6.66917356896E+18</v>
      </c>
      <c r="AT420" s="73">
        <f t="shared" si="477"/>
        <v>3.0839925876263281E+21</v>
      </c>
      <c r="AU420" s="73">
        <f t="shared" si="478"/>
        <v>4.67632938699404E+22</v>
      </c>
      <c r="AV420" s="73">
        <f t="shared" si="479"/>
        <v>1.9154245169127665E+27</v>
      </c>
      <c r="AW420" s="73">
        <f t="shared" si="480"/>
        <v>358809.59999999998</v>
      </c>
      <c r="AX420" s="102">
        <f t="shared" si="450"/>
        <v>15.16323160359245</v>
      </c>
      <c r="AZ420" s="74">
        <f t="shared" si="481"/>
        <v>312</v>
      </c>
      <c r="BA420" s="74">
        <f t="shared" si="482"/>
        <v>6.06</v>
      </c>
      <c r="BB420" s="74">
        <v>1</v>
      </c>
      <c r="BC420" s="65">
        <f t="shared" si="483"/>
        <v>1.51</v>
      </c>
      <c r="BD420" s="73">
        <f>BD419*BB420</f>
        <v>3.528663264E+16</v>
      </c>
      <c r="BE420" s="73">
        <f t="shared" si="484"/>
        <v>1.66242383693568E+19</v>
      </c>
      <c r="BF420" s="73">
        <f t="shared" si="485"/>
        <v>3.6876046470893843E+20</v>
      </c>
      <c r="BG420" s="73">
        <f t="shared" si="486"/>
        <v>2.551092873075025E+27</v>
      </c>
      <c r="BH420" s="73">
        <f t="shared" si="487"/>
        <v>358809.59999999998</v>
      </c>
      <c r="BI420" s="102">
        <f t="shared" si="524"/>
        <v>22.182096798411461</v>
      </c>
      <c r="BK420" s="74">
        <f t="shared" si="488"/>
        <v>262</v>
      </c>
      <c r="BL420" s="74">
        <f t="shared" si="489"/>
        <v>7.8199999999999994</v>
      </c>
      <c r="BM420" s="74">
        <v>1</v>
      </c>
      <c r="BN420" s="65">
        <f t="shared" si="490"/>
        <v>1.76</v>
      </c>
      <c r="BO420" s="73">
        <f>BO419*BM420</f>
        <v>169898601600000</v>
      </c>
      <c r="BP420" s="73">
        <f t="shared" si="491"/>
        <v>7.8343643169792E+16</v>
      </c>
      <c r="BQ420" s="73">
        <f t="shared" si="492"/>
        <v>4.6470626321806163E+17</v>
      </c>
      <c r="BR420" s="73">
        <f t="shared" si="493"/>
        <v>3.2920043345621613E+27</v>
      </c>
      <c r="BS420" s="73">
        <f t="shared" si="494"/>
        <v>358809.59999999998</v>
      </c>
      <c r="BT420" s="102">
        <f t="shared" si="523"/>
        <v>5.9316396891438492</v>
      </c>
      <c r="BV420" s="74">
        <f t="shared" si="495"/>
        <v>207</v>
      </c>
      <c r="BW420" s="74">
        <f t="shared" si="496"/>
        <v>9.8550000000000004</v>
      </c>
      <c r="BX420" s="74">
        <v>1</v>
      </c>
      <c r="BY420" s="65">
        <f t="shared" si="497"/>
        <v>2.0350000000000001</v>
      </c>
      <c r="BZ420" s="73">
        <f>BZ419*BX420</f>
        <v>54212659200</v>
      </c>
      <c r="CA420" s="73">
        <f t="shared" si="498"/>
        <v>22836811624704</v>
      </c>
      <c r="CB420" s="73">
        <f t="shared" si="499"/>
        <v>285955496724018.81</v>
      </c>
      <c r="CC420" s="73">
        <f t="shared" si="500"/>
        <v>4.1486832119066624E+27</v>
      </c>
      <c r="CD420" s="73">
        <f t="shared" si="501"/>
        <v>358809.59999999998</v>
      </c>
      <c r="CE420" s="102">
        <f t="shared" si="519"/>
        <v>12.521690918301527</v>
      </c>
      <c r="CG420" s="74">
        <f t="shared" si="502"/>
        <v>157</v>
      </c>
      <c r="CH420" s="74">
        <f t="shared" si="503"/>
        <v>12.14</v>
      </c>
      <c r="CI420" s="74">
        <v>1</v>
      </c>
      <c r="CJ420" s="65">
        <f t="shared" si="504"/>
        <v>2.2850000000000001</v>
      </c>
      <c r="CK420" s="73">
        <f>CK419*CI420</f>
        <v>20442240</v>
      </c>
      <c r="CL420" s="73">
        <f t="shared" si="505"/>
        <v>7333551388.8000002</v>
      </c>
      <c r="CM420" s="73">
        <f t="shared" si="506"/>
        <v>344001669741.48364</v>
      </c>
      <c r="CN420" s="73">
        <f t="shared" si="507"/>
        <v>5.1106051945760407E+27</v>
      </c>
      <c r="CO420" s="73">
        <f t="shared" si="508"/>
        <v>358809.59999999998</v>
      </c>
      <c r="CP420" s="102">
        <f t="shared" si="509"/>
        <v>46.907923801673007</v>
      </c>
      <c r="CR420" s="74">
        <f t="shared" si="510"/>
        <v>94</v>
      </c>
      <c r="CS420" s="74">
        <f t="shared" si="511"/>
        <v>14.74</v>
      </c>
      <c r="CT420" s="74">
        <v>1</v>
      </c>
      <c r="CU420" s="65">
        <f t="shared" si="520"/>
        <v>2.6</v>
      </c>
      <c r="CV420" s="73">
        <f>CV419*CT420</f>
        <v>9360</v>
      </c>
      <c r="CW420" s="73">
        <f t="shared" si="512"/>
        <v>2287584</v>
      </c>
      <c r="CX420" s="73">
        <f t="shared" si="513"/>
        <v>67276192.103713721</v>
      </c>
      <c r="CY420" s="73">
        <f t="shared" si="514"/>
        <v>6.2051334899547646E+27</v>
      </c>
      <c r="CZ420" s="73">
        <f t="shared" si="515"/>
        <v>358809.59999999998</v>
      </c>
      <c r="DA420" s="102">
        <f t="shared" si="516"/>
        <v>29.409277256578871</v>
      </c>
    </row>
    <row r="421" spans="1:105">
      <c r="A421" s="65">
        <v>8192</v>
      </c>
      <c r="B421" s="65">
        <f t="shared" si="451"/>
        <v>13.833333333333334</v>
      </c>
      <c r="C421" s="86">
        <f t="shared" si="522"/>
        <v>14.74</v>
      </c>
      <c r="D421" s="90"/>
      <c r="E421" s="68">
        <f t="shared" si="452"/>
        <v>9.6714065569173018E+24</v>
      </c>
      <c r="F421" s="65">
        <f t="shared" si="517"/>
        <v>83.000000000000043</v>
      </c>
      <c r="G421" s="69">
        <v>415</v>
      </c>
      <c r="H421" s="74">
        <f t="shared" si="453"/>
        <v>415</v>
      </c>
      <c r="I421" s="74">
        <f t="shared" si="454"/>
        <v>1</v>
      </c>
      <c r="J421" s="74">
        <v>1</v>
      </c>
      <c r="K421" s="65">
        <f t="shared" si="455"/>
        <v>1</v>
      </c>
      <c r="L421" s="73">
        <f>L420*J421</f>
        <v>6.6989466652500002E+21</v>
      </c>
      <c r="M421" s="73">
        <f t="shared" si="456"/>
        <v>2.7800628660787503E+24</v>
      </c>
      <c r="N421" s="73">
        <f t="shared" si="457"/>
        <v>9.6714065569173014E+25</v>
      </c>
      <c r="O421" s="73">
        <f t="shared" si="458"/>
        <v>4.8357032784586507E+26</v>
      </c>
      <c r="P421" s="73">
        <f t="shared" si="459"/>
        <v>359082.66666666669</v>
      </c>
      <c r="Q421" s="102">
        <f t="shared" si="521"/>
        <v>34.788445523747164</v>
      </c>
      <c r="S421" s="74">
        <f t="shared" si="460"/>
        <v>405</v>
      </c>
      <c r="T421" s="74">
        <f t="shared" si="461"/>
        <v>2.0499999999999998</v>
      </c>
      <c r="U421" s="74">
        <v>1</v>
      </c>
      <c r="V421" s="65">
        <f t="shared" si="462"/>
        <v>1.05</v>
      </c>
      <c r="W421" s="73">
        <f>W420*U421</f>
        <v>1.33978933305E+22</v>
      </c>
      <c r="X421" s="73">
        <f t="shared" si="463"/>
        <v>5.6974541387951253E+24</v>
      </c>
      <c r="Y421" s="73">
        <f t="shared" si="464"/>
        <v>4.9565958604201128E+25</v>
      </c>
      <c r="Z421" s="73">
        <f t="shared" si="465"/>
        <v>9.9131917208402327E+26</v>
      </c>
      <c r="AA421" s="73">
        <f t="shared" si="466"/>
        <v>359082.66666666669</v>
      </c>
      <c r="AB421" s="102">
        <f t="shared" si="449"/>
        <v>8.6996678510663958</v>
      </c>
      <c r="AD421" s="74">
        <f t="shared" si="467"/>
        <v>380</v>
      </c>
      <c r="AE421" s="74">
        <f t="shared" si="468"/>
        <v>3.2249999999999996</v>
      </c>
      <c r="AF421" s="74">
        <v>15</v>
      </c>
      <c r="AG421" s="65">
        <f t="shared" si="469"/>
        <v>1.175</v>
      </c>
      <c r="AH421" s="73">
        <f>AH420*AF421</f>
        <v>1.167105374568E+21</v>
      </c>
      <c r="AI421" s="73">
        <f t="shared" si="470"/>
        <v>5.2111254974461202E+23</v>
      </c>
      <c r="AJ421" s="73">
        <f t="shared" si="471"/>
        <v>2.4367411051607987E+24</v>
      </c>
      <c r="AK421" s="73">
        <f t="shared" si="472"/>
        <v>1.5595143073029148E+27</v>
      </c>
      <c r="AL421" s="73">
        <f t="shared" si="473"/>
        <v>359082.66666666669</v>
      </c>
      <c r="AM421" s="102">
        <f t="shared" si="518"/>
        <v>4.6760361199418474</v>
      </c>
      <c r="AO421" s="74">
        <f t="shared" si="474"/>
        <v>350</v>
      </c>
      <c r="AP421" s="74">
        <f t="shared" si="475"/>
        <v>4.55</v>
      </c>
      <c r="AQ421" s="74">
        <v>1</v>
      </c>
      <c r="AR421" s="65">
        <f t="shared" si="476"/>
        <v>1.325</v>
      </c>
      <c r="AS421" s="73">
        <f>AS420*AQ421</f>
        <v>6.66917356896E+18</v>
      </c>
      <c r="AT421" s="73">
        <f t="shared" si="477"/>
        <v>3.0928292426051999E+21</v>
      </c>
      <c r="AU421" s="73">
        <f t="shared" si="478"/>
        <v>5.3716918742643456E+22</v>
      </c>
      <c r="AV421" s="73">
        <f t="shared" si="479"/>
        <v>2.2002449916986861E+27</v>
      </c>
      <c r="AW421" s="73">
        <f t="shared" si="480"/>
        <v>359082.66666666669</v>
      </c>
      <c r="AX421" s="102">
        <f t="shared" si="450"/>
        <v>17.368213544630024</v>
      </c>
      <c r="AZ421" s="74">
        <f t="shared" si="481"/>
        <v>313</v>
      </c>
      <c r="BA421" s="74">
        <f t="shared" si="482"/>
        <v>6.06</v>
      </c>
      <c r="BB421" s="74">
        <v>1</v>
      </c>
      <c r="BC421" s="65">
        <f t="shared" si="483"/>
        <v>1.51</v>
      </c>
      <c r="BD421" s="73">
        <f>BD420*BB421</f>
        <v>3.528663264E+16</v>
      </c>
      <c r="BE421" s="73">
        <f t="shared" si="484"/>
        <v>1.6677521184643201E+19</v>
      </c>
      <c r="BF421" s="73">
        <f t="shared" si="485"/>
        <v>4.2359453919909983E+20</v>
      </c>
      <c r="BG421" s="73">
        <f t="shared" si="486"/>
        <v>2.9304361867459419E+27</v>
      </c>
      <c r="BH421" s="73">
        <f t="shared" si="487"/>
        <v>359082.66666666669</v>
      </c>
      <c r="BI421" s="102">
        <f t="shared" si="524"/>
        <v>25.399130632743503</v>
      </c>
      <c r="BK421" s="74">
        <f t="shared" si="488"/>
        <v>263</v>
      </c>
      <c r="BL421" s="74">
        <f t="shared" si="489"/>
        <v>7.8199999999999994</v>
      </c>
      <c r="BM421" s="74">
        <v>1</v>
      </c>
      <c r="BN421" s="65">
        <f t="shared" si="490"/>
        <v>1.76</v>
      </c>
      <c r="BO421" s="73">
        <f>BO420*BM421</f>
        <v>169898601600000</v>
      </c>
      <c r="BP421" s="73">
        <f t="shared" si="491"/>
        <v>7.8642664708608E+16</v>
      </c>
      <c r="BQ421" s="73">
        <f t="shared" si="492"/>
        <v>5.3380732011540666E+17</v>
      </c>
      <c r="BR421" s="73">
        <f t="shared" si="493"/>
        <v>3.7815199637546645E+27</v>
      </c>
      <c r="BS421" s="73">
        <f t="shared" si="494"/>
        <v>359082.66666666669</v>
      </c>
      <c r="BT421" s="102">
        <f t="shared" si="523"/>
        <v>6.78775728280959</v>
      </c>
      <c r="BV421" s="74">
        <f t="shared" si="495"/>
        <v>208</v>
      </c>
      <c r="BW421" s="74">
        <f t="shared" si="496"/>
        <v>9.8550000000000004</v>
      </c>
      <c r="BX421" s="74">
        <v>1</v>
      </c>
      <c r="BY421" s="65">
        <f t="shared" si="497"/>
        <v>2.0350000000000001</v>
      </c>
      <c r="BZ421" s="73">
        <f>BZ420*BX421</f>
        <v>54212659200</v>
      </c>
      <c r="CA421" s="73">
        <f t="shared" si="498"/>
        <v>22947134386176</v>
      </c>
      <c r="CB421" s="73">
        <f t="shared" si="499"/>
        <v>328476608689240.5</v>
      </c>
      <c r="CC421" s="73">
        <f t="shared" si="500"/>
        <v>4.7655855809210007E+27</v>
      </c>
      <c r="CD421" s="73">
        <f t="shared" si="501"/>
        <v>359082.66666666669</v>
      </c>
      <c r="CE421" s="102">
        <f t="shared" si="519"/>
        <v>14.314493616559114</v>
      </c>
      <c r="CG421" s="74">
        <f t="shared" si="502"/>
        <v>158</v>
      </c>
      <c r="CH421" s="74">
        <f t="shared" si="503"/>
        <v>12.14</v>
      </c>
      <c r="CI421" s="74">
        <v>1</v>
      </c>
      <c r="CJ421" s="65">
        <f t="shared" si="504"/>
        <v>2.2850000000000001</v>
      </c>
      <c r="CK421" s="73">
        <f>CK420*CI421</f>
        <v>20442240</v>
      </c>
      <c r="CL421" s="73">
        <f t="shared" si="505"/>
        <v>7380261907.2000008</v>
      </c>
      <c r="CM421" s="73">
        <f t="shared" si="506"/>
        <v>395154152148.27551</v>
      </c>
      <c r="CN421" s="73">
        <f t="shared" si="507"/>
        <v>5.8705437800488031E+27</v>
      </c>
      <c r="CO421" s="73">
        <f t="shared" si="508"/>
        <v>359082.66666666669</v>
      </c>
      <c r="CP421" s="102">
        <f t="shared" si="509"/>
        <v>53.542022914223807</v>
      </c>
      <c r="CR421" s="74">
        <f t="shared" si="510"/>
        <v>95</v>
      </c>
      <c r="CS421" s="74">
        <f t="shared" si="511"/>
        <v>14.74</v>
      </c>
      <c r="CT421" s="74">
        <v>1</v>
      </c>
      <c r="CU421" s="65">
        <f t="shared" si="520"/>
        <v>2.6</v>
      </c>
      <c r="CV421" s="73">
        <f>CV420*CT421</f>
        <v>9360</v>
      </c>
      <c r="CW421" s="73">
        <f t="shared" si="512"/>
        <v>2311920</v>
      </c>
      <c r="CX421" s="73">
        <f t="shared" si="513"/>
        <v>77280051.200000495</v>
      </c>
      <c r="CY421" s="73">
        <f t="shared" si="514"/>
        <v>7.1278266324480515E+27</v>
      </c>
      <c r="CZ421" s="73">
        <f t="shared" si="515"/>
        <v>359082.66666666669</v>
      </c>
      <c r="DA421" s="102">
        <f t="shared" si="516"/>
        <v>33.426784317796681</v>
      </c>
    </row>
    <row r="422" spans="1:105">
      <c r="A422" s="65">
        <v>8192</v>
      </c>
      <c r="B422" s="65">
        <f t="shared" si="451"/>
        <v>13.866666666666667</v>
      </c>
      <c r="C422" s="86">
        <f t="shared" si="522"/>
        <v>14.74</v>
      </c>
      <c r="D422" s="90"/>
      <c r="E422" s="68">
        <f t="shared" si="452"/>
        <v>1.1109528802438442E+25</v>
      </c>
      <c r="F422" s="65">
        <f t="shared" si="517"/>
        <v>83.200000000000045</v>
      </c>
      <c r="G422" s="69">
        <v>416</v>
      </c>
      <c r="H422" s="74">
        <f t="shared" si="453"/>
        <v>416</v>
      </c>
      <c r="I422" s="74">
        <f t="shared" si="454"/>
        <v>1</v>
      </c>
      <c r="J422" s="74">
        <v>1</v>
      </c>
      <c r="K422" s="65">
        <f t="shared" si="455"/>
        <v>1</v>
      </c>
      <c r="L422" s="73">
        <f>L421*J422</f>
        <v>6.6989466652500002E+21</v>
      </c>
      <c r="M422" s="73">
        <f t="shared" si="456"/>
        <v>2.7867618127439999E+24</v>
      </c>
      <c r="N422" s="73">
        <f t="shared" si="457"/>
        <v>1.1109528802438442E+26</v>
      </c>
      <c r="O422" s="73">
        <f t="shared" si="458"/>
        <v>5.5547644012192211E+26</v>
      </c>
      <c r="P422" s="73">
        <f t="shared" si="459"/>
        <v>359355.73333333334</v>
      </c>
      <c r="Q422" s="102">
        <f t="shared" si="521"/>
        <v>39.865369015873611</v>
      </c>
      <c r="S422" s="74">
        <f t="shared" si="460"/>
        <v>406</v>
      </c>
      <c r="T422" s="74">
        <f t="shared" si="461"/>
        <v>2.0499999999999998</v>
      </c>
      <c r="U422" s="74">
        <v>1</v>
      </c>
      <c r="V422" s="65">
        <f t="shared" si="462"/>
        <v>1.05</v>
      </c>
      <c r="W422" s="73">
        <f>W421*U422</f>
        <v>1.33978933305E+22</v>
      </c>
      <c r="X422" s="73">
        <f t="shared" si="463"/>
        <v>5.7115219267921503E+24</v>
      </c>
      <c r="Y422" s="73">
        <f t="shared" si="464"/>
        <v>5.6936335112496982E+25</v>
      </c>
      <c r="Z422" s="73">
        <f t="shared" si="465"/>
        <v>1.1387267022499403E+27</v>
      </c>
      <c r="AA422" s="73">
        <f t="shared" si="466"/>
        <v>359355.73333333334</v>
      </c>
      <c r="AB422" s="102">
        <f t="shared" si="449"/>
        <v>9.9686801245416934</v>
      </c>
      <c r="AD422" s="74">
        <f t="shared" si="467"/>
        <v>381</v>
      </c>
      <c r="AE422" s="74">
        <f t="shared" si="468"/>
        <v>3.2249999999999996</v>
      </c>
      <c r="AF422" s="74">
        <v>1</v>
      </c>
      <c r="AG422" s="65">
        <f t="shared" si="469"/>
        <v>1.175</v>
      </c>
      <c r="AH422" s="73">
        <f>AH421*AF422</f>
        <v>1.167105374568E+21</v>
      </c>
      <c r="AI422" s="73">
        <f t="shared" si="470"/>
        <v>5.224838985597294E+23</v>
      </c>
      <c r="AJ422" s="73">
        <f t="shared" si="471"/>
        <v>2.7990804990518667E+24</v>
      </c>
      <c r="AK422" s="73">
        <f t="shared" si="472"/>
        <v>1.7914115193931987E+27</v>
      </c>
      <c r="AL422" s="73">
        <f t="shared" si="473"/>
        <v>359355.73333333334</v>
      </c>
      <c r="AM422" s="102">
        <f t="shared" si="518"/>
        <v>5.3572569542674264</v>
      </c>
      <c r="AO422" s="74">
        <f t="shared" si="474"/>
        <v>351</v>
      </c>
      <c r="AP422" s="74">
        <f t="shared" si="475"/>
        <v>4.55</v>
      </c>
      <c r="AQ422" s="74">
        <v>1</v>
      </c>
      <c r="AR422" s="65">
        <f t="shared" si="476"/>
        <v>1.325</v>
      </c>
      <c r="AS422" s="73">
        <f>AS421*AQ422</f>
        <v>6.66917356896E+18</v>
      </c>
      <c r="AT422" s="73">
        <f t="shared" si="477"/>
        <v>3.1016658975840718E+21</v>
      </c>
      <c r="AU422" s="73">
        <f t="shared" si="478"/>
        <v>6.1704536195183954E+22</v>
      </c>
      <c r="AV422" s="73">
        <f t="shared" si="479"/>
        <v>2.5274178025547456E+27</v>
      </c>
      <c r="AW422" s="73">
        <f t="shared" si="480"/>
        <v>359355.73333333334</v>
      </c>
      <c r="AX422" s="102">
        <f t="shared" si="450"/>
        <v>19.893998332717405</v>
      </c>
      <c r="AZ422" s="74">
        <f t="shared" si="481"/>
        <v>314</v>
      </c>
      <c r="BA422" s="74">
        <f t="shared" si="482"/>
        <v>6.06</v>
      </c>
      <c r="BB422" s="74">
        <v>1</v>
      </c>
      <c r="BC422" s="65">
        <f t="shared" si="483"/>
        <v>1.51</v>
      </c>
      <c r="BD422" s="73">
        <f>BD421*BB422</f>
        <v>3.528663264E+16</v>
      </c>
      <c r="BE422" s="73">
        <f t="shared" si="484"/>
        <v>1.67308039999296E+19</v>
      </c>
      <c r="BF422" s="73">
        <f t="shared" si="485"/>
        <v>4.86582350363733E+20</v>
      </c>
      <c r="BG422" s="73">
        <f t="shared" si="486"/>
        <v>3.3661872271388477E+27</v>
      </c>
      <c r="BH422" s="73">
        <f t="shared" si="487"/>
        <v>359355.73333333334</v>
      </c>
      <c r="BI422" s="102">
        <f t="shared" si="524"/>
        <v>29.083022571167557</v>
      </c>
      <c r="BK422" s="74">
        <f t="shared" si="488"/>
        <v>264</v>
      </c>
      <c r="BL422" s="74">
        <f t="shared" si="489"/>
        <v>7.8199999999999994</v>
      </c>
      <c r="BM422" s="74">
        <v>1</v>
      </c>
      <c r="BN422" s="65">
        <f t="shared" si="490"/>
        <v>1.76</v>
      </c>
      <c r="BO422" s="73">
        <f>BO421*BM422</f>
        <v>169898601600000</v>
      </c>
      <c r="BP422" s="73">
        <f t="shared" si="491"/>
        <v>7.8941686247424E+16</v>
      </c>
      <c r="BQ422" s="73">
        <f t="shared" si="492"/>
        <v>6.131835905019433E+17</v>
      </c>
      <c r="BR422" s="73">
        <f t="shared" si="493"/>
        <v>4.3438257617534304E+27</v>
      </c>
      <c r="BS422" s="73">
        <f t="shared" si="494"/>
        <v>359355.73333333334</v>
      </c>
      <c r="BT422" s="102">
        <f t="shared" si="523"/>
        <v>7.7675512096367525</v>
      </c>
      <c r="BV422" s="74">
        <f t="shared" si="495"/>
        <v>209</v>
      </c>
      <c r="BW422" s="74">
        <f t="shared" si="496"/>
        <v>9.8550000000000004</v>
      </c>
      <c r="BX422" s="74">
        <v>1</v>
      </c>
      <c r="BY422" s="65">
        <f t="shared" si="497"/>
        <v>2.0350000000000001</v>
      </c>
      <c r="BZ422" s="73">
        <f>BZ421*BX422</f>
        <v>54212659200</v>
      </c>
      <c r="CA422" s="73">
        <f t="shared" si="498"/>
        <v>23057457147648</v>
      </c>
      <c r="CB422" s="73">
        <f t="shared" si="499"/>
        <v>377320540056335.37</v>
      </c>
      <c r="CC422" s="73">
        <f t="shared" si="500"/>
        <v>5.474220317401542E+27</v>
      </c>
      <c r="CD422" s="73">
        <f t="shared" si="501"/>
        <v>359355.73333333334</v>
      </c>
      <c r="CE422" s="102">
        <f t="shared" si="519"/>
        <v>16.364360460052914</v>
      </c>
      <c r="CG422" s="74">
        <f t="shared" si="502"/>
        <v>159</v>
      </c>
      <c r="CH422" s="74">
        <f t="shared" si="503"/>
        <v>12.14</v>
      </c>
      <c r="CI422" s="74">
        <v>1</v>
      </c>
      <c r="CJ422" s="65">
        <f t="shared" si="504"/>
        <v>2.2850000000000001</v>
      </c>
      <c r="CK422" s="73">
        <f>CK421*CI422</f>
        <v>20442240</v>
      </c>
      <c r="CL422" s="73">
        <f t="shared" si="505"/>
        <v>7426972425.6000004</v>
      </c>
      <c r="CM422" s="73">
        <f t="shared" si="506"/>
        <v>453912924542.97229</v>
      </c>
      <c r="CN422" s="73">
        <f t="shared" si="507"/>
        <v>6.7434839830801343E+27</v>
      </c>
      <c r="CO422" s="73">
        <f t="shared" si="508"/>
        <v>359355.73333333334</v>
      </c>
      <c r="CP422" s="102">
        <f t="shared" si="509"/>
        <v>61.116818338840432</v>
      </c>
      <c r="CR422" s="74">
        <f t="shared" si="510"/>
        <v>96</v>
      </c>
      <c r="CS422" s="74">
        <f t="shared" si="511"/>
        <v>14.74</v>
      </c>
      <c r="CT422" s="74">
        <v>1</v>
      </c>
      <c r="CU422" s="65">
        <f t="shared" si="520"/>
        <v>2.6</v>
      </c>
      <c r="CV422" s="73">
        <f>CV421*CT422</f>
        <v>9360</v>
      </c>
      <c r="CW422" s="73">
        <f t="shared" si="512"/>
        <v>2336256</v>
      </c>
      <c r="CX422" s="73">
        <f t="shared" si="513"/>
        <v>88771467.687527224</v>
      </c>
      <c r="CY422" s="73">
        <f t="shared" si="514"/>
        <v>8.1877227273971318E+27</v>
      </c>
      <c r="CZ422" s="73">
        <f t="shared" si="515"/>
        <v>359355.73333333334</v>
      </c>
      <c r="DA422" s="102">
        <f t="shared" si="516"/>
        <v>37.997320365374009</v>
      </c>
    </row>
    <row r="423" spans="1:105">
      <c r="A423" s="65">
        <v>8192</v>
      </c>
      <c r="B423" s="65">
        <f t="shared" si="451"/>
        <v>13.9</v>
      </c>
      <c r="C423" s="86">
        <f t="shared" si="522"/>
        <v>14.74</v>
      </c>
      <c r="D423" s="90"/>
      <c r="E423" s="68">
        <f t="shared" si="452"/>
        <v>1.2761497460153223E+25</v>
      </c>
      <c r="F423" s="65">
        <f t="shared" si="517"/>
        <v>83.400000000000048</v>
      </c>
      <c r="G423" s="69">
        <v>417</v>
      </c>
      <c r="H423" s="74">
        <f t="shared" si="453"/>
        <v>417</v>
      </c>
      <c r="I423" s="74">
        <f t="shared" si="454"/>
        <v>1</v>
      </c>
      <c r="J423" s="74">
        <v>1</v>
      </c>
      <c r="K423" s="65">
        <f t="shared" si="455"/>
        <v>1</v>
      </c>
      <c r="L423" s="73">
        <f>L422*J423</f>
        <v>6.6989466652500002E+21</v>
      </c>
      <c r="M423" s="73">
        <f t="shared" si="456"/>
        <v>2.79346075940925E+24</v>
      </c>
      <c r="N423" s="73">
        <f t="shared" si="457"/>
        <v>1.2761497460153224E+26</v>
      </c>
      <c r="O423" s="73">
        <f t="shared" si="458"/>
        <v>6.3807487300766119E+26</v>
      </c>
      <c r="P423" s="73">
        <f t="shared" si="459"/>
        <v>359628.79999999999</v>
      </c>
      <c r="Q423" s="102">
        <f t="shared" si="521"/>
        <v>45.683467781562733</v>
      </c>
      <c r="S423" s="74">
        <f t="shared" si="460"/>
        <v>407</v>
      </c>
      <c r="T423" s="74">
        <f t="shared" si="461"/>
        <v>2.0499999999999998</v>
      </c>
      <c r="U423" s="74">
        <v>1</v>
      </c>
      <c r="V423" s="65">
        <f t="shared" si="462"/>
        <v>1.05</v>
      </c>
      <c r="W423" s="73">
        <f>W422*U423</f>
        <v>1.33978933305E+22</v>
      </c>
      <c r="X423" s="73">
        <f t="shared" si="463"/>
        <v>5.7255897147891752E+24</v>
      </c>
      <c r="Y423" s="73">
        <f t="shared" si="464"/>
        <v>6.5402674483285216E+25</v>
      </c>
      <c r="Z423" s="73">
        <f t="shared" si="465"/>
        <v>1.3080534896657053E+27</v>
      </c>
      <c r="AA423" s="73">
        <f t="shared" si="466"/>
        <v>359628.79999999999</v>
      </c>
      <c r="AB423" s="102">
        <f t="shared" si="449"/>
        <v>11.422871309543954</v>
      </c>
      <c r="AD423" s="74">
        <f t="shared" si="467"/>
        <v>382</v>
      </c>
      <c r="AE423" s="74">
        <f t="shared" si="468"/>
        <v>3.2249999999999996</v>
      </c>
      <c r="AF423" s="74">
        <v>1</v>
      </c>
      <c r="AG423" s="65">
        <f t="shared" si="469"/>
        <v>1.175</v>
      </c>
      <c r="AH423" s="73">
        <f>AH422*AF423</f>
        <v>1.167105374568E+21</v>
      </c>
      <c r="AI423" s="73">
        <f t="shared" si="470"/>
        <v>5.2385524737484684E+23</v>
      </c>
      <c r="AJ423" s="73">
        <f t="shared" si="471"/>
        <v>3.2152991647651595E+24</v>
      </c>
      <c r="AK423" s="73">
        <f t="shared" si="472"/>
        <v>2.057791465449707E+27</v>
      </c>
      <c r="AL423" s="73">
        <f t="shared" si="473"/>
        <v>359628.79999999999</v>
      </c>
      <c r="AM423" s="102">
        <f t="shared" si="518"/>
        <v>6.1377626374417869</v>
      </c>
      <c r="AO423" s="74">
        <f t="shared" si="474"/>
        <v>352</v>
      </c>
      <c r="AP423" s="74">
        <f t="shared" si="475"/>
        <v>4.55</v>
      </c>
      <c r="AQ423" s="74">
        <v>1</v>
      </c>
      <c r="AR423" s="65">
        <f t="shared" si="476"/>
        <v>1.325</v>
      </c>
      <c r="AS423" s="73">
        <f>AS422*AQ423</f>
        <v>6.66917356896E+18</v>
      </c>
      <c r="AT423" s="73">
        <f t="shared" si="477"/>
        <v>3.1105025525629437E+21</v>
      </c>
      <c r="AU423" s="73">
        <f t="shared" si="478"/>
        <v>7.0879899223262824E+22</v>
      </c>
      <c r="AV423" s="73">
        <f t="shared" si="479"/>
        <v>2.9032406721848584E+27</v>
      </c>
      <c r="AW423" s="73">
        <f t="shared" si="480"/>
        <v>359628.79999999999</v>
      </c>
      <c r="AX423" s="102">
        <f t="shared" si="450"/>
        <v>22.787282127404236</v>
      </c>
      <c r="AZ423" s="74">
        <f t="shared" si="481"/>
        <v>315</v>
      </c>
      <c r="BA423" s="74">
        <f t="shared" si="482"/>
        <v>6.06</v>
      </c>
      <c r="BB423" s="74">
        <v>1</v>
      </c>
      <c r="BC423" s="65">
        <f t="shared" si="483"/>
        <v>1.51</v>
      </c>
      <c r="BD423" s="73">
        <f>BD422*BB423</f>
        <v>3.528663264E+16</v>
      </c>
      <c r="BE423" s="73">
        <f t="shared" si="484"/>
        <v>1.6784086815216001E+19</v>
      </c>
      <c r="BF423" s="73">
        <f t="shared" si="485"/>
        <v>5.5893634543341103E+20</v>
      </c>
      <c r="BG423" s="73">
        <f t="shared" si="486"/>
        <v>3.8667337304264264E+27</v>
      </c>
      <c r="BH423" s="73">
        <f t="shared" si="487"/>
        <v>359628.79999999999</v>
      </c>
      <c r="BI423" s="102">
        <f t="shared" si="524"/>
        <v>33.301564248743901</v>
      </c>
      <c r="BK423" s="74">
        <f t="shared" si="488"/>
        <v>265</v>
      </c>
      <c r="BL423" s="74">
        <f t="shared" si="489"/>
        <v>7.8199999999999994</v>
      </c>
      <c r="BM423" s="74">
        <v>1</v>
      </c>
      <c r="BN423" s="65">
        <f t="shared" si="490"/>
        <v>1.76</v>
      </c>
      <c r="BO423" s="73">
        <f>BO422*BM423</f>
        <v>169898601600000</v>
      </c>
      <c r="BP423" s="73">
        <f t="shared" si="491"/>
        <v>7.924070778624E+16</v>
      </c>
      <c r="BQ423" s="73">
        <f t="shared" si="492"/>
        <v>7.0436298172075802E+17</v>
      </c>
      <c r="BR423" s="73">
        <f t="shared" si="493"/>
        <v>4.9897455069199098E+27</v>
      </c>
      <c r="BS423" s="73">
        <f t="shared" si="494"/>
        <v>359628.79999999999</v>
      </c>
      <c r="BT423" s="102">
        <f t="shared" si="523"/>
        <v>8.8889032089522715</v>
      </c>
      <c r="BV423" s="74">
        <f t="shared" si="495"/>
        <v>210</v>
      </c>
      <c r="BW423" s="74">
        <f t="shared" si="496"/>
        <v>9.8550000000000004</v>
      </c>
      <c r="BX423" s="74">
        <v>1</v>
      </c>
      <c r="BY423" s="65">
        <f t="shared" si="497"/>
        <v>2.0350000000000001</v>
      </c>
      <c r="BZ423" s="73">
        <f>BZ422*BX423</f>
        <v>54212659200</v>
      </c>
      <c r="CA423" s="73">
        <f t="shared" si="498"/>
        <v>23167779909120</v>
      </c>
      <c r="CB423" s="73">
        <f t="shared" si="499"/>
        <v>433427483669305.31</v>
      </c>
      <c r="CC423" s="73">
        <f t="shared" si="500"/>
        <v>6.2882278734905011E+27</v>
      </c>
      <c r="CD423" s="73">
        <f t="shared" si="501"/>
        <v>359628.79999999999</v>
      </c>
      <c r="CE423" s="102">
        <f t="shared" si="519"/>
        <v>18.708201017512536</v>
      </c>
      <c r="CG423" s="74">
        <f t="shared" si="502"/>
        <v>160</v>
      </c>
      <c r="CH423" s="74">
        <f t="shared" si="503"/>
        <v>12.14</v>
      </c>
      <c r="CI423" s="74">
        <v>14</v>
      </c>
      <c r="CJ423" s="65">
        <f t="shared" si="504"/>
        <v>2.2850000000000001</v>
      </c>
      <c r="CK423" s="73">
        <f>CK422*CI423</f>
        <v>286191360</v>
      </c>
      <c r="CL423" s="73">
        <f t="shared" si="505"/>
        <v>104631561216</v>
      </c>
      <c r="CM423" s="73">
        <f t="shared" si="506"/>
        <v>521409029734.40558</v>
      </c>
      <c r="CN423" s="73">
        <f t="shared" si="507"/>
        <v>7.7462289583130071E+27</v>
      </c>
      <c r="CO423" s="73">
        <f t="shared" si="508"/>
        <v>359628.79999999999</v>
      </c>
      <c r="CP423" s="102">
        <f t="shared" si="509"/>
        <v>4.9832863399411167</v>
      </c>
      <c r="CR423" s="74">
        <f t="shared" si="510"/>
        <v>97</v>
      </c>
      <c r="CS423" s="74">
        <f t="shared" si="511"/>
        <v>14.74</v>
      </c>
      <c r="CT423" s="74">
        <v>1</v>
      </c>
      <c r="CU423" s="65">
        <f t="shared" si="520"/>
        <v>2.6</v>
      </c>
      <c r="CV423" s="73">
        <f>CV422*CT423</f>
        <v>9360</v>
      </c>
      <c r="CW423" s="73">
        <f t="shared" si="512"/>
        <v>2360592</v>
      </c>
      <c r="CX423" s="73">
        <f t="shared" si="513"/>
        <v>101971638.90333499</v>
      </c>
      <c r="CY423" s="73">
        <f t="shared" si="514"/>
        <v>9.4052236281329253E+27</v>
      </c>
      <c r="CZ423" s="73">
        <f t="shared" si="515"/>
        <v>359628.79999999999</v>
      </c>
      <c r="DA423" s="102">
        <f t="shared" si="516"/>
        <v>43.197485589773663</v>
      </c>
    </row>
    <row r="424" spans="1:105">
      <c r="A424" s="65">
        <v>8192</v>
      </c>
      <c r="B424" s="65">
        <f t="shared" si="451"/>
        <v>13.933333333333334</v>
      </c>
      <c r="C424" s="86">
        <f t="shared" si="522"/>
        <v>14.74</v>
      </c>
      <c r="D424" s="90"/>
      <c r="E424" s="68">
        <f t="shared" si="452"/>
        <v>1.4659111139776846E+25</v>
      </c>
      <c r="F424" s="65">
        <f t="shared" si="517"/>
        <v>83.600000000000037</v>
      </c>
      <c r="G424" s="69">
        <v>418</v>
      </c>
      <c r="H424" s="74">
        <f t="shared" si="453"/>
        <v>418</v>
      </c>
      <c r="I424" s="74">
        <f t="shared" si="454"/>
        <v>1</v>
      </c>
      <c r="J424" s="74">
        <v>1</v>
      </c>
      <c r="K424" s="65">
        <f t="shared" si="455"/>
        <v>1</v>
      </c>
      <c r="L424" s="73">
        <f>L423*J424</f>
        <v>6.6989466652500002E+21</v>
      </c>
      <c r="M424" s="73">
        <f t="shared" si="456"/>
        <v>2.8001597060745001E+24</v>
      </c>
      <c r="N424" s="73">
        <f t="shared" si="457"/>
        <v>1.4659111139776846E+26</v>
      </c>
      <c r="O424" s="73">
        <f t="shared" si="458"/>
        <v>7.3295555698884229E+26</v>
      </c>
      <c r="P424" s="73">
        <f t="shared" si="459"/>
        <v>359901.8666666667</v>
      </c>
      <c r="Q424" s="102">
        <f t="shared" si="521"/>
        <v>52.350982367099427</v>
      </c>
      <c r="S424" s="74">
        <f t="shared" si="460"/>
        <v>408</v>
      </c>
      <c r="T424" s="74">
        <f t="shared" si="461"/>
        <v>2.0499999999999998</v>
      </c>
      <c r="U424" s="74">
        <v>1</v>
      </c>
      <c r="V424" s="65">
        <f t="shared" si="462"/>
        <v>1.05</v>
      </c>
      <c r="W424" s="73">
        <f>W423*U424</f>
        <v>1.33978933305E+22</v>
      </c>
      <c r="X424" s="73">
        <f t="shared" si="463"/>
        <v>5.7396575027862002E+24</v>
      </c>
      <c r="Y424" s="73">
        <f t="shared" si="464"/>
        <v>7.5127944591356279E+25</v>
      </c>
      <c r="Z424" s="73">
        <f t="shared" si="465"/>
        <v>1.5025588918271265E+27</v>
      </c>
      <c r="AA424" s="73">
        <f t="shared" si="466"/>
        <v>359901.8666666667</v>
      </c>
      <c r="AB424" s="102">
        <f t="shared" si="449"/>
        <v>13.089273106433083</v>
      </c>
      <c r="AD424" s="74">
        <f t="shared" si="467"/>
        <v>383</v>
      </c>
      <c r="AE424" s="74">
        <f t="shared" si="468"/>
        <v>3.2249999999999996</v>
      </c>
      <c r="AF424" s="74">
        <v>1</v>
      </c>
      <c r="AG424" s="65">
        <f t="shared" si="469"/>
        <v>1.175</v>
      </c>
      <c r="AH424" s="73">
        <f>AH423*AF424</f>
        <v>1.167105374568E+21</v>
      </c>
      <c r="AI424" s="73">
        <f t="shared" si="470"/>
        <v>5.2522659618996421E+23</v>
      </c>
      <c r="AJ424" s="73">
        <f t="shared" si="471"/>
        <v>3.6934088613890795E+24</v>
      </c>
      <c r="AK424" s="73">
        <f t="shared" si="472"/>
        <v>2.363781671289016E+27</v>
      </c>
      <c r="AL424" s="73">
        <f t="shared" si="473"/>
        <v>359901.8666666667</v>
      </c>
      <c r="AM424" s="102">
        <f t="shared" si="518"/>
        <v>7.0320293910882716</v>
      </c>
      <c r="AO424" s="74">
        <f t="shared" si="474"/>
        <v>353</v>
      </c>
      <c r="AP424" s="74">
        <f t="shared" si="475"/>
        <v>4.55</v>
      </c>
      <c r="AQ424" s="74">
        <v>1</v>
      </c>
      <c r="AR424" s="65">
        <f t="shared" si="476"/>
        <v>1.325</v>
      </c>
      <c r="AS424" s="73">
        <f>AS423*AQ424</f>
        <v>6.66917356896E+18</v>
      </c>
      <c r="AT424" s="73">
        <f t="shared" si="477"/>
        <v>3.119339207541816E+21</v>
      </c>
      <c r="AU424" s="73">
        <f t="shared" si="478"/>
        <v>8.1419623640117641E+22</v>
      </c>
      <c r="AV424" s="73">
        <f t="shared" si="479"/>
        <v>3.3349477842992322E+27</v>
      </c>
      <c r="AW424" s="73">
        <f t="shared" si="480"/>
        <v>359901.8666666667</v>
      </c>
      <c r="AX424" s="102">
        <f t="shared" si="450"/>
        <v>26.101561331728355</v>
      </c>
      <c r="AZ424" s="74">
        <f t="shared" si="481"/>
        <v>316</v>
      </c>
      <c r="BA424" s="74">
        <f t="shared" si="482"/>
        <v>6.06</v>
      </c>
      <c r="BB424" s="74">
        <v>1</v>
      </c>
      <c r="BC424" s="65">
        <f t="shared" si="483"/>
        <v>1.51</v>
      </c>
      <c r="BD424" s="73">
        <f>BD423*BB424</f>
        <v>3.528663264E+16</v>
      </c>
      <c r="BE424" s="73">
        <f t="shared" si="484"/>
        <v>1.68373696305024E+19</v>
      </c>
      <c r="BF424" s="73">
        <f t="shared" si="485"/>
        <v>6.420492605474139E+20</v>
      </c>
      <c r="BG424" s="73">
        <f t="shared" si="486"/>
        <v>4.4417106753523844E+27</v>
      </c>
      <c r="BH424" s="73">
        <f t="shared" si="487"/>
        <v>359901.8666666667</v>
      </c>
      <c r="BI424" s="102">
        <f t="shared" si="524"/>
        <v>38.132396843286273</v>
      </c>
      <c r="BK424" s="74">
        <f t="shared" si="488"/>
        <v>266</v>
      </c>
      <c r="BL424" s="74">
        <f t="shared" si="489"/>
        <v>7.8199999999999994</v>
      </c>
      <c r="BM424" s="74">
        <v>1</v>
      </c>
      <c r="BN424" s="65">
        <f t="shared" si="490"/>
        <v>1.76</v>
      </c>
      <c r="BO424" s="73">
        <f>BO423*BM424</f>
        <v>169898601600000</v>
      </c>
      <c r="BP424" s="73">
        <f t="shared" si="491"/>
        <v>7.9539729325056E+16</v>
      </c>
      <c r="BQ424" s="73">
        <f t="shared" si="492"/>
        <v>8.0910059842344128E+17</v>
      </c>
      <c r="BR424" s="73">
        <f t="shared" si="493"/>
        <v>5.7317124556527467E+27</v>
      </c>
      <c r="BS424" s="73">
        <f t="shared" si="494"/>
        <v>359901.8666666667</v>
      </c>
      <c r="BT424" s="102">
        <f t="shared" si="523"/>
        <v>10.172282522069944</v>
      </c>
      <c r="BV424" s="74">
        <f t="shared" si="495"/>
        <v>211</v>
      </c>
      <c r="BW424" s="74">
        <f t="shared" si="496"/>
        <v>9.8550000000000004</v>
      </c>
      <c r="BX424" s="74">
        <v>1</v>
      </c>
      <c r="BY424" s="65">
        <f t="shared" si="497"/>
        <v>2.0350000000000001</v>
      </c>
      <c r="BZ424" s="73">
        <f>BZ423*BX424</f>
        <v>54212659200</v>
      </c>
      <c r="CA424" s="73">
        <f t="shared" si="498"/>
        <v>23278102670592</v>
      </c>
      <c r="CB424" s="73">
        <f t="shared" si="499"/>
        <v>497877437501435.25</v>
      </c>
      <c r="CC424" s="73">
        <f t="shared" si="500"/>
        <v>7.2232770141250413E+27</v>
      </c>
      <c r="CD424" s="73">
        <f t="shared" si="501"/>
        <v>359901.8666666667</v>
      </c>
      <c r="CE424" s="102">
        <f t="shared" si="519"/>
        <v>21.388231014653112</v>
      </c>
      <c r="CG424" s="74">
        <f t="shared" si="502"/>
        <v>161</v>
      </c>
      <c r="CH424" s="74">
        <f t="shared" si="503"/>
        <v>12.14</v>
      </c>
      <c r="CI424" s="74">
        <v>1</v>
      </c>
      <c r="CJ424" s="65">
        <f t="shared" si="504"/>
        <v>2.2850000000000001</v>
      </c>
      <c r="CK424" s="73">
        <f>CK423*CI424</f>
        <v>286191360</v>
      </c>
      <c r="CL424" s="73">
        <f t="shared" si="505"/>
        <v>105285508473.60001</v>
      </c>
      <c r="CM424" s="73">
        <f t="shared" si="506"/>
        <v>598941694736.51196</v>
      </c>
      <c r="CN424" s="73">
        <f t="shared" si="507"/>
        <v>8.8980804618445461E+27</v>
      </c>
      <c r="CO424" s="73">
        <f t="shared" si="508"/>
        <v>359901.8666666667</v>
      </c>
      <c r="CP424" s="102">
        <f t="shared" si="509"/>
        <v>5.6887382073734738</v>
      </c>
      <c r="CR424" s="74">
        <f t="shared" si="510"/>
        <v>98</v>
      </c>
      <c r="CS424" s="74">
        <f t="shared" si="511"/>
        <v>14.74</v>
      </c>
      <c r="CT424" s="74">
        <v>1</v>
      </c>
      <c r="CU424" s="65">
        <f t="shared" si="520"/>
        <v>2.6</v>
      </c>
      <c r="CV424" s="73">
        <f>CV423*CT424</f>
        <v>9360</v>
      </c>
      <c r="CW424" s="73">
        <f t="shared" si="512"/>
        <v>2384928</v>
      </c>
      <c r="CX424" s="73">
        <f t="shared" si="513"/>
        <v>117134653.86461253</v>
      </c>
      <c r="CY424" s="73">
        <f t="shared" si="514"/>
        <v>1.0803764910015535E+28</v>
      </c>
      <c r="CZ424" s="73">
        <f t="shared" si="515"/>
        <v>359901.8666666667</v>
      </c>
      <c r="DA424" s="102">
        <f t="shared" si="516"/>
        <v>49.114545120277228</v>
      </c>
    </row>
    <row r="425" spans="1:105">
      <c r="A425" s="65">
        <v>8192</v>
      </c>
      <c r="B425" s="65">
        <f t="shared" si="451"/>
        <v>13.966666666666667</v>
      </c>
      <c r="C425" s="86">
        <f t="shared" si="522"/>
        <v>14.74</v>
      </c>
      <c r="D425" s="90"/>
      <c r="E425" s="68">
        <f t="shared" si="452"/>
        <v>1.6838896851980378E+25</v>
      </c>
      <c r="F425" s="65">
        <f t="shared" si="517"/>
        <v>83.80000000000004</v>
      </c>
      <c r="G425" s="69">
        <v>419</v>
      </c>
      <c r="H425" s="74">
        <f t="shared" si="453"/>
        <v>419</v>
      </c>
      <c r="I425" s="74">
        <f t="shared" si="454"/>
        <v>1</v>
      </c>
      <c r="J425" s="74">
        <v>1</v>
      </c>
      <c r="K425" s="65">
        <f t="shared" si="455"/>
        <v>1</v>
      </c>
      <c r="L425" s="73">
        <f>L424*J425</f>
        <v>6.6989466652500002E+21</v>
      </c>
      <c r="M425" s="73">
        <f t="shared" si="456"/>
        <v>2.8068586527397502E+24</v>
      </c>
      <c r="N425" s="73">
        <f t="shared" si="457"/>
        <v>1.6838896851980378E+26</v>
      </c>
      <c r="O425" s="73">
        <f t="shared" si="458"/>
        <v>8.4194484259901895E+26</v>
      </c>
      <c r="P425" s="73">
        <f t="shared" si="459"/>
        <v>360174.93333333335</v>
      </c>
      <c r="Q425" s="102">
        <f t="shared" si="521"/>
        <v>59.991965878096778</v>
      </c>
      <c r="S425" s="74">
        <f t="shared" si="460"/>
        <v>409</v>
      </c>
      <c r="T425" s="74">
        <f t="shared" si="461"/>
        <v>2.0499999999999998</v>
      </c>
      <c r="U425" s="74">
        <v>1</v>
      </c>
      <c r="V425" s="65">
        <f t="shared" si="462"/>
        <v>1.05</v>
      </c>
      <c r="W425" s="73">
        <f>W424*U425</f>
        <v>1.33978933305E+22</v>
      </c>
      <c r="X425" s="73">
        <f t="shared" si="463"/>
        <v>5.7537252907832262E+24</v>
      </c>
      <c r="Y425" s="73">
        <f t="shared" si="464"/>
        <v>8.6299346366399368E+25</v>
      </c>
      <c r="Z425" s="73">
        <f t="shared" si="465"/>
        <v>1.7259869273279886E+27</v>
      </c>
      <c r="AA425" s="73">
        <f t="shared" si="466"/>
        <v>360174.93333333335</v>
      </c>
      <c r="AB425" s="102">
        <f t="shared" si="449"/>
        <v>14.998864562519262</v>
      </c>
      <c r="AD425" s="74">
        <f t="shared" si="467"/>
        <v>384</v>
      </c>
      <c r="AE425" s="74">
        <f t="shared" si="468"/>
        <v>3.2249999999999996</v>
      </c>
      <c r="AF425" s="74">
        <v>1</v>
      </c>
      <c r="AG425" s="65">
        <f t="shared" si="469"/>
        <v>1.175</v>
      </c>
      <c r="AH425" s="73">
        <f>AH424*AF425</f>
        <v>1.167105374568E+21</v>
      </c>
      <c r="AI425" s="73">
        <f t="shared" si="470"/>
        <v>5.2659794500508159E+23</v>
      </c>
      <c r="AJ425" s="73">
        <f t="shared" si="471"/>
        <v>4.242612683409108E+24</v>
      </c>
      <c r="AK425" s="73">
        <f t="shared" si="472"/>
        <v>2.7152721173818356E+27</v>
      </c>
      <c r="AL425" s="73">
        <f t="shared" si="473"/>
        <v>360174.93333333335</v>
      </c>
      <c r="AM425" s="102">
        <f t="shared" si="518"/>
        <v>8.0566449672874576</v>
      </c>
      <c r="AO425" s="74">
        <f t="shared" si="474"/>
        <v>354</v>
      </c>
      <c r="AP425" s="74">
        <f t="shared" si="475"/>
        <v>4.55</v>
      </c>
      <c r="AQ425" s="74">
        <v>1</v>
      </c>
      <c r="AR425" s="65">
        <f t="shared" si="476"/>
        <v>1.325</v>
      </c>
      <c r="AS425" s="73">
        <f>AS424*AQ425</f>
        <v>6.66917356896E+18</v>
      </c>
      <c r="AT425" s="73">
        <f t="shared" si="477"/>
        <v>3.1281758625206879E+21</v>
      </c>
      <c r="AU425" s="73">
        <f t="shared" si="478"/>
        <v>9.3526587739880817E+22</v>
      </c>
      <c r="AV425" s="73">
        <f t="shared" si="479"/>
        <v>3.8308490338255358E+27</v>
      </c>
      <c r="AW425" s="73">
        <f t="shared" si="480"/>
        <v>360174.93333333335</v>
      </c>
      <c r="AX425" s="102">
        <f t="shared" si="450"/>
        <v>29.898123331377214</v>
      </c>
      <c r="AZ425" s="74">
        <f t="shared" si="481"/>
        <v>317</v>
      </c>
      <c r="BA425" s="74">
        <f t="shared" si="482"/>
        <v>6.06</v>
      </c>
      <c r="BB425" s="74">
        <v>1</v>
      </c>
      <c r="BC425" s="65">
        <f t="shared" si="483"/>
        <v>1.51</v>
      </c>
      <c r="BD425" s="73">
        <f>BD424*BB425</f>
        <v>3.528663264E+16</v>
      </c>
      <c r="BE425" s="73">
        <f t="shared" si="484"/>
        <v>1.6890652445788801E+19</v>
      </c>
      <c r="BF425" s="73">
        <f t="shared" si="485"/>
        <v>7.37520929417877E+20</v>
      </c>
      <c r="BG425" s="73">
        <f t="shared" si="486"/>
        <v>5.1021857461500543E+27</v>
      </c>
      <c r="BH425" s="73">
        <f t="shared" si="487"/>
        <v>360174.93333333335</v>
      </c>
      <c r="BI425" s="102">
        <f t="shared" si="524"/>
        <v>43.664442909175875</v>
      </c>
      <c r="BK425" s="74">
        <f t="shared" si="488"/>
        <v>267</v>
      </c>
      <c r="BL425" s="74">
        <f t="shared" si="489"/>
        <v>7.8199999999999994</v>
      </c>
      <c r="BM425" s="74">
        <v>1</v>
      </c>
      <c r="BN425" s="65">
        <f t="shared" si="490"/>
        <v>1.76</v>
      </c>
      <c r="BO425" s="73">
        <f>BO424*BM425</f>
        <v>169898601600000</v>
      </c>
      <c r="BP425" s="73">
        <f t="shared" si="491"/>
        <v>7.9838750863872E+16</v>
      </c>
      <c r="BQ425" s="73">
        <f t="shared" si="492"/>
        <v>9.2941252643612365E+17</v>
      </c>
      <c r="BR425" s="73">
        <f t="shared" si="493"/>
        <v>6.5840086691243271E+27</v>
      </c>
      <c r="BS425" s="73">
        <f t="shared" si="494"/>
        <v>360174.93333333335</v>
      </c>
      <c r="BT425" s="102">
        <f t="shared" si="523"/>
        <v>11.641120588432127</v>
      </c>
      <c r="BV425" s="74">
        <f t="shared" si="495"/>
        <v>212</v>
      </c>
      <c r="BW425" s="74">
        <f t="shared" si="496"/>
        <v>9.8550000000000004</v>
      </c>
      <c r="BX425" s="74">
        <v>1</v>
      </c>
      <c r="BY425" s="65">
        <f t="shared" si="497"/>
        <v>2.0350000000000001</v>
      </c>
      <c r="BZ425" s="73">
        <f>BZ424*BX425</f>
        <v>54212659200</v>
      </c>
      <c r="CA425" s="73">
        <f t="shared" si="498"/>
        <v>23388425432064</v>
      </c>
      <c r="CB425" s="73">
        <f t="shared" si="499"/>
        <v>571910993448038</v>
      </c>
      <c r="CC425" s="73">
        <f t="shared" si="500"/>
        <v>8.2973664238133315E+27</v>
      </c>
      <c r="CD425" s="73">
        <f t="shared" si="501"/>
        <v>360174.93333333335</v>
      </c>
      <c r="CE425" s="102">
        <f t="shared" si="519"/>
        <v>24.452736038569977</v>
      </c>
      <c r="CG425" s="74">
        <f t="shared" si="502"/>
        <v>162</v>
      </c>
      <c r="CH425" s="74">
        <f t="shared" si="503"/>
        <v>12.14</v>
      </c>
      <c r="CI425" s="74">
        <v>1</v>
      </c>
      <c r="CJ425" s="65">
        <f t="shared" si="504"/>
        <v>2.2850000000000001</v>
      </c>
      <c r="CK425" s="73">
        <f>CK424*CI425</f>
        <v>286191360</v>
      </c>
      <c r="CL425" s="73">
        <f t="shared" si="505"/>
        <v>105939455731.20001</v>
      </c>
      <c r="CM425" s="73">
        <f t="shared" si="506"/>
        <v>688003339482.96753</v>
      </c>
      <c r="CN425" s="73">
        <f t="shared" si="507"/>
        <v>1.022121038915209E+28</v>
      </c>
      <c r="CO425" s="73">
        <f t="shared" si="508"/>
        <v>360174.93333333335</v>
      </c>
      <c r="CP425" s="102">
        <f t="shared" si="509"/>
        <v>6.494306910813636</v>
      </c>
      <c r="CR425" s="74">
        <f t="shared" si="510"/>
        <v>99</v>
      </c>
      <c r="CS425" s="74">
        <f t="shared" si="511"/>
        <v>14.74</v>
      </c>
      <c r="CT425" s="74">
        <v>1</v>
      </c>
      <c r="CU425" s="65">
        <f t="shared" si="520"/>
        <v>2.6</v>
      </c>
      <c r="CV425" s="73">
        <f>CV424*CT425</f>
        <v>9360</v>
      </c>
      <c r="CW425" s="73">
        <f t="shared" si="512"/>
        <v>2409264</v>
      </c>
      <c r="CX425" s="73">
        <f t="shared" si="513"/>
        <v>134552384.20742753</v>
      </c>
      <c r="CY425" s="73">
        <f t="shared" si="514"/>
        <v>1.241026697990954E+28</v>
      </c>
      <c r="CZ425" s="73">
        <f t="shared" si="515"/>
        <v>360174.93333333335</v>
      </c>
      <c r="DA425" s="102">
        <f t="shared" si="516"/>
        <v>55.847920446836682</v>
      </c>
    </row>
    <row r="426" spans="1:105">
      <c r="A426" s="65">
        <v>8192</v>
      </c>
      <c r="B426" s="65">
        <f t="shared" si="451"/>
        <v>14</v>
      </c>
      <c r="C426" s="86">
        <f t="shared" si="522"/>
        <v>14.74</v>
      </c>
      <c r="D426" s="90"/>
      <c r="E426" s="68">
        <f t="shared" si="452"/>
        <v>1.9342813113834608E+25</v>
      </c>
      <c r="F426" s="65">
        <f t="shared" si="517"/>
        <v>84.000000000000043</v>
      </c>
      <c r="G426" s="69">
        <v>420</v>
      </c>
      <c r="H426" s="74">
        <f t="shared" si="453"/>
        <v>420</v>
      </c>
      <c r="I426" s="74">
        <f t="shared" si="454"/>
        <v>1</v>
      </c>
      <c r="J426" s="74">
        <v>15</v>
      </c>
      <c r="K426" s="65">
        <f t="shared" si="455"/>
        <v>1</v>
      </c>
      <c r="L426" s="73">
        <f>L425*J426</f>
        <v>1.0048419997875E+23</v>
      </c>
      <c r="M426" s="73">
        <f t="shared" si="456"/>
        <v>4.2203363991074998E+25</v>
      </c>
      <c r="N426" s="73">
        <f t="shared" si="457"/>
        <v>1.934281311383461E+26</v>
      </c>
      <c r="O426" s="73">
        <f t="shared" si="458"/>
        <v>9.6714065569173042E+26</v>
      </c>
      <c r="P426" s="73">
        <f t="shared" si="459"/>
        <v>360448</v>
      </c>
      <c r="Q426" s="102">
        <f t="shared" si="521"/>
        <v>4.5832396483666926</v>
      </c>
      <c r="S426" s="74">
        <f t="shared" si="460"/>
        <v>410</v>
      </c>
      <c r="T426" s="74">
        <f t="shared" si="461"/>
        <v>2.0499999999999998</v>
      </c>
      <c r="U426" s="74">
        <v>1</v>
      </c>
      <c r="V426" s="65">
        <f t="shared" si="462"/>
        <v>1.05</v>
      </c>
      <c r="W426" s="73">
        <f>W425*U426</f>
        <v>1.33978933305E+22</v>
      </c>
      <c r="X426" s="73">
        <f t="shared" si="463"/>
        <v>5.7677930787802511E+24</v>
      </c>
      <c r="Y426" s="73">
        <f t="shared" si="464"/>
        <v>9.9131917208402307E+25</v>
      </c>
      <c r="Z426" s="73">
        <f t="shared" si="465"/>
        <v>1.9826383441680471E+27</v>
      </c>
      <c r="AA426" s="73">
        <f t="shared" si="466"/>
        <v>360448</v>
      </c>
      <c r="AB426" s="102">
        <f t="shared" ref="AB426:AB489" si="525">Y426/X426</f>
        <v>17.187148681375081</v>
      </c>
      <c r="AD426" s="74">
        <f t="shared" si="467"/>
        <v>385</v>
      </c>
      <c r="AE426" s="74">
        <f t="shared" si="468"/>
        <v>3.2249999999999996</v>
      </c>
      <c r="AF426" s="74">
        <v>1</v>
      </c>
      <c r="AG426" s="65">
        <f t="shared" si="469"/>
        <v>1.175</v>
      </c>
      <c r="AH426" s="73">
        <f>AH425*AF426</f>
        <v>1.167105374568E+21</v>
      </c>
      <c r="AI426" s="73">
        <f t="shared" si="470"/>
        <v>5.2796929382019903E+23</v>
      </c>
      <c r="AJ426" s="73">
        <f t="shared" si="471"/>
        <v>4.8734822103215995E+24</v>
      </c>
      <c r="AK426" s="73">
        <f t="shared" si="472"/>
        <v>3.1190286146058301E+27</v>
      </c>
      <c r="AL426" s="73">
        <f t="shared" si="473"/>
        <v>360448</v>
      </c>
      <c r="AM426" s="102">
        <f t="shared" si="518"/>
        <v>9.2306167562488461</v>
      </c>
      <c r="AO426" s="74">
        <f t="shared" si="474"/>
        <v>355</v>
      </c>
      <c r="AP426" s="74">
        <f t="shared" si="475"/>
        <v>4.55</v>
      </c>
      <c r="AQ426" s="74">
        <v>1</v>
      </c>
      <c r="AR426" s="65">
        <f t="shared" si="476"/>
        <v>1.325</v>
      </c>
      <c r="AS426" s="73">
        <f>AS425*AQ426</f>
        <v>6.66917356896E+18</v>
      </c>
      <c r="AT426" s="73">
        <f t="shared" si="477"/>
        <v>3.1370125174995603E+21</v>
      </c>
      <c r="AU426" s="73">
        <f t="shared" si="478"/>
        <v>1.0743383748528698E+23</v>
      </c>
      <c r="AV426" s="73">
        <f t="shared" si="479"/>
        <v>4.4004899833973728E+27</v>
      </c>
      <c r="AW426" s="73">
        <f t="shared" si="480"/>
        <v>360448</v>
      </c>
      <c r="AX426" s="102">
        <f t="shared" si="450"/>
        <v>34.247181637298659</v>
      </c>
      <c r="AZ426" s="74">
        <f t="shared" si="481"/>
        <v>318</v>
      </c>
      <c r="BA426" s="74">
        <f t="shared" si="482"/>
        <v>6.06</v>
      </c>
      <c r="BB426" s="74">
        <v>1</v>
      </c>
      <c r="BC426" s="65">
        <f t="shared" si="483"/>
        <v>1.51</v>
      </c>
      <c r="BD426" s="73">
        <f>BD425*BB426</f>
        <v>3.528663264E+16</v>
      </c>
      <c r="BE426" s="73">
        <f t="shared" si="484"/>
        <v>1.69439352610752E+19</v>
      </c>
      <c r="BF426" s="73">
        <f t="shared" si="485"/>
        <v>8.4718907839819966E+20</v>
      </c>
      <c r="BG426" s="73">
        <f t="shared" si="486"/>
        <v>5.8608723734918861E+27</v>
      </c>
      <c r="BH426" s="73">
        <f t="shared" si="487"/>
        <v>360448</v>
      </c>
      <c r="BI426" s="102">
        <f t="shared" si="524"/>
        <v>49.999546465715198</v>
      </c>
      <c r="BK426" s="74">
        <f t="shared" si="488"/>
        <v>268</v>
      </c>
      <c r="BL426" s="74">
        <f t="shared" si="489"/>
        <v>7.8199999999999994</v>
      </c>
      <c r="BM426" s="74">
        <v>1</v>
      </c>
      <c r="BN426" s="65">
        <f t="shared" si="490"/>
        <v>1.76</v>
      </c>
      <c r="BO426" s="73">
        <f>BO425*BM426</f>
        <v>169898601600000</v>
      </c>
      <c r="BP426" s="73">
        <f t="shared" si="491"/>
        <v>8.0137772402688E+16</v>
      </c>
      <c r="BQ426" s="73">
        <f t="shared" si="492"/>
        <v>1.0676146402308138E+18</v>
      </c>
      <c r="BR426" s="73">
        <f t="shared" si="493"/>
        <v>7.5630399275093312E+27</v>
      </c>
      <c r="BS426" s="73">
        <f t="shared" si="494"/>
        <v>360448</v>
      </c>
      <c r="BT426" s="102">
        <f t="shared" si="523"/>
        <v>13.322240040141216</v>
      </c>
      <c r="BV426" s="74">
        <f t="shared" si="495"/>
        <v>213</v>
      </c>
      <c r="BW426" s="74">
        <f t="shared" si="496"/>
        <v>9.8550000000000004</v>
      </c>
      <c r="BX426" s="74">
        <v>1</v>
      </c>
      <c r="BY426" s="65">
        <f t="shared" si="497"/>
        <v>2.0350000000000001</v>
      </c>
      <c r="BZ426" s="73">
        <f>BZ425*BX426</f>
        <v>54212659200</v>
      </c>
      <c r="CA426" s="73">
        <f t="shared" si="498"/>
        <v>23498748193536</v>
      </c>
      <c r="CB426" s="73">
        <f t="shared" si="499"/>
        <v>656953217378481.25</v>
      </c>
      <c r="CC426" s="73">
        <f t="shared" si="500"/>
        <v>9.5311711618420036E+27</v>
      </c>
      <c r="CD426" s="73">
        <f t="shared" si="501"/>
        <v>360448</v>
      </c>
      <c r="CE426" s="102">
        <f t="shared" si="519"/>
        <v>27.956945279289172</v>
      </c>
      <c r="CG426" s="74">
        <f t="shared" si="502"/>
        <v>163</v>
      </c>
      <c r="CH426" s="74">
        <f t="shared" si="503"/>
        <v>12.14</v>
      </c>
      <c r="CI426" s="74">
        <v>1</v>
      </c>
      <c r="CJ426" s="65">
        <f t="shared" si="504"/>
        <v>2.2850000000000001</v>
      </c>
      <c r="CK426" s="73">
        <f>CK425*CI426</f>
        <v>286191360</v>
      </c>
      <c r="CL426" s="73">
        <f t="shared" si="505"/>
        <v>106593402988.8</v>
      </c>
      <c r="CM426" s="73">
        <f t="shared" si="506"/>
        <v>790308304296.55164</v>
      </c>
      <c r="CN426" s="73">
        <f t="shared" si="507"/>
        <v>1.1741087560097606E+28</v>
      </c>
      <c r="CO426" s="73">
        <f t="shared" si="508"/>
        <v>360448</v>
      </c>
      <c r="CP426" s="102">
        <f t="shared" si="509"/>
        <v>7.4142327961852486</v>
      </c>
      <c r="CR426" s="74">
        <f t="shared" si="510"/>
        <v>100</v>
      </c>
      <c r="CS426" s="74">
        <f t="shared" si="511"/>
        <v>14.74</v>
      </c>
      <c r="CT426" s="74">
        <v>13</v>
      </c>
      <c r="CU426" s="65">
        <f t="shared" si="520"/>
        <v>2.6</v>
      </c>
      <c r="CV426" s="73">
        <f>CV425*CT426</f>
        <v>121680</v>
      </c>
      <c r="CW426" s="73">
        <f t="shared" si="512"/>
        <v>31636800</v>
      </c>
      <c r="CX426" s="73">
        <f t="shared" si="513"/>
        <v>154560102.40000105</v>
      </c>
      <c r="CY426" s="73">
        <f t="shared" si="514"/>
        <v>1.4255653264896105E+28</v>
      </c>
      <c r="CZ426" s="73">
        <f t="shared" si="515"/>
        <v>360448</v>
      </c>
      <c r="DA426" s="102">
        <f t="shared" si="516"/>
        <v>4.8854530926010549</v>
      </c>
    </row>
    <row r="427" spans="1:105">
      <c r="A427" s="65">
        <v>8192</v>
      </c>
      <c r="B427" s="65">
        <f t="shared" si="451"/>
        <v>14.033333333333333</v>
      </c>
      <c r="C427" s="86">
        <f t="shared" si="522"/>
        <v>14.74</v>
      </c>
      <c r="D427" s="90"/>
      <c r="E427" s="68">
        <f t="shared" si="452"/>
        <v>2.2219057604876889E+25</v>
      </c>
      <c r="F427" s="65">
        <f t="shared" si="517"/>
        <v>84.200000000000045</v>
      </c>
      <c r="G427" s="69">
        <v>421</v>
      </c>
      <c r="H427" s="74">
        <f t="shared" si="453"/>
        <v>421</v>
      </c>
      <c r="I427" s="74">
        <f t="shared" si="454"/>
        <v>1</v>
      </c>
      <c r="J427" s="74">
        <v>1</v>
      </c>
      <c r="K427" s="65">
        <f t="shared" si="455"/>
        <v>1</v>
      </c>
      <c r="L427" s="73">
        <f>L426*J427</f>
        <v>1.0048419997875E+23</v>
      </c>
      <c r="M427" s="73">
        <f t="shared" si="456"/>
        <v>4.2303848191053754E+25</v>
      </c>
      <c r="N427" s="73">
        <f t="shared" si="457"/>
        <v>2.2219057604876888E+26</v>
      </c>
      <c r="O427" s="73">
        <f t="shared" si="458"/>
        <v>1.1109528802438445E+27</v>
      </c>
      <c r="P427" s="73">
        <f t="shared" si="459"/>
        <v>360721.06666666665</v>
      </c>
      <c r="Q427" s="102">
        <f t="shared" si="521"/>
        <v>5.2522544768340209</v>
      </c>
      <c r="S427" s="74">
        <f t="shared" si="460"/>
        <v>411</v>
      </c>
      <c r="T427" s="74">
        <f t="shared" si="461"/>
        <v>2.0499999999999998</v>
      </c>
      <c r="U427" s="74">
        <v>1</v>
      </c>
      <c r="V427" s="65">
        <f t="shared" si="462"/>
        <v>1.05</v>
      </c>
      <c r="W427" s="73">
        <f>W426*U427</f>
        <v>1.33978933305E+22</v>
      </c>
      <c r="X427" s="73">
        <f t="shared" si="463"/>
        <v>5.781860866777275E+24</v>
      </c>
      <c r="Y427" s="73">
        <f t="shared" si="464"/>
        <v>1.13872670224994E+26</v>
      </c>
      <c r="Z427" s="73">
        <f t="shared" si="465"/>
        <v>2.2774534044998811E+27</v>
      </c>
      <c r="AA427" s="73">
        <f t="shared" si="466"/>
        <v>360721.06666666665</v>
      </c>
      <c r="AB427" s="102">
        <f t="shared" si="525"/>
        <v>19.694813287415712</v>
      </c>
      <c r="AD427" s="74">
        <f t="shared" si="467"/>
        <v>386</v>
      </c>
      <c r="AE427" s="74">
        <f t="shared" si="468"/>
        <v>3.2249999999999996</v>
      </c>
      <c r="AF427" s="74">
        <v>1</v>
      </c>
      <c r="AG427" s="65">
        <f t="shared" si="469"/>
        <v>1.175</v>
      </c>
      <c r="AH427" s="73">
        <f>AH426*AF427</f>
        <v>1.167105374568E+21</v>
      </c>
      <c r="AI427" s="73">
        <f t="shared" si="470"/>
        <v>5.2934064263531641E+23</v>
      </c>
      <c r="AJ427" s="73">
        <f t="shared" si="471"/>
        <v>5.5981609981037356E+24</v>
      </c>
      <c r="AK427" s="73">
        <f t="shared" si="472"/>
        <v>3.5828230387863979E+27</v>
      </c>
      <c r="AL427" s="73">
        <f t="shared" si="473"/>
        <v>360721.06666666665</v>
      </c>
      <c r="AM427" s="102">
        <f t="shared" si="518"/>
        <v>10.57572486826886</v>
      </c>
      <c r="AO427" s="74">
        <f t="shared" si="474"/>
        <v>356</v>
      </c>
      <c r="AP427" s="74">
        <f t="shared" si="475"/>
        <v>4.55</v>
      </c>
      <c r="AQ427" s="74">
        <v>1</v>
      </c>
      <c r="AR427" s="65">
        <f t="shared" si="476"/>
        <v>1.325</v>
      </c>
      <c r="AS427" s="73">
        <f>AS426*AQ427</f>
        <v>6.66917356896E+18</v>
      </c>
      <c r="AT427" s="73">
        <f t="shared" si="477"/>
        <v>3.1458491724784321E+21</v>
      </c>
      <c r="AU427" s="73">
        <f t="shared" si="478"/>
        <v>1.2340907239036794E+23</v>
      </c>
      <c r="AV427" s="73">
        <f t="shared" si="479"/>
        <v>5.0548356051094924E+27</v>
      </c>
      <c r="AW427" s="73">
        <f t="shared" si="480"/>
        <v>360721.06666666665</v>
      </c>
      <c r="AX427" s="102">
        <f t="shared" si="450"/>
        <v>39.229176487549495</v>
      </c>
      <c r="AZ427" s="74">
        <f t="shared" si="481"/>
        <v>319</v>
      </c>
      <c r="BA427" s="74">
        <f t="shared" si="482"/>
        <v>6.06</v>
      </c>
      <c r="BB427" s="74">
        <v>1</v>
      </c>
      <c r="BC427" s="65">
        <f t="shared" si="483"/>
        <v>1.51</v>
      </c>
      <c r="BD427" s="73">
        <f>BD426*BB427</f>
        <v>3.528663264E+16</v>
      </c>
      <c r="BE427" s="73">
        <f t="shared" si="484"/>
        <v>1.6997218076361601E+19</v>
      </c>
      <c r="BF427" s="73">
        <f t="shared" si="485"/>
        <v>9.7316470072746639E+20</v>
      </c>
      <c r="BG427" s="73">
        <f t="shared" si="486"/>
        <v>6.7323744542776964E+27</v>
      </c>
      <c r="BH427" s="73">
        <f t="shared" si="487"/>
        <v>360721.06666666665</v>
      </c>
      <c r="BI427" s="102">
        <f t="shared" si="524"/>
        <v>57.25435164480637</v>
      </c>
      <c r="BK427" s="74">
        <f t="shared" si="488"/>
        <v>269</v>
      </c>
      <c r="BL427" s="74">
        <f t="shared" si="489"/>
        <v>7.8199999999999994</v>
      </c>
      <c r="BM427" s="74">
        <v>1</v>
      </c>
      <c r="BN427" s="65">
        <f t="shared" si="490"/>
        <v>1.76</v>
      </c>
      <c r="BO427" s="73">
        <f>BO426*BM427</f>
        <v>169898601600000</v>
      </c>
      <c r="BP427" s="73">
        <f t="shared" si="491"/>
        <v>8.0436793941504E+16</v>
      </c>
      <c r="BQ427" s="73">
        <f t="shared" si="492"/>
        <v>1.2263671810038871E+18</v>
      </c>
      <c r="BR427" s="73">
        <f t="shared" si="493"/>
        <v>8.687651523506863E+27</v>
      </c>
      <c r="BS427" s="73">
        <f t="shared" si="494"/>
        <v>360721.06666666665</v>
      </c>
      <c r="BT427" s="102">
        <f t="shared" si="523"/>
        <v>15.246345868729394</v>
      </c>
      <c r="BV427" s="74">
        <f t="shared" si="495"/>
        <v>214</v>
      </c>
      <c r="BW427" s="74">
        <f t="shared" si="496"/>
        <v>9.8550000000000004</v>
      </c>
      <c r="BX427" s="74">
        <v>1</v>
      </c>
      <c r="BY427" s="65">
        <f t="shared" si="497"/>
        <v>2.0350000000000001</v>
      </c>
      <c r="BZ427" s="73">
        <f>BZ426*BX427</f>
        <v>54212659200</v>
      </c>
      <c r="CA427" s="73">
        <f t="shared" si="498"/>
        <v>23609070955008</v>
      </c>
      <c r="CB427" s="73">
        <f t="shared" si="499"/>
        <v>754641080112671</v>
      </c>
      <c r="CC427" s="73">
        <f t="shared" si="500"/>
        <v>1.0948440634803088E+28</v>
      </c>
      <c r="CD427" s="73">
        <f t="shared" si="501"/>
        <v>360721.06666666665</v>
      </c>
      <c r="CE427" s="102">
        <f t="shared" si="519"/>
        <v>31.96403117898187</v>
      </c>
      <c r="CG427" s="74">
        <f t="shared" si="502"/>
        <v>164</v>
      </c>
      <c r="CH427" s="74">
        <f t="shared" si="503"/>
        <v>12.14</v>
      </c>
      <c r="CI427" s="74">
        <v>1</v>
      </c>
      <c r="CJ427" s="65">
        <f t="shared" si="504"/>
        <v>2.2850000000000001</v>
      </c>
      <c r="CK427" s="73">
        <f>CK426*CI427</f>
        <v>286191360</v>
      </c>
      <c r="CL427" s="73">
        <f t="shared" si="505"/>
        <v>107247350246.40001</v>
      </c>
      <c r="CM427" s="73">
        <f t="shared" si="506"/>
        <v>907825849085.94495</v>
      </c>
      <c r="CN427" s="73">
        <f t="shared" si="507"/>
        <v>1.3486967966160273E+28</v>
      </c>
      <c r="CO427" s="73">
        <f t="shared" si="508"/>
        <v>360721.06666666665</v>
      </c>
      <c r="CP427" s="102">
        <f t="shared" si="509"/>
        <v>8.464785815222676</v>
      </c>
      <c r="CR427" s="74">
        <f t="shared" si="510"/>
        <v>101</v>
      </c>
      <c r="CS427" s="74">
        <f t="shared" si="511"/>
        <v>14.74</v>
      </c>
      <c r="CT427" s="74">
        <v>1</v>
      </c>
      <c r="CU427" s="65">
        <f t="shared" si="520"/>
        <v>2.6</v>
      </c>
      <c r="CV427" s="73">
        <f>CV426*CT427</f>
        <v>121680</v>
      </c>
      <c r="CW427" s="73">
        <f t="shared" si="512"/>
        <v>31953168</v>
      </c>
      <c r="CX427" s="73">
        <f t="shared" si="513"/>
        <v>177542935.37505448</v>
      </c>
      <c r="CY427" s="73">
        <f t="shared" si="514"/>
        <v>1.6375445454794268E+28</v>
      </c>
      <c r="CZ427" s="73">
        <f t="shared" si="515"/>
        <v>360721.06666666665</v>
      </c>
      <c r="DA427" s="102">
        <f t="shared" si="516"/>
        <v>5.5563484464217909</v>
      </c>
    </row>
    <row r="428" spans="1:105">
      <c r="A428" s="65">
        <v>8192</v>
      </c>
      <c r="B428" s="65">
        <f t="shared" si="451"/>
        <v>14.066666666666666</v>
      </c>
      <c r="C428" s="86">
        <f t="shared" si="522"/>
        <v>14.74</v>
      </c>
      <c r="D428" s="90"/>
      <c r="E428" s="68">
        <f t="shared" si="452"/>
        <v>2.5522994920306451E+25</v>
      </c>
      <c r="F428" s="65">
        <f t="shared" si="517"/>
        <v>84.400000000000034</v>
      </c>
      <c r="G428" s="69">
        <v>422</v>
      </c>
      <c r="H428" s="74">
        <f t="shared" si="453"/>
        <v>422</v>
      </c>
      <c r="I428" s="74">
        <f t="shared" si="454"/>
        <v>1</v>
      </c>
      <c r="J428" s="74">
        <v>1</v>
      </c>
      <c r="K428" s="65">
        <f t="shared" si="455"/>
        <v>1</v>
      </c>
      <c r="L428" s="73">
        <f>L427*J428</f>
        <v>1.0048419997875E+23</v>
      </c>
      <c r="M428" s="73">
        <f t="shared" si="456"/>
        <v>4.2404332391032502E+25</v>
      </c>
      <c r="N428" s="73">
        <f t="shared" si="457"/>
        <v>2.5522994920306451E+26</v>
      </c>
      <c r="O428" s="73">
        <f t="shared" si="458"/>
        <v>1.2761497460153227E+27</v>
      </c>
      <c r="P428" s="73">
        <f t="shared" si="459"/>
        <v>360994.1333333333</v>
      </c>
      <c r="Q428" s="102">
        <f t="shared" si="521"/>
        <v>6.0189592622153745</v>
      </c>
      <c r="S428" s="74">
        <f t="shared" si="460"/>
        <v>412</v>
      </c>
      <c r="T428" s="74">
        <f t="shared" si="461"/>
        <v>2.0499999999999998</v>
      </c>
      <c r="U428" s="74">
        <v>1</v>
      </c>
      <c r="V428" s="65">
        <f t="shared" si="462"/>
        <v>1.05</v>
      </c>
      <c r="W428" s="73">
        <f>W427*U428</f>
        <v>1.33978933305E+22</v>
      </c>
      <c r="X428" s="73">
        <f t="shared" si="463"/>
        <v>5.7959286547743E+24</v>
      </c>
      <c r="Y428" s="73">
        <f t="shared" si="464"/>
        <v>1.3080534896657047E+26</v>
      </c>
      <c r="Z428" s="73">
        <f t="shared" si="465"/>
        <v>2.6161069793314107E+27</v>
      </c>
      <c r="AA428" s="73">
        <f t="shared" si="466"/>
        <v>360994.1333333333</v>
      </c>
      <c r="AB428" s="102">
        <f t="shared" si="525"/>
        <v>22.568488461089274</v>
      </c>
      <c r="AD428" s="74">
        <f t="shared" si="467"/>
        <v>387</v>
      </c>
      <c r="AE428" s="74">
        <f t="shared" si="468"/>
        <v>3.2249999999999996</v>
      </c>
      <c r="AF428" s="74">
        <v>1</v>
      </c>
      <c r="AG428" s="65">
        <f t="shared" si="469"/>
        <v>1.175</v>
      </c>
      <c r="AH428" s="73">
        <f>AH427*AF428</f>
        <v>1.167105374568E+21</v>
      </c>
      <c r="AI428" s="73">
        <f t="shared" si="470"/>
        <v>5.3071199145043385E+23</v>
      </c>
      <c r="AJ428" s="73">
        <f t="shared" si="471"/>
        <v>6.4305983295303211E+24</v>
      </c>
      <c r="AK428" s="73">
        <f t="shared" si="472"/>
        <v>4.1155829308994146E+27</v>
      </c>
      <c r="AL428" s="73">
        <f t="shared" si="473"/>
        <v>360994.1333333333</v>
      </c>
      <c r="AM428" s="102">
        <f t="shared" si="518"/>
        <v>12.116926757120224</v>
      </c>
      <c r="AO428" s="74">
        <f t="shared" si="474"/>
        <v>357</v>
      </c>
      <c r="AP428" s="74">
        <f t="shared" si="475"/>
        <v>4.55</v>
      </c>
      <c r="AQ428" s="74">
        <v>1</v>
      </c>
      <c r="AR428" s="65">
        <f t="shared" si="476"/>
        <v>1.325</v>
      </c>
      <c r="AS428" s="73">
        <f>AS427*AQ428</f>
        <v>6.66917356896E+18</v>
      </c>
      <c r="AT428" s="73">
        <f t="shared" si="477"/>
        <v>3.154685827457304E+21</v>
      </c>
      <c r="AU428" s="73">
        <f t="shared" si="478"/>
        <v>1.4175979844652566E+23</v>
      </c>
      <c r="AV428" s="73">
        <f t="shared" si="479"/>
        <v>5.8064813443697179E+27</v>
      </c>
      <c r="AW428" s="73">
        <f t="shared" si="480"/>
        <v>360994.1333333333</v>
      </c>
      <c r="AX428" s="102">
        <f t="shared" si="450"/>
        <v>44.936265035553454</v>
      </c>
      <c r="AZ428" s="74">
        <f t="shared" si="481"/>
        <v>320</v>
      </c>
      <c r="BA428" s="74">
        <f t="shared" si="482"/>
        <v>6.06</v>
      </c>
      <c r="BB428" s="74">
        <v>15</v>
      </c>
      <c r="BC428" s="65">
        <f t="shared" si="483"/>
        <v>1.51</v>
      </c>
      <c r="BD428" s="73">
        <f>BD427*BB428</f>
        <v>5.292994896E+17</v>
      </c>
      <c r="BE428" s="73">
        <f t="shared" si="484"/>
        <v>2.5575751337472E+20</v>
      </c>
      <c r="BF428" s="73">
        <f t="shared" si="485"/>
        <v>1.1178726908668226E+21</v>
      </c>
      <c r="BG428" s="73">
        <f t="shared" si="486"/>
        <v>7.733467460852854E+27</v>
      </c>
      <c r="BH428" s="73">
        <f t="shared" si="487"/>
        <v>360994.1333333333</v>
      </c>
      <c r="BI428" s="102">
        <f t="shared" si="524"/>
        <v>4.3708303076476387</v>
      </c>
      <c r="BK428" s="74">
        <f t="shared" si="488"/>
        <v>270</v>
      </c>
      <c r="BL428" s="74">
        <f t="shared" si="489"/>
        <v>7.8199999999999994</v>
      </c>
      <c r="BM428" s="74">
        <v>1</v>
      </c>
      <c r="BN428" s="65">
        <f t="shared" si="490"/>
        <v>1.76</v>
      </c>
      <c r="BO428" s="73">
        <f>BO427*BM428</f>
        <v>169898601600000</v>
      </c>
      <c r="BP428" s="73">
        <f t="shared" si="491"/>
        <v>8.073581548032E+16</v>
      </c>
      <c r="BQ428" s="73">
        <f t="shared" si="492"/>
        <v>1.408725963441516E+18</v>
      </c>
      <c r="BR428" s="73">
        <f t="shared" si="493"/>
        <v>9.9794910138398218E+27</v>
      </c>
      <c r="BS428" s="73">
        <f t="shared" si="494"/>
        <v>360994.1333333333</v>
      </c>
      <c r="BT428" s="102">
        <f t="shared" si="523"/>
        <v>17.448587780535942</v>
      </c>
      <c r="BV428" s="74">
        <f t="shared" si="495"/>
        <v>215</v>
      </c>
      <c r="BW428" s="74">
        <f t="shared" si="496"/>
        <v>9.8550000000000004</v>
      </c>
      <c r="BX428" s="74">
        <v>1</v>
      </c>
      <c r="BY428" s="65">
        <f t="shared" si="497"/>
        <v>2.0350000000000001</v>
      </c>
      <c r="BZ428" s="73">
        <f>BZ427*BX428</f>
        <v>54212659200</v>
      </c>
      <c r="CA428" s="73">
        <f t="shared" si="498"/>
        <v>23719393716480</v>
      </c>
      <c r="CB428" s="73">
        <f t="shared" si="499"/>
        <v>866854967338611</v>
      </c>
      <c r="CC428" s="73">
        <f t="shared" si="500"/>
        <v>1.2576455746981004E+28</v>
      </c>
      <c r="CD428" s="73">
        <f t="shared" si="501"/>
        <v>360994.1333333333</v>
      </c>
      <c r="CE428" s="102">
        <f t="shared" si="519"/>
        <v>36.546253150489626</v>
      </c>
      <c r="CG428" s="74">
        <f t="shared" si="502"/>
        <v>165</v>
      </c>
      <c r="CH428" s="74">
        <f t="shared" si="503"/>
        <v>12.14</v>
      </c>
      <c r="CI428" s="74">
        <v>1</v>
      </c>
      <c r="CJ428" s="65">
        <f t="shared" si="504"/>
        <v>2.2850000000000001</v>
      </c>
      <c r="CK428" s="73">
        <f>CK427*CI428</f>
        <v>286191360</v>
      </c>
      <c r="CL428" s="73">
        <f t="shared" si="505"/>
        <v>107901297504</v>
      </c>
      <c r="CM428" s="73">
        <f t="shared" si="506"/>
        <v>1042818059468.8114</v>
      </c>
      <c r="CN428" s="73">
        <f t="shared" si="507"/>
        <v>1.5492457916626014E+28</v>
      </c>
      <c r="CO428" s="73">
        <f t="shared" si="508"/>
        <v>360994.1333333333</v>
      </c>
      <c r="CP428" s="102">
        <f t="shared" si="509"/>
        <v>9.6645553259464112</v>
      </c>
      <c r="CR428" s="74">
        <f t="shared" si="510"/>
        <v>102</v>
      </c>
      <c r="CS428" s="74">
        <f t="shared" si="511"/>
        <v>14.74</v>
      </c>
      <c r="CT428" s="74">
        <v>1</v>
      </c>
      <c r="CU428" s="65">
        <f t="shared" si="520"/>
        <v>2.6</v>
      </c>
      <c r="CV428" s="73">
        <f>CV427*CT428</f>
        <v>121680</v>
      </c>
      <c r="CW428" s="73">
        <f t="shared" si="512"/>
        <v>32269536</v>
      </c>
      <c r="CX428" s="73">
        <f t="shared" si="513"/>
        <v>203943277.80666998</v>
      </c>
      <c r="CY428" s="73">
        <f t="shared" si="514"/>
        <v>1.8810447256265855E+28</v>
      </c>
      <c r="CZ428" s="73">
        <f t="shared" si="515"/>
        <v>360994.1333333333</v>
      </c>
      <c r="DA428" s="102">
        <f t="shared" si="516"/>
        <v>6.3199941209774435</v>
      </c>
    </row>
    <row r="429" spans="1:105">
      <c r="A429" s="65">
        <v>8192</v>
      </c>
      <c r="B429" s="65">
        <f t="shared" si="451"/>
        <v>14.1</v>
      </c>
      <c r="C429" s="86">
        <f t="shared" si="522"/>
        <v>14.74</v>
      </c>
      <c r="D429" s="90"/>
      <c r="E429" s="68">
        <f t="shared" si="452"/>
        <v>2.9318222279553705E+25</v>
      </c>
      <c r="F429" s="65">
        <f t="shared" si="517"/>
        <v>84.600000000000037</v>
      </c>
      <c r="G429" s="69">
        <v>423</v>
      </c>
      <c r="H429" s="74">
        <f t="shared" si="453"/>
        <v>423</v>
      </c>
      <c r="I429" s="74">
        <f t="shared" si="454"/>
        <v>1</v>
      </c>
      <c r="J429" s="74">
        <v>1</v>
      </c>
      <c r="K429" s="65">
        <f t="shared" si="455"/>
        <v>1</v>
      </c>
      <c r="L429" s="73">
        <f>L428*J429</f>
        <v>1.0048419997875E+23</v>
      </c>
      <c r="M429" s="73">
        <f t="shared" si="456"/>
        <v>4.250481659101125E+25</v>
      </c>
      <c r="N429" s="73">
        <f t="shared" si="457"/>
        <v>2.9318222279553707E+26</v>
      </c>
      <c r="O429" s="73">
        <f t="shared" si="458"/>
        <v>1.4659111139776851E+27</v>
      </c>
      <c r="P429" s="73">
        <f t="shared" si="459"/>
        <v>361267.20000000001</v>
      </c>
      <c r="Q429" s="102">
        <f t="shared" si="521"/>
        <v>6.8976235238605428</v>
      </c>
      <c r="S429" s="74">
        <f t="shared" si="460"/>
        <v>413</v>
      </c>
      <c r="T429" s="74">
        <f t="shared" si="461"/>
        <v>2.0499999999999998</v>
      </c>
      <c r="U429" s="74">
        <v>1</v>
      </c>
      <c r="V429" s="65">
        <f t="shared" si="462"/>
        <v>1.05</v>
      </c>
      <c r="W429" s="73">
        <f>W428*U429</f>
        <v>1.33978933305E+22</v>
      </c>
      <c r="X429" s="73">
        <f t="shared" si="463"/>
        <v>5.809996442771326E+24</v>
      </c>
      <c r="Y429" s="73">
        <f t="shared" si="464"/>
        <v>1.5025588918271263E+26</v>
      </c>
      <c r="Z429" s="73">
        <f t="shared" si="465"/>
        <v>3.0051177836542542E+27</v>
      </c>
      <c r="AA429" s="73">
        <f t="shared" si="466"/>
        <v>361267.20000000001</v>
      </c>
      <c r="AB429" s="102">
        <f t="shared" si="525"/>
        <v>25.861614660652297</v>
      </c>
      <c r="AD429" s="74">
        <f t="shared" si="467"/>
        <v>388</v>
      </c>
      <c r="AE429" s="74">
        <f t="shared" si="468"/>
        <v>3.2249999999999996</v>
      </c>
      <c r="AF429" s="74">
        <v>1</v>
      </c>
      <c r="AG429" s="65">
        <f t="shared" si="469"/>
        <v>1.175</v>
      </c>
      <c r="AH429" s="73">
        <f>AH428*AF429</f>
        <v>1.167105374568E+21</v>
      </c>
      <c r="AI429" s="73">
        <f t="shared" si="470"/>
        <v>5.3208334026555116E+23</v>
      </c>
      <c r="AJ429" s="73">
        <f t="shared" si="471"/>
        <v>7.3868177227781621E+24</v>
      </c>
      <c r="AK429" s="73">
        <f t="shared" si="472"/>
        <v>4.7275633425780348E+27</v>
      </c>
      <c r="AL429" s="73">
        <f t="shared" si="473"/>
        <v>361267.20000000001</v>
      </c>
      <c r="AM429" s="102">
        <f t="shared" si="518"/>
        <v>13.882820911272214</v>
      </c>
      <c r="AO429" s="74">
        <f t="shared" si="474"/>
        <v>358</v>
      </c>
      <c r="AP429" s="74">
        <f t="shared" si="475"/>
        <v>4.55</v>
      </c>
      <c r="AQ429" s="74">
        <v>1</v>
      </c>
      <c r="AR429" s="65">
        <f t="shared" si="476"/>
        <v>1.325</v>
      </c>
      <c r="AS429" s="73">
        <f>AS428*AQ429</f>
        <v>6.66917356896E+18</v>
      </c>
      <c r="AT429" s="73">
        <f t="shared" si="477"/>
        <v>3.1635224824361758E+21</v>
      </c>
      <c r="AU429" s="73">
        <f t="shared" si="478"/>
        <v>1.6283924728023528E+23</v>
      </c>
      <c r="AV429" s="73">
        <f t="shared" si="479"/>
        <v>6.6698955685984677E+27</v>
      </c>
      <c r="AW429" s="73">
        <f t="shared" si="480"/>
        <v>361267.20000000001</v>
      </c>
      <c r="AX429" s="102">
        <f t="shared" ref="AX429:AX492" si="526">AU429/AT429</f>
        <v>51.474028771508998</v>
      </c>
      <c r="AZ429" s="74">
        <f t="shared" si="481"/>
        <v>321</v>
      </c>
      <c r="BA429" s="74">
        <f t="shared" si="482"/>
        <v>6.06</v>
      </c>
      <c r="BB429" s="74">
        <v>1</v>
      </c>
      <c r="BC429" s="65">
        <f t="shared" si="483"/>
        <v>1.51</v>
      </c>
      <c r="BD429" s="73">
        <f>BD428*BB429</f>
        <v>5.292994896E+17</v>
      </c>
      <c r="BE429" s="73">
        <f t="shared" si="484"/>
        <v>2.5655675560401601E+20</v>
      </c>
      <c r="BF429" s="73">
        <f t="shared" si="485"/>
        <v>1.2840985210948283E+21</v>
      </c>
      <c r="BG429" s="73">
        <f t="shared" si="486"/>
        <v>8.883421350704772E+27</v>
      </c>
      <c r="BH429" s="73">
        <f t="shared" si="487"/>
        <v>361267.20000000001</v>
      </c>
      <c r="BI429" s="102">
        <f t="shared" si="524"/>
        <v>5.0051245700845142</v>
      </c>
      <c r="BK429" s="74">
        <f t="shared" si="488"/>
        <v>271</v>
      </c>
      <c r="BL429" s="74">
        <f t="shared" si="489"/>
        <v>7.8199999999999994</v>
      </c>
      <c r="BM429" s="74">
        <v>1</v>
      </c>
      <c r="BN429" s="65">
        <f t="shared" si="490"/>
        <v>1.76</v>
      </c>
      <c r="BO429" s="73">
        <f>BO428*BM429</f>
        <v>169898601600000</v>
      </c>
      <c r="BP429" s="73">
        <f t="shared" si="491"/>
        <v>8.1034837019136E+16</v>
      </c>
      <c r="BQ429" s="73">
        <f t="shared" si="492"/>
        <v>1.6182011968468831E+18</v>
      </c>
      <c r="BR429" s="73">
        <f t="shared" si="493"/>
        <v>1.1463424911305498E+28</v>
      </c>
      <c r="BS429" s="73">
        <f t="shared" si="494"/>
        <v>361267.20000000001</v>
      </c>
      <c r="BT429" s="102">
        <f t="shared" si="523"/>
        <v>19.969204065465725</v>
      </c>
      <c r="BV429" s="74">
        <f t="shared" si="495"/>
        <v>216</v>
      </c>
      <c r="BW429" s="74">
        <f t="shared" si="496"/>
        <v>9.8550000000000004</v>
      </c>
      <c r="BX429" s="74">
        <v>1</v>
      </c>
      <c r="BY429" s="65">
        <f t="shared" si="497"/>
        <v>2.0350000000000001</v>
      </c>
      <c r="BZ429" s="73">
        <f>BZ428*BX429</f>
        <v>54212659200</v>
      </c>
      <c r="CA429" s="73">
        <f t="shared" si="498"/>
        <v>23829716477952</v>
      </c>
      <c r="CB429" s="73">
        <f t="shared" si="499"/>
        <v>995754875002870.87</v>
      </c>
      <c r="CC429" s="73">
        <f t="shared" si="500"/>
        <v>1.4446554028250089E+28</v>
      </c>
      <c r="CD429" s="73">
        <f t="shared" si="501"/>
        <v>361267.20000000001</v>
      </c>
      <c r="CE429" s="102">
        <f t="shared" si="519"/>
        <v>41.786266148998223</v>
      </c>
      <c r="CG429" s="74">
        <f t="shared" si="502"/>
        <v>166</v>
      </c>
      <c r="CH429" s="74">
        <f t="shared" si="503"/>
        <v>12.14</v>
      </c>
      <c r="CI429" s="74">
        <v>1</v>
      </c>
      <c r="CJ429" s="65">
        <f t="shared" si="504"/>
        <v>2.2850000000000001</v>
      </c>
      <c r="CK429" s="73">
        <f>CK428*CI429</f>
        <v>286191360</v>
      </c>
      <c r="CL429" s="73">
        <f t="shared" si="505"/>
        <v>108555244761.60001</v>
      </c>
      <c r="CM429" s="73">
        <f t="shared" si="506"/>
        <v>1197883389473.0242</v>
      </c>
      <c r="CN429" s="73">
        <f t="shared" si="507"/>
        <v>1.7796160923689099E+28</v>
      </c>
      <c r="CO429" s="73">
        <f t="shared" si="508"/>
        <v>361267.20000000001</v>
      </c>
      <c r="CP429" s="102">
        <f t="shared" si="509"/>
        <v>11.034781342013607</v>
      </c>
      <c r="CR429" s="74">
        <f t="shared" si="510"/>
        <v>103</v>
      </c>
      <c r="CS429" s="74">
        <f t="shared" si="511"/>
        <v>14.74</v>
      </c>
      <c r="CT429" s="74">
        <v>1</v>
      </c>
      <c r="CU429" s="65">
        <f t="shared" si="520"/>
        <v>2.6</v>
      </c>
      <c r="CV429" s="73">
        <f>CV428*CT429</f>
        <v>121680</v>
      </c>
      <c r="CW429" s="73">
        <f t="shared" si="512"/>
        <v>32585904</v>
      </c>
      <c r="CX429" s="73">
        <f t="shared" si="513"/>
        <v>234269307.72922519</v>
      </c>
      <c r="CY429" s="73">
        <f t="shared" si="514"/>
        <v>2.1607529820031079E+28</v>
      </c>
      <c r="CZ429" s="73">
        <f t="shared" si="515"/>
        <v>361267.20000000001</v>
      </c>
      <c r="DA429" s="102">
        <f t="shared" si="516"/>
        <v>7.1892836770532798</v>
      </c>
    </row>
    <row r="430" spans="1:105">
      <c r="A430" s="65">
        <v>8192</v>
      </c>
      <c r="B430" s="65">
        <f t="shared" si="451"/>
        <v>14.133333333333333</v>
      </c>
      <c r="C430" s="86">
        <f t="shared" si="522"/>
        <v>14.74</v>
      </c>
      <c r="D430" s="90"/>
      <c r="E430" s="68">
        <f t="shared" si="452"/>
        <v>3.3677793703960761E+25</v>
      </c>
      <c r="F430" s="65">
        <f t="shared" si="517"/>
        <v>84.80000000000004</v>
      </c>
      <c r="G430" s="69">
        <v>424</v>
      </c>
      <c r="H430" s="74">
        <f t="shared" si="453"/>
        <v>424</v>
      </c>
      <c r="I430" s="74">
        <f t="shared" si="454"/>
        <v>1</v>
      </c>
      <c r="J430" s="74">
        <v>1</v>
      </c>
      <c r="K430" s="65">
        <f t="shared" si="455"/>
        <v>1</v>
      </c>
      <c r="L430" s="73">
        <f>L429*J430</f>
        <v>1.0048419997875E+23</v>
      </c>
      <c r="M430" s="73">
        <f t="shared" si="456"/>
        <v>4.2605300790989998E+25</v>
      </c>
      <c r="N430" s="73">
        <f t="shared" si="457"/>
        <v>3.3677793703960762E+26</v>
      </c>
      <c r="O430" s="73">
        <f t="shared" si="458"/>
        <v>1.6838896851980379E+27</v>
      </c>
      <c r="P430" s="73">
        <f t="shared" si="459"/>
        <v>361540.26666666666</v>
      </c>
      <c r="Q430" s="102">
        <f t="shared" si="521"/>
        <v>7.9046017933718735</v>
      </c>
      <c r="S430" s="74">
        <f t="shared" si="460"/>
        <v>414</v>
      </c>
      <c r="T430" s="74">
        <f t="shared" si="461"/>
        <v>2.0499999999999998</v>
      </c>
      <c r="U430" s="74">
        <v>1</v>
      </c>
      <c r="V430" s="65">
        <f t="shared" si="462"/>
        <v>1.05</v>
      </c>
      <c r="W430" s="73">
        <f>W429*U430</f>
        <v>1.33978933305E+22</v>
      </c>
      <c r="X430" s="73">
        <f t="shared" si="463"/>
        <v>5.8240642307683509E+24</v>
      </c>
      <c r="Y430" s="73">
        <f t="shared" si="464"/>
        <v>1.7259869273279874E+26</v>
      </c>
      <c r="Z430" s="73">
        <f t="shared" si="465"/>
        <v>3.4519738546559777E+27</v>
      </c>
      <c r="AA430" s="73">
        <f t="shared" si="466"/>
        <v>361540.26666666666</v>
      </c>
      <c r="AB430" s="102">
        <f t="shared" si="525"/>
        <v>29.635437710484918</v>
      </c>
      <c r="AD430" s="74">
        <f t="shared" si="467"/>
        <v>389</v>
      </c>
      <c r="AE430" s="74">
        <f t="shared" si="468"/>
        <v>3.2249999999999996</v>
      </c>
      <c r="AF430" s="74">
        <v>1</v>
      </c>
      <c r="AG430" s="65">
        <f t="shared" si="469"/>
        <v>1.175</v>
      </c>
      <c r="AH430" s="73">
        <f>AH429*AF430</f>
        <v>1.167105374568E+21</v>
      </c>
      <c r="AI430" s="73">
        <f t="shared" si="470"/>
        <v>5.334546890806686E+23</v>
      </c>
      <c r="AJ430" s="73">
        <f t="shared" si="471"/>
        <v>8.4852253668182192E+24</v>
      </c>
      <c r="AK430" s="73">
        <f t="shared" si="472"/>
        <v>5.4305442347636713E+27</v>
      </c>
      <c r="AL430" s="73">
        <f t="shared" si="473"/>
        <v>361540.26666666666</v>
      </c>
      <c r="AM430" s="102">
        <f t="shared" si="518"/>
        <v>15.906178238757763</v>
      </c>
      <c r="AO430" s="74">
        <f t="shared" si="474"/>
        <v>359</v>
      </c>
      <c r="AP430" s="74">
        <f t="shared" si="475"/>
        <v>4.55</v>
      </c>
      <c r="AQ430" s="74">
        <v>1</v>
      </c>
      <c r="AR430" s="65">
        <f t="shared" si="476"/>
        <v>1.325</v>
      </c>
      <c r="AS430" s="73">
        <f>AS429*AQ430</f>
        <v>6.66917356896E+18</v>
      </c>
      <c r="AT430" s="73">
        <f t="shared" si="477"/>
        <v>3.1723591374150477E+21</v>
      </c>
      <c r="AU430" s="73">
        <f t="shared" si="478"/>
        <v>1.8705317547976173E+23</v>
      </c>
      <c r="AV430" s="73">
        <f t="shared" si="479"/>
        <v>7.6616980676510728E+27</v>
      </c>
      <c r="AW430" s="73">
        <f t="shared" si="480"/>
        <v>361540.26666666666</v>
      </c>
      <c r="AX430" s="102">
        <f t="shared" si="526"/>
        <v>58.963429856866519</v>
      </c>
      <c r="AZ430" s="74">
        <f t="shared" si="481"/>
        <v>322</v>
      </c>
      <c r="BA430" s="74">
        <f t="shared" si="482"/>
        <v>6.06</v>
      </c>
      <c r="BB430" s="74">
        <v>1</v>
      </c>
      <c r="BC430" s="65">
        <f t="shared" si="483"/>
        <v>1.51</v>
      </c>
      <c r="BD430" s="73">
        <f>BD429*BB430</f>
        <v>5.292994896E+17</v>
      </c>
      <c r="BE430" s="73">
        <f t="shared" si="484"/>
        <v>2.5735599783331198E+20</v>
      </c>
      <c r="BF430" s="73">
        <f t="shared" si="485"/>
        <v>1.475041858835755E+21</v>
      </c>
      <c r="BG430" s="73">
        <f t="shared" si="486"/>
        <v>1.0204371492300111E+28</v>
      </c>
      <c r="BH430" s="73">
        <f t="shared" si="487"/>
        <v>361540.26666666666</v>
      </c>
      <c r="BI430" s="102">
        <f t="shared" si="524"/>
        <v>5.7315231479125321</v>
      </c>
      <c r="BK430" s="74">
        <f t="shared" si="488"/>
        <v>272</v>
      </c>
      <c r="BL430" s="74">
        <f t="shared" si="489"/>
        <v>7.8199999999999994</v>
      </c>
      <c r="BM430" s="74">
        <v>1</v>
      </c>
      <c r="BN430" s="65">
        <f t="shared" si="490"/>
        <v>1.76</v>
      </c>
      <c r="BO430" s="73">
        <f>BO429*BM430</f>
        <v>169898601600000</v>
      </c>
      <c r="BP430" s="73">
        <f t="shared" si="491"/>
        <v>8.1333858557952E+16</v>
      </c>
      <c r="BQ430" s="73">
        <f t="shared" si="492"/>
        <v>1.8588250528722481E+18</v>
      </c>
      <c r="BR430" s="73">
        <f t="shared" si="493"/>
        <v>1.3168017338248656E+28</v>
      </c>
      <c r="BS430" s="73">
        <f t="shared" si="494"/>
        <v>361540.26666666666</v>
      </c>
      <c r="BT430" s="102">
        <f t="shared" si="523"/>
        <v>22.854258802289554</v>
      </c>
      <c r="BV430" s="74">
        <f t="shared" si="495"/>
        <v>217</v>
      </c>
      <c r="BW430" s="74">
        <f t="shared" si="496"/>
        <v>9.8550000000000004</v>
      </c>
      <c r="BX430" s="74">
        <v>1</v>
      </c>
      <c r="BY430" s="65">
        <f t="shared" si="497"/>
        <v>2.0350000000000001</v>
      </c>
      <c r="BZ430" s="73">
        <f>BZ429*BX430</f>
        <v>54212659200</v>
      </c>
      <c r="CA430" s="73">
        <f t="shared" si="498"/>
        <v>23940039239424</v>
      </c>
      <c r="CB430" s="73">
        <f t="shared" si="499"/>
        <v>1143821986896076.5</v>
      </c>
      <c r="CC430" s="73">
        <f t="shared" si="500"/>
        <v>1.6594732847626667E+28</v>
      </c>
      <c r="CD430" s="73">
        <f t="shared" si="501"/>
        <v>361540.26666666666</v>
      </c>
      <c r="CE430" s="102">
        <f t="shared" si="519"/>
        <v>47.778617881814171</v>
      </c>
      <c r="CG430" s="74">
        <f t="shared" si="502"/>
        <v>167</v>
      </c>
      <c r="CH430" s="74">
        <f t="shared" si="503"/>
        <v>12.14</v>
      </c>
      <c r="CI430" s="74">
        <v>1</v>
      </c>
      <c r="CJ430" s="65">
        <f t="shared" si="504"/>
        <v>2.2850000000000001</v>
      </c>
      <c r="CK430" s="73">
        <f>CK429*CI430</f>
        <v>286191360</v>
      </c>
      <c r="CL430" s="73">
        <f t="shared" si="505"/>
        <v>109209192019.20001</v>
      </c>
      <c r="CM430" s="73">
        <f t="shared" si="506"/>
        <v>1376006678965.9355</v>
      </c>
      <c r="CN430" s="73">
        <f t="shared" si="507"/>
        <v>2.0442420778304185E+28</v>
      </c>
      <c r="CO430" s="73">
        <f t="shared" si="508"/>
        <v>361540.26666666666</v>
      </c>
      <c r="CP430" s="102">
        <f t="shared" si="509"/>
        <v>12.599733168285143</v>
      </c>
      <c r="CR430" s="74">
        <f t="shared" si="510"/>
        <v>104</v>
      </c>
      <c r="CS430" s="74">
        <f t="shared" si="511"/>
        <v>14.74</v>
      </c>
      <c r="CT430" s="74">
        <v>1</v>
      </c>
      <c r="CU430" s="65">
        <f t="shared" si="520"/>
        <v>2.6</v>
      </c>
      <c r="CV430" s="73">
        <f>CV429*CT430</f>
        <v>121680</v>
      </c>
      <c r="CW430" s="73">
        <f t="shared" si="512"/>
        <v>32902272</v>
      </c>
      <c r="CX430" s="73">
        <f t="shared" si="513"/>
        <v>269104768.41485512</v>
      </c>
      <c r="CY430" s="73">
        <f t="shared" si="514"/>
        <v>2.482053395981908E+28</v>
      </c>
      <c r="CZ430" s="73">
        <f t="shared" si="515"/>
        <v>361540.26666666666</v>
      </c>
      <c r="DA430" s="102">
        <f t="shared" si="516"/>
        <v>8.1789114263858469</v>
      </c>
    </row>
    <row r="431" spans="1:105">
      <c r="A431" s="65">
        <v>8192</v>
      </c>
      <c r="B431" s="65">
        <f t="shared" si="451"/>
        <v>14.166666666666666</v>
      </c>
      <c r="C431" s="86">
        <f t="shared" si="522"/>
        <v>14.74</v>
      </c>
      <c r="D431" s="90"/>
      <c r="E431" s="68">
        <f t="shared" si="452"/>
        <v>3.8685626227669233E+25</v>
      </c>
      <c r="F431" s="65">
        <f t="shared" si="517"/>
        <v>85.000000000000043</v>
      </c>
      <c r="G431" s="69">
        <v>425</v>
      </c>
      <c r="H431" s="74">
        <f t="shared" si="453"/>
        <v>425</v>
      </c>
      <c r="I431" s="74">
        <f t="shared" si="454"/>
        <v>1</v>
      </c>
      <c r="J431" s="74">
        <v>1</v>
      </c>
      <c r="K431" s="65">
        <f t="shared" si="455"/>
        <v>1</v>
      </c>
      <c r="L431" s="73">
        <f>L430*J431</f>
        <v>1.0048419997875E+23</v>
      </c>
      <c r="M431" s="73">
        <f t="shared" si="456"/>
        <v>4.2705784990968754E+25</v>
      </c>
      <c r="N431" s="73">
        <f t="shared" si="457"/>
        <v>3.8685626227669233E+26</v>
      </c>
      <c r="O431" s="73">
        <f t="shared" si="458"/>
        <v>1.9342813113834617E+27</v>
      </c>
      <c r="P431" s="73">
        <f t="shared" si="459"/>
        <v>361813.33333333331</v>
      </c>
      <c r="Q431" s="102">
        <f t="shared" si="521"/>
        <v>9.0586383638306405</v>
      </c>
      <c r="S431" s="74">
        <f t="shared" si="460"/>
        <v>415</v>
      </c>
      <c r="T431" s="74">
        <f t="shared" si="461"/>
        <v>2.0499999999999998</v>
      </c>
      <c r="U431" s="74">
        <v>1</v>
      </c>
      <c r="V431" s="65">
        <f t="shared" si="462"/>
        <v>1.05</v>
      </c>
      <c r="W431" s="73">
        <f>W430*U431</f>
        <v>1.33978933305E+22</v>
      </c>
      <c r="X431" s="73">
        <f t="shared" si="463"/>
        <v>5.8381320187653759E+24</v>
      </c>
      <c r="Y431" s="73">
        <f t="shared" si="464"/>
        <v>1.9826383441680468E+26</v>
      </c>
      <c r="Z431" s="73">
        <f t="shared" si="465"/>
        <v>3.9652766883360958E+27</v>
      </c>
      <c r="AA431" s="73">
        <f t="shared" si="466"/>
        <v>361813.33333333331</v>
      </c>
      <c r="AB431" s="102">
        <f t="shared" si="525"/>
        <v>33.960149201753183</v>
      </c>
      <c r="AD431" s="74">
        <f t="shared" si="467"/>
        <v>390</v>
      </c>
      <c r="AE431" s="74">
        <f t="shared" si="468"/>
        <v>3.2249999999999996</v>
      </c>
      <c r="AF431" s="74">
        <v>1</v>
      </c>
      <c r="AG431" s="65">
        <f t="shared" si="469"/>
        <v>1.175</v>
      </c>
      <c r="AH431" s="73">
        <f>AH430*AF431</f>
        <v>1.167105374568E+21</v>
      </c>
      <c r="AI431" s="73">
        <f t="shared" si="470"/>
        <v>5.3482603789578604E+23</v>
      </c>
      <c r="AJ431" s="73">
        <f t="shared" si="471"/>
        <v>9.7469644206432011E+24</v>
      </c>
      <c r="AK431" s="73">
        <f t="shared" si="472"/>
        <v>6.2380572292116625E+27</v>
      </c>
      <c r="AL431" s="73">
        <f t="shared" si="473"/>
        <v>361813.33333333331</v>
      </c>
      <c r="AM431" s="102">
        <f t="shared" si="518"/>
        <v>18.22455103156824</v>
      </c>
      <c r="AO431" s="74">
        <f t="shared" si="474"/>
        <v>360</v>
      </c>
      <c r="AP431" s="74">
        <f t="shared" si="475"/>
        <v>4.55</v>
      </c>
      <c r="AQ431" s="74">
        <v>15</v>
      </c>
      <c r="AR431" s="65">
        <f t="shared" si="476"/>
        <v>1.325</v>
      </c>
      <c r="AS431" s="73">
        <f>AS430*AQ431</f>
        <v>1.000376035344E+20</v>
      </c>
      <c r="AT431" s="73">
        <f t="shared" si="477"/>
        <v>4.7717936885908799E+22</v>
      </c>
      <c r="AU431" s="73">
        <f t="shared" si="478"/>
        <v>2.1486767497057402E+23</v>
      </c>
      <c r="AV431" s="73">
        <f t="shared" si="479"/>
        <v>8.8009799667947511E+27</v>
      </c>
      <c r="AW431" s="73">
        <f t="shared" si="480"/>
        <v>361813.33333333331</v>
      </c>
      <c r="AX431" s="102">
        <f t="shared" si="526"/>
        <v>4.5028701782374183</v>
      </c>
      <c r="AZ431" s="74">
        <f t="shared" si="481"/>
        <v>323</v>
      </c>
      <c r="BA431" s="74">
        <f t="shared" si="482"/>
        <v>6.06</v>
      </c>
      <c r="BB431" s="74">
        <v>1</v>
      </c>
      <c r="BC431" s="65">
        <f t="shared" si="483"/>
        <v>1.51</v>
      </c>
      <c r="BD431" s="73">
        <f>BD430*BB431</f>
        <v>5.292994896E+17</v>
      </c>
      <c r="BE431" s="73">
        <f t="shared" si="484"/>
        <v>2.5815524006260802E+20</v>
      </c>
      <c r="BF431" s="73">
        <f t="shared" si="485"/>
        <v>1.6943781567964004E+21</v>
      </c>
      <c r="BG431" s="73">
        <f t="shared" si="486"/>
        <v>1.1721744746983777E+28</v>
      </c>
      <c r="BH431" s="73">
        <f t="shared" si="487"/>
        <v>361813.33333333331</v>
      </c>
      <c r="BI431" s="102">
        <f t="shared" si="524"/>
        <v>6.5634079571093675</v>
      </c>
      <c r="BK431" s="74">
        <f t="shared" si="488"/>
        <v>273</v>
      </c>
      <c r="BL431" s="74">
        <f t="shared" si="489"/>
        <v>7.8199999999999994</v>
      </c>
      <c r="BM431" s="74">
        <v>1</v>
      </c>
      <c r="BN431" s="65">
        <f t="shared" si="490"/>
        <v>1.76</v>
      </c>
      <c r="BO431" s="73">
        <f>BO430*BM431</f>
        <v>169898601600000</v>
      </c>
      <c r="BP431" s="73">
        <f t="shared" si="491"/>
        <v>8.1632880096768E+16</v>
      </c>
      <c r="BQ431" s="73">
        <f t="shared" si="492"/>
        <v>2.1352292804616282E+18</v>
      </c>
      <c r="BR431" s="73">
        <f t="shared" si="493"/>
        <v>1.5126079855018669E+28</v>
      </c>
      <c r="BS431" s="73">
        <f t="shared" si="494"/>
        <v>361813.33333333331</v>
      </c>
      <c r="BT431" s="102">
        <f t="shared" si="523"/>
        <v>26.156485939617927</v>
      </c>
      <c r="BV431" s="74">
        <f t="shared" si="495"/>
        <v>218</v>
      </c>
      <c r="BW431" s="74">
        <f t="shared" si="496"/>
        <v>9.8550000000000004</v>
      </c>
      <c r="BX431" s="74">
        <v>1</v>
      </c>
      <c r="BY431" s="65">
        <f t="shared" si="497"/>
        <v>2.0350000000000001</v>
      </c>
      <c r="BZ431" s="73">
        <f>BZ430*BX431</f>
        <v>54212659200</v>
      </c>
      <c r="CA431" s="73">
        <f t="shared" si="498"/>
        <v>24050362000896</v>
      </c>
      <c r="CB431" s="73">
        <f t="shared" si="499"/>
        <v>1313906434756963</v>
      </c>
      <c r="CC431" s="73">
        <f t="shared" si="500"/>
        <v>1.9062342323684016E+28</v>
      </c>
      <c r="CD431" s="73">
        <f t="shared" si="501"/>
        <v>361813.33333333331</v>
      </c>
      <c r="CE431" s="102">
        <f t="shared" si="519"/>
        <v>54.631461876042167</v>
      </c>
      <c r="CG431" s="74">
        <f t="shared" si="502"/>
        <v>168</v>
      </c>
      <c r="CH431" s="74">
        <f t="shared" si="503"/>
        <v>12.14</v>
      </c>
      <c r="CI431" s="74">
        <v>1</v>
      </c>
      <c r="CJ431" s="65">
        <f t="shared" si="504"/>
        <v>2.2850000000000001</v>
      </c>
      <c r="CK431" s="73">
        <f>CK430*CI431</f>
        <v>286191360</v>
      </c>
      <c r="CL431" s="73">
        <f t="shared" si="505"/>
        <v>109863139276.8</v>
      </c>
      <c r="CM431" s="73">
        <f t="shared" si="506"/>
        <v>1580616608593.1035</v>
      </c>
      <c r="CN431" s="73">
        <f t="shared" si="507"/>
        <v>2.3482175120195226E+28</v>
      </c>
      <c r="CO431" s="73">
        <f t="shared" si="508"/>
        <v>361813.33333333331</v>
      </c>
      <c r="CP431" s="102">
        <f t="shared" si="509"/>
        <v>14.387142211645186</v>
      </c>
      <c r="CR431" s="74">
        <f t="shared" si="510"/>
        <v>105</v>
      </c>
      <c r="CS431" s="74">
        <f t="shared" si="511"/>
        <v>14.74</v>
      </c>
      <c r="CT431" s="74">
        <v>1</v>
      </c>
      <c r="CU431" s="65">
        <f t="shared" si="520"/>
        <v>2.6</v>
      </c>
      <c r="CV431" s="73">
        <f>CV430*CT431</f>
        <v>121680</v>
      </c>
      <c r="CW431" s="73">
        <f t="shared" si="512"/>
        <v>33218640</v>
      </c>
      <c r="CX431" s="73">
        <f t="shared" si="513"/>
        <v>309120204.80000222</v>
      </c>
      <c r="CY431" s="73">
        <f t="shared" si="514"/>
        <v>2.8511306529792224E+28</v>
      </c>
      <c r="CZ431" s="73">
        <f t="shared" si="515"/>
        <v>361813.33333333331</v>
      </c>
      <c r="DA431" s="102">
        <f t="shared" si="516"/>
        <v>9.3056249382877265</v>
      </c>
    </row>
    <row r="432" spans="1:105">
      <c r="A432" s="65">
        <v>8192</v>
      </c>
      <c r="B432" s="65">
        <f t="shared" si="451"/>
        <v>14.2</v>
      </c>
      <c r="C432" s="86">
        <f t="shared" si="522"/>
        <v>14.74</v>
      </c>
      <c r="D432" s="90"/>
      <c r="E432" s="68">
        <f t="shared" si="452"/>
        <v>4.4438115209753804E+25</v>
      </c>
      <c r="F432" s="65">
        <f t="shared" si="517"/>
        <v>85.200000000000045</v>
      </c>
      <c r="G432" s="69">
        <v>426</v>
      </c>
      <c r="H432" s="74">
        <f t="shared" si="453"/>
        <v>426</v>
      </c>
      <c r="I432" s="74">
        <f t="shared" si="454"/>
        <v>1</v>
      </c>
      <c r="J432" s="74">
        <v>1</v>
      </c>
      <c r="K432" s="65">
        <f t="shared" si="455"/>
        <v>1</v>
      </c>
      <c r="L432" s="73">
        <f>L431*J432</f>
        <v>1.0048419997875E+23</v>
      </c>
      <c r="M432" s="73">
        <f t="shared" si="456"/>
        <v>4.2806269190947502E+25</v>
      </c>
      <c r="N432" s="73">
        <f t="shared" si="457"/>
        <v>4.4438115209753804E+26</v>
      </c>
      <c r="O432" s="73">
        <f t="shared" si="458"/>
        <v>2.2219057604876901E+27</v>
      </c>
      <c r="P432" s="73">
        <f t="shared" si="459"/>
        <v>362086.40000000002</v>
      </c>
      <c r="Q432" s="102">
        <f t="shared" si="521"/>
        <v>10.381216595056921</v>
      </c>
      <c r="S432" s="74">
        <f t="shared" si="460"/>
        <v>416</v>
      </c>
      <c r="T432" s="74">
        <f t="shared" si="461"/>
        <v>2.0499999999999998</v>
      </c>
      <c r="U432" s="74">
        <v>1</v>
      </c>
      <c r="V432" s="65">
        <f t="shared" si="462"/>
        <v>1.05</v>
      </c>
      <c r="W432" s="73">
        <f>W431*U432</f>
        <v>1.33978933305E+22</v>
      </c>
      <c r="X432" s="73">
        <f t="shared" si="463"/>
        <v>5.8521998067623998E+24</v>
      </c>
      <c r="Y432" s="73">
        <f t="shared" si="464"/>
        <v>2.2774534044998807E+26</v>
      </c>
      <c r="Z432" s="73">
        <f t="shared" si="465"/>
        <v>4.5549068089997645E+27</v>
      </c>
      <c r="AA432" s="73">
        <f t="shared" si="466"/>
        <v>362086.40000000002</v>
      </c>
      <c r="AB432" s="102">
        <f t="shared" si="525"/>
        <v>38.91619356311471</v>
      </c>
      <c r="AD432" s="74">
        <f t="shared" si="467"/>
        <v>391</v>
      </c>
      <c r="AE432" s="74">
        <f t="shared" si="468"/>
        <v>3.2249999999999996</v>
      </c>
      <c r="AF432" s="74">
        <v>1</v>
      </c>
      <c r="AG432" s="65">
        <f t="shared" si="469"/>
        <v>1.175</v>
      </c>
      <c r="AH432" s="73">
        <f>AH431*AF432</f>
        <v>1.167105374568E+21</v>
      </c>
      <c r="AI432" s="73">
        <f t="shared" si="470"/>
        <v>5.3619738671090349E+23</v>
      </c>
      <c r="AJ432" s="73">
        <f t="shared" si="471"/>
        <v>1.1196321996207476E+25</v>
      </c>
      <c r="AK432" s="73">
        <f t="shared" si="472"/>
        <v>7.1656460775728003E+27</v>
      </c>
      <c r="AL432" s="73">
        <f t="shared" si="473"/>
        <v>362086.40000000002</v>
      </c>
      <c r="AM432" s="102">
        <f t="shared" si="518"/>
        <v>20.880970839651056</v>
      </c>
      <c r="AO432" s="74">
        <f t="shared" si="474"/>
        <v>361</v>
      </c>
      <c r="AP432" s="74">
        <f t="shared" si="475"/>
        <v>4.55</v>
      </c>
      <c r="AQ432" s="74">
        <v>1</v>
      </c>
      <c r="AR432" s="65">
        <f t="shared" si="476"/>
        <v>1.325</v>
      </c>
      <c r="AS432" s="73">
        <f>AS431*AQ432</f>
        <v>1.000376035344E+20</v>
      </c>
      <c r="AT432" s="73">
        <f t="shared" si="477"/>
        <v>4.7850486710591874E+22</v>
      </c>
      <c r="AU432" s="73">
        <f t="shared" si="478"/>
        <v>2.4681814478073602E+23</v>
      </c>
      <c r="AV432" s="73">
        <f t="shared" si="479"/>
        <v>1.0109671210218989E+28</v>
      </c>
      <c r="AW432" s="73">
        <f t="shared" si="480"/>
        <v>362086.40000000002</v>
      </c>
      <c r="AX432" s="102">
        <f t="shared" si="526"/>
        <v>5.1581114790646829</v>
      </c>
      <c r="AZ432" s="74">
        <f t="shared" si="481"/>
        <v>324</v>
      </c>
      <c r="BA432" s="74">
        <f t="shared" si="482"/>
        <v>6.06</v>
      </c>
      <c r="BB432" s="74">
        <v>1</v>
      </c>
      <c r="BC432" s="65">
        <f t="shared" si="483"/>
        <v>1.51</v>
      </c>
      <c r="BD432" s="73">
        <f>BD431*BB432</f>
        <v>5.292994896E+17</v>
      </c>
      <c r="BE432" s="73">
        <f t="shared" si="484"/>
        <v>2.5895448229190399E+20</v>
      </c>
      <c r="BF432" s="73">
        <f t="shared" si="485"/>
        <v>1.9463294014549336E+21</v>
      </c>
      <c r="BG432" s="73">
        <f t="shared" si="486"/>
        <v>1.3464748908555402E+28</v>
      </c>
      <c r="BH432" s="73">
        <f t="shared" si="487"/>
        <v>362086.40000000002</v>
      </c>
      <c r="BI432" s="102">
        <f t="shared" si="524"/>
        <v>7.5161062447297287</v>
      </c>
      <c r="BK432" s="74">
        <f t="shared" si="488"/>
        <v>274</v>
      </c>
      <c r="BL432" s="74">
        <f t="shared" si="489"/>
        <v>7.8199999999999994</v>
      </c>
      <c r="BM432" s="74">
        <v>1</v>
      </c>
      <c r="BN432" s="65">
        <f t="shared" si="490"/>
        <v>1.76</v>
      </c>
      <c r="BO432" s="73">
        <f>BO431*BM432</f>
        <v>169898601600000</v>
      </c>
      <c r="BP432" s="73">
        <f t="shared" si="491"/>
        <v>8.1931901635584E+16</v>
      </c>
      <c r="BQ432" s="73">
        <f t="shared" si="492"/>
        <v>2.4527343620077747E+18</v>
      </c>
      <c r="BR432" s="73">
        <f t="shared" si="493"/>
        <v>1.7375303047013737E+28</v>
      </c>
      <c r="BS432" s="73">
        <f t="shared" si="494"/>
        <v>362086.40000000002</v>
      </c>
      <c r="BT432" s="102">
        <f t="shared" si="523"/>
        <v>29.936255756848233</v>
      </c>
      <c r="BV432" s="74">
        <f t="shared" si="495"/>
        <v>219</v>
      </c>
      <c r="BW432" s="74">
        <f t="shared" si="496"/>
        <v>9.8550000000000004</v>
      </c>
      <c r="BX432" s="74">
        <v>1</v>
      </c>
      <c r="BY432" s="65">
        <f t="shared" si="497"/>
        <v>2.0350000000000001</v>
      </c>
      <c r="BZ432" s="73">
        <f>BZ431*BX432</f>
        <v>54212659200</v>
      </c>
      <c r="CA432" s="73">
        <f t="shared" si="498"/>
        <v>24160684762368</v>
      </c>
      <c r="CB432" s="73">
        <f t="shared" si="499"/>
        <v>1509282160225342.2</v>
      </c>
      <c r="CC432" s="73">
        <f t="shared" si="500"/>
        <v>2.1896881269606186E+28</v>
      </c>
      <c r="CD432" s="73">
        <f t="shared" si="501"/>
        <v>362086.40000000002</v>
      </c>
      <c r="CE432" s="102">
        <f t="shared" si="519"/>
        <v>62.468517555270516</v>
      </c>
      <c r="CG432" s="74">
        <f t="shared" si="502"/>
        <v>169</v>
      </c>
      <c r="CH432" s="74">
        <f t="shared" si="503"/>
        <v>12.14</v>
      </c>
      <c r="CI432" s="74">
        <v>1</v>
      </c>
      <c r="CJ432" s="65">
        <f t="shared" si="504"/>
        <v>2.2850000000000001</v>
      </c>
      <c r="CK432" s="73">
        <f>CK431*CI432</f>
        <v>286191360</v>
      </c>
      <c r="CL432" s="73">
        <f t="shared" si="505"/>
        <v>110517086534.40001</v>
      </c>
      <c r="CM432" s="73">
        <f t="shared" si="506"/>
        <v>1815651698171.8906</v>
      </c>
      <c r="CN432" s="73">
        <f t="shared" si="507"/>
        <v>2.6973935932320564E+28</v>
      </c>
      <c r="CO432" s="73">
        <f t="shared" si="508"/>
        <v>362086.40000000002</v>
      </c>
      <c r="CP432" s="102">
        <f t="shared" si="509"/>
        <v>16.428696730136323</v>
      </c>
      <c r="CR432" s="74">
        <f t="shared" si="510"/>
        <v>106</v>
      </c>
      <c r="CS432" s="74">
        <f t="shared" si="511"/>
        <v>14.74</v>
      </c>
      <c r="CT432" s="74">
        <v>1</v>
      </c>
      <c r="CU432" s="65">
        <f t="shared" si="520"/>
        <v>2.6</v>
      </c>
      <c r="CV432" s="73">
        <f>CV431*CT432</f>
        <v>121680</v>
      </c>
      <c r="CW432" s="73">
        <f t="shared" si="512"/>
        <v>33535008</v>
      </c>
      <c r="CX432" s="73">
        <f t="shared" si="513"/>
        <v>355085870.75010908</v>
      </c>
      <c r="CY432" s="73">
        <f t="shared" si="514"/>
        <v>3.2750890909588558E+28</v>
      </c>
      <c r="CZ432" s="73">
        <f t="shared" si="515"/>
        <v>362086.40000000002</v>
      </c>
      <c r="DA432" s="102">
        <f t="shared" si="516"/>
        <v>10.588513077143416</v>
      </c>
    </row>
    <row r="433" spans="1:105">
      <c r="A433" s="65">
        <v>8192</v>
      </c>
      <c r="B433" s="65">
        <f t="shared" si="451"/>
        <v>14.233333333333333</v>
      </c>
      <c r="C433" s="86">
        <f t="shared" si="522"/>
        <v>14.74</v>
      </c>
      <c r="D433" s="90"/>
      <c r="E433" s="68">
        <f t="shared" si="452"/>
        <v>5.104598984061292E+25</v>
      </c>
      <c r="F433" s="65">
        <f t="shared" si="517"/>
        <v>85.400000000000048</v>
      </c>
      <c r="G433" s="69">
        <v>427</v>
      </c>
      <c r="H433" s="74">
        <f t="shared" si="453"/>
        <v>427</v>
      </c>
      <c r="I433" s="74">
        <f t="shared" si="454"/>
        <v>1</v>
      </c>
      <c r="J433" s="74">
        <v>1</v>
      </c>
      <c r="K433" s="65">
        <f t="shared" si="455"/>
        <v>1</v>
      </c>
      <c r="L433" s="73">
        <f>L432*J433</f>
        <v>1.0048419997875E+23</v>
      </c>
      <c r="M433" s="73">
        <f t="shared" si="456"/>
        <v>4.290675339092625E+25</v>
      </c>
      <c r="N433" s="73">
        <f t="shared" si="457"/>
        <v>5.1045989840612923E+26</v>
      </c>
      <c r="O433" s="73">
        <f t="shared" si="458"/>
        <v>2.5522994920306459E+27</v>
      </c>
      <c r="P433" s="73">
        <f t="shared" si="459"/>
        <v>362359.46666666667</v>
      </c>
      <c r="Q433" s="102">
        <f t="shared" si="521"/>
        <v>11.896959291123604</v>
      </c>
      <c r="S433" s="74">
        <f t="shared" si="460"/>
        <v>417</v>
      </c>
      <c r="T433" s="74">
        <f t="shared" si="461"/>
        <v>2.0499999999999998</v>
      </c>
      <c r="U433" s="74">
        <v>1</v>
      </c>
      <c r="V433" s="65">
        <f t="shared" si="462"/>
        <v>1.05</v>
      </c>
      <c r="W433" s="73">
        <f>W432*U433</f>
        <v>1.33978933305E+22</v>
      </c>
      <c r="X433" s="73">
        <f t="shared" si="463"/>
        <v>5.8662675947594247E+24</v>
      </c>
      <c r="Y433" s="73">
        <f t="shared" si="464"/>
        <v>2.6161069793314107E+26</v>
      </c>
      <c r="Z433" s="73">
        <f t="shared" si="465"/>
        <v>5.2322139586628236E+27</v>
      </c>
      <c r="AA433" s="73">
        <f t="shared" si="466"/>
        <v>362359.46666666667</v>
      </c>
      <c r="AB433" s="102">
        <f t="shared" si="525"/>
        <v>44.595766167716</v>
      </c>
      <c r="AD433" s="74">
        <f t="shared" si="467"/>
        <v>392</v>
      </c>
      <c r="AE433" s="74">
        <f t="shared" si="468"/>
        <v>3.2249999999999996</v>
      </c>
      <c r="AF433" s="74">
        <v>1</v>
      </c>
      <c r="AG433" s="65">
        <f t="shared" si="469"/>
        <v>1.175</v>
      </c>
      <c r="AH433" s="73">
        <f>AH432*AF433</f>
        <v>1.167105374568E+21</v>
      </c>
      <c r="AI433" s="73">
        <f t="shared" si="470"/>
        <v>5.3756873552602079E+23</v>
      </c>
      <c r="AJ433" s="73">
        <f t="shared" si="471"/>
        <v>1.2861196659060647E+25</v>
      </c>
      <c r="AK433" s="73">
        <f t="shared" si="472"/>
        <v>8.2311658617988336E+27</v>
      </c>
      <c r="AL433" s="73">
        <f t="shared" si="473"/>
        <v>362359.46666666667</v>
      </c>
      <c r="AM433" s="102">
        <f t="shared" si="518"/>
        <v>23.924748239824126</v>
      </c>
      <c r="AO433" s="74">
        <f t="shared" si="474"/>
        <v>362</v>
      </c>
      <c r="AP433" s="74">
        <f t="shared" si="475"/>
        <v>4.55</v>
      </c>
      <c r="AQ433" s="74">
        <v>1</v>
      </c>
      <c r="AR433" s="65">
        <f t="shared" si="476"/>
        <v>1.325</v>
      </c>
      <c r="AS433" s="73">
        <f>AS432*AQ433</f>
        <v>1.000376035344E+20</v>
      </c>
      <c r="AT433" s="73">
        <f t="shared" si="477"/>
        <v>4.7983036535274958E+22</v>
      </c>
      <c r="AU433" s="73">
        <f t="shared" si="478"/>
        <v>2.8351959689305146E+23</v>
      </c>
      <c r="AV433" s="73">
        <f t="shared" si="479"/>
        <v>1.1612962688739438E+28</v>
      </c>
      <c r="AW433" s="73">
        <f t="shared" si="480"/>
        <v>362359.46666666667</v>
      </c>
      <c r="AX433" s="102">
        <f t="shared" si="526"/>
        <v>5.9087464521888</v>
      </c>
      <c r="AZ433" s="74">
        <f t="shared" si="481"/>
        <v>325</v>
      </c>
      <c r="BA433" s="74">
        <f t="shared" si="482"/>
        <v>6.06</v>
      </c>
      <c r="BB433" s="74">
        <v>1</v>
      </c>
      <c r="BC433" s="65">
        <f t="shared" si="483"/>
        <v>1.51</v>
      </c>
      <c r="BD433" s="73">
        <f>BD432*BB433</f>
        <v>5.292994896E+17</v>
      </c>
      <c r="BE433" s="73">
        <f t="shared" si="484"/>
        <v>2.5975372452119999E+20</v>
      </c>
      <c r="BF433" s="73">
        <f t="shared" si="485"/>
        <v>2.2357453817336462E+21</v>
      </c>
      <c r="BG433" s="73">
        <f t="shared" si="486"/>
        <v>1.5466934921705712E+28</v>
      </c>
      <c r="BH433" s="73">
        <f t="shared" si="487"/>
        <v>362359.46666666667</v>
      </c>
      <c r="BI433" s="102">
        <f t="shared" si="524"/>
        <v>8.6071735289061237</v>
      </c>
      <c r="BK433" s="74">
        <f t="shared" si="488"/>
        <v>275</v>
      </c>
      <c r="BL433" s="74">
        <f t="shared" si="489"/>
        <v>7.8199999999999994</v>
      </c>
      <c r="BM433" s="74">
        <v>1</v>
      </c>
      <c r="BN433" s="65">
        <f t="shared" si="490"/>
        <v>1.76</v>
      </c>
      <c r="BO433" s="73">
        <f>BO432*BM433</f>
        <v>169898601600000</v>
      </c>
      <c r="BP433" s="73">
        <f t="shared" si="491"/>
        <v>8.22309231744E+16</v>
      </c>
      <c r="BQ433" s="73">
        <f t="shared" si="492"/>
        <v>2.8174519268830336E+18</v>
      </c>
      <c r="BR433" s="73">
        <f t="shared" si="493"/>
        <v>1.9958982027679648E+28</v>
      </c>
      <c r="BS433" s="73">
        <f t="shared" si="494"/>
        <v>362359.46666666667</v>
      </c>
      <c r="BT433" s="102">
        <f t="shared" si="523"/>
        <v>34.262681459961506</v>
      </c>
      <c r="BV433" s="74">
        <f t="shared" si="495"/>
        <v>220</v>
      </c>
      <c r="BW433" s="74">
        <f t="shared" si="496"/>
        <v>9.8550000000000004</v>
      </c>
      <c r="BX433" s="74">
        <v>15</v>
      </c>
      <c r="BY433" s="65">
        <f t="shared" si="497"/>
        <v>2.0350000000000001</v>
      </c>
      <c r="BZ433" s="73">
        <f>BZ432*BX433</f>
        <v>813189888000</v>
      </c>
      <c r="CA433" s="73">
        <f t="shared" si="498"/>
        <v>364065112857600</v>
      </c>
      <c r="CB433" s="73">
        <f t="shared" si="499"/>
        <v>1733709934677222.5</v>
      </c>
      <c r="CC433" s="73">
        <f t="shared" si="500"/>
        <v>2.5152911493962018E+28</v>
      </c>
      <c r="CD433" s="73">
        <f t="shared" si="501"/>
        <v>362359.46666666667</v>
      </c>
      <c r="CE433" s="102">
        <f t="shared" si="519"/>
        <v>4.7620875317304678</v>
      </c>
      <c r="CG433" s="74">
        <f t="shared" si="502"/>
        <v>170</v>
      </c>
      <c r="CH433" s="74">
        <f t="shared" si="503"/>
        <v>12.14</v>
      </c>
      <c r="CI433" s="74">
        <v>1</v>
      </c>
      <c r="CJ433" s="65">
        <f t="shared" si="504"/>
        <v>2.2850000000000001</v>
      </c>
      <c r="CK433" s="73">
        <f>CK432*CI433</f>
        <v>286191360</v>
      </c>
      <c r="CL433" s="73">
        <f t="shared" si="505"/>
        <v>111171033792</v>
      </c>
      <c r="CM433" s="73">
        <f t="shared" si="506"/>
        <v>2085636118937.6238</v>
      </c>
      <c r="CN433" s="73">
        <f t="shared" si="507"/>
        <v>3.0984915833252042E+28</v>
      </c>
      <c r="CO433" s="73">
        <f t="shared" si="508"/>
        <v>362359.46666666667</v>
      </c>
      <c r="CP433" s="102">
        <f t="shared" si="509"/>
        <v>18.760607397425396</v>
      </c>
      <c r="CR433" s="74">
        <f t="shared" si="510"/>
        <v>107</v>
      </c>
      <c r="CS433" s="74">
        <f t="shared" si="511"/>
        <v>14.74</v>
      </c>
      <c r="CT433" s="74">
        <v>1</v>
      </c>
      <c r="CU433" s="65">
        <f t="shared" si="520"/>
        <v>2.6</v>
      </c>
      <c r="CV433" s="73">
        <f>CV432*CT433</f>
        <v>121680</v>
      </c>
      <c r="CW433" s="73">
        <f t="shared" si="512"/>
        <v>33851376</v>
      </c>
      <c r="CX433" s="73">
        <f t="shared" si="513"/>
        <v>407886555.61334014</v>
      </c>
      <c r="CY433" s="73">
        <f t="shared" si="514"/>
        <v>3.7620894512531723E+28</v>
      </c>
      <c r="CZ433" s="73">
        <f t="shared" si="515"/>
        <v>362359.46666666667</v>
      </c>
      <c r="DA433" s="102">
        <f t="shared" si="516"/>
        <v>12.049334585788777</v>
      </c>
    </row>
    <row r="434" spans="1:105">
      <c r="A434" s="65">
        <v>8192</v>
      </c>
      <c r="B434" s="65">
        <f t="shared" si="451"/>
        <v>14.266666666666667</v>
      </c>
      <c r="C434" s="86">
        <f t="shared" si="522"/>
        <v>14.74</v>
      </c>
      <c r="D434" s="90"/>
      <c r="E434" s="68">
        <f t="shared" si="452"/>
        <v>5.8636444559107427E+25</v>
      </c>
      <c r="F434" s="65">
        <f t="shared" si="517"/>
        <v>85.600000000000051</v>
      </c>
      <c r="G434" s="69">
        <v>428</v>
      </c>
      <c r="H434" s="74">
        <f t="shared" si="453"/>
        <v>428</v>
      </c>
      <c r="I434" s="74">
        <f t="shared" si="454"/>
        <v>1</v>
      </c>
      <c r="J434" s="74">
        <v>1</v>
      </c>
      <c r="K434" s="65">
        <f t="shared" si="455"/>
        <v>1</v>
      </c>
      <c r="L434" s="73">
        <f>L433*J434</f>
        <v>1.0048419997875E+23</v>
      </c>
      <c r="M434" s="73">
        <f t="shared" si="456"/>
        <v>4.3007237590904997E+25</v>
      </c>
      <c r="N434" s="73">
        <f t="shared" si="457"/>
        <v>5.8636444559107427E+26</v>
      </c>
      <c r="O434" s="73">
        <f t="shared" si="458"/>
        <v>2.9318222279553714E+27</v>
      </c>
      <c r="P434" s="73">
        <f t="shared" si="459"/>
        <v>362632.53333333333</v>
      </c>
      <c r="Q434" s="102">
        <f t="shared" si="521"/>
        <v>13.634087619593506</v>
      </c>
      <c r="S434" s="74">
        <f t="shared" si="460"/>
        <v>418</v>
      </c>
      <c r="T434" s="74">
        <f t="shared" si="461"/>
        <v>2.0499999999999998</v>
      </c>
      <c r="U434" s="74">
        <v>1</v>
      </c>
      <c r="V434" s="65">
        <f t="shared" si="462"/>
        <v>1.05</v>
      </c>
      <c r="W434" s="73">
        <f>W433*U434</f>
        <v>1.33978933305E+22</v>
      </c>
      <c r="X434" s="73">
        <f t="shared" si="463"/>
        <v>5.8803353827564507E+24</v>
      </c>
      <c r="Y434" s="73">
        <f t="shared" si="464"/>
        <v>3.0051177836542536E+26</v>
      </c>
      <c r="Z434" s="73">
        <f t="shared" si="465"/>
        <v>6.0102355673085106E+27</v>
      </c>
      <c r="AA434" s="73">
        <f t="shared" si="466"/>
        <v>362632.53333333333</v>
      </c>
      <c r="AB434" s="102">
        <f t="shared" si="525"/>
        <v>51.104530405978004</v>
      </c>
      <c r="AD434" s="74">
        <f t="shared" si="467"/>
        <v>393</v>
      </c>
      <c r="AE434" s="74">
        <f t="shared" si="468"/>
        <v>3.2249999999999996</v>
      </c>
      <c r="AF434" s="74">
        <v>1</v>
      </c>
      <c r="AG434" s="65">
        <f t="shared" si="469"/>
        <v>1.175</v>
      </c>
      <c r="AH434" s="73">
        <f>AH433*AF434</f>
        <v>1.167105374568E+21</v>
      </c>
      <c r="AI434" s="73">
        <f t="shared" si="470"/>
        <v>5.3894008434113824E+23</v>
      </c>
      <c r="AJ434" s="73">
        <f t="shared" si="471"/>
        <v>1.4773635445556329E+25</v>
      </c>
      <c r="AK434" s="73">
        <f t="shared" si="472"/>
        <v>9.4551266851560717E+27</v>
      </c>
      <c r="AL434" s="73">
        <f t="shared" si="473"/>
        <v>362632.53333333333</v>
      </c>
      <c r="AM434" s="102">
        <f t="shared" si="518"/>
        <v>27.412389382054045</v>
      </c>
      <c r="AO434" s="74">
        <f t="shared" si="474"/>
        <v>363</v>
      </c>
      <c r="AP434" s="74">
        <f t="shared" si="475"/>
        <v>4.55</v>
      </c>
      <c r="AQ434" s="74">
        <v>1</v>
      </c>
      <c r="AR434" s="65">
        <f t="shared" si="476"/>
        <v>1.325</v>
      </c>
      <c r="AS434" s="73">
        <f>AS433*AQ434</f>
        <v>1.000376035344E+20</v>
      </c>
      <c r="AT434" s="73">
        <f t="shared" si="477"/>
        <v>4.8115586359958033E+22</v>
      </c>
      <c r="AU434" s="73">
        <f t="shared" si="478"/>
        <v>3.256784945604707E+23</v>
      </c>
      <c r="AV434" s="73">
        <f t="shared" si="479"/>
        <v>1.333979113719694E+28</v>
      </c>
      <c r="AW434" s="73">
        <f t="shared" si="480"/>
        <v>362632.53333333333</v>
      </c>
      <c r="AX434" s="102">
        <f t="shared" si="526"/>
        <v>6.7686693480992579</v>
      </c>
      <c r="AZ434" s="74">
        <f t="shared" si="481"/>
        <v>326</v>
      </c>
      <c r="BA434" s="74">
        <f t="shared" si="482"/>
        <v>6.06</v>
      </c>
      <c r="BB434" s="74">
        <v>1</v>
      </c>
      <c r="BC434" s="65">
        <f t="shared" si="483"/>
        <v>1.51</v>
      </c>
      <c r="BD434" s="73">
        <f>BD433*BB434</f>
        <v>5.292994896E+17</v>
      </c>
      <c r="BE434" s="73">
        <f t="shared" si="484"/>
        <v>2.60552966750496E+20</v>
      </c>
      <c r="BF434" s="73">
        <f t="shared" si="485"/>
        <v>2.5681970421896572E+21</v>
      </c>
      <c r="BG434" s="73">
        <f t="shared" si="486"/>
        <v>1.7766842701409551E+28</v>
      </c>
      <c r="BH434" s="73">
        <f t="shared" si="487"/>
        <v>362632.53333333333</v>
      </c>
      <c r="BI434" s="102">
        <f t="shared" si="524"/>
        <v>9.8567177116388311</v>
      </c>
      <c r="BK434" s="74">
        <f t="shared" si="488"/>
        <v>276</v>
      </c>
      <c r="BL434" s="74">
        <f t="shared" si="489"/>
        <v>7.8199999999999994</v>
      </c>
      <c r="BM434" s="74">
        <v>1</v>
      </c>
      <c r="BN434" s="65">
        <f t="shared" si="490"/>
        <v>1.76</v>
      </c>
      <c r="BO434" s="73">
        <f>BO433*BM434</f>
        <v>169898601600000</v>
      </c>
      <c r="BP434" s="73">
        <f t="shared" si="491"/>
        <v>8.2529944713216E+16</v>
      </c>
      <c r="BQ434" s="73">
        <f t="shared" si="492"/>
        <v>3.2364023936937677E+18</v>
      </c>
      <c r="BR434" s="73">
        <f t="shared" si="493"/>
        <v>2.2926849822611004E+28</v>
      </c>
      <c r="BS434" s="73">
        <f t="shared" si="494"/>
        <v>362632.53333333333</v>
      </c>
      <c r="BT434" s="102">
        <f t="shared" si="523"/>
        <v>39.21488624450155</v>
      </c>
      <c r="BV434" s="74">
        <f t="shared" si="495"/>
        <v>221</v>
      </c>
      <c r="BW434" s="74">
        <f t="shared" si="496"/>
        <v>9.8550000000000004</v>
      </c>
      <c r="BX434" s="74">
        <v>1</v>
      </c>
      <c r="BY434" s="65">
        <f t="shared" si="497"/>
        <v>2.0350000000000001</v>
      </c>
      <c r="BZ434" s="73">
        <f>BZ433*BX434</f>
        <v>813189888000</v>
      </c>
      <c r="CA434" s="73">
        <f t="shared" si="498"/>
        <v>365719954279680</v>
      </c>
      <c r="CB434" s="73">
        <f t="shared" si="499"/>
        <v>1991509750005742.7</v>
      </c>
      <c r="CC434" s="73">
        <f t="shared" si="500"/>
        <v>2.8893108056500187E+28</v>
      </c>
      <c r="CD434" s="73">
        <f t="shared" si="501"/>
        <v>362632.53333333333</v>
      </c>
      <c r="CE434" s="102">
        <f t="shared" si="519"/>
        <v>5.4454500682857443</v>
      </c>
      <c r="CG434" s="74">
        <f t="shared" si="502"/>
        <v>171</v>
      </c>
      <c r="CH434" s="74">
        <f t="shared" si="503"/>
        <v>12.14</v>
      </c>
      <c r="CI434" s="74">
        <v>1</v>
      </c>
      <c r="CJ434" s="65">
        <f t="shared" si="504"/>
        <v>2.2850000000000001</v>
      </c>
      <c r="CK434" s="73">
        <f>CK433*CI434</f>
        <v>286191360</v>
      </c>
      <c r="CL434" s="73">
        <f t="shared" si="505"/>
        <v>111824981049.60001</v>
      </c>
      <c r="CM434" s="73">
        <f t="shared" si="506"/>
        <v>2395766778946.0493</v>
      </c>
      <c r="CN434" s="73">
        <f t="shared" si="507"/>
        <v>3.5592321847378211E+28</v>
      </c>
      <c r="CO434" s="73">
        <f t="shared" si="508"/>
        <v>362632.53333333333</v>
      </c>
      <c r="CP434" s="102">
        <f t="shared" si="509"/>
        <v>21.424253833617072</v>
      </c>
      <c r="CR434" s="74">
        <f t="shared" si="510"/>
        <v>108</v>
      </c>
      <c r="CS434" s="74">
        <f t="shared" si="511"/>
        <v>14.74</v>
      </c>
      <c r="CT434" s="74">
        <v>1</v>
      </c>
      <c r="CU434" s="65">
        <f t="shared" si="520"/>
        <v>2.6</v>
      </c>
      <c r="CV434" s="73">
        <f>CV433*CT434</f>
        <v>121680</v>
      </c>
      <c r="CW434" s="73">
        <f t="shared" si="512"/>
        <v>34167744</v>
      </c>
      <c r="CX434" s="73">
        <f t="shared" si="513"/>
        <v>468538615.4584505</v>
      </c>
      <c r="CY434" s="73">
        <f t="shared" si="514"/>
        <v>4.3215059640062176E+28</v>
      </c>
      <c r="CZ434" s="73">
        <f t="shared" si="515"/>
        <v>362632.53333333333</v>
      </c>
      <c r="DA434" s="102">
        <f t="shared" si="516"/>
        <v>13.712892939564593</v>
      </c>
    </row>
    <row r="435" spans="1:105">
      <c r="A435" s="65">
        <v>8192</v>
      </c>
      <c r="B435" s="65">
        <f t="shared" si="451"/>
        <v>14.3</v>
      </c>
      <c r="C435" s="86">
        <f t="shared" si="522"/>
        <v>14.74</v>
      </c>
      <c r="D435" s="90"/>
      <c r="E435" s="68">
        <f t="shared" si="452"/>
        <v>6.7355587407921538E+25</v>
      </c>
      <c r="F435" s="65">
        <f t="shared" si="517"/>
        <v>85.800000000000054</v>
      </c>
      <c r="G435" s="69">
        <v>429</v>
      </c>
      <c r="H435" s="74">
        <f t="shared" si="453"/>
        <v>429</v>
      </c>
      <c r="I435" s="74">
        <f t="shared" si="454"/>
        <v>1</v>
      </c>
      <c r="J435" s="74">
        <v>1</v>
      </c>
      <c r="K435" s="65">
        <f t="shared" si="455"/>
        <v>1</v>
      </c>
      <c r="L435" s="73">
        <f>L434*J435</f>
        <v>1.0048419997875E+23</v>
      </c>
      <c r="M435" s="73">
        <f t="shared" si="456"/>
        <v>4.3107721790883754E+25</v>
      </c>
      <c r="N435" s="73">
        <f t="shared" si="457"/>
        <v>6.7355587407921538E+26</v>
      </c>
      <c r="O435" s="73">
        <f t="shared" si="458"/>
        <v>3.3677793703960769E+27</v>
      </c>
      <c r="P435" s="73">
        <f t="shared" si="459"/>
        <v>362905.59999999998</v>
      </c>
      <c r="Q435" s="102">
        <f t="shared" si="521"/>
        <v>15.624947134683797</v>
      </c>
      <c r="S435" s="74">
        <f t="shared" si="460"/>
        <v>419</v>
      </c>
      <c r="T435" s="74">
        <f t="shared" si="461"/>
        <v>2.0499999999999998</v>
      </c>
      <c r="U435" s="74">
        <v>1</v>
      </c>
      <c r="V435" s="65">
        <f t="shared" si="462"/>
        <v>1.05</v>
      </c>
      <c r="W435" s="73">
        <f>W434*U435</f>
        <v>1.33978933305E+22</v>
      </c>
      <c r="X435" s="73">
        <f t="shared" si="463"/>
        <v>5.8944031707534757E+24</v>
      </c>
      <c r="Y435" s="73">
        <f t="shared" si="464"/>
        <v>3.4519738546559775E+26</v>
      </c>
      <c r="Z435" s="73">
        <f t="shared" si="465"/>
        <v>6.9039477093119577E+27</v>
      </c>
      <c r="AA435" s="73">
        <f t="shared" si="466"/>
        <v>362905.59999999998</v>
      </c>
      <c r="AB435" s="102">
        <f t="shared" si="525"/>
        <v>58.563585738142088</v>
      </c>
      <c r="AD435" s="74">
        <f t="shared" si="467"/>
        <v>394</v>
      </c>
      <c r="AE435" s="74">
        <f t="shared" si="468"/>
        <v>3.2249999999999996</v>
      </c>
      <c r="AF435" s="74">
        <v>1</v>
      </c>
      <c r="AG435" s="65">
        <f t="shared" si="469"/>
        <v>1.175</v>
      </c>
      <c r="AH435" s="73">
        <f>AH434*AF435</f>
        <v>1.167105374568E+21</v>
      </c>
      <c r="AI435" s="73">
        <f t="shared" si="470"/>
        <v>5.4031143315625568E+23</v>
      </c>
      <c r="AJ435" s="73">
        <f t="shared" si="471"/>
        <v>1.6970450733636445E+25</v>
      </c>
      <c r="AK435" s="73">
        <f t="shared" si="472"/>
        <v>1.0861088469527347E+28</v>
      </c>
      <c r="AL435" s="73">
        <f t="shared" si="473"/>
        <v>362905.59999999998</v>
      </c>
      <c r="AM435" s="102">
        <f t="shared" si="518"/>
        <v>31.40864636993285</v>
      </c>
      <c r="AO435" s="74">
        <f t="shared" si="474"/>
        <v>364</v>
      </c>
      <c r="AP435" s="74">
        <f t="shared" si="475"/>
        <v>4.55</v>
      </c>
      <c r="AQ435" s="74">
        <v>1</v>
      </c>
      <c r="AR435" s="65">
        <f t="shared" si="476"/>
        <v>1.325</v>
      </c>
      <c r="AS435" s="73">
        <f>AS434*AQ435</f>
        <v>1.000376035344E+20</v>
      </c>
      <c r="AT435" s="73">
        <f t="shared" si="477"/>
        <v>4.8248136184641117E+22</v>
      </c>
      <c r="AU435" s="73">
        <f t="shared" si="478"/>
        <v>3.741063509595236E+23</v>
      </c>
      <c r="AV435" s="73">
        <f t="shared" si="479"/>
        <v>1.5323396135302148E+28</v>
      </c>
      <c r="AW435" s="73">
        <f t="shared" si="480"/>
        <v>362905.59999999998</v>
      </c>
      <c r="AX435" s="102">
        <f t="shared" si="526"/>
        <v>7.7537990178077241</v>
      </c>
      <c r="AZ435" s="74">
        <f t="shared" si="481"/>
        <v>327</v>
      </c>
      <c r="BA435" s="74">
        <f t="shared" si="482"/>
        <v>6.06</v>
      </c>
      <c r="BB435" s="74">
        <v>1</v>
      </c>
      <c r="BC435" s="65">
        <f t="shared" si="483"/>
        <v>1.51</v>
      </c>
      <c r="BD435" s="73">
        <f>BD434*BB435</f>
        <v>5.292994896E+17</v>
      </c>
      <c r="BE435" s="73">
        <f t="shared" si="484"/>
        <v>2.6135220897979197E+20</v>
      </c>
      <c r="BF435" s="73">
        <f t="shared" si="485"/>
        <v>2.9500837176715106E+21</v>
      </c>
      <c r="BG435" s="73">
        <f t="shared" si="486"/>
        <v>2.0408742984600222E+28</v>
      </c>
      <c r="BH435" s="73">
        <f t="shared" si="487"/>
        <v>362905.59999999998</v>
      </c>
      <c r="BI435" s="102">
        <f t="shared" si="524"/>
        <v>11.287770358580035</v>
      </c>
      <c r="BK435" s="74">
        <f t="shared" si="488"/>
        <v>277</v>
      </c>
      <c r="BL435" s="74">
        <f t="shared" si="489"/>
        <v>7.8199999999999994</v>
      </c>
      <c r="BM435" s="74">
        <v>1</v>
      </c>
      <c r="BN435" s="65">
        <f t="shared" si="490"/>
        <v>1.76</v>
      </c>
      <c r="BO435" s="73">
        <f>BO434*BM435</f>
        <v>169898601600000</v>
      </c>
      <c r="BP435" s="73">
        <f t="shared" si="491"/>
        <v>8.2828966252032E+16</v>
      </c>
      <c r="BQ435" s="73">
        <f t="shared" si="492"/>
        <v>3.7176501057444966E+18</v>
      </c>
      <c r="BR435" s="73">
        <f t="shared" si="493"/>
        <v>2.6336034676497317E+28</v>
      </c>
      <c r="BS435" s="73">
        <f t="shared" si="494"/>
        <v>362905.59999999998</v>
      </c>
      <c r="BT435" s="102">
        <f t="shared" si="523"/>
        <v>44.883454109911618</v>
      </c>
      <c r="BV435" s="74">
        <f t="shared" si="495"/>
        <v>222</v>
      </c>
      <c r="BW435" s="74">
        <f t="shared" si="496"/>
        <v>9.8550000000000004</v>
      </c>
      <c r="BX435" s="74">
        <v>1</v>
      </c>
      <c r="BY435" s="65">
        <f t="shared" si="497"/>
        <v>2.0350000000000001</v>
      </c>
      <c r="BZ435" s="73">
        <f>BZ434*BX435</f>
        <v>813189888000</v>
      </c>
      <c r="CA435" s="73">
        <f t="shared" si="498"/>
        <v>367374795701760</v>
      </c>
      <c r="CB435" s="73">
        <f t="shared" si="499"/>
        <v>2287643973792153</v>
      </c>
      <c r="CC435" s="73">
        <f t="shared" si="500"/>
        <v>3.3189465695253339E+28</v>
      </c>
      <c r="CD435" s="73">
        <f t="shared" si="501"/>
        <v>362905.59999999998</v>
      </c>
      <c r="CE435" s="102">
        <f t="shared" si="519"/>
        <v>6.2270030512634689</v>
      </c>
      <c r="CG435" s="74">
        <f t="shared" si="502"/>
        <v>172</v>
      </c>
      <c r="CH435" s="74">
        <f t="shared" si="503"/>
        <v>12.14</v>
      </c>
      <c r="CI435" s="74">
        <v>1</v>
      </c>
      <c r="CJ435" s="65">
        <f t="shared" si="504"/>
        <v>2.2850000000000001</v>
      </c>
      <c r="CK435" s="73">
        <f>CK434*CI435</f>
        <v>286191360</v>
      </c>
      <c r="CL435" s="73">
        <f t="shared" si="505"/>
        <v>112478928307.20001</v>
      </c>
      <c r="CM435" s="73">
        <f t="shared" si="506"/>
        <v>2752013357931.8721</v>
      </c>
      <c r="CN435" s="73">
        <f t="shared" si="507"/>
        <v>4.0884841556608378E+28</v>
      </c>
      <c r="CO435" s="73">
        <f t="shared" si="508"/>
        <v>362905.59999999998</v>
      </c>
      <c r="CP435" s="102">
        <f t="shared" si="509"/>
        <v>24.466923710507206</v>
      </c>
      <c r="CR435" s="74">
        <f t="shared" si="510"/>
        <v>109</v>
      </c>
      <c r="CS435" s="74">
        <f t="shared" si="511"/>
        <v>14.74</v>
      </c>
      <c r="CT435" s="74">
        <v>1</v>
      </c>
      <c r="CU435" s="65">
        <f t="shared" si="520"/>
        <v>2.6</v>
      </c>
      <c r="CV435" s="73">
        <f>CV434*CT435</f>
        <v>121680</v>
      </c>
      <c r="CW435" s="73">
        <f t="shared" si="512"/>
        <v>34484112</v>
      </c>
      <c r="CX435" s="73">
        <f t="shared" si="513"/>
        <v>538209536.82971048</v>
      </c>
      <c r="CY435" s="73">
        <f t="shared" si="514"/>
        <v>4.9641067919638169E+28</v>
      </c>
      <c r="CZ435" s="73">
        <f t="shared" si="515"/>
        <v>362905.59999999998</v>
      </c>
      <c r="DA435" s="102">
        <f t="shared" si="516"/>
        <v>15.607464006314284</v>
      </c>
    </row>
    <row r="436" spans="1:105">
      <c r="A436" s="65">
        <v>8192</v>
      </c>
      <c r="B436" s="65">
        <f t="shared" si="451"/>
        <v>14.333333333333334</v>
      </c>
      <c r="C436" s="86">
        <f t="shared" si="522"/>
        <v>14.74</v>
      </c>
      <c r="D436" s="90"/>
      <c r="E436" s="68">
        <f t="shared" si="452"/>
        <v>7.7371252455338483E+25</v>
      </c>
      <c r="F436" s="65">
        <f t="shared" si="517"/>
        <v>86.000000000000043</v>
      </c>
      <c r="G436" s="69">
        <v>430</v>
      </c>
      <c r="H436" s="74">
        <f t="shared" si="453"/>
        <v>430</v>
      </c>
      <c r="I436" s="74">
        <f t="shared" si="454"/>
        <v>1</v>
      </c>
      <c r="J436" s="74">
        <v>1</v>
      </c>
      <c r="K436" s="65">
        <f t="shared" si="455"/>
        <v>1</v>
      </c>
      <c r="L436" s="73">
        <f>L435*J436</f>
        <v>1.0048419997875E+23</v>
      </c>
      <c r="M436" s="73">
        <f t="shared" si="456"/>
        <v>4.3208205990862502E+25</v>
      </c>
      <c r="N436" s="73">
        <f t="shared" si="457"/>
        <v>7.737125245533848E+26</v>
      </c>
      <c r="O436" s="73">
        <f t="shared" si="458"/>
        <v>3.8685626227669244E+27</v>
      </c>
      <c r="P436" s="73">
        <f t="shared" si="459"/>
        <v>363178.66666666669</v>
      </c>
      <c r="Q436" s="102">
        <f t="shared" si="521"/>
        <v>17.90661071920011</v>
      </c>
      <c r="S436" s="74">
        <f t="shared" si="460"/>
        <v>420</v>
      </c>
      <c r="T436" s="74">
        <f t="shared" si="461"/>
        <v>2.0499999999999998</v>
      </c>
      <c r="U436" s="74">
        <v>15</v>
      </c>
      <c r="V436" s="65">
        <f t="shared" si="462"/>
        <v>1.05</v>
      </c>
      <c r="W436" s="73">
        <f>W435*U436</f>
        <v>2.009683999575E+23</v>
      </c>
      <c r="X436" s="73">
        <f t="shared" si="463"/>
        <v>8.8627064381257506E+25</v>
      </c>
      <c r="Y436" s="73">
        <f t="shared" si="464"/>
        <v>3.9652766883360943E+26</v>
      </c>
      <c r="Z436" s="73">
        <f t="shared" si="465"/>
        <v>7.9305533766721939E+27</v>
      </c>
      <c r="AA436" s="73">
        <f t="shared" si="466"/>
        <v>363178.66666666669</v>
      </c>
      <c r="AB436" s="102">
        <f t="shared" si="525"/>
        <v>4.4741148948341509</v>
      </c>
      <c r="AD436" s="74">
        <f t="shared" si="467"/>
        <v>395</v>
      </c>
      <c r="AE436" s="74">
        <f t="shared" si="468"/>
        <v>3.2249999999999996</v>
      </c>
      <c r="AF436" s="74">
        <v>1</v>
      </c>
      <c r="AG436" s="65">
        <f t="shared" si="469"/>
        <v>1.175</v>
      </c>
      <c r="AH436" s="73">
        <f>AH435*AF436</f>
        <v>1.167105374568E+21</v>
      </c>
      <c r="AI436" s="73">
        <f t="shared" si="470"/>
        <v>5.4168278197137299E+23</v>
      </c>
      <c r="AJ436" s="73">
        <f t="shared" si="471"/>
        <v>1.9493928841286411E+25</v>
      </c>
      <c r="AK436" s="73">
        <f t="shared" si="472"/>
        <v>1.2476114458423329E+28</v>
      </c>
      <c r="AL436" s="73">
        <f t="shared" si="473"/>
        <v>363178.66666666669</v>
      </c>
      <c r="AM436" s="102">
        <f t="shared" si="518"/>
        <v>35.987721024362614</v>
      </c>
      <c r="AO436" s="74">
        <f t="shared" si="474"/>
        <v>365</v>
      </c>
      <c r="AP436" s="74">
        <f t="shared" si="475"/>
        <v>4.55</v>
      </c>
      <c r="AQ436" s="74">
        <v>1</v>
      </c>
      <c r="AR436" s="65">
        <f t="shared" si="476"/>
        <v>1.325</v>
      </c>
      <c r="AS436" s="73">
        <f>AS435*AQ436</f>
        <v>1.000376035344E+20</v>
      </c>
      <c r="AT436" s="73">
        <f t="shared" si="477"/>
        <v>4.8380686009324192E+22</v>
      </c>
      <c r="AU436" s="73">
        <f t="shared" si="478"/>
        <v>4.2973534994114818E+23</v>
      </c>
      <c r="AV436" s="73">
        <f t="shared" si="479"/>
        <v>1.7601959933589504E+28</v>
      </c>
      <c r="AW436" s="73">
        <f t="shared" si="480"/>
        <v>363178.66666666669</v>
      </c>
      <c r="AX436" s="102">
        <f t="shared" si="526"/>
        <v>8.8823740502217596</v>
      </c>
      <c r="AZ436" s="74">
        <f t="shared" si="481"/>
        <v>328</v>
      </c>
      <c r="BA436" s="74">
        <f t="shared" si="482"/>
        <v>6.06</v>
      </c>
      <c r="BB436" s="74">
        <v>1</v>
      </c>
      <c r="BC436" s="65">
        <f t="shared" si="483"/>
        <v>1.51</v>
      </c>
      <c r="BD436" s="73">
        <f>BD435*BB436</f>
        <v>5.292994896E+17</v>
      </c>
      <c r="BE436" s="73">
        <f t="shared" si="484"/>
        <v>2.6215145120908801E+20</v>
      </c>
      <c r="BF436" s="73">
        <f t="shared" si="485"/>
        <v>3.3887563135928018E+21</v>
      </c>
      <c r="BG436" s="73">
        <f t="shared" si="486"/>
        <v>2.3443489493967557E+28</v>
      </c>
      <c r="BH436" s="73">
        <f t="shared" si="487"/>
        <v>363178.66666666669</v>
      </c>
      <c r="BI436" s="102">
        <f t="shared" si="524"/>
        <v>12.926712013087355</v>
      </c>
      <c r="BK436" s="74">
        <f t="shared" si="488"/>
        <v>278</v>
      </c>
      <c r="BL436" s="74">
        <f t="shared" si="489"/>
        <v>7.8199999999999994</v>
      </c>
      <c r="BM436" s="74">
        <v>1</v>
      </c>
      <c r="BN436" s="65">
        <f t="shared" si="490"/>
        <v>1.76</v>
      </c>
      <c r="BO436" s="73">
        <f>BO435*BM436</f>
        <v>169898601600000</v>
      </c>
      <c r="BP436" s="73">
        <f t="shared" si="491"/>
        <v>8.3127987790848E+16</v>
      </c>
      <c r="BQ436" s="73">
        <f t="shared" si="492"/>
        <v>4.2704585609232568E+18</v>
      </c>
      <c r="BR436" s="73">
        <f t="shared" si="493"/>
        <v>3.0252159710037342E+28</v>
      </c>
      <c r="BS436" s="73">
        <f t="shared" si="494"/>
        <v>363178.66666666669</v>
      </c>
      <c r="BT436" s="102">
        <f t="shared" si="523"/>
        <v>51.372091090040968</v>
      </c>
      <c r="BV436" s="74">
        <f t="shared" si="495"/>
        <v>223</v>
      </c>
      <c r="BW436" s="74">
        <f t="shared" si="496"/>
        <v>9.8550000000000004</v>
      </c>
      <c r="BX436" s="74">
        <v>1</v>
      </c>
      <c r="BY436" s="65">
        <f t="shared" si="497"/>
        <v>2.0350000000000001</v>
      </c>
      <c r="BZ436" s="73">
        <f>BZ435*BX436</f>
        <v>813189888000</v>
      </c>
      <c r="CA436" s="73">
        <f t="shared" si="498"/>
        <v>369029637123840</v>
      </c>
      <c r="CB436" s="73">
        <f t="shared" si="499"/>
        <v>2627812869513927</v>
      </c>
      <c r="CC436" s="73">
        <f t="shared" si="500"/>
        <v>3.8124684647368041E+28</v>
      </c>
      <c r="CD436" s="73">
        <f t="shared" si="501"/>
        <v>363178.66666666669</v>
      </c>
      <c r="CE436" s="102">
        <f t="shared" si="519"/>
        <v>7.1208721608234358</v>
      </c>
      <c r="CG436" s="74">
        <f t="shared" si="502"/>
        <v>173</v>
      </c>
      <c r="CH436" s="74">
        <f t="shared" si="503"/>
        <v>12.14</v>
      </c>
      <c r="CI436" s="74">
        <v>1</v>
      </c>
      <c r="CJ436" s="65">
        <f t="shared" si="504"/>
        <v>2.2850000000000001</v>
      </c>
      <c r="CK436" s="73">
        <f>CK435*CI436</f>
        <v>286191360</v>
      </c>
      <c r="CL436" s="73">
        <f t="shared" si="505"/>
        <v>113132875564.8</v>
      </c>
      <c r="CM436" s="73">
        <f t="shared" si="506"/>
        <v>3161233217186.208</v>
      </c>
      <c r="CN436" s="73">
        <f t="shared" si="507"/>
        <v>4.696435024039046E+28</v>
      </c>
      <c r="CO436" s="73">
        <f t="shared" si="508"/>
        <v>363178.66666666669</v>
      </c>
      <c r="CP436" s="102">
        <f t="shared" si="509"/>
        <v>27.942657705854241</v>
      </c>
      <c r="CR436" s="74">
        <f t="shared" si="510"/>
        <v>110</v>
      </c>
      <c r="CS436" s="74">
        <f t="shared" si="511"/>
        <v>14.74</v>
      </c>
      <c r="CT436" s="74">
        <v>1</v>
      </c>
      <c r="CU436" s="65">
        <f t="shared" si="520"/>
        <v>2.6</v>
      </c>
      <c r="CV436" s="73">
        <f>CV435*CT436</f>
        <v>121680</v>
      </c>
      <c r="CW436" s="73">
        <f t="shared" si="512"/>
        <v>34800480</v>
      </c>
      <c r="CX436" s="73">
        <f t="shared" si="513"/>
        <v>618240409.60000455</v>
      </c>
      <c r="CY436" s="73">
        <f t="shared" si="514"/>
        <v>5.7022613059584465E+28</v>
      </c>
      <c r="CZ436" s="73">
        <f t="shared" si="515"/>
        <v>363178.66666666669</v>
      </c>
      <c r="DA436" s="102">
        <f t="shared" si="516"/>
        <v>17.765283973094753</v>
      </c>
    </row>
    <row r="437" spans="1:105">
      <c r="A437" s="65">
        <v>8192</v>
      </c>
      <c r="B437" s="65">
        <f t="shared" si="451"/>
        <v>14.366666666666667</v>
      </c>
      <c r="C437" s="86">
        <f t="shared" si="522"/>
        <v>14.74</v>
      </c>
      <c r="D437" s="90"/>
      <c r="E437" s="68">
        <f t="shared" si="452"/>
        <v>8.8876230419507626E+25</v>
      </c>
      <c r="F437" s="65">
        <f t="shared" si="517"/>
        <v>86.200000000000045</v>
      </c>
      <c r="G437" s="69">
        <v>431</v>
      </c>
      <c r="H437" s="74">
        <f t="shared" si="453"/>
        <v>431</v>
      </c>
      <c r="I437" s="74">
        <f t="shared" si="454"/>
        <v>1</v>
      </c>
      <c r="J437" s="74">
        <v>1</v>
      </c>
      <c r="K437" s="65">
        <f t="shared" si="455"/>
        <v>1</v>
      </c>
      <c r="L437" s="73">
        <f>L436*J437</f>
        <v>1.0048419997875E+23</v>
      </c>
      <c r="M437" s="73">
        <f t="shared" si="456"/>
        <v>4.3308690190841249E+25</v>
      </c>
      <c r="N437" s="73">
        <f t="shared" si="457"/>
        <v>8.8876230419507622E+26</v>
      </c>
      <c r="O437" s="73">
        <f t="shared" si="458"/>
        <v>4.4438115209753812E+27</v>
      </c>
      <c r="P437" s="73">
        <f t="shared" si="459"/>
        <v>363451.73333333334</v>
      </c>
      <c r="Q437" s="102">
        <f t="shared" si="521"/>
        <v>20.521569696029001</v>
      </c>
      <c r="S437" s="74">
        <f t="shared" si="460"/>
        <v>421</v>
      </c>
      <c r="T437" s="74">
        <f t="shared" si="461"/>
        <v>2.0499999999999998</v>
      </c>
      <c r="U437" s="74">
        <v>1</v>
      </c>
      <c r="V437" s="65">
        <f t="shared" si="462"/>
        <v>1.05</v>
      </c>
      <c r="W437" s="73">
        <f>W436*U437</f>
        <v>2.009683999575E+23</v>
      </c>
      <c r="X437" s="73">
        <f t="shared" si="463"/>
        <v>8.8838081201212887E+25</v>
      </c>
      <c r="Y437" s="73">
        <f t="shared" si="464"/>
        <v>4.554906808999762E+26</v>
      </c>
      <c r="Z437" s="73">
        <f t="shared" si="465"/>
        <v>9.1098136179995312E+27</v>
      </c>
      <c r="AA437" s="73">
        <f t="shared" si="466"/>
        <v>363451.73333333334</v>
      </c>
      <c r="AB437" s="102">
        <f t="shared" si="525"/>
        <v>5.1272007988141635</v>
      </c>
      <c r="AD437" s="74">
        <f t="shared" si="467"/>
        <v>396</v>
      </c>
      <c r="AE437" s="74">
        <f t="shared" si="468"/>
        <v>3.2249999999999996</v>
      </c>
      <c r="AF437" s="74">
        <v>1</v>
      </c>
      <c r="AG437" s="65">
        <f t="shared" si="469"/>
        <v>1.175</v>
      </c>
      <c r="AH437" s="73">
        <f>AH436*AF437</f>
        <v>1.167105374568E+21</v>
      </c>
      <c r="AI437" s="73">
        <f t="shared" si="470"/>
        <v>5.4305413078649043E+23</v>
      </c>
      <c r="AJ437" s="73">
        <f t="shared" si="471"/>
        <v>2.2392643992414955E+25</v>
      </c>
      <c r="AK437" s="73">
        <f t="shared" si="472"/>
        <v>1.4331292155145603E+28</v>
      </c>
      <c r="AL437" s="73">
        <f t="shared" si="473"/>
        <v>363451.73333333334</v>
      </c>
      <c r="AM437" s="102">
        <f t="shared" si="518"/>
        <v>41.234644435876589</v>
      </c>
      <c r="AO437" s="74">
        <f t="shared" si="474"/>
        <v>366</v>
      </c>
      <c r="AP437" s="74">
        <f t="shared" si="475"/>
        <v>4.55</v>
      </c>
      <c r="AQ437" s="74">
        <v>1</v>
      </c>
      <c r="AR437" s="65">
        <f t="shared" si="476"/>
        <v>1.325</v>
      </c>
      <c r="AS437" s="73">
        <f>AS436*AQ437</f>
        <v>1.000376035344E+20</v>
      </c>
      <c r="AT437" s="73">
        <f t="shared" si="477"/>
        <v>4.8513235834007275E+22</v>
      </c>
      <c r="AU437" s="73">
        <f t="shared" si="478"/>
        <v>4.9363628956147217E+23</v>
      </c>
      <c r="AV437" s="73">
        <f t="shared" si="479"/>
        <v>2.0219342420437987E+28</v>
      </c>
      <c r="AW437" s="73">
        <f t="shared" si="480"/>
        <v>363451.73333333334</v>
      </c>
      <c r="AX437" s="102">
        <f t="shared" si="526"/>
        <v>10.175290950504651</v>
      </c>
      <c r="AZ437" s="74">
        <f t="shared" si="481"/>
        <v>329</v>
      </c>
      <c r="BA437" s="74">
        <f t="shared" si="482"/>
        <v>6.06</v>
      </c>
      <c r="BB437" s="74">
        <v>1</v>
      </c>
      <c r="BC437" s="65">
        <f t="shared" si="483"/>
        <v>1.51</v>
      </c>
      <c r="BD437" s="73">
        <f>BD436*BB437</f>
        <v>5.292994896E+17</v>
      </c>
      <c r="BE437" s="73">
        <f t="shared" si="484"/>
        <v>2.6295069343838401E+20</v>
      </c>
      <c r="BF437" s="73">
        <f t="shared" si="485"/>
        <v>3.8926588029098687E+21</v>
      </c>
      <c r="BG437" s="73">
        <f t="shared" si="486"/>
        <v>2.6929497817110808E+28</v>
      </c>
      <c r="BH437" s="73">
        <f t="shared" si="487"/>
        <v>363451.73333333334</v>
      </c>
      <c r="BI437" s="102">
        <f t="shared" si="524"/>
        <v>14.803759412112054</v>
      </c>
      <c r="BK437" s="74">
        <f t="shared" si="488"/>
        <v>279</v>
      </c>
      <c r="BL437" s="74">
        <f t="shared" si="489"/>
        <v>7.8199999999999994</v>
      </c>
      <c r="BM437" s="74">
        <v>1</v>
      </c>
      <c r="BN437" s="65">
        <f t="shared" si="490"/>
        <v>1.76</v>
      </c>
      <c r="BO437" s="73">
        <f>BO436*BM437</f>
        <v>169898601600000</v>
      </c>
      <c r="BP437" s="73">
        <f t="shared" si="491"/>
        <v>8.3427009329664E+16</v>
      </c>
      <c r="BQ437" s="73">
        <f t="shared" si="492"/>
        <v>4.9054687240155515E+18</v>
      </c>
      <c r="BR437" s="73">
        <f t="shared" si="493"/>
        <v>3.4750606094027478E+28</v>
      </c>
      <c r="BS437" s="73">
        <f t="shared" si="494"/>
        <v>363451.73333333334</v>
      </c>
      <c r="BT437" s="102">
        <f t="shared" si="523"/>
        <v>58.7995274363901</v>
      </c>
      <c r="BV437" s="74">
        <f t="shared" si="495"/>
        <v>224</v>
      </c>
      <c r="BW437" s="74">
        <f t="shared" si="496"/>
        <v>9.8550000000000004</v>
      </c>
      <c r="BX437" s="74">
        <v>1</v>
      </c>
      <c r="BY437" s="65">
        <f t="shared" si="497"/>
        <v>2.0350000000000001</v>
      </c>
      <c r="BZ437" s="73">
        <f>BZ436*BX437</f>
        <v>813189888000</v>
      </c>
      <c r="CA437" s="73">
        <f t="shared" si="498"/>
        <v>370684478545920</v>
      </c>
      <c r="CB437" s="73">
        <f t="shared" si="499"/>
        <v>3018564320450686</v>
      </c>
      <c r="CC437" s="73">
        <f t="shared" si="500"/>
        <v>4.3793762539212389E+28</v>
      </c>
      <c r="CD437" s="73">
        <f t="shared" si="501"/>
        <v>363451.73333333334</v>
      </c>
      <c r="CE437" s="102">
        <f t="shared" si="519"/>
        <v>8.1432174670263393</v>
      </c>
      <c r="CG437" s="74">
        <f t="shared" si="502"/>
        <v>174</v>
      </c>
      <c r="CH437" s="74">
        <f t="shared" si="503"/>
        <v>12.14</v>
      </c>
      <c r="CI437" s="74">
        <v>1</v>
      </c>
      <c r="CJ437" s="65">
        <f t="shared" si="504"/>
        <v>2.2850000000000001</v>
      </c>
      <c r="CK437" s="73">
        <f>CK436*CI437</f>
        <v>286191360</v>
      </c>
      <c r="CL437" s="73">
        <f t="shared" si="505"/>
        <v>113786822822.40001</v>
      </c>
      <c r="CM437" s="73">
        <f t="shared" si="506"/>
        <v>3631303396343.7817</v>
      </c>
      <c r="CN437" s="73">
        <f t="shared" si="507"/>
        <v>5.3947871864641127E+28</v>
      </c>
      <c r="CO437" s="73">
        <f t="shared" si="508"/>
        <v>363451.73333333334</v>
      </c>
      <c r="CP437" s="102">
        <f t="shared" si="509"/>
        <v>31.913215487276311</v>
      </c>
      <c r="CR437" s="74">
        <f t="shared" si="510"/>
        <v>111</v>
      </c>
      <c r="CS437" s="74">
        <f t="shared" si="511"/>
        <v>14.74</v>
      </c>
      <c r="CT437" s="74">
        <v>1</v>
      </c>
      <c r="CU437" s="65">
        <f t="shared" si="520"/>
        <v>2.6</v>
      </c>
      <c r="CV437" s="73">
        <f>CV436*CT437</f>
        <v>121680</v>
      </c>
      <c r="CW437" s="73">
        <f t="shared" si="512"/>
        <v>35116848</v>
      </c>
      <c r="CX437" s="73">
        <f t="shared" si="513"/>
        <v>710171741.50021827</v>
      </c>
      <c r="CY437" s="73">
        <f t="shared" si="514"/>
        <v>6.5501781819177125E+28</v>
      </c>
      <c r="CZ437" s="73">
        <f t="shared" si="515"/>
        <v>363451.73333333334</v>
      </c>
      <c r="DA437" s="102">
        <f t="shared" si="516"/>
        <v>20.223106057246888</v>
      </c>
    </row>
    <row r="438" spans="1:105">
      <c r="A438" s="65">
        <v>8192</v>
      </c>
      <c r="B438" s="65">
        <f t="shared" si="451"/>
        <v>14.4</v>
      </c>
      <c r="C438" s="86">
        <f t="shared" si="522"/>
        <v>14.74</v>
      </c>
      <c r="D438" s="90"/>
      <c r="E438" s="68">
        <f t="shared" si="452"/>
        <v>1.0209197968122586E+26</v>
      </c>
      <c r="F438" s="65">
        <f t="shared" si="517"/>
        <v>86.400000000000048</v>
      </c>
      <c r="G438" s="69">
        <v>432</v>
      </c>
      <c r="H438" s="74">
        <f t="shared" si="453"/>
        <v>432</v>
      </c>
      <c r="I438" s="74">
        <f t="shared" si="454"/>
        <v>1</v>
      </c>
      <c r="J438" s="74">
        <v>1</v>
      </c>
      <c r="K438" s="65">
        <f t="shared" si="455"/>
        <v>1</v>
      </c>
      <c r="L438" s="73">
        <f>L437*J438</f>
        <v>1.0048419997875E+23</v>
      </c>
      <c r="M438" s="73">
        <f t="shared" si="456"/>
        <v>4.3409174390819997E+25</v>
      </c>
      <c r="N438" s="73">
        <f t="shared" si="457"/>
        <v>1.0209197968122586E+27</v>
      </c>
      <c r="O438" s="73">
        <f t="shared" si="458"/>
        <v>5.1045989840612928E+27</v>
      </c>
      <c r="P438" s="73">
        <f t="shared" si="459"/>
        <v>363724.79999999999</v>
      </c>
      <c r="Q438" s="102">
        <f t="shared" si="521"/>
        <v>23.518526006063794</v>
      </c>
      <c r="S438" s="74">
        <f t="shared" si="460"/>
        <v>422</v>
      </c>
      <c r="T438" s="74">
        <f t="shared" si="461"/>
        <v>2.0499999999999998</v>
      </c>
      <c r="U438" s="74">
        <v>1</v>
      </c>
      <c r="V438" s="65">
        <f t="shared" si="462"/>
        <v>1.05</v>
      </c>
      <c r="W438" s="73">
        <f>W437*U438</f>
        <v>2.009683999575E+23</v>
      </c>
      <c r="X438" s="73">
        <f t="shared" si="463"/>
        <v>8.904909802116825E+25</v>
      </c>
      <c r="Y438" s="73">
        <f t="shared" si="464"/>
        <v>5.2322139586628227E+26</v>
      </c>
      <c r="Z438" s="73">
        <f t="shared" si="465"/>
        <v>1.0464427917325649E+28</v>
      </c>
      <c r="AA438" s="73">
        <f t="shared" si="466"/>
        <v>363724.79999999999</v>
      </c>
      <c r="AB438" s="102">
        <f t="shared" si="525"/>
        <v>5.8756507083531044</v>
      </c>
      <c r="AD438" s="74">
        <f t="shared" si="467"/>
        <v>397</v>
      </c>
      <c r="AE438" s="74">
        <f t="shared" si="468"/>
        <v>3.2249999999999996</v>
      </c>
      <c r="AF438" s="74">
        <v>1</v>
      </c>
      <c r="AG438" s="65">
        <f t="shared" si="469"/>
        <v>1.175</v>
      </c>
      <c r="AH438" s="73">
        <f>AH437*AF438</f>
        <v>1.167105374568E+21</v>
      </c>
      <c r="AI438" s="73">
        <f t="shared" si="470"/>
        <v>5.4442547960160781E+23</v>
      </c>
      <c r="AJ438" s="73">
        <f t="shared" si="471"/>
        <v>2.5722393318121297E+25</v>
      </c>
      <c r="AK438" s="73">
        <f t="shared" si="472"/>
        <v>1.6462331723597667E+28</v>
      </c>
      <c r="AL438" s="73">
        <f t="shared" si="473"/>
        <v>363724.79999999999</v>
      </c>
      <c r="AM438" s="102">
        <f t="shared" si="518"/>
        <v>47.246857984942359</v>
      </c>
      <c r="AO438" s="74">
        <f t="shared" si="474"/>
        <v>367</v>
      </c>
      <c r="AP438" s="74">
        <f t="shared" si="475"/>
        <v>4.55</v>
      </c>
      <c r="AQ438" s="74">
        <v>1</v>
      </c>
      <c r="AR438" s="65">
        <f t="shared" si="476"/>
        <v>1.325</v>
      </c>
      <c r="AS438" s="73">
        <f>AS437*AQ438</f>
        <v>1.000376035344E+20</v>
      </c>
      <c r="AT438" s="73">
        <f t="shared" si="477"/>
        <v>4.8645785658690351E+22</v>
      </c>
      <c r="AU438" s="73">
        <f t="shared" si="478"/>
        <v>5.6703919378610306E+23</v>
      </c>
      <c r="AV438" s="73">
        <f t="shared" si="479"/>
        <v>2.322592537747888E+28</v>
      </c>
      <c r="AW438" s="73">
        <f t="shared" si="480"/>
        <v>363724.79999999999</v>
      </c>
      <c r="AX438" s="102">
        <f t="shared" si="526"/>
        <v>11.656491638650389</v>
      </c>
      <c r="AZ438" s="74">
        <f t="shared" si="481"/>
        <v>330</v>
      </c>
      <c r="BA438" s="74">
        <f t="shared" si="482"/>
        <v>6.06</v>
      </c>
      <c r="BB438" s="74">
        <v>1</v>
      </c>
      <c r="BC438" s="65">
        <f t="shared" si="483"/>
        <v>1.51</v>
      </c>
      <c r="BD438" s="73">
        <f>BD437*BB438</f>
        <v>5.292994896E+17</v>
      </c>
      <c r="BE438" s="73">
        <f t="shared" si="484"/>
        <v>2.6374993566767999E+20</v>
      </c>
      <c r="BF438" s="73">
        <f t="shared" si="485"/>
        <v>4.4714907634672929E+21</v>
      </c>
      <c r="BG438" s="73">
        <f t="shared" si="486"/>
        <v>3.0933869843411433E+28</v>
      </c>
      <c r="BH438" s="73">
        <f t="shared" si="487"/>
        <v>363724.79999999999</v>
      </c>
      <c r="BI438" s="102">
        <f t="shared" si="524"/>
        <v>16.95352361754237</v>
      </c>
      <c r="BK438" s="74">
        <f t="shared" si="488"/>
        <v>280</v>
      </c>
      <c r="BL438" s="74">
        <f t="shared" si="489"/>
        <v>7.8199999999999994</v>
      </c>
      <c r="BM438" s="74">
        <v>15</v>
      </c>
      <c r="BN438" s="65">
        <f t="shared" si="490"/>
        <v>1.76</v>
      </c>
      <c r="BO438" s="73">
        <f>BO437*BM438</f>
        <v>2548479024000000</v>
      </c>
      <c r="BP438" s="73">
        <f t="shared" si="491"/>
        <v>1.2558904630272E+18</v>
      </c>
      <c r="BQ438" s="73">
        <f t="shared" si="492"/>
        <v>5.6349038537660692E+18</v>
      </c>
      <c r="BR438" s="73">
        <f t="shared" si="493"/>
        <v>3.9917964055359305E+28</v>
      </c>
      <c r="BS438" s="73">
        <f t="shared" si="494"/>
        <v>363724.79999999999</v>
      </c>
      <c r="BT438" s="102">
        <f t="shared" si="523"/>
        <v>4.4867797149949604</v>
      </c>
      <c r="BV438" s="74">
        <f t="shared" si="495"/>
        <v>225</v>
      </c>
      <c r="BW438" s="74">
        <f t="shared" si="496"/>
        <v>9.8550000000000004</v>
      </c>
      <c r="BX438" s="74">
        <v>1</v>
      </c>
      <c r="BY438" s="65">
        <f t="shared" si="497"/>
        <v>2.0350000000000001</v>
      </c>
      <c r="BZ438" s="73">
        <f>BZ437*BX438</f>
        <v>813189888000</v>
      </c>
      <c r="CA438" s="73">
        <f t="shared" si="498"/>
        <v>372339319968000</v>
      </c>
      <c r="CB438" s="73">
        <f t="shared" si="499"/>
        <v>3467419869354447</v>
      </c>
      <c r="CC438" s="73">
        <f t="shared" si="500"/>
        <v>5.0305822987924044E+28</v>
      </c>
      <c r="CD438" s="73">
        <f t="shared" si="501"/>
        <v>363724.79999999999</v>
      </c>
      <c r="CE438" s="102">
        <f t="shared" si="519"/>
        <v>9.3125267287173639</v>
      </c>
      <c r="CG438" s="74">
        <f t="shared" si="502"/>
        <v>175</v>
      </c>
      <c r="CH438" s="74">
        <f t="shared" si="503"/>
        <v>12.14</v>
      </c>
      <c r="CI438" s="74">
        <v>1</v>
      </c>
      <c r="CJ438" s="65">
        <f t="shared" si="504"/>
        <v>2.2850000000000001</v>
      </c>
      <c r="CK438" s="73">
        <f>CK437*CI438</f>
        <v>286191360</v>
      </c>
      <c r="CL438" s="73">
        <f t="shared" si="505"/>
        <v>114440770080</v>
      </c>
      <c r="CM438" s="73">
        <f t="shared" si="506"/>
        <v>4171272237875.2485</v>
      </c>
      <c r="CN438" s="73">
        <f t="shared" si="507"/>
        <v>6.1969831666504101E+28</v>
      </c>
      <c r="CO438" s="73">
        <f t="shared" si="508"/>
        <v>363724.79999999999</v>
      </c>
      <c r="CP438" s="102">
        <f t="shared" si="509"/>
        <v>36.449180086426487</v>
      </c>
      <c r="CR438" s="74">
        <f t="shared" si="510"/>
        <v>112</v>
      </c>
      <c r="CS438" s="74">
        <f t="shared" si="511"/>
        <v>14.74</v>
      </c>
      <c r="CT438" s="74">
        <v>1</v>
      </c>
      <c r="CU438" s="65">
        <f t="shared" si="520"/>
        <v>2.6</v>
      </c>
      <c r="CV438" s="73">
        <f>CV437*CT438</f>
        <v>121680</v>
      </c>
      <c r="CW438" s="73">
        <f t="shared" si="512"/>
        <v>35433216</v>
      </c>
      <c r="CX438" s="73">
        <f t="shared" si="513"/>
        <v>815773111.22668052</v>
      </c>
      <c r="CY438" s="73">
        <f t="shared" si="514"/>
        <v>7.5241789025063455E+28</v>
      </c>
      <c r="CZ438" s="73">
        <f t="shared" si="515"/>
        <v>363724.79999999999</v>
      </c>
      <c r="DA438" s="102">
        <f t="shared" si="516"/>
        <v>23.022835726417849</v>
      </c>
    </row>
    <row r="439" spans="1:105">
      <c r="A439" s="65">
        <v>8192</v>
      </c>
      <c r="B439" s="65">
        <f t="shared" si="451"/>
        <v>14.433333333333334</v>
      </c>
      <c r="C439" s="86">
        <f t="shared" si="522"/>
        <v>14.74</v>
      </c>
      <c r="D439" s="90"/>
      <c r="E439" s="68">
        <f t="shared" si="452"/>
        <v>1.1727288911821489E+26</v>
      </c>
      <c r="F439" s="65">
        <f t="shared" si="517"/>
        <v>86.600000000000051</v>
      </c>
      <c r="G439" s="69">
        <v>433</v>
      </c>
      <c r="H439" s="74">
        <f t="shared" si="453"/>
        <v>433</v>
      </c>
      <c r="I439" s="74">
        <f t="shared" si="454"/>
        <v>1</v>
      </c>
      <c r="J439" s="74">
        <v>1</v>
      </c>
      <c r="K439" s="65">
        <f t="shared" si="455"/>
        <v>1</v>
      </c>
      <c r="L439" s="73">
        <f>L438*J439</f>
        <v>1.0048419997875E+23</v>
      </c>
      <c r="M439" s="73">
        <f t="shared" si="456"/>
        <v>4.3509658590798754E+25</v>
      </c>
      <c r="N439" s="73">
        <f t="shared" si="457"/>
        <v>1.1727288911821488E+27</v>
      </c>
      <c r="O439" s="73">
        <f t="shared" si="458"/>
        <v>5.8636444559107449E+27</v>
      </c>
      <c r="P439" s="73">
        <f t="shared" si="459"/>
        <v>363997.8666666667</v>
      </c>
      <c r="Q439" s="102">
        <f t="shared" si="521"/>
        <v>26.95330023642504</v>
      </c>
      <c r="S439" s="74">
        <f t="shared" si="460"/>
        <v>423</v>
      </c>
      <c r="T439" s="74">
        <f t="shared" si="461"/>
        <v>2.0499999999999998</v>
      </c>
      <c r="U439" s="74">
        <v>1</v>
      </c>
      <c r="V439" s="65">
        <f t="shared" si="462"/>
        <v>1.05</v>
      </c>
      <c r="W439" s="73">
        <f>W438*U439</f>
        <v>2.009683999575E+23</v>
      </c>
      <c r="X439" s="73">
        <f t="shared" si="463"/>
        <v>8.9260114841123631E+25</v>
      </c>
      <c r="Y439" s="73">
        <f t="shared" si="464"/>
        <v>6.0102355673085092E+26</v>
      </c>
      <c r="Z439" s="73">
        <f t="shared" si="465"/>
        <v>1.2020471134617026E+28</v>
      </c>
      <c r="AA439" s="73">
        <f t="shared" si="466"/>
        <v>363997.8666666667</v>
      </c>
      <c r="AB439" s="102">
        <f t="shared" si="525"/>
        <v>6.7333943923400525</v>
      </c>
      <c r="AD439" s="74">
        <f t="shared" si="467"/>
        <v>398</v>
      </c>
      <c r="AE439" s="74">
        <f t="shared" si="468"/>
        <v>3.2249999999999996</v>
      </c>
      <c r="AF439" s="74">
        <v>1</v>
      </c>
      <c r="AG439" s="65">
        <f t="shared" si="469"/>
        <v>1.175</v>
      </c>
      <c r="AH439" s="73">
        <f>AH438*AF439</f>
        <v>1.167105374568E+21</v>
      </c>
      <c r="AI439" s="73">
        <f t="shared" si="470"/>
        <v>5.4579682841672525E+23</v>
      </c>
      <c r="AJ439" s="73">
        <f t="shared" si="471"/>
        <v>2.9547270891112661E+25</v>
      </c>
      <c r="AK439" s="73">
        <f t="shared" si="472"/>
        <v>1.891025337031215E+28</v>
      </c>
      <c r="AL439" s="73">
        <f t="shared" si="473"/>
        <v>363997.8666666667</v>
      </c>
      <c r="AM439" s="102">
        <f t="shared" si="518"/>
        <v>54.136025262046438</v>
      </c>
      <c r="AO439" s="74">
        <f t="shared" si="474"/>
        <v>368</v>
      </c>
      <c r="AP439" s="74">
        <f t="shared" si="475"/>
        <v>4.55</v>
      </c>
      <c r="AQ439" s="74">
        <v>1</v>
      </c>
      <c r="AR439" s="65">
        <f t="shared" si="476"/>
        <v>1.325</v>
      </c>
      <c r="AS439" s="73">
        <f>AS438*AQ439</f>
        <v>1.000376035344E+20</v>
      </c>
      <c r="AT439" s="73">
        <f t="shared" si="477"/>
        <v>4.8778335483373434E+22</v>
      </c>
      <c r="AU439" s="73">
        <f t="shared" si="478"/>
        <v>6.5135698912094167E+23</v>
      </c>
      <c r="AV439" s="73">
        <f t="shared" si="479"/>
        <v>2.6679582274393884E+28</v>
      </c>
      <c r="AW439" s="73">
        <f t="shared" si="480"/>
        <v>363997.8666666667</v>
      </c>
      <c r="AX439" s="102">
        <f t="shared" si="526"/>
        <v>13.353407463913216</v>
      </c>
      <c r="AZ439" s="74">
        <f t="shared" si="481"/>
        <v>331</v>
      </c>
      <c r="BA439" s="74">
        <f t="shared" si="482"/>
        <v>6.06</v>
      </c>
      <c r="BB439" s="74">
        <v>1</v>
      </c>
      <c r="BC439" s="65">
        <f t="shared" si="483"/>
        <v>1.51</v>
      </c>
      <c r="BD439" s="73">
        <f>BD438*BB439</f>
        <v>5.292994896E+17</v>
      </c>
      <c r="BE439" s="73">
        <f t="shared" si="484"/>
        <v>2.6454917789697602E+20</v>
      </c>
      <c r="BF439" s="73">
        <f t="shared" si="485"/>
        <v>5.1363940843793154E+21</v>
      </c>
      <c r="BG439" s="73">
        <f t="shared" si="486"/>
        <v>3.553368540281911E+28</v>
      </c>
      <c r="BH439" s="73">
        <f t="shared" si="487"/>
        <v>363997.8666666667</v>
      </c>
      <c r="BI439" s="102">
        <f t="shared" si="524"/>
        <v>19.415649389693407</v>
      </c>
      <c r="BK439" s="74">
        <f t="shared" si="488"/>
        <v>281</v>
      </c>
      <c r="BL439" s="74">
        <f t="shared" si="489"/>
        <v>7.8199999999999994</v>
      </c>
      <c r="BM439" s="74">
        <v>1</v>
      </c>
      <c r="BN439" s="65">
        <f t="shared" si="490"/>
        <v>1.76</v>
      </c>
      <c r="BO439" s="73">
        <f>BO438*BM439</f>
        <v>2548479024000000</v>
      </c>
      <c r="BP439" s="73">
        <f t="shared" si="491"/>
        <v>1.26037578610944E+18</v>
      </c>
      <c r="BQ439" s="73">
        <f t="shared" si="492"/>
        <v>6.4728047873875374E+18</v>
      </c>
      <c r="BR439" s="73">
        <f t="shared" si="493"/>
        <v>4.5853699645222017E+28</v>
      </c>
      <c r="BS439" s="73">
        <f t="shared" si="494"/>
        <v>363997.8666666667</v>
      </c>
      <c r="BT439" s="102">
        <f t="shared" si="523"/>
        <v>5.1356149957212009</v>
      </c>
      <c r="BV439" s="74">
        <f t="shared" si="495"/>
        <v>226</v>
      </c>
      <c r="BW439" s="74">
        <f t="shared" si="496"/>
        <v>9.8550000000000004</v>
      </c>
      <c r="BX439" s="74">
        <v>1</v>
      </c>
      <c r="BY439" s="65">
        <f t="shared" si="497"/>
        <v>2.0350000000000001</v>
      </c>
      <c r="BZ439" s="73">
        <f>BZ438*BX439</f>
        <v>813189888000</v>
      </c>
      <c r="CA439" s="73">
        <f t="shared" si="498"/>
        <v>373994161390080</v>
      </c>
      <c r="CB439" s="73">
        <f t="shared" si="499"/>
        <v>3983019500011487</v>
      </c>
      <c r="CC439" s="73">
        <f t="shared" si="500"/>
        <v>5.7786216113000392E+28</v>
      </c>
      <c r="CD439" s="73">
        <f t="shared" si="501"/>
        <v>363997.8666666667</v>
      </c>
      <c r="CE439" s="102">
        <f t="shared" si="519"/>
        <v>10.649951018505751</v>
      </c>
      <c r="CG439" s="74">
        <f t="shared" si="502"/>
        <v>176</v>
      </c>
      <c r="CH439" s="74">
        <f t="shared" si="503"/>
        <v>12.14</v>
      </c>
      <c r="CI439" s="74">
        <v>1</v>
      </c>
      <c r="CJ439" s="65">
        <f t="shared" si="504"/>
        <v>2.2850000000000001</v>
      </c>
      <c r="CK439" s="73">
        <f>CK438*CI439</f>
        <v>286191360</v>
      </c>
      <c r="CL439" s="73">
        <f t="shared" si="505"/>
        <v>115094717337.60001</v>
      </c>
      <c r="CM439" s="73">
        <f t="shared" si="506"/>
        <v>4791533557892.0996</v>
      </c>
      <c r="CN439" s="73">
        <f t="shared" si="507"/>
        <v>7.1184643694756439E+28</v>
      </c>
      <c r="CO439" s="73">
        <f t="shared" si="508"/>
        <v>363997.8666666667</v>
      </c>
      <c r="CP439" s="102">
        <f t="shared" si="509"/>
        <v>41.631220517596816</v>
      </c>
      <c r="CR439" s="74">
        <f t="shared" si="510"/>
        <v>113</v>
      </c>
      <c r="CS439" s="74">
        <f t="shared" si="511"/>
        <v>14.74</v>
      </c>
      <c r="CT439" s="74">
        <v>1</v>
      </c>
      <c r="CU439" s="65">
        <f t="shared" si="520"/>
        <v>2.6</v>
      </c>
      <c r="CV439" s="73">
        <f>CV438*CT439</f>
        <v>121680</v>
      </c>
      <c r="CW439" s="73">
        <f t="shared" si="512"/>
        <v>35749584</v>
      </c>
      <c r="CX439" s="73">
        <f t="shared" si="513"/>
        <v>937077230.91690123</v>
      </c>
      <c r="CY439" s="73">
        <f t="shared" si="514"/>
        <v>8.6430119280124387E+28</v>
      </c>
      <c r="CZ439" s="73">
        <f t="shared" si="515"/>
        <v>363997.8666666667</v>
      </c>
      <c r="DA439" s="102">
        <f t="shared" si="516"/>
        <v>26.21225553049516</v>
      </c>
    </row>
    <row r="440" spans="1:105">
      <c r="A440" s="65">
        <v>8192</v>
      </c>
      <c r="B440" s="65">
        <f t="shared" si="451"/>
        <v>14.466666666666667</v>
      </c>
      <c r="C440" s="86">
        <f t="shared" si="522"/>
        <v>14.74</v>
      </c>
      <c r="D440" s="90"/>
      <c r="E440" s="68">
        <f t="shared" si="452"/>
        <v>1.3471117481584315E+26</v>
      </c>
      <c r="F440" s="65">
        <f t="shared" si="517"/>
        <v>86.800000000000054</v>
      </c>
      <c r="G440" s="69">
        <v>434</v>
      </c>
      <c r="H440" s="74">
        <f t="shared" si="453"/>
        <v>434</v>
      </c>
      <c r="I440" s="74">
        <f t="shared" si="454"/>
        <v>1</v>
      </c>
      <c r="J440" s="74">
        <v>1</v>
      </c>
      <c r="K440" s="65">
        <f t="shared" si="455"/>
        <v>1</v>
      </c>
      <c r="L440" s="73">
        <f>L439*J440</f>
        <v>1.0048419997875E+23</v>
      </c>
      <c r="M440" s="73">
        <f t="shared" si="456"/>
        <v>4.3610142790777501E+25</v>
      </c>
      <c r="N440" s="73">
        <f t="shared" si="457"/>
        <v>1.3471117481584313E+27</v>
      </c>
      <c r="O440" s="73">
        <f t="shared" si="458"/>
        <v>6.7355587407921571E+27</v>
      </c>
      <c r="P440" s="73">
        <f t="shared" si="459"/>
        <v>364270.93333333335</v>
      </c>
      <c r="Q440" s="102">
        <f t="shared" si="521"/>
        <v>30.889872445987798</v>
      </c>
      <c r="S440" s="74">
        <f t="shared" si="460"/>
        <v>424</v>
      </c>
      <c r="T440" s="74">
        <f t="shared" si="461"/>
        <v>2.0499999999999998</v>
      </c>
      <c r="U440" s="74">
        <v>1</v>
      </c>
      <c r="V440" s="65">
        <f t="shared" si="462"/>
        <v>1.05</v>
      </c>
      <c r="W440" s="73">
        <f>W439*U440</f>
        <v>2.009683999575E+23</v>
      </c>
      <c r="X440" s="73">
        <f t="shared" si="463"/>
        <v>8.9471131661078994E+25</v>
      </c>
      <c r="Y440" s="73">
        <f t="shared" si="464"/>
        <v>6.9039477093119563E+26</v>
      </c>
      <c r="Z440" s="73">
        <f t="shared" si="465"/>
        <v>1.3807895418623922E+28</v>
      </c>
      <c r="AA440" s="73">
        <f t="shared" si="466"/>
        <v>364270.93333333335</v>
      </c>
      <c r="AB440" s="102">
        <f t="shared" si="525"/>
        <v>7.716396988767781</v>
      </c>
      <c r="AD440" s="74">
        <f t="shared" si="467"/>
        <v>399</v>
      </c>
      <c r="AE440" s="74">
        <f t="shared" si="468"/>
        <v>3.2249999999999996</v>
      </c>
      <c r="AF440" s="74">
        <v>1</v>
      </c>
      <c r="AG440" s="65">
        <f t="shared" si="469"/>
        <v>1.175</v>
      </c>
      <c r="AH440" s="73">
        <f>AH439*AF440</f>
        <v>1.167105374568E+21</v>
      </c>
      <c r="AI440" s="73">
        <f t="shared" si="470"/>
        <v>5.4716817723184262E+23</v>
      </c>
      <c r="AJ440" s="73">
        <f t="shared" si="471"/>
        <v>3.3940901467272894E+25</v>
      </c>
      <c r="AK440" s="73">
        <f t="shared" si="472"/>
        <v>2.1722176939054703E+28</v>
      </c>
      <c r="AL440" s="73">
        <f t="shared" si="473"/>
        <v>364270.93333333335</v>
      </c>
      <c r="AM440" s="102">
        <f t="shared" si="518"/>
        <v>62.030108620318522</v>
      </c>
      <c r="AO440" s="74">
        <f t="shared" si="474"/>
        <v>369</v>
      </c>
      <c r="AP440" s="74">
        <f t="shared" si="475"/>
        <v>4.55</v>
      </c>
      <c r="AQ440" s="74">
        <v>1</v>
      </c>
      <c r="AR440" s="65">
        <f t="shared" si="476"/>
        <v>1.325</v>
      </c>
      <c r="AS440" s="73">
        <f>AS439*AQ440</f>
        <v>1.000376035344E+20</v>
      </c>
      <c r="AT440" s="73">
        <f t="shared" si="477"/>
        <v>4.8910885308056518E+22</v>
      </c>
      <c r="AU440" s="73">
        <f t="shared" si="478"/>
        <v>7.4821270191904734E+23</v>
      </c>
      <c r="AV440" s="73">
        <f t="shared" si="479"/>
        <v>3.0646792270604313E+28</v>
      </c>
      <c r="AW440" s="73">
        <f t="shared" si="480"/>
        <v>364270.93333333335</v>
      </c>
      <c r="AX440" s="102">
        <f t="shared" si="526"/>
        <v>15.297467980932314</v>
      </c>
      <c r="AZ440" s="74">
        <f t="shared" si="481"/>
        <v>332</v>
      </c>
      <c r="BA440" s="74">
        <f t="shared" si="482"/>
        <v>6.06</v>
      </c>
      <c r="BB440" s="74">
        <v>1</v>
      </c>
      <c r="BC440" s="65">
        <f t="shared" si="483"/>
        <v>1.51</v>
      </c>
      <c r="BD440" s="73">
        <f>BD439*BB440</f>
        <v>5.292994896E+17</v>
      </c>
      <c r="BE440" s="73">
        <f t="shared" si="484"/>
        <v>2.6534842012627203E+20</v>
      </c>
      <c r="BF440" s="73">
        <f t="shared" si="485"/>
        <v>5.9001674353430233E+21</v>
      </c>
      <c r="BG440" s="73">
        <f t="shared" si="486"/>
        <v>4.081748596920047E+28</v>
      </c>
      <c r="BH440" s="73">
        <f t="shared" si="487"/>
        <v>364270.93333333335</v>
      </c>
      <c r="BI440" s="102">
        <f t="shared" si="524"/>
        <v>22.235547634070311</v>
      </c>
      <c r="BK440" s="74">
        <f t="shared" si="488"/>
        <v>282</v>
      </c>
      <c r="BL440" s="74">
        <f t="shared" si="489"/>
        <v>7.8199999999999994</v>
      </c>
      <c r="BM440" s="74">
        <v>1</v>
      </c>
      <c r="BN440" s="65">
        <f t="shared" si="490"/>
        <v>1.76</v>
      </c>
      <c r="BO440" s="73">
        <f>BO439*BM440</f>
        <v>2548479024000000</v>
      </c>
      <c r="BP440" s="73">
        <f t="shared" si="491"/>
        <v>1.26486110919168E+18</v>
      </c>
      <c r="BQ440" s="73">
        <f t="shared" si="492"/>
        <v>7.4353002114889964E+18</v>
      </c>
      <c r="BR440" s="73">
        <f t="shared" si="493"/>
        <v>5.2672069352994661E+28</v>
      </c>
      <c r="BS440" s="73">
        <f t="shared" si="494"/>
        <v>364270.93333333335</v>
      </c>
      <c r="BT440" s="102">
        <f t="shared" si="523"/>
        <v>5.8783530914636044</v>
      </c>
      <c r="BV440" s="74">
        <f t="shared" si="495"/>
        <v>227</v>
      </c>
      <c r="BW440" s="74">
        <f t="shared" si="496"/>
        <v>9.8550000000000004</v>
      </c>
      <c r="BX440" s="74">
        <v>1</v>
      </c>
      <c r="BY440" s="65">
        <f t="shared" si="497"/>
        <v>2.0350000000000001</v>
      </c>
      <c r="BZ440" s="73">
        <f>BZ439*BX440</f>
        <v>813189888000</v>
      </c>
      <c r="CA440" s="73">
        <f t="shared" si="498"/>
        <v>375649002812160</v>
      </c>
      <c r="CB440" s="73">
        <f t="shared" si="499"/>
        <v>4575287947584308</v>
      </c>
      <c r="CC440" s="73">
        <f t="shared" si="500"/>
        <v>6.6378931390506705E+28</v>
      </c>
      <c r="CD440" s="73">
        <f t="shared" si="501"/>
        <v>364270.93333333335</v>
      </c>
      <c r="CE440" s="102">
        <f t="shared" si="519"/>
        <v>12.17968878749331</v>
      </c>
      <c r="CG440" s="74">
        <f t="shared" si="502"/>
        <v>177</v>
      </c>
      <c r="CH440" s="74">
        <f t="shared" si="503"/>
        <v>12.14</v>
      </c>
      <c r="CI440" s="74">
        <v>1</v>
      </c>
      <c r="CJ440" s="65">
        <f t="shared" si="504"/>
        <v>2.2850000000000001</v>
      </c>
      <c r="CK440" s="73">
        <f>CK439*CI440</f>
        <v>286191360</v>
      </c>
      <c r="CL440" s="73">
        <f t="shared" si="505"/>
        <v>115748664595.20001</v>
      </c>
      <c r="CM440" s="73">
        <f t="shared" si="506"/>
        <v>5504026715863.7461</v>
      </c>
      <c r="CN440" s="73">
        <f t="shared" si="507"/>
        <v>8.1769683113216791E+28</v>
      </c>
      <c r="CO440" s="73">
        <f t="shared" si="508"/>
        <v>364270.93333333335</v>
      </c>
      <c r="CP440" s="102">
        <f t="shared" si="509"/>
        <v>47.551535346974475</v>
      </c>
      <c r="CR440" s="74">
        <f t="shared" si="510"/>
        <v>114</v>
      </c>
      <c r="CS440" s="74">
        <f t="shared" si="511"/>
        <v>14.74</v>
      </c>
      <c r="CT440" s="74">
        <v>1</v>
      </c>
      <c r="CU440" s="65">
        <f t="shared" si="520"/>
        <v>2.6</v>
      </c>
      <c r="CV440" s="73">
        <f>CV439*CT440</f>
        <v>121680</v>
      </c>
      <c r="CW440" s="73">
        <f t="shared" si="512"/>
        <v>36065952</v>
      </c>
      <c r="CX440" s="73">
        <f t="shared" si="513"/>
        <v>1076419073.6594212</v>
      </c>
      <c r="CY440" s="73">
        <f t="shared" si="514"/>
        <v>9.9282135839276391E+28</v>
      </c>
      <c r="CZ440" s="73">
        <f t="shared" si="515"/>
        <v>364270.93333333335</v>
      </c>
      <c r="DA440" s="102">
        <f t="shared" si="516"/>
        <v>29.845852222601007</v>
      </c>
    </row>
    <row r="441" spans="1:105">
      <c r="A441" s="65">
        <v>8192</v>
      </c>
      <c r="B441" s="65">
        <f t="shared" si="451"/>
        <v>14.5</v>
      </c>
      <c r="C441" s="86">
        <f t="shared" si="522"/>
        <v>14.74</v>
      </c>
      <c r="D441" s="90"/>
      <c r="E441" s="68">
        <f t="shared" si="452"/>
        <v>1.5474250491067704E+26</v>
      </c>
      <c r="F441" s="65">
        <f t="shared" si="517"/>
        <v>87.000000000000043</v>
      </c>
      <c r="G441" s="69">
        <v>435</v>
      </c>
      <c r="H441" s="74">
        <f t="shared" si="453"/>
        <v>435</v>
      </c>
      <c r="I441" s="74">
        <f t="shared" si="454"/>
        <v>1</v>
      </c>
      <c r="J441" s="74">
        <v>1</v>
      </c>
      <c r="K441" s="65">
        <f t="shared" si="455"/>
        <v>1</v>
      </c>
      <c r="L441" s="73">
        <f>L440*J441</f>
        <v>1.0048419997875E+23</v>
      </c>
      <c r="M441" s="73">
        <f t="shared" si="456"/>
        <v>4.3710626990756249E+25</v>
      </c>
      <c r="N441" s="73">
        <f t="shared" si="457"/>
        <v>1.5474250491067704E+27</v>
      </c>
      <c r="O441" s="73">
        <f t="shared" si="458"/>
        <v>7.7371252455338521E+27</v>
      </c>
      <c r="P441" s="73">
        <f t="shared" si="459"/>
        <v>364544</v>
      </c>
      <c r="Q441" s="102">
        <f t="shared" si="521"/>
        <v>35.40157521497035</v>
      </c>
      <c r="S441" s="74">
        <f t="shared" si="460"/>
        <v>425</v>
      </c>
      <c r="T441" s="74">
        <f t="shared" si="461"/>
        <v>2.0499999999999998</v>
      </c>
      <c r="U441" s="74">
        <v>1</v>
      </c>
      <c r="V441" s="65">
        <f t="shared" si="462"/>
        <v>1.05</v>
      </c>
      <c r="W441" s="73">
        <f>W440*U441</f>
        <v>2.009683999575E+23</v>
      </c>
      <c r="X441" s="73">
        <f t="shared" si="463"/>
        <v>8.9682148481034392E+25</v>
      </c>
      <c r="Y441" s="73">
        <f t="shared" si="464"/>
        <v>7.9305533766721928E+26</v>
      </c>
      <c r="Z441" s="73">
        <f t="shared" si="465"/>
        <v>1.5861106753344394E+28</v>
      </c>
      <c r="AA441" s="73">
        <f t="shared" si="466"/>
        <v>364544</v>
      </c>
      <c r="AB441" s="102">
        <f t="shared" si="525"/>
        <v>8.8429564980251492</v>
      </c>
      <c r="AD441" s="74">
        <f t="shared" si="467"/>
        <v>400</v>
      </c>
      <c r="AE441" s="74">
        <f t="shared" si="468"/>
        <v>3.2249999999999996</v>
      </c>
      <c r="AF441" s="74">
        <v>15</v>
      </c>
      <c r="AG441" s="65">
        <f t="shared" si="469"/>
        <v>1.175</v>
      </c>
      <c r="AH441" s="73">
        <f>AH440*AF441</f>
        <v>1.750658061852E+22</v>
      </c>
      <c r="AI441" s="73">
        <f t="shared" si="470"/>
        <v>8.2280928907044001E+24</v>
      </c>
      <c r="AJ441" s="73">
        <f t="shared" si="471"/>
        <v>3.8987857682572839E+25</v>
      </c>
      <c r="AK441" s="73">
        <f t="shared" si="472"/>
        <v>2.4952228916846667E+28</v>
      </c>
      <c r="AL441" s="73">
        <f t="shared" si="473"/>
        <v>364544</v>
      </c>
      <c r="AM441" s="102">
        <f t="shared" si="518"/>
        <v>4.7383832682077465</v>
      </c>
      <c r="AO441" s="74">
        <f t="shared" si="474"/>
        <v>370</v>
      </c>
      <c r="AP441" s="74">
        <f t="shared" si="475"/>
        <v>4.55</v>
      </c>
      <c r="AQ441" s="74">
        <v>1</v>
      </c>
      <c r="AR441" s="65">
        <f t="shared" si="476"/>
        <v>1.325</v>
      </c>
      <c r="AS441" s="73">
        <f>AS440*AQ441</f>
        <v>1.000376035344E+20</v>
      </c>
      <c r="AT441" s="73">
        <f t="shared" si="477"/>
        <v>4.9043435132739601E+22</v>
      </c>
      <c r="AU441" s="73">
        <f t="shared" si="478"/>
        <v>8.5947069988229664E+23</v>
      </c>
      <c r="AV441" s="73">
        <f t="shared" si="479"/>
        <v>3.5203919867179022E+28</v>
      </c>
      <c r="AW441" s="73">
        <f t="shared" si="480"/>
        <v>364544</v>
      </c>
      <c r="AX441" s="102">
        <f t="shared" si="526"/>
        <v>17.524683936924017</v>
      </c>
      <c r="AZ441" s="74">
        <f t="shared" si="481"/>
        <v>333</v>
      </c>
      <c r="BA441" s="74">
        <f t="shared" si="482"/>
        <v>6.06</v>
      </c>
      <c r="BB441" s="74">
        <v>1</v>
      </c>
      <c r="BC441" s="65">
        <f t="shared" si="483"/>
        <v>1.51</v>
      </c>
      <c r="BD441" s="73">
        <f>BD440*BB441</f>
        <v>5.292994896E+17</v>
      </c>
      <c r="BE441" s="73">
        <f t="shared" si="484"/>
        <v>2.66147662355568E+20</v>
      </c>
      <c r="BF441" s="73">
        <f t="shared" si="485"/>
        <v>6.7775126271856057E+21</v>
      </c>
      <c r="BG441" s="73">
        <f t="shared" si="486"/>
        <v>4.6886978987935133E+28</v>
      </c>
      <c r="BH441" s="73">
        <f t="shared" si="487"/>
        <v>364544</v>
      </c>
      <c r="BI441" s="102">
        <f t="shared" si="524"/>
        <v>25.465234476232158</v>
      </c>
      <c r="BK441" s="74">
        <f t="shared" si="488"/>
        <v>283</v>
      </c>
      <c r="BL441" s="74">
        <f t="shared" si="489"/>
        <v>7.8199999999999994</v>
      </c>
      <c r="BM441" s="74">
        <v>1</v>
      </c>
      <c r="BN441" s="65">
        <f t="shared" si="490"/>
        <v>1.76</v>
      </c>
      <c r="BO441" s="73">
        <f>BO440*BM441</f>
        <v>2548479024000000</v>
      </c>
      <c r="BP441" s="73">
        <f t="shared" si="491"/>
        <v>1.26934643227392E+18</v>
      </c>
      <c r="BQ441" s="73">
        <f t="shared" si="492"/>
        <v>8.5409171218465167E+18</v>
      </c>
      <c r="BR441" s="73">
        <f t="shared" si="493"/>
        <v>6.0504319420074711E+28</v>
      </c>
      <c r="BS441" s="73">
        <f t="shared" si="494"/>
        <v>364544</v>
      </c>
      <c r="BT441" s="102">
        <f t="shared" si="523"/>
        <v>6.7285942629123179</v>
      </c>
      <c r="BV441" s="74">
        <f t="shared" si="495"/>
        <v>228</v>
      </c>
      <c r="BW441" s="74">
        <f t="shared" si="496"/>
        <v>9.8550000000000004</v>
      </c>
      <c r="BX441" s="74">
        <v>1</v>
      </c>
      <c r="BY441" s="65">
        <f t="shared" si="497"/>
        <v>2.0350000000000001</v>
      </c>
      <c r="BZ441" s="73">
        <f>BZ440*BX441</f>
        <v>813189888000</v>
      </c>
      <c r="CA441" s="73">
        <f t="shared" si="498"/>
        <v>377303844234240</v>
      </c>
      <c r="CB441" s="73">
        <f t="shared" si="499"/>
        <v>5255625739027855</v>
      </c>
      <c r="CC441" s="73">
        <f t="shared" si="500"/>
        <v>7.6249369294736108E+28</v>
      </c>
      <c r="CD441" s="73">
        <f t="shared" si="501"/>
        <v>364544</v>
      </c>
      <c r="CE441" s="102">
        <f t="shared" si="519"/>
        <v>13.929425367224795</v>
      </c>
      <c r="CG441" s="74">
        <f t="shared" si="502"/>
        <v>178</v>
      </c>
      <c r="CH441" s="74">
        <f t="shared" si="503"/>
        <v>12.14</v>
      </c>
      <c r="CI441" s="74">
        <v>1</v>
      </c>
      <c r="CJ441" s="65">
        <f t="shared" si="504"/>
        <v>2.2850000000000001</v>
      </c>
      <c r="CK441" s="73">
        <f>CK440*CI441</f>
        <v>286191360</v>
      </c>
      <c r="CL441" s="73">
        <f t="shared" si="505"/>
        <v>116402611852.8</v>
      </c>
      <c r="CM441" s="73">
        <f t="shared" si="506"/>
        <v>6322466434372.4189</v>
      </c>
      <c r="CN441" s="73">
        <f t="shared" si="507"/>
        <v>9.3928700480780973E+28</v>
      </c>
      <c r="CO441" s="73">
        <f t="shared" si="508"/>
        <v>364544</v>
      </c>
      <c r="CP441" s="102">
        <f t="shared" si="509"/>
        <v>54.315503181042544</v>
      </c>
      <c r="CR441" s="74">
        <f t="shared" si="510"/>
        <v>115</v>
      </c>
      <c r="CS441" s="74">
        <f t="shared" si="511"/>
        <v>14.74</v>
      </c>
      <c r="CT441" s="74">
        <v>1</v>
      </c>
      <c r="CU441" s="65">
        <f t="shared" si="520"/>
        <v>2.6</v>
      </c>
      <c r="CV441" s="73">
        <f>CV440*CT441</f>
        <v>121680</v>
      </c>
      <c r="CW441" s="73">
        <f t="shared" si="512"/>
        <v>36382320</v>
      </c>
      <c r="CX441" s="73">
        <f t="shared" si="513"/>
        <v>1236480819.2000096</v>
      </c>
      <c r="CY441" s="73">
        <f t="shared" si="514"/>
        <v>1.1404522611916897E+29</v>
      </c>
      <c r="CZ441" s="73">
        <f t="shared" si="515"/>
        <v>364544</v>
      </c>
      <c r="DA441" s="102">
        <f t="shared" si="516"/>
        <v>33.985760644181283</v>
      </c>
    </row>
    <row r="442" spans="1:105">
      <c r="A442" s="65">
        <v>8192</v>
      </c>
      <c r="B442" s="65">
        <f t="shared" si="451"/>
        <v>14.533333333333333</v>
      </c>
      <c r="C442" s="86">
        <f t="shared" si="522"/>
        <v>14.74</v>
      </c>
      <c r="D442" s="90"/>
      <c r="E442" s="68">
        <f t="shared" si="452"/>
        <v>1.7775246083901532E+26</v>
      </c>
      <c r="F442" s="65">
        <f t="shared" si="517"/>
        <v>87.200000000000045</v>
      </c>
      <c r="G442" s="69">
        <v>436</v>
      </c>
      <c r="H442" s="74">
        <f t="shared" si="453"/>
        <v>436</v>
      </c>
      <c r="I442" s="74">
        <f t="shared" si="454"/>
        <v>1</v>
      </c>
      <c r="J442" s="74">
        <v>1</v>
      </c>
      <c r="K442" s="65">
        <f t="shared" si="455"/>
        <v>1</v>
      </c>
      <c r="L442" s="73">
        <f>L441*J442</f>
        <v>1.0048419997875E+23</v>
      </c>
      <c r="M442" s="73">
        <f t="shared" si="456"/>
        <v>4.3811111190734997E+25</v>
      </c>
      <c r="N442" s="73">
        <f t="shared" si="457"/>
        <v>1.7775246083901533E+27</v>
      </c>
      <c r="O442" s="73">
        <f t="shared" si="458"/>
        <v>8.8876230419507658E+27</v>
      </c>
      <c r="P442" s="73">
        <f t="shared" si="459"/>
        <v>364817.06666666665</v>
      </c>
      <c r="Q442" s="102">
        <f t="shared" si="521"/>
        <v>40.572461188020661</v>
      </c>
      <c r="S442" s="74">
        <f t="shared" si="460"/>
        <v>426</v>
      </c>
      <c r="T442" s="74">
        <f t="shared" si="461"/>
        <v>2.0499999999999998</v>
      </c>
      <c r="U442" s="74">
        <v>1</v>
      </c>
      <c r="V442" s="65">
        <f t="shared" si="462"/>
        <v>1.05</v>
      </c>
      <c r="W442" s="73">
        <f>W441*U442</f>
        <v>2.009683999575E+23</v>
      </c>
      <c r="X442" s="73">
        <f t="shared" si="463"/>
        <v>8.9893165300989756E+25</v>
      </c>
      <c r="Y442" s="73">
        <f t="shared" si="464"/>
        <v>9.1098136179995295E+26</v>
      </c>
      <c r="Z442" s="73">
        <f t="shared" si="465"/>
        <v>1.8219627235999069E+28</v>
      </c>
      <c r="AA442" s="73">
        <f t="shared" si="466"/>
        <v>364817.06666666665</v>
      </c>
      <c r="AB442" s="102">
        <f t="shared" si="525"/>
        <v>10.13404477136509</v>
      </c>
      <c r="AD442" s="74">
        <f t="shared" si="467"/>
        <v>401</v>
      </c>
      <c r="AE442" s="74">
        <f t="shared" si="468"/>
        <v>3.2249999999999996</v>
      </c>
      <c r="AF442" s="74">
        <v>1</v>
      </c>
      <c r="AG442" s="65">
        <f t="shared" si="469"/>
        <v>1.175</v>
      </c>
      <c r="AH442" s="73">
        <f>AH441*AF442</f>
        <v>1.750658061852E+22</v>
      </c>
      <c r="AI442" s="73">
        <f t="shared" si="470"/>
        <v>8.2486631229311608E+24</v>
      </c>
      <c r="AJ442" s="73">
        <f t="shared" si="471"/>
        <v>4.4785287984829937E+25</v>
      </c>
      <c r="AK442" s="73">
        <f t="shared" si="472"/>
        <v>2.8662584310291214E+28</v>
      </c>
      <c r="AL442" s="73">
        <f t="shared" si="473"/>
        <v>364817.06666666665</v>
      </c>
      <c r="AM442" s="102">
        <f t="shared" si="518"/>
        <v>5.4293995666191659</v>
      </c>
      <c r="AO442" s="74">
        <f t="shared" si="474"/>
        <v>371</v>
      </c>
      <c r="AP442" s="74">
        <f t="shared" si="475"/>
        <v>4.55</v>
      </c>
      <c r="AQ442" s="74">
        <v>1</v>
      </c>
      <c r="AR442" s="65">
        <f t="shared" si="476"/>
        <v>1.325</v>
      </c>
      <c r="AS442" s="73">
        <f>AS441*AQ442</f>
        <v>1.000376035344E+20</v>
      </c>
      <c r="AT442" s="73">
        <f t="shared" si="477"/>
        <v>4.9175984957422676E+22</v>
      </c>
      <c r="AU442" s="73">
        <f t="shared" si="478"/>
        <v>9.8727257912294461E+23</v>
      </c>
      <c r="AV442" s="73">
        <f t="shared" si="479"/>
        <v>4.0438684840875983E+28</v>
      </c>
      <c r="AW442" s="73">
        <f t="shared" si="480"/>
        <v>364817.06666666665</v>
      </c>
      <c r="AX442" s="102">
        <f t="shared" si="526"/>
        <v>20.076315298569828</v>
      </c>
      <c r="AZ442" s="74">
        <f t="shared" si="481"/>
        <v>334</v>
      </c>
      <c r="BA442" s="74">
        <f t="shared" si="482"/>
        <v>6.06</v>
      </c>
      <c r="BB442" s="74">
        <v>1</v>
      </c>
      <c r="BC442" s="65">
        <f t="shared" si="483"/>
        <v>1.51</v>
      </c>
      <c r="BD442" s="73">
        <f>BD441*BB442</f>
        <v>5.292994896E+17</v>
      </c>
      <c r="BE442" s="73">
        <f t="shared" si="484"/>
        <v>2.6694690458486401E+20</v>
      </c>
      <c r="BF442" s="73">
        <f t="shared" si="485"/>
        <v>7.7853176058197385E+21</v>
      </c>
      <c r="BG442" s="73">
        <f t="shared" si="486"/>
        <v>5.3858995634221633E+28</v>
      </c>
      <c r="BH442" s="73">
        <f t="shared" si="487"/>
        <v>364817.06666666665</v>
      </c>
      <c r="BI442" s="102">
        <f t="shared" si="524"/>
        <v>29.164292494520158</v>
      </c>
      <c r="BK442" s="74">
        <f t="shared" si="488"/>
        <v>284</v>
      </c>
      <c r="BL442" s="74">
        <f t="shared" si="489"/>
        <v>7.8199999999999994</v>
      </c>
      <c r="BM442" s="74">
        <v>1</v>
      </c>
      <c r="BN442" s="65">
        <f t="shared" si="490"/>
        <v>1.76</v>
      </c>
      <c r="BO442" s="73">
        <f>BO441*BM442</f>
        <v>2548479024000000</v>
      </c>
      <c r="BP442" s="73">
        <f t="shared" si="491"/>
        <v>1.27383175535616E+18</v>
      </c>
      <c r="BQ442" s="73">
        <f t="shared" si="492"/>
        <v>9.8109374480311071E+18</v>
      </c>
      <c r="BR442" s="73">
        <f t="shared" si="493"/>
        <v>6.9501212188054983E+28</v>
      </c>
      <c r="BS442" s="73">
        <f t="shared" si="494"/>
        <v>364817.06666666665</v>
      </c>
      <c r="BT442" s="102">
        <f t="shared" si="523"/>
        <v>7.7019099318088475</v>
      </c>
      <c r="BV442" s="74">
        <f t="shared" si="495"/>
        <v>229</v>
      </c>
      <c r="BW442" s="74">
        <f t="shared" si="496"/>
        <v>9.8550000000000004</v>
      </c>
      <c r="BX442" s="74">
        <v>1</v>
      </c>
      <c r="BY442" s="65">
        <f t="shared" si="497"/>
        <v>2.0350000000000001</v>
      </c>
      <c r="BZ442" s="73">
        <f>BZ441*BX442</f>
        <v>813189888000</v>
      </c>
      <c r="CA442" s="73">
        <f t="shared" si="498"/>
        <v>378958685656320</v>
      </c>
      <c r="CB442" s="73">
        <f t="shared" si="499"/>
        <v>6037128640901374</v>
      </c>
      <c r="CC442" s="73">
        <f t="shared" si="500"/>
        <v>8.7587525078424795E+28</v>
      </c>
      <c r="CD442" s="73">
        <f t="shared" si="501"/>
        <v>364817.06666666665</v>
      </c>
      <c r="CE442" s="102">
        <f t="shared" si="519"/>
        <v>15.930835918025332</v>
      </c>
      <c r="CG442" s="74">
        <f t="shared" si="502"/>
        <v>179</v>
      </c>
      <c r="CH442" s="74">
        <f t="shared" si="503"/>
        <v>12.14</v>
      </c>
      <c r="CI442" s="74">
        <v>1</v>
      </c>
      <c r="CJ442" s="65">
        <f t="shared" si="504"/>
        <v>2.2850000000000001</v>
      </c>
      <c r="CK442" s="73">
        <f>CK441*CI442</f>
        <v>286191360</v>
      </c>
      <c r="CL442" s="73">
        <f t="shared" si="505"/>
        <v>117056559110.40001</v>
      </c>
      <c r="CM442" s="73">
        <f t="shared" si="506"/>
        <v>7262606792687.5664</v>
      </c>
      <c r="CN442" s="73">
        <f t="shared" si="507"/>
        <v>1.0789574372928231E+29</v>
      </c>
      <c r="CO442" s="73">
        <f t="shared" si="508"/>
        <v>364817.06666666665</v>
      </c>
      <c r="CP442" s="102">
        <f t="shared" si="509"/>
        <v>62.04356977414615</v>
      </c>
      <c r="CR442" s="74">
        <f t="shared" si="510"/>
        <v>116</v>
      </c>
      <c r="CS442" s="74">
        <f t="shared" si="511"/>
        <v>14.74</v>
      </c>
      <c r="CT442" s="74">
        <v>1</v>
      </c>
      <c r="CU442" s="65">
        <f t="shared" si="520"/>
        <v>2.6</v>
      </c>
      <c r="CV442" s="73">
        <f>CV441*CT442</f>
        <v>121680</v>
      </c>
      <c r="CW442" s="73">
        <f t="shared" si="512"/>
        <v>36698688</v>
      </c>
      <c r="CX442" s="73">
        <f t="shared" si="513"/>
        <v>1420343483.0004375</v>
      </c>
      <c r="CY442" s="73">
        <f t="shared" si="514"/>
        <v>1.310035636383543E+29</v>
      </c>
      <c r="CZ442" s="73">
        <f t="shared" si="515"/>
        <v>364817.06666666665</v>
      </c>
      <c r="DA442" s="102">
        <f t="shared" si="516"/>
        <v>38.702840902662174</v>
      </c>
    </row>
    <row r="443" spans="1:105">
      <c r="A443" s="65">
        <v>8192</v>
      </c>
      <c r="B443" s="65">
        <f t="shared" si="451"/>
        <v>14.566666666666666</v>
      </c>
      <c r="C443" s="86">
        <f t="shared" si="522"/>
        <v>14.74</v>
      </c>
      <c r="D443" s="90"/>
      <c r="E443" s="68">
        <f t="shared" si="452"/>
        <v>2.0418395936245182E+26</v>
      </c>
      <c r="F443" s="65">
        <f t="shared" si="517"/>
        <v>87.400000000000048</v>
      </c>
      <c r="G443" s="69">
        <v>437</v>
      </c>
      <c r="H443" s="74">
        <f t="shared" si="453"/>
        <v>437</v>
      </c>
      <c r="I443" s="74">
        <f t="shared" si="454"/>
        <v>1</v>
      </c>
      <c r="J443" s="74">
        <v>1</v>
      </c>
      <c r="K443" s="65">
        <f t="shared" si="455"/>
        <v>1</v>
      </c>
      <c r="L443" s="73">
        <f>L442*J443</f>
        <v>1.0048419997875E+23</v>
      </c>
      <c r="M443" s="73">
        <f t="shared" si="456"/>
        <v>4.3911595390713753E+25</v>
      </c>
      <c r="N443" s="73">
        <f t="shared" si="457"/>
        <v>2.041839593624518E+27</v>
      </c>
      <c r="O443" s="73">
        <f t="shared" si="458"/>
        <v>1.020919796812259E+28</v>
      </c>
      <c r="P443" s="73">
        <f t="shared" si="459"/>
        <v>365090.1333333333</v>
      </c>
      <c r="Q443" s="102">
        <f t="shared" si="521"/>
        <v>46.498870638991129</v>
      </c>
      <c r="S443" s="74">
        <f t="shared" si="460"/>
        <v>427</v>
      </c>
      <c r="T443" s="74">
        <f t="shared" si="461"/>
        <v>2.0499999999999998</v>
      </c>
      <c r="U443" s="74">
        <v>1</v>
      </c>
      <c r="V443" s="65">
        <f t="shared" si="462"/>
        <v>1.05</v>
      </c>
      <c r="W443" s="73">
        <f>W442*U443</f>
        <v>2.009683999575E+23</v>
      </c>
      <c r="X443" s="73">
        <f t="shared" si="463"/>
        <v>9.0104182120945136E+25</v>
      </c>
      <c r="Y443" s="73">
        <f t="shared" si="464"/>
        <v>1.0464427917325648E+27</v>
      </c>
      <c r="Z443" s="73">
        <f t="shared" si="465"/>
        <v>2.0928855834651312E+28</v>
      </c>
      <c r="AA443" s="73">
        <f t="shared" si="466"/>
        <v>365090.1333333333</v>
      </c>
      <c r="AB443" s="102">
        <f t="shared" si="525"/>
        <v>11.613698355620658</v>
      </c>
      <c r="AD443" s="74">
        <f t="shared" si="467"/>
        <v>402</v>
      </c>
      <c r="AE443" s="74">
        <f t="shared" si="468"/>
        <v>3.2249999999999996</v>
      </c>
      <c r="AF443" s="74">
        <v>1</v>
      </c>
      <c r="AG443" s="65">
        <f t="shared" si="469"/>
        <v>1.175</v>
      </c>
      <c r="AH443" s="73">
        <f>AH442*AF443</f>
        <v>1.750658061852E+22</v>
      </c>
      <c r="AI443" s="73">
        <f t="shared" si="470"/>
        <v>8.2692333551579225E+24</v>
      </c>
      <c r="AJ443" s="73">
        <f t="shared" si="471"/>
        <v>5.1444786636242621E+25</v>
      </c>
      <c r="AK443" s="73">
        <f t="shared" si="472"/>
        <v>3.2924663447195352E+28</v>
      </c>
      <c r="AL443" s="73">
        <f t="shared" si="473"/>
        <v>365090.1333333333</v>
      </c>
      <c r="AM443" s="102">
        <f t="shared" si="518"/>
        <v>6.2212280663423298</v>
      </c>
      <c r="AO443" s="74">
        <f t="shared" si="474"/>
        <v>372</v>
      </c>
      <c r="AP443" s="74">
        <f t="shared" si="475"/>
        <v>4.55</v>
      </c>
      <c r="AQ443" s="74">
        <v>1</v>
      </c>
      <c r="AR443" s="65">
        <f t="shared" si="476"/>
        <v>1.325</v>
      </c>
      <c r="AS443" s="73">
        <f>AS442*AQ443</f>
        <v>1.000376035344E+20</v>
      </c>
      <c r="AT443" s="73">
        <f t="shared" si="477"/>
        <v>4.930853478210576E+22</v>
      </c>
      <c r="AU443" s="73">
        <f t="shared" si="478"/>
        <v>1.1340783875722067E+24</v>
      </c>
      <c r="AV443" s="73">
        <f t="shared" si="479"/>
        <v>4.6451850754957787E+28</v>
      </c>
      <c r="AW443" s="73">
        <f t="shared" si="480"/>
        <v>365090.1333333333</v>
      </c>
      <c r="AX443" s="102">
        <f t="shared" si="526"/>
        <v>22.999636727874698</v>
      </c>
      <c r="AZ443" s="74">
        <f t="shared" si="481"/>
        <v>335</v>
      </c>
      <c r="BA443" s="74">
        <f t="shared" si="482"/>
        <v>6.06</v>
      </c>
      <c r="BB443" s="74">
        <v>1</v>
      </c>
      <c r="BC443" s="65">
        <f t="shared" si="483"/>
        <v>1.51</v>
      </c>
      <c r="BD443" s="73">
        <f>BD442*BB443</f>
        <v>5.292994896E+17</v>
      </c>
      <c r="BE443" s="73">
        <f t="shared" si="484"/>
        <v>2.6774614681415998E+20</v>
      </c>
      <c r="BF443" s="73">
        <f t="shared" si="485"/>
        <v>8.942981526934588E+21</v>
      </c>
      <c r="BG443" s="73">
        <f t="shared" si="486"/>
        <v>6.1867739686822893E+28</v>
      </c>
      <c r="BH443" s="73">
        <f t="shared" si="487"/>
        <v>365090.1333333333</v>
      </c>
      <c r="BI443" s="102">
        <f t="shared" si="524"/>
        <v>33.400971903217808</v>
      </c>
      <c r="BK443" s="74">
        <f t="shared" si="488"/>
        <v>285</v>
      </c>
      <c r="BL443" s="74">
        <f t="shared" si="489"/>
        <v>7.8199999999999994</v>
      </c>
      <c r="BM443" s="74">
        <v>1</v>
      </c>
      <c r="BN443" s="65">
        <f t="shared" si="490"/>
        <v>1.76</v>
      </c>
      <c r="BO443" s="73">
        <f>BO442*BM443</f>
        <v>2548479024000000</v>
      </c>
      <c r="BP443" s="73">
        <f t="shared" si="491"/>
        <v>1.2783170784384E+18</v>
      </c>
      <c r="BQ443" s="73">
        <f t="shared" si="492"/>
        <v>1.1269807707532143E+19</v>
      </c>
      <c r="BR443" s="73">
        <f t="shared" si="493"/>
        <v>7.9835928110718662E+28</v>
      </c>
      <c r="BS443" s="73">
        <f t="shared" si="494"/>
        <v>365090.1333333333</v>
      </c>
      <c r="BT443" s="102">
        <f t="shared" si="523"/>
        <v>8.8161285627971182</v>
      </c>
      <c r="BV443" s="74">
        <f t="shared" si="495"/>
        <v>230</v>
      </c>
      <c r="BW443" s="74">
        <f t="shared" si="496"/>
        <v>9.8550000000000004</v>
      </c>
      <c r="BX443" s="74">
        <v>1</v>
      </c>
      <c r="BY443" s="65">
        <f t="shared" si="497"/>
        <v>2.0350000000000001</v>
      </c>
      <c r="BZ443" s="73">
        <f>BZ442*BX443</f>
        <v>813189888000</v>
      </c>
      <c r="CA443" s="73">
        <f t="shared" si="498"/>
        <v>380613527078400</v>
      </c>
      <c r="CB443" s="73">
        <f t="shared" si="499"/>
        <v>6934839738708894</v>
      </c>
      <c r="CC443" s="73">
        <f t="shared" si="500"/>
        <v>1.0061164597584814E+29</v>
      </c>
      <c r="CD443" s="73">
        <f t="shared" si="501"/>
        <v>365090.1333333333</v>
      </c>
      <c r="CE443" s="102">
        <f t="shared" si="519"/>
        <v>18.220160990968758</v>
      </c>
      <c r="CG443" s="74">
        <f t="shared" si="502"/>
        <v>180</v>
      </c>
      <c r="CH443" s="74">
        <f t="shared" si="503"/>
        <v>12.14</v>
      </c>
      <c r="CI443" s="74">
        <v>14</v>
      </c>
      <c r="CJ443" s="65">
        <f t="shared" si="504"/>
        <v>2.2850000000000001</v>
      </c>
      <c r="CK443" s="73">
        <f>CK442*CI443</f>
        <v>4006679040</v>
      </c>
      <c r="CL443" s="73">
        <f t="shared" si="505"/>
        <v>1647947089152</v>
      </c>
      <c r="CM443" s="73">
        <f t="shared" si="506"/>
        <v>8342544475750.5</v>
      </c>
      <c r="CN443" s="73">
        <f t="shared" si="507"/>
        <v>1.2393966333300826E+29</v>
      </c>
      <c r="CO443" s="73">
        <f t="shared" si="508"/>
        <v>365090.1333333333</v>
      </c>
      <c r="CP443" s="102">
        <f t="shared" si="509"/>
        <v>5.0623861231147922</v>
      </c>
      <c r="CR443" s="74">
        <f t="shared" si="510"/>
        <v>117</v>
      </c>
      <c r="CS443" s="74">
        <f t="shared" si="511"/>
        <v>14.74</v>
      </c>
      <c r="CT443" s="74">
        <v>1</v>
      </c>
      <c r="CU443" s="65">
        <f t="shared" si="520"/>
        <v>2.6</v>
      </c>
      <c r="CV443" s="73">
        <f>CV442*CT443</f>
        <v>121680</v>
      </c>
      <c r="CW443" s="73">
        <f t="shared" si="512"/>
        <v>37015056</v>
      </c>
      <c r="CX443" s="73">
        <f t="shared" si="513"/>
        <v>1631546222.4533615</v>
      </c>
      <c r="CY443" s="73">
        <f t="shared" si="514"/>
        <v>1.50483578050127E+29</v>
      </c>
      <c r="CZ443" s="73">
        <f t="shared" si="515"/>
        <v>365090.1333333333</v>
      </c>
      <c r="DA443" s="102">
        <f t="shared" si="516"/>
        <v>44.077907715535041</v>
      </c>
    </row>
    <row r="444" spans="1:105">
      <c r="A444" s="65">
        <v>8192</v>
      </c>
      <c r="B444" s="65">
        <f t="shared" si="451"/>
        <v>14.6</v>
      </c>
      <c r="C444" s="86">
        <f t="shared" si="522"/>
        <v>14.74</v>
      </c>
      <c r="D444" s="90"/>
      <c r="E444" s="68">
        <f t="shared" si="452"/>
        <v>2.3454577823642981E+26</v>
      </c>
      <c r="F444" s="65">
        <f t="shared" si="517"/>
        <v>87.600000000000051</v>
      </c>
      <c r="G444" s="69">
        <v>438</v>
      </c>
      <c r="H444" s="74">
        <f t="shared" si="453"/>
        <v>438</v>
      </c>
      <c r="I444" s="74">
        <f t="shared" si="454"/>
        <v>1</v>
      </c>
      <c r="J444" s="74">
        <v>1</v>
      </c>
      <c r="K444" s="65">
        <f t="shared" si="455"/>
        <v>1</v>
      </c>
      <c r="L444" s="73">
        <f>L443*J444</f>
        <v>1.0048419997875E+23</v>
      </c>
      <c r="M444" s="73">
        <f t="shared" si="456"/>
        <v>4.4012079590692501E+25</v>
      </c>
      <c r="N444" s="73">
        <f t="shared" si="457"/>
        <v>2.3454577823642982E+27</v>
      </c>
      <c r="O444" s="73">
        <f t="shared" si="458"/>
        <v>1.172728891182149E+28</v>
      </c>
      <c r="P444" s="73">
        <f t="shared" si="459"/>
        <v>365363.20000000001</v>
      </c>
      <c r="Q444" s="102">
        <f t="shared" si="521"/>
        <v>53.291228321333541</v>
      </c>
      <c r="S444" s="74">
        <f t="shared" si="460"/>
        <v>428</v>
      </c>
      <c r="T444" s="74">
        <f t="shared" si="461"/>
        <v>2.0499999999999998</v>
      </c>
      <c r="U444" s="74">
        <v>1</v>
      </c>
      <c r="V444" s="65">
        <f t="shared" si="462"/>
        <v>1.05</v>
      </c>
      <c r="W444" s="73">
        <f>W443*U444</f>
        <v>2.009683999575E+23</v>
      </c>
      <c r="X444" s="73">
        <f t="shared" si="463"/>
        <v>9.03151989409005E+25</v>
      </c>
      <c r="Y444" s="73">
        <f t="shared" si="464"/>
        <v>1.2020471134617023E+27</v>
      </c>
      <c r="Z444" s="73">
        <f t="shared" si="465"/>
        <v>2.4040942269234051E+28</v>
      </c>
      <c r="AA444" s="73">
        <f t="shared" si="466"/>
        <v>365363.20000000001</v>
      </c>
      <c r="AB444" s="102">
        <f t="shared" si="525"/>
        <v>13.30946648579366</v>
      </c>
      <c r="AD444" s="74">
        <f t="shared" si="467"/>
        <v>403</v>
      </c>
      <c r="AE444" s="74">
        <f t="shared" si="468"/>
        <v>3.2249999999999996</v>
      </c>
      <c r="AF444" s="74">
        <v>1</v>
      </c>
      <c r="AG444" s="65">
        <f t="shared" si="469"/>
        <v>1.175</v>
      </c>
      <c r="AH444" s="73">
        <f>AH443*AF444</f>
        <v>1.750658061852E+22</v>
      </c>
      <c r="AI444" s="73">
        <f t="shared" si="470"/>
        <v>8.2898035873846831E+24</v>
      </c>
      <c r="AJ444" s="73">
        <f t="shared" si="471"/>
        <v>5.9094541782225357E+25</v>
      </c>
      <c r="AK444" s="73">
        <f t="shared" si="472"/>
        <v>3.7820506740624304E+28</v>
      </c>
      <c r="AL444" s="73">
        <f t="shared" si="473"/>
        <v>365363.20000000001</v>
      </c>
      <c r="AM444" s="102">
        <f t="shared" si="518"/>
        <v>7.128581655680561</v>
      </c>
      <c r="AO444" s="74">
        <f t="shared" si="474"/>
        <v>373</v>
      </c>
      <c r="AP444" s="74">
        <f t="shared" si="475"/>
        <v>4.55</v>
      </c>
      <c r="AQ444" s="74">
        <v>1</v>
      </c>
      <c r="AR444" s="65">
        <f t="shared" si="476"/>
        <v>1.325</v>
      </c>
      <c r="AS444" s="73">
        <f>AS443*AQ444</f>
        <v>1.000376035344E+20</v>
      </c>
      <c r="AT444" s="73">
        <f t="shared" si="477"/>
        <v>4.9441084606788835E+22</v>
      </c>
      <c r="AU444" s="73">
        <f t="shared" si="478"/>
        <v>1.3027139782418836E+24</v>
      </c>
      <c r="AV444" s="73">
        <f t="shared" si="479"/>
        <v>5.3359164548787786E+28</v>
      </c>
      <c r="AW444" s="73">
        <f t="shared" si="480"/>
        <v>365363.20000000001</v>
      </c>
      <c r="AX444" s="102">
        <f t="shared" si="526"/>
        <v>26.348814727721525</v>
      </c>
      <c r="AZ444" s="74">
        <f t="shared" si="481"/>
        <v>336</v>
      </c>
      <c r="BA444" s="74">
        <f t="shared" si="482"/>
        <v>6.06</v>
      </c>
      <c r="BB444" s="74">
        <v>1</v>
      </c>
      <c r="BC444" s="65">
        <f t="shared" si="483"/>
        <v>1.51</v>
      </c>
      <c r="BD444" s="73">
        <f>BD443*BB444</f>
        <v>5.292994896E+17</v>
      </c>
      <c r="BE444" s="73">
        <f t="shared" si="484"/>
        <v>2.6854538904345602E+20</v>
      </c>
      <c r="BF444" s="73">
        <f t="shared" si="485"/>
        <v>1.0272788168758637E+22</v>
      </c>
      <c r="BG444" s="73">
        <f t="shared" si="486"/>
        <v>7.1067370805638229E+28</v>
      </c>
      <c r="BH444" s="73">
        <f t="shared" si="487"/>
        <v>365363.20000000001</v>
      </c>
      <c r="BI444" s="102">
        <f t="shared" si="524"/>
        <v>38.25345207136025</v>
      </c>
      <c r="BK444" s="74">
        <f t="shared" si="488"/>
        <v>286</v>
      </c>
      <c r="BL444" s="74">
        <f t="shared" si="489"/>
        <v>7.8199999999999994</v>
      </c>
      <c r="BM444" s="74">
        <v>1</v>
      </c>
      <c r="BN444" s="65">
        <f t="shared" si="490"/>
        <v>1.76</v>
      </c>
      <c r="BO444" s="73">
        <f>BO443*BM444</f>
        <v>2548479024000000</v>
      </c>
      <c r="BP444" s="73">
        <f t="shared" si="491"/>
        <v>1.28280240152064E+18</v>
      </c>
      <c r="BQ444" s="73">
        <f t="shared" si="492"/>
        <v>1.2945609574775075E+19</v>
      </c>
      <c r="BR444" s="73">
        <f t="shared" si="493"/>
        <v>9.1707399290444052E+28</v>
      </c>
      <c r="BS444" s="73">
        <f t="shared" si="494"/>
        <v>365363.20000000001</v>
      </c>
      <c r="BT444" s="102">
        <f t="shared" si="523"/>
        <v>10.091663033550052</v>
      </c>
      <c r="BV444" s="74">
        <f t="shared" si="495"/>
        <v>231</v>
      </c>
      <c r="BW444" s="74">
        <f t="shared" si="496"/>
        <v>9.8550000000000004</v>
      </c>
      <c r="BX444" s="74">
        <v>1</v>
      </c>
      <c r="BY444" s="65">
        <f t="shared" si="497"/>
        <v>2.0350000000000001</v>
      </c>
      <c r="BZ444" s="73">
        <f>BZ443*BX444</f>
        <v>813189888000</v>
      </c>
      <c r="CA444" s="73">
        <f t="shared" si="498"/>
        <v>382268368500480</v>
      </c>
      <c r="CB444" s="73">
        <f t="shared" si="499"/>
        <v>7966039000022977</v>
      </c>
      <c r="CC444" s="73">
        <f t="shared" si="500"/>
        <v>1.1557243222600078E+29</v>
      </c>
      <c r="CD444" s="73">
        <f t="shared" si="501"/>
        <v>365363.20000000001</v>
      </c>
      <c r="CE444" s="102">
        <f t="shared" si="519"/>
        <v>20.838865196383558</v>
      </c>
      <c r="CG444" s="74">
        <f t="shared" si="502"/>
        <v>181</v>
      </c>
      <c r="CH444" s="74">
        <f t="shared" si="503"/>
        <v>12.14</v>
      </c>
      <c r="CI444" s="74">
        <v>1</v>
      </c>
      <c r="CJ444" s="65">
        <f t="shared" si="504"/>
        <v>2.2850000000000001</v>
      </c>
      <c r="CK444" s="73">
        <f>CK443*CI444</f>
        <v>4006679040</v>
      </c>
      <c r="CL444" s="73">
        <f t="shared" si="505"/>
        <v>1657102350758.4001</v>
      </c>
      <c r="CM444" s="73">
        <f t="shared" si="506"/>
        <v>9583067115784.2031</v>
      </c>
      <c r="CN444" s="73">
        <f t="shared" si="507"/>
        <v>1.423692873895129E+29</v>
      </c>
      <c r="CO444" s="73">
        <f t="shared" si="508"/>
        <v>365363.20000000001</v>
      </c>
      <c r="CP444" s="102">
        <f t="shared" si="509"/>
        <v>5.7830266859487311</v>
      </c>
      <c r="CR444" s="74">
        <f t="shared" si="510"/>
        <v>118</v>
      </c>
      <c r="CS444" s="74">
        <f t="shared" si="511"/>
        <v>14.74</v>
      </c>
      <c r="CT444" s="74">
        <v>1</v>
      </c>
      <c r="CU444" s="65">
        <f t="shared" si="520"/>
        <v>2.6</v>
      </c>
      <c r="CV444" s="73">
        <f>CV443*CT444</f>
        <v>121680</v>
      </c>
      <c r="CW444" s="73">
        <f t="shared" si="512"/>
        <v>37331424</v>
      </c>
      <c r="CX444" s="73">
        <f t="shared" si="513"/>
        <v>1874154461.8338027</v>
      </c>
      <c r="CY444" s="73">
        <f t="shared" si="514"/>
        <v>1.7286023856024877E+29</v>
      </c>
      <c r="CZ444" s="73">
        <f t="shared" si="515"/>
        <v>365363.20000000001</v>
      </c>
      <c r="DA444" s="102">
        <f t="shared" si="516"/>
        <v>50.203133473660223</v>
      </c>
    </row>
    <row r="445" spans="1:105">
      <c r="A445" s="65">
        <v>8192</v>
      </c>
      <c r="B445" s="65">
        <f t="shared" si="451"/>
        <v>14.633333333333333</v>
      </c>
      <c r="C445" s="86">
        <f t="shared" si="522"/>
        <v>14.74</v>
      </c>
      <c r="D445" s="90"/>
      <c r="E445" s="68">
        <f t="shared" si="452"/>
        <v>2.6942234963168639E+26</v>
      </c>
      <c r="F445" s="65">
        <f t="shared" si="517"/>
        <v>87.80000000000004</v>
      </c>
      <c r="G445" s="69">
        <v>439</v>
      </c>
      <c r="H445" s="74">
        <f t="shared" si="453"/>
        <v>439</v>
      </c>
      <c r="I445" s="74">
        <f t="shared" si="454"/>
        <v>1</v>
      </c>
      <c r="J445" s="74">
        <v>1</v>
      </c>
      <c r="K445" s="65">
        <f t="shared" si="455"/>
        <v>1</v>
      </c>
      <c r="L445" s="73">
        <f>L444*J445</f>
        <v>1.0048419997875E+23</v>
      </c>
      <c r="M445" s="73">
        <f t="shared" si="456"/>
        <v>4.4112563790671249E+25</v>
      </c>
      <c r="N445" s="73">
        <f t="shared" si="457"/>
        <v>2.6942234963168637E+27</v>
      </c>
      <c r="O445" s="73">
        <f t="shared" si="458"/>
        <v>1.3471117481584319E+28</v>
      </c>
      <c r="P445" s="73">
        <f t="shared" si="459"/>
        <v>365636.26666666666</v>
      </c>
      <c r="Q445" s="102">
        <f t="shared" si="521"/>
        <v>61.076103150609157</v>
      </c>
      <c r="S445" s="74">
        <f t="shared" si="460"/>
        <v>429</v>
      </c>
      <c r="T445" s="74">
        <f t="shared" si="461"/>
        <v>2.0499999999999998</v>
      </c>
      <c r="U445" s="74">
        <v>1</v>
      </c>
      <c r="V445" s="65">
        <f t="shared" si="462"/>
        <v>1.05</v>
      </c>
      <c r="W445" s="73">
        <f>W444*U445</f>
        <v>2.009683999575E+23</v>
      </c>
      <c r="X445" s="73">
        <f t="shared" si="463"/>
        <v>9.0526215760855881E+25</v>
      </c>
      <c r="Y445" s="73">
        <f t="shared" si="464"/>
        <v>1.3807895418623915E+27</v>
      </c>
      <c r="Z445" s="73">
        <f t="shared" si="465"/>
        <v>2.7615790837247853E+28</v>
      </c>
      <c r="AA445" s="73">
        <f t="shared" si="466"/>
        <v>365636.26666666666</v>
      </c>
      <c r="AB445" s="102">
        <f t="shared" si="525"/>
        <v>15.252924583857993</v>
      </c>
      <c r="AD445" s="74">
        <f t="shared" si="467"/>
        <v>404</v>
      </c>
      <c r="AE445" s="74">
        <f t="shared" si="468"/>
        <v>3.2249999999999996</v>
      </c>
      <c r="AF445" s="74">
        <v>1</v>
      </c>
      <c r="AG445" s="65">
        <f t="shared" si="469"/>
        <v>1.175</v>
      </c>
      <c r="AH445" s="73">
        <f>AH444*AF445</f>
        <v>1.750658061852E+22</v>
      </c>
      <c r="AI445" s="73">
        <f t="shared" si="470"/>
        <v>8.3103738196114448E+24</v>
      </c>
      <c r="AJ445" s="73">
        <f t="shared" si="471"/>
        <v>6.7881802934545822E+25</v>
      </c>
      <c r="AK445" s="73">
        <f t="shared" si="472"/>
        <v>4.3444353878109432E+28</v>
      </c>
      <c r="AL445" s="73">
        <f t="shared" si="473"/>
        <v>365636.26666666666</v>
      </c>
      <c r="AM445" s="102">
        <f t="shared" si="518"/>
        <v>8.1683212341607589</v>
      </c>
      <c r="AO445" s="74">
        <f t="shared" si="474"/>
        <v>374</v>
      </c>
      <c r="AP445" s="74">
        <f t="shared" si="475"/>
        <v>4.55</v>
      </c>
      <c r="AQ445" s="74">
        <v>1</v>
      </c>
      <c r="AR445" s="65">
        <f t="shared" si="476"/>
        <v>1.325</v>
      </c>
      <c r="AS445" s="73">
        <f>AS444*AQ445</f>
        <v>1.000376035344E+20</v>
      </c>
      <c r="AT445" s="73">
        <f t="shared" si="477"/>
        <v>4.9573634431471919E+22</v>
      </c>
      <c r="AU445" s="73">
        <f t="shared" si="478"/>
        <v>1.4964254038380949E+24</v>
      </c>
      <c r="AV445" s="73">
        <f t="shared" si="479"/>
        <v>6.1293584541208653E+28</v>
      </c>
      <c r="AW445" s="73">
        <f t="shared" si="480"/>
        <v>365636.26666666666</v>
      </c>
      <c r="AX445" s="102">
        <f t="shared" si="526"/>
        <v>30.185912753818315</v>
      </c>
      <c r="AZ445" s="74">
        <f t="shared" si="481"/>
        <v>337</v>
      </c>
      <c r="BA445" s="74">
        <f t="shared" si="482"/>
        <v>6.06</v>
      </c>
      <c r="BB445" s="74">
        <v>1</v>
      </c>
      <c r="BC445" s="65">
        <f t="shared" si="483"/>
        <v>1.51</v>
      </c>
      <c r="BD445" s="73">
        <f>BD444*BB445</f>
        <v>5.292994896E+17</v>
      </c>
      <c r="BE445" s="73">
        <f t="shared" si="484"/>
        <v>2.6934463127275202E+20</v>
      </c>
      <c r="BF445" s="73">
        <f t="shared" si="485"/>
        <v>1.1800334870686051E+22</v>
      </c>
      <c r="BG445" s="73">
        <f t="shared" si="486"/>
        <v>8.1634971938400975E+28</v>
      </c>
      <c r="BH445" s="73">
        <f t="shared" si="487"/>
        <v>365636.26666666666</v>
      </c>
      <c r="BI445" s="102">
        <f t="shared" si="524"/>
        <v>43.811286733005026</v>
      </c>
      <c r="BK445" s="74">
        <f t="shared" si="488"/>
        <v>287</v>
      </c>
      <c r="BL445" s="74">
        <f t="shared" si="489"/>
        <v>7.8199999999999994</v>
      </c>
      <c r="BM445" s="74">
        <v>1</v>
      </c>
      <c r="BN445" s="65">
        <f t="shared" si="490"/>
        <v>1.76</v>
      </c>
      <c r="BO445" s="73">
        <f>BO444*BM445</f>
        <v>2548479024000000</v>
      </c>
      <c r="BP445" s="73">
        <f t="shared" si="491"/>
        <v>1.28728772460288E+18</v>
      </c>
      <c r="BQ445" s="73">
        <f t="shared" si="492"/>
        <v>1.4870600422977999E+19</v>
      </c>
      <c r="BR445" s="73">
        <f t="shared" si="493"/>
        <v>1.0534413870598937E+29</v>
      </c>
      <c r="BS445" s="73">
        <f t="shared" si="494"/>
        <v>365636.26666666666</v>
      </c>
      <c r="BT445" s="102">
        <f t="shared" si="523"/>
        <v>11.551885517719423</v>
      </c>
      <c r="BV445" s="74">
        <f t="shared" si="495"/>
        <v>232</v>
      </c>
      <c r="BW445" s="74">
        <f t="shared" si="496"/>
        <v>9.8550000000000004</v>
      </c>
      <c r="BX445" s="74">
        <v>1</v>
      </c>
      <c r="BY445" s="65">
        <f t="shared" si="497"/>
        <v>2.0350000000000001</v>
      </c>
      <c r="BZ445" s="73">
        <f>BZ444*BX445</f>
        <v>813189888000</v>
      </c>
      <c r="CA445" s="73">
        <f t="shared" si="498"/>
        <v>383923209922560</v>
      </c>
      <c r="CB445" s="73">
        <f t="shared" si="499"/>
        <v>9150575895168620</v>
      </c>
      <c r="CC445" s="73">
        <f t="shared" si="500"/>
        <v>1.3275786278101346E+29</v>
      </c>
      <c r="CD445" s="73">
        <f t="shared" si="501"/>
        <v>365636.26666666666</v>
      </c>
      <c r="CE445" s="102">
        <f t="shared" si="519"/>
        <v>23.834390989318816</v>
      </c>
      <c r="CG445" s="74">
        <f t="shared" si="502"/>
        <v>182</v>
      </c>
      <c r="CH445" s="74">
        <f t="shared" si="503"/>
        <v>12.14</v>
      </c>
      <c r="CI445" s="74">
        <v>1</v>
      </c>
      <c r="CJ445" s="65">
        <f t="shared" si="504"/>
        <v>2.2850000000000001</v>
      </c>
      <c r="CK445" s="73">
        <f>CK444*CI445</f>
        <v>4006679040</v>
      </c>
      <c r="CL445" s="73">
        <f t="shared" si="505"/>
        <v>1666257612364.8</v>
      </c>
      <c r="CM445" s="73">
        <f t="shared" si="506"/>
        <v>11008053431727.494</v>
      </c>
      <c r="CN445" s="73">
        <f t="shared" si="507"/>
        <v>1.6353936622643365E+29</v>
      </c>
      <c r="CO445" s="73">
        <f t="shared" si="508"/>
        <v>365636.26666666666</v>
      </c>
      <c r="CP445" s="102">
        <f t="shared" si="509"/>
        <v>6.606453497970552</v>
      </c>
      <c r="CR445" s="74">
        <f t="shared" si="510"/>
        <v>119</v>
      </c>
      <c r="CS445" s="74">
        <f t="shared" si="511"/>
        <v>14.74</v>
      </c>
      <c r="CT445" s="74">
        <v>1</v>
      </c>
      <c r="CU445" s="65">
        <f t="shared" si="520"/>
        <v>2.6</v>
      </c>
      <c r="CV445" s="73">
        <f>CV444*CT445</f>
        <v>121680</v>
      </c>
      <c r="CW445" s="73">
        <f t="shared" si="512"/>
        <v>37647792</v>
      </c>
      <c r="CX445" s="73">
        <f t="shared" si="513"/>
        <v>2152838147.3188438</v>
      </c>
      <c r="CY445" s="73">
        <f t="shared" si="514"/>
        <v>1.9856427167855289E+29</v>
      </c>
      <c r="CZ445" s="73">
        <f t="shared" si="515"/>
        <v>365636.26666666666</v>
      </c>
      <c r="DA445" s="102">
        <f t="shared" si="516"/>
        <v>57.183649636580114</v>
      </c>
    </row>
    <row r="446" spans="1:105">
      <c r="A446" s="65">
        <v>8192</v>
      </c>
      <c r="B446" s="65">
        <f t="shared" si="451"/>
        <v>14.666666666666666</v>
      </c>
      <c r="C446" s="86">
        <f t="shared" si="522"/>
        <v>14.74</v>
      </c>
      <c r="D446" s="90"/>
      <c r="E446" s="68">
        <f t="shared" si="452"/>
        <v>3.0948500982135421E+26</v>
      </c>
      <c r="F446" s="65">
        <f t="shared" si="517"/>
        <v>88.000000000000043</v>
      </c>
      <c r="G446" s="69">
        <v>440</v>
      </c>
      <c r="H446" s="74">
        <f t="shared" si="453"/>
        <v>440</v>
      </c>
      <c r="I446" s="74">
        <f t="shared" si="454"/>
        <v>1</v>
      </c>
      <c r="J446" s="74">
        <v>15</v>
      </c>
      <c r="K446" s="65">
        <f t="shared" si="455"/>
        <v>1</v>
      </c>
      <c r="L446" s="73">
        <f>L445*J446</f>
        <v>1.5072629996812501E+24</v>
      </c>
      <c r="M446" s="73">
        <f t="shared" si="456"/>
        <v>6.631957198597501E+26</v>
      </c>
      <c r="N446" s="73">
        <f t="shared" si="457"/>
        <v>3.0948500982135419E+27</v>
      </c>
      <c r="O446" s="73">
        <f t="shared" si="458"/>
        <v>1.5474250491067711E+28</v>
      </c>
      <c r="P446" s="73">
        <f t="shared" si="459"/>
        <v>365909.33333333331</v>
      </c>
      <c r="Q446" s="102">
        <f t="shared" si="521"/>
        <v>4.6665712783370017</v>
      </c>
      <c r="S446" s="74">
        <f t="shared" si="460"/>
        <v>430</v>
      </c>
      <c r="T446" s="74">
        <f t="shared" si="461"/>
        <v>2.0499999999999998</v>
      </c>
      <c r="U446" s="74">
        <v>1</v>
      </c>
      <c r="V446" s="65">
        <f t="shared" si="462"/>
        <v>1.05</v>
      </c>
      <c r="W446" s="73">
        <f>W445*U446</f>
        <v>2.009683999575E+23</v>
      </c>
      <c r="X446" s="73">
        <f t="shared" si="463"/>
        <v>9.0737232580811261E+25</v>
      </c>
      <c r="Y446" s="73">
        <f t="shared" si="464"/>
        <v>1.5861106753344388E+27</v>
      </c>
      <c r="Z446" s="73">
        <f t="shared" si="465"/>
        <v>3.1722213506688802E+28</v>
      </c>
      <c r="AA446" s="73">
        <f t="shared" si="466"/>
        <v>365909.33333333331</v>
      </c>
      <c r="AB446" s="102">
        <f t="shared" si="525"/>
        <v>17.480262844933439</v>
      </c>
      <c r="AD446" s="74">
        <f t="shared" si="467"/>
        <v>405</v>
      </c>
      <c r="AE446" s="74">
        <f t="shared" si="468"/>
        <v>3.2249999999999996</v>
      </c>
      <c r="AF446" s="74">
        <v>1</v>
      </c>
      <c r="AG446" s="65">
        <f t="shared" si="469"/>
        <v>1.175</v>
      </c>
      <c r="AH446" s="73">
        <f>AH445*AF446</f>
        <v>1.750658061852E+22</v>
      </c>
      <c r="AI446" s="73">
        <f t="shared" si="470"/>
        <v>8.3309440518382044E+24</v>
      </c>
      <c r="AJ446" s="73">
        <f t="shared" si="471"/>
        <v>7.7975715365145678E+25</v>
      </c>
      <c r="AK446" s="73">
        <f t="shared" si="472"/>
        <v>4.9904457833693361E+28</v>
      </c>
      <c r="AL446" s="73">
        <f t="shared" si="473"/>
        <v>365909.33333333331</v>
      </c>
      <c r="AM446" s="102">
        <f t="shared" si="518"/>
        <v>9.3597694186819691</v>
      </c>
      <c r="AO446" s="74">
        <f t="shared" si="474"/>
        <v>375</v>
      </c>
      <c r="AP446" s="74">
        <f t="shared" si="475"/>
        <v>4.55</v>
      </c>
      <c r="AQ446" s="74">
        <v>1</v>
      </c>
      <c r="AR446" s="65">
        <f t="shared" si="476"/>
        <v>1.325</v>
      </c>
      <c r="AS446" s="73">
        <f>AS445*AQ446</f>
        <v>1.000376035344E+20</v>
      </c>
      <c r="AT446" s="73">
        <f t="shared" si="477"/>
        <v>4.9706184256154994E+22</v>
      </c>
      <c r="AU446" s="73">
        <f t="shared" si="478"/>
        <v>1.7189413997645943E+24</v>
      </c>
      <c r="AV446" s="73">
        <f t="shared" si="479"/>
        <v>7.0407839734358079E+28</v>
      </c>
      <c r="AW446" s="73">
        <f t="shared" si="480"/>
        <v>365909.33333333331</v>
      </c>
      <c r="AX446" s="102">
        <f t="shared" si="526"/>
        <v>34.582042968863419</v>
      </c>
      <c r="AZ446" s="74">
        <f t="shared" si="481"/>
        <v>338</v>
      </c>
      <c r="BA446" s="74">
        <f t="shared" si="482"/>
        <v>6.06</v>
      </c>
      <c r="BB446" s="74">
        <v>1</v>
      </c>
      <c r="BC446" s="65">
        <f t="shared" si="483"/>
        <v>1.51</v>
      </c>
      <c r="BD446" s="73">
        <f>BD445*BB446</f>
        <v>5.292994896E+17</v>
      </c>
      <c r="BE446" s="73">
        <f t="shared" si="484"/>
        <v>2.7014387350204799E+20</v>
      </c>
      <c r="BF446" s="73">
        <f t="shared" si="485"/>
        <v>1.3555025254371218E+22</v>
      </c>
      <c r="BG446" s="73">
        <f t="shared" si="486"/>
        <v>9.3773957975870318E+28</v>
      </c>
      <c r="BH446" s="73">
        <f t="shared" si="487"/>
        <v>365909.33333333331</v>
      </c>
      <c r="BI446" s="102">
        <f t="shared" si="524"/>
        <v>50.177059648433804</v>
      </c>
      <c r="BK446" s="74">
        <f t="shared" si="488"/>
        <v>288</v>
      </c>
      <c r="BL446" s="74">
        <f t="shared" si="489"/>
        <v>7.8199999999999994</v>
      </c>
      <c r="BM446" s="74">
        <v>1</v>
      </c>
      <c r="BN446" s="65">
        <f t="shared" si="490"/>
        <v>1.76</v>
      </c>
      <c r="BO446" s="73">
        <f>BO445*BM446</f>
        <v>2548479024000000</v>
      </c>
      <c r="BP446" s="73">
        <f t="shared" si="491"/>
        <v>1.29177304768512E+18</v>
      </c>
      <c r="BQ446" s="73">
        <f t="shared" si="492"/>
        <v>1.7081834243693044E+19</v>
      </c>
      <c r="BR446" s="73">
        <f t="shared" si="493"/>
        <v>1.2100863884014949E+29</v>
      </c>
      <c r="BS446" s="73">
        <f t="shared" si="494"/>
        <v>365909.33333333331</v>
      </c>
      <c r="BT446" s="102">
        <f t="shared" si="523"/>
        <v>13.223556780584632</v>
      </c>
      <c r="BV446" s="74">
        <f t="shared" si="495"/>
        <v>233</v>
      </c>
      <c r="BW446" s="74">
        <f t="shared" si="496"/>
        <v>9.8550000000000004</v>
      </c>
      <c r="BX446" s="74">
        <v>1</v>
      </c>
      <c r="BY446" s="65">
        <f t="shared" si="497"/>
        <v>2.0350000000000001</v>
      </c>
      <c r="BZ446" s="73">
        <f>BZ445*BX446</f>
        <v>813189888000</v>
      </c>
      <c r="CA446" s="73">
        <f t="shared" si="498"/>
        <v>385578051344640</v>
      </c>
      <c r="CB446" s="73">
        <f t="shared" si="499"/>
        <v>1.0511251478055716E+16</v>
      </c>
      <c r="CC446" s="73">
        <f t="shared" si="500"/>
        <v>1.524987385894723E+29</v>
      </c>
      <c r="CD446" s="73">
        <f t="shared" si="501"/>
        <v>365909.33333333331</v>
      </c>
      <c r="CE446" s="102">
        <f t="shared" si="519"/>
        <v>27.26102131954725</v>
      </c>
      <c r="CG446" s="74">
        <f t="shared" si="502"/>
        <v>183</v>
      </c>
      <c r="CH446" s="74">
        <f t="shared" si="503"/>
        <v>12.14</v>
      </c>
      <c r="CI446" s="74">
        <v>1</v>
      </c>
      <c r="CJ446" s="65">
        <f t="shared" si="504"/>
        <v>2.2850000000000001</v>
      </c>
      <c r="CK446" s="73">
        <f>CK445*CI446</f>
        <v>4006679040</v>
      </c>
      <c r="CL446" s="73">
        <f t="shared" si="505"/>
        <v>1675412873971.2002</v>
      </c>
      <c r="CM446" s="73">
        <f t="shared" si="506"/>
        <v>12644932868744.842</v>
      </c>
      <c r="CN446" s="73">
        <f t="shared" si="507"/>
        <v>1.8785740096156202E+29</v>
      </c>
      <c r="CO446" s="73">
        <f t="shared" si="508"/>
        <v>365909.33333333331</v>
      </c>
      <c r="CP446" s="102">
        <f t="shared" si="509"/>
        <v>7.5473532913548596</v>
      </c>
      <c r="CR446" s="74">
        <f t="shared" si="510"/>
        <v>120</v>
      </c>
      <c r="CS446" s="74">
        <f t="shared" si="511"/>
        <v>14.74</v>
      </c>
      <c r="CT446" s="74">
        <v>14</v>
      </c>
      <c r="CU446" s="65">
        <f t="shared" si="520"/>
        <v>2.6</v>
      </c>
      <c r="CV446" s="73">
        <f>CV445*CT446</f>
        <v>1703520</v>
      </c>
      <c r="CW446" s="73">
        <f t="shared" si="512"/>
        <v>531498240</v>
      </c>
      <c r="CX446" s="73">
        <f t="shared" si="513"/>
        <v>2472961638.4000196</v>
      </c>
      <c r="CY446" s="73">
        <f t="shared" si="514"/>
        <v>2.2809045223833807E+29</v>
      </c>
      <c r="CZ446" s="73">
        <f t="shared" si="515"/>
        <v>365909.33333333331</v>
      </c>
      <c r="DA446" s="102">
        <f t="shared" si="516"/>
        <v>4.6528124691438668</v>
      </c>
    </row>
    <row r="447" spans="1:105">
      <c r="A447" s="65">
        <v>8192</v>
      </c>
      <c r="B447" s="65">
        <f t="shared" si="451"/>
        <v>14.7</v>
      </c>
      <c r="C447" s="86">
        <f t="shared" si="522"/>
        <v>14.74</v>
      </c>
      <c r="D447" s="90"/>
      <c r="E447" s="68">
        <f t="shared" si="452"/>
        <v>3.5550492167803085E+26</v>
      </c>
      <c r="F447" s="65">
        <f t="shared" si="517"/>
        <v>88.200000000000045</v>
      </c>
      <c r="G447" s="69">
        <v>441</v>
      </c>
      <c r="H447" s="74">
        <f t="shared" si="453"/>
        <v>441</v>
      </c>
      <c r="I447" s="74">
        <f t="shared" si="454"/>
        <v>1</v>
      </c>
      <c r="J447" s="74">
        <v>1</v>
      </c>
      <c r="K447" s="65">
        <f t="shared" si="455"/>
        <v>1</v>
      </c>
      <c r="L447" s="73">
        <f>L446*J447</f>
        <v>1.5072629996812501E+24</v>
      </c>
      <c r="M447" s="73">
        <f t="shared" si="456"/>
        <v>6.6470298285943124E+26</v>
      </c>
      <c r="N447" s="73">
        <f t="shared" si="457"/>
        <v>3.5550492167803087E+27</v>
      </c>
      <c r="O447" s="73">
        <f t="shared" si="458"/>
        <v>1.7775246083901543E+28</v>
      </c>
      <c r="P447" s="73">
        <f t="shared" si="459"/>
        <v>366182.40000000002</v>
      </c>
      <c r="Q447" s="102">
        <f t="shared" si="521"/>
        <v>5.3483274612175409</v>
      </c>
      <c r="S447" s="74">
        <f t="shared" si="460"/>
        <v>431</v>
      </c>
      <c r="T447" s="74">
        <f t="shared" si="461"/>
        <v>2.0499999999999998</v>
      </c>
      <c r="U447" s="74">
        <v>1</v>
      </c>
      <c r="V447" s="65">
        <f t="shared" si="462"/>
        <v>1.05</v>
      </c>
      <c r="W447" s="73">
        <f>W446*U447</f>
        <v>2.009683999575E+23</v>
      </c>
      <c r="X447" s="73">
        <f t="shared" si="463"/>
        <v>9.0948249400766625E+25</v>
      </c>
      <c r="Y447" s="73">
        <f t="shared" si="464"/>
        <v>1.8219627235999065E+27</v>
      </c>
      <c r="Z447" s="73">
        <f t="shared" si="465"/>
        <v>3.643925447199816E+28</v>
      </c>
      <c r="AA447" s="73">
        <f t="shared" si="466"/>
        <v>366182.40000000002</v>
      </c>
      <c r="AB447" s="102">
        <f t="shared" si="525"/>
        <v>20.032960893742597</v>
      </c>
      <c r="AD447" s="74">
        <f t="shared" si="467"/>
        <v>406</v>
      </c>
      <c r="AE447" s="74">
        <f t="shared" si="468"/>
        <v>3.2249999999999996</v>
      </c>
      <c r="AF447" s="74">
        <v>1</v>
      </c>
      <c r="AG447" s="65">
        <f t="shared" si="469"/>
        <v>1.175</v>
      </c>
      <c r="AH447" s="73">
        <f>AH446*AF447</f>
        <v>1.750658061852E+22</v>
      </c>
      <c r="AI447" s="73">
        <f t="shared" si="470"/>
        <v>8.3515142840649661E+24</v>
      </c>
      <c r="AJ447" s="73">
        <f t="shared" si="471"/>
        <v>8.957057596965989E+25</v>
      </c>
      <c r="AK447" s="73">
        <f t="shared" si="472"/>
        <v>5.7325168620582464E+28</v>
      </c>
      <c r="AL447" s="73">
        <f t="shared" si="473"/>
        <v>366182.40000000002</v>
      </c>
      <c r="AM447" s="102">
        <f t="shared" si="518"/>
        <v>10.725070079873328</v>
      </c>
      <c r="AO447" s="74">
        <f t="shared" si="474"/>
        <v>376</v>
      </c>
      <c r="AP447" s="74">
        <f t="shared" si="475"/>
        <v>4.55</v>
      </c>
      <c r="AQ447" s="74">
        <v>1</v>
      </c>
      <c r="AR447" s="65">
        <f t="shared" si="476"/>
        <v>1.325</v>
      </c>
      <c r="AS447" s="73">
        <f>AS446*AQ447</f>
        <v>1.000376035344E+20</v>
      </c>
      <c r="AT447" s="73">
        <f t="shared" si="477"/>
        <v>4.9838734080838078E+22</v>
      </c>
      <c r="AU447" s="73">
        <f t="shared" si="478"/>
        <v>1.9745451582458898E+24</v>
      </c>
      <c r="AV447" s="73">
        <f t="shared" si="479"/>
        <v>8.0877369681752018E+28</v>
      </c>
      <c r="AW447" s="73">
        <f t="shared" si="480"/>
        <v>366182.40000000002</v>
      </c>
      <c r="AX447" s="102">
        <f t="shared" si="526"/>
        <v>39.61868604132664</v>
      </c>
      <c r="AZ447" s="74">
        <f t="shared" si="481"/>
        <v>339</v>
      </c>
      <c r="BA447" s="74">
        <f t="shared" si="482"/>
        <v>6.06</v>
      </c>
      <c r="BB447" s="74">
        <v>1</v>
      </c>
      <c r="BC447" s="65">
        <f t="shared" si="483"/>
        <v>1.51</v>
      </c>
      <c r="BD447" s="73">
        <f>BD446*BB447</f>
        <v>5.292994896E+17</v>
      </c>
      <c r="BE447" s="73">
        <f t="shared" si="484"/>
        <v>2.70943115731344E+20</v>
      </c>
      <c r="BF447" s="73">
        <f t="shared" si="485"/>
        <v>1.5570635211639481E+22</v>
      </c>
      <c r="BG447" s="73">
        <f t="shared" si="486"/>
        <v>1.0771799126844334E+29</v>
      </c>
      <c r="BH447" s="73">
        <f t="shared" si="487"/>
        <v>366182.40000000002</v>
      </c>
      <c r="BI447" s="102">
        <f t="shared" si="524"/>
        <v>57.468281375632664</v>
      </c>
      <c r="BK447" s="74">
        <f t="shared" si="488"/>
        <v>289</v>
      </c>
      <c r="BL447" s="74">
        <f t="shared" si="489"/>
        <v>7.8199999999999994</v>
      </c>
      <c r="BM447" s="74">
        <v>1</v>
      </c>
      <c r="BN447" s="65">
        <f t="shared" si="490"/>
        <v>1.76</v>
      </c>
      <c r="BO447" s="73">
        <f>BO446*BM447</f>
        <v>2548479024000000</v>
      </c>
      <c r="BP447" s="73">
        <f t="shared" si="491"/>
        <v>1.29625837076736E+18</v>
      </c>
      <c r="BQ447" s="73">
        <f t="shared" si="492"/>
        <v>1.9621874896062222E+19</v>
      </c>
      <c r="BR447" s="73">
        <f t="shared" si="493"/>
        <v>1.3900242437611005E+29</v>
      </c>
      <c r="BS447" s="73">
        <f t="shared" si="494"/>
        <v>366182.40000000002</v>
      </c>
      <c r="BT447" s="102">
        <f t="shared" si="523"/>
        <v>15.137317789852689</v>
      </c>
      <c r="BV447" s="74">
        <f t="shared" si="495"/>
        <v>234</v>
      </c>
      <c r="BW447" s="74">
        <f t="shared" si="496"/>
        <v>9.8550000000000004</v>
      </c>
      <c r="BX447" s="74">
        <v>1</v>
      </c>
      <c r="BY447" s="65">
        <f t="shared" si="497"/>
        <v>2.0350000000000001</v>
      </c>
      <c r="BZ447" s="73">
        <f>BZ446*BX447</f>
        <v>813189888000</v>
      </c>
      <c r="CA447" s="73">
        <f t="shared" si="498"/>
        <v>387232892766720</v>
      </c>
      <c r="CB447" s="73">
        <f t="shared" si="499"/>
        <v>1.2074257281802752E+16</v>
      </c>
      <c r="CC447" s="73">
        <f t="shared" si="500"/>
        <v>1.751750501568497E+29</v>
      </c>
      <c r="CD447" s="73">
        <f t="shared" si="501"/>
        <v>366182.40000000002</v>
      </c>
      <c r="CE447" s="102">
        <f t="shared" si="519"/>
        <v>31.18086688228891</v>
      </c>
      <c r="CG447" s="74">
        <f t="shared" si="502"/>
        <v>184</v>
      </c>
      <c r="CH447" s="74">
        <f t="shared" si="503"/>
        <v>12.14</v>
      </c>
      <c r="CI447" s="74">
        <v>1</v>
      </c>
      <c r="CJ447" s="65">
        <f t="shared" si="504"/>
        <v>2.2850000000000001</v>
      </c>
      <c r="CK447" s="73">
        <f>CK446*CI447</f>
        <v>4006679040</v>
      </c>
      <c r="CL447" s="73">
        <f t="shared" si="505"/>
        <v>1684568135577.6001</v>
      </c>
      <c r="CM447" s="73">
        <f t="shared" si="506"/>
        <v>14525213585375.139</v>
      </c>
      <c r="CN447" s="73">
        <f t="shared" si="507"/>
        <v>2.1579148745856476E+29</v>
      </c>
      <c r="CO447" s="73">
        <f t="shared" si="508"/>
        <v>366182.40000000002</v>
      </c>
      <c r="CP447" s="102">
        <f t="shared" si="509"/>
        <v>8.6225147434566498</v>
      </c>
      <c r="CR447" s="74">
        <f t="shared" si="510"/>
        <v>121</v>
      </c>
      <c r="CS447" s="74">
        <f t="shared" si="511"/>
        <v>14.74</v>
      </c>
      <c r="CT447" s="74">
        <v>1</v>
      </c>
      <c r="CU447" s="65">
        <f t="shared" si="520"/>
        <v>2.6</v>
      </c>
      <c r="CV447" s="73">
        <f>CV446*CT447</f>
        <v>1703520</v>
      </c>
      <c r="CW447" s="73">
        <f t="shared" si="512"/>
        <v>535927392</v>
      </c>
      <c r="CX447" s="73">
        <f t="shared" si="513"/>
        <v>2840686966.0008764</v>
      </c>
      <c r="CY447" s="73">
        <f t="shared" si="514"/>
        <v>2.6200712727670871E+29</v>
      </c>
      <c r="CZ447" s="73">
        <f t="shared" si="515"/>
        <v>366182.40000000002</v>
      </c>
      <c r="DA447" s="102">
        <f t="shared" si="516"/>
        <v>5.3005071366101708</v>
      </c>
    </row>
    <row r="448" spans="1:105">
      <c r="A448" s="65">
        <v>8192</v>
      </c>
      <c r="B448" s="65">
        <f t="shared" si="451"/>
        <v>14.733333333333333</v>
      </c>
      <c r="C448" s="86">
        <f t="shared" si="522"/>
        <v>14.74</v>
      </c>
      <c r="D448" s="90"/>
      <c r="E448" s="68">
        <f t="shared" si="452"/>
        <v>4.083679187249037E+26</v>
      </c>
      <c r="F448" s="65">
        <f t="shared" si="517"/>
        <v>88.400000000000048</v>
      </c>
      <c r="G448" s="69">
        <v>442</v>
      </c>
      <c r="H448" s="74">
        <f t="shared" si="453"/>
        <v>442</v>
      </c>
      <c r="I448" s="74">
        <f t="shared" si="454"/>
        <v>1</v>
      </c>
      <c r="J448" s="74">
        <v>1</v>
      </c>
      <c r="K448" s="65">
        <f t="shared" si="455"/>
        <v>1</v>
      </c>
      <c r="L448" s="73">
        <f>L447*J448</f>
        <v>1.5072629996812501E+24</v>
      </c>
      <c r="M448" s="73">
        <f t="shared" si="456"/>
        <v>6.6621024585911253E+26</v>
      </c>
      <c r="N448" s="73">
        <f t="shared" si="457"/>
        <v>4.0836791872490371E+27</v>
      </c>
      <c r="O448" s="73">
        <f t="shared" si="458"/>
        <v>2.0418395936245185E+28</v>
      </c>
      <c r="P448" s="73">
        <f t="shared" si="459"/>
        <v>366455.46666666667</v>
      </c>
      <c r="Q448" s="102">
        <f t="shared" si="521"/>
        <v>6.1297153753360876</v>
      </c>
      <c r="S448" s="74">
        <f t="shared" si="460"/>
        <v>432</v>
      </c>
      <c r="T448" s="74">
        <f t="shared" si="461"/>
        <v>2.0499999999999998</v>
      </c>
      <c r="U448" s="74">
        <v>1</v>
      </c>
      <c r="V448" s="65">
        <f t="shared" si="462"/>
        <v>1.05</v>
      </c>
      <c r="W448" s="73">
        <f>W447*U448</f>
        <v>2.009683999575E+23</v>
      </c>
      <c r="X448" s="73">
        <f t="shared" si="463"/>
        <v>9.1159266220722005E+25</v>
      </c>
      <c r="Y448" s="73">
        <f t="shared" si="464"/>
        <v>2.0928855834651299E+27</v>
      </c>
      <c r="Z448" s="73">
        <f t="shared" si="465"/>
        <v>4.1857711669302633E+28</v>
      </c>
      <c r="AA448" s="73">
        <f t="shared" si="466"/>
        <v>366455.46666666667</v>
      </c>
      <c r="AB448" s="102">
        <f t="shared" si="525"/>
        <v>22.95856110115751</v>
      </c>
      <c r="AD448" s="74">
        <f t="shared" si="467"/>
        <v>407</v>
      </c>
      <c r="AE448" s="74">
        <f t="shared" si="468"/>
        <v>3.2249999999999996</v>
      </c>
      <c r="AF448" s="74">
        <v>1</v>
      </c>
      <c r="AG448" s="65">
        <f t="shared" si="469"/>
        <v>1.175</v>
      </c>
      <c r="AH448" s="73">
        <f>AH447*AF448</f>
        <v>1.750658061852E+22</v>
      </c>
      <c r="AI448" s="73">
        <f t="shared" si="470"/>
        <v>8.3720845162917267E+24</v>
      </c>
      <c r="AJ448" s="73">
        <f t="shared" si="471"/>
        <v>1.0288957327248528E+26</v>
      </c>
      <c r="AK448" s="73">
        <f t="shared" si="472"/>
        <v>6.5849326894390721E+28</v>
      </c>
      <c r="AL448" s="73">
        <f t="shared" si="473"/>
        <v>366455.46666666667</v>
      </c>
      <c r="AM448" s="102">
        <f t="shared" si="518"/>
        <v>12.289600406238907</v>
      </c>
      <c r="AO448" s="74">
        <f t="shared" si="474"/>
        <v>377</v>
      </c>
      <c r="AP448" s="74">
        <f t="shared" si="475"/>
        <v>4.55</v>
      </c>
      <c r="AQ448" s="74">
        <v>1</v>
      </c>
      <c r="AR448" s="65">
        <f t="shared" si="476"/>
        <v>1.325</v>
      </c>
      <c r="AS448" s="73">
        <f>AS447*AQ448</f>
        <v>1.000376035344E+20</v>
      </c>
      <c r="AT448" s="73">
        <f t="shared" si="477"/>
        <v>4.9971283905521153E+22</v>
      </c>
      <c r="AU448" s="73">
        <f t="shared" si="478"/>
        <v>2.2681567751444149E+24</v>
      </c>
      <c r="AV448" s="73">
        <f t="shared" si="479"/>
        <v>9.2903701509915592E+28</v>
      </c>
      <c r="AW448" s="73">
        <f t="shared" si="480"/>
        <v>366455.46666666667</v>
      </c>
      <c r="AX448" s="102">
        <f t="shared" si="526"/>
        <v>45.389203516018007</v>
      </c>
      <c r="AZ448" s="74">
        <f t="shared" si="481"/>
        <v>340</v>
      </c>
      <c r="BA448" s="74">
        <f t="shared" si="482"/>
        <v>6.06</v>
      </c>
      <c r="BB448" s="74">
        <v>15</v>
      </c>
      <c r="BC448" s="65">
        <f t="shared" si="483"/>
        <v>1.51</v>
      </c>
      <c r="BD448" s="73">
        <f>BD447*BB448</f>
        <v>7.939492344E+18</v>
      </c>
      <c r="BE448" s="73">
        <f t="shared" si="484"/>
        <v>4.0761353694096004E+21</v>
      </c>
      <c r="BF448" s="73">
        <f t="shared" si="485"/>
        <v>1.7885963053869184E+22</v>
      </c>
      <c r="BG448" s="73">
        <f t="shared" si="486"/>
        <v>1.2373547937364582E+29</v>
      </c>
      <c r="BH448" s="73">
        <f t="shared" si="487"/>
        <v>366455.46666666667</v>
      </c>
      <c r="BI448" s="102">
        <f t="shared" si="524"/>
        <v>4.3879708186580269</v>
      </c>
      <c r="BK448" s="74">
        <f t="shared" si="488"/>
        <v>290</v>
      </c>
      <c r="BL448" s="74">
        <f t="shared" si="489"/>
        <v>7.8199999999999994</v>
      </c>
      <c r="BM448" s="74">
        <v>1</v>
      </c>
      <c r="BN448" s="65">
        <f t="shared" si="490"/>
        <v>1.76</v>
      </c>
      <c r="BO448" s="73">
        <f>BO447*BM448</f>
        <v>2548479024000000</v>
      </c>
      <c r="BP448" s="73">
        <f t="shared" si="491"/>
        <v>1.3007436938496E+18</v>
      </c>
      <c r="BQ448" s="73">
        <f t="shared" si="492"/>
        <v>2.2539615415064289E+19</v>
      </c>
      <c r="BR448" s="73">
        <f t="shared" si="493"/>
        <v>1.5967185622143732E+29</v>
      </c>
      <c r="BS448" s="73">
        <f t="shared" si="494"/>
        <v>366455.46666666667</v>
      </c>
      <c r="BT448" s="102">
        <f t="shared" si="523"/>
        <v>17.32825269239434</v>
      </c>
      <c r="BV448" s="74">
        <f t="shared" si="495"/>
        <v>235</v>
      </c>
      <c r="BW448" s="74">
        <f t="shared" si="496"/>
        <v>9.8550000000000004</v>
      </c>
      <c r="BX448" s="74">
        <v>1</v>
      </c>
      <c r="BY448" s="65">
        <f t="shared" si="497"/>
        <v>2.0350000000000001</v>
      </c>
      <c r="BZ448" s="73">
        <f>BZ447*BX448</f>
        <v>813189888000</v>
      </c>
      <c r="CA448" s="73">
        <f t="shared" si="498"/>
        <v>388887734188800</v>
      </c>
      <c r="CB448" s="73">
        <f t="shared" si="499"/>
        <v>1.3869679477417794E+16</v>
      </c>
      <c r="CC448" s="73">
        <f t="shared" si="500"/>
        <v>2.0122329195169632E+29</v>
      </c>
      <c r="CD448" s="73">
        <f t="shared" si="501"/>
        <v>366455.46666666667</v>
      </c>
      <c r="CE448" s="102">
        <f t="shared" si="519"/>
        <v>35.664995982321834</v>
      </c>
      <c r="CG448" s="74">
        <f t="shared" si="502"/>
        <v>185</v>
      </c>
      <c r="CH448" s="74">
        <f t="shared" si="503"/>
        <v>12.14</v>
      </c>
      <c r="CI448" s="74">
        <v>1</v>
      </c>
      <c r="CJ448" s="65">
        <f t="shared" si="504"/>
        <v>2.2850000000000001</v>
      </c>
      <c r="CK448" s="73">
        <f>CK447*CI448</f>
        <v>4006679040</v>
      </c>
      <c r="CL448" s="73">
        <f t="shared" si="505"/>
        <v>1693723397184</v>
      </c>
      <c r="CM448" s="73">
        <f t="shared" si="506"/>
        <v>16685088951501.012</v>
      </c>
      <c r="CN448" s="73">
        <f t="shared" si="507"/>
        <v>2.4787932666601658E+29</v>
      </c>
      <c r="CO448" s="73">
        <f t="shared" si="508"/>
        <v>366455.46666666667</v>
      </c>
      <c r="CP448" s="102">
        <f t="shared" si="509"/>
        <v>9.8511297530882516</v>
      </c>
      <c r="CR448" s="74">
        <f t="shared" si="510"/>
        <v>122</v>
      </c>
      <c r="CS448" s="74">
        <f t="shared" si="511"/>
        <v>14.74</v>
      </c>
      <c r="CT448" s="74">
        <v>1</v>
      </c>
      <c r="CU448" s="65">
        <f t="shared" si="520"/>
        <v>2.6</v>
      </c>
      <c r="CV448" s="73">
        <f>CV447*CT448</f>
        <v>1703520</v>
      </c>
      <c r="CW448" s="73">
        <f t="shared" si="512"/>
        <v>540356544</v>
      </c>
      <c r="CX448" s="73">
        <f t="shared" si="513"/>
        <v>3263092444.906724</v>
      </c>
      <c r="CY448" s="73">
        <f t="shared" si="514"/>
        <v>3.0096715610025407E+29</v>
      </c>
      <c r="CZ448" s="73">
        <f t="shared" si="515"/>
        <v>366455.46666666667</v>
      </c>
      <c r="DA448" s="102">
        <f t="shared" si="516"/>
        <v>6.0387765839784553</v>
      </c>
    </row>
    <row r="449" spans="1:105">
      <c r="A449" s="65">
        <v>8192</v>
      </c>
      <c r="B449" s="65">
        <f t="shared" si="451"/>
        <v>14.766666666666667</v>
      </c>
      <c r="C449" s="86">
        <f t="shared" si="522"/>
        <v>14.74</v>
      </c>
      <c r="D449" s="90"/>
      <c r="E449" s="68">
        <f t="shared" si="452"/>
        <v>4.6909155647285983E+26</v>
      </c>
      <c r="F449" s="65">
        <f t="shared" si="517"/>
        <v>88.600000000000037</v>
      </c>
      <c r="G449" s="69">
        <v>443</v>
      </c>
      <c r="H449" s="74">
        <f t="shared" si="453"/>
        <v>443</v>
      </c>
      <c r="I449" s="74">
        <f t="shared" si="454"/>
        <v>1</v>
      </c>
      <c r="J449" s="74">
        <v>1</v>
      </c>
      <c r="K449" s="65">
        <f t="shared" si="455"/>
        <v>1</v>
      </c>
      <c r="L449" s="73">
        <f>L448*J449</f>
        <v>1.5072629996812501E+24</v>
      </c>
      <c r="M449" s="73">
        <f t="shared" si="456"/>
        <v>6.6771750885879382E+26</v>
      </c>
      <c r="N449" s="73">
        <f t="shared" si="457"/>
        <v>4.6909155647285986E+27</v>
      </c>
      <c r="O449" s="73">
        <f t="shared" si="458"/>
        <v>2.3454577823642993E+28</v>
      </c>
      <c r="P449" s="73">
        <f t="shared" si="459"/>
        <v>366728.53333333333</v>
      </c>
      <c r="Q449" s="102">
        <f t="shared" si="521"/>
        <v>7.0252996252051467</v>
      </c>
      <c r="S449" s="74">
        <f t="shared" si="460"/>
        <v>433</v>
      </c>
      <c r="T449" s="74">
        <f t="shared" si="461"/>
        <v>2.0499999999999998</v>
      </c>
      <c r="U449" s="74">
        <v>1</v>
      </c>
      <c r="V449" s="65">
        <f t="shared" si="462"/>
        <v>1.05</v>
      </c>
      <c r="W449" s="73">
        <f>W448*U449</f>
        <v>2.009683999575E+23</v>
      </c>
      <c r="X449" s="73">
        <f t="shared" si="463"/>
        <v>9.1370283040677386E+25</v>
      </c>
      <c r="Y449" s="73">
        <f t="shared" si="464"/>
        <v>2.4040942269234053E+27</v>
      </c>
      <c r="Z449" s="73">
        <f t="shared" si="465"/>
        <v>4.8081884538468129E+28</v>
      </c>
      <c r="AA449" s="73">
        <f t="shared" si="466"/>
        <v>366728.53333333333</v>
      </c>
      <c r="AB449" s="102">
        <f t="shared" si="525"/>
        <v>26.311554992700636</v>
      </c>
      <c r="AD449" s="74">
        <f t="shared" si="467"/>
        <v>408</v>
      </c>
      <c r="AE449" s="74">
        <f t="shared" si="468"/>
        <v>3.2249999999999996</v>
      </c>
      <c r="AF449" s="74">
        <v>1</v>
      </c>
      <c r="AG449" s="65">
        <f t="shared" si="469"/>
        <v>1.175</v>
      </c>
      <c r="AH449" s="73">
        <f>AH448*AF449</f>
        <v>1.750658061852E+22</v>
      </c>
      <c r="AI449" s="73">
        <f t="shared" si="470"/>
        <v>8.3926547485184884E+24</v>
      </c>
      <c r="AJ449" s="73">
        <f t="shared" si="471"/>
        <v>1.1818908356445073E+26</v>
      </c>
      <c r="AK449" s="73">
        <f t="shared" si="472"/>
        <v>7.5641013481248635E+28</v>
      </c>
      <c r="AL449" s="73">
        <f t="shared" si="473"/>
        <v>366728.53333333333</v>
      </c>
      <c r="AM449" s="102">
        <f t="shared" si="518"/>
        <v>14.082443172741502</v>
      </c>
      <c r="AO449" s="74">
        <f t="shared" si="474"/>
        <v>378</v>
      </c>
      <c r="AP449" s="74">
        <f t="shared" si="475"/>
        <v>4.55</v>
      </c>
      <c r="AQ449" s="74">
        <v>1</v>
      </c>
      <c r="AR449" s="65">
        <f t="shared" si="476"/>
        <v>1.325</v>
      </c>
      <c r="AS449" s="73">
        <f>AS448*AQ449</f>
        <v>1.000376035344E+20</v>
      </c>
      <c r="AT449" s="73">
        <f t="shared" si="477"/>
        <v>5.0103833730204236E+22</v>
      </c>
      <c r="AU449" s="73">
        <f t="shared" si="478"/>
        <v>2.6054279564837683E+24</v>
      </c>
      <c r="AV449" s="73">
        <f t="shared" si="479"/>
        <v>1.0671832909757561E+29</v>
      </c>
      <c r="AW449" s="73">
        <f t="shared" si="480"/>
        <v>366728.53333333333</v>
      </c>
      <c r="AX449" s="102">
        <f t="shared" si="526"/>
        <v>52.000570864762608</v>
      </c>
      <c r="AZ449" s="74">
        <f t="shared" si="481"/>
        <v>341</v>
      </c>
      <c r="BA449" s="74">
        <f t="shared" si="482"/>
        <v>6.06</v>
      </c>
      <c r="BB449" s="74">
        <v>1</v>
      </c>
      <c r="BC449" s="65">
        <f t="shared" si="483"/>
        <v>1.51</v>
      </c>
      <c r="BD449" s="73">
        <f>BD448*BB449</f>
        <v>7.939492344E+18</v>
      </c>
      <c r="BE449" s="73">
        <f t="shared" si="484"/>
        <v>4.0881240028490398E+21</v>
      </c>
      <c r="BF449" s="73">
        <f t="shared" si="485"/>
        <v>2.0545576337517278E+22</v>
      </c>
      <c r="BG449" s="73">
        <f t="shared" si="486"/>
        <v>1.4213474161127651E+29</v>
      </c>
      <c r="BH449" s="73">
        <f t="shared" si="487"/>
        <v>366728.53333333333</v>
      </c>
      <c r="BI449" s="102">
        <f t="shared" si="524"/>
        <v>5.0256734686127267</v>
      </c>
      <c r="BK449" s="74">
        <f t="shared" si="488"/>
        <v>291</v>
      </c>
      <c r="BL449" s="74">
        <f t="shared" si="489"/>
        <v>7.8199999999999994</v>
      </c>
      <c r="BM449" s="74">
        <v>1</v>
      </c>
      <c r="BN449" s="65">
        <f t="shared" si="490"/>
        <v>1.76</v>
      </c>
      <c r="BO449" s="73">
        <f>BO448*BM449</f>
        <v>2548479024000000</v>
      </c>
      <c r="BP449" s="73">
        <f t="shared" si="491"/>
        <v>1.30522901693184E+18</v>
      </c>
      <c r="BQ449" s="73">
        <f t="shared" si="492"/>
        <v>2.589121914955017E+19</v>
      </c>
      <c r="BR449" s="73">
        <f t="shared" si="493"/>
        <v>1.8341479858088817E+29</v>
      </c>
      <c r="BS449" s="73">
        <f t="shared" si="494"/>
        <v>366728.53333333333</v>
      </c>
      <c r="BT449" s="102">
        <f t="shared" si="523"/>
        <v>19.836533522991871</v>
      </c>
      <c r="BV449" s="74">
        <f t="shared" si="495"/>
        <v>236</v>
      </c>
      <c r="BW449" s="74">
        <f t="shared" si="496"/>
        <v>9.8550000000000004</v>
      </c>
      <c r="BX449" s="74">
        <v>1</v>
      </c>
      <c r="BY449" s="65">
        <f t="shared" si="497"/>
        <v>2.0350000000000001</v>
      </c>
      <c r="BZ449" s="73">
        <f>BZ448*BX449</f>
        <v>813189888000</v>
      </c>
      <c r="CA449" s="73">
        <f t="shared" si="498"/>
        <v>390542575610880</v>
      </c>
      <c r="CB449" s="73">
        <f t="shared" si="499"/>
        <v>1.593207800004596E+16</v>
      </c>
      <c r="CC449" s="73">
        <f t="shared" si="500"/>
        <v>2.3114486445200167E+29</v>
      </c>
      <c r="CD449" s="73">
        <f t="shared" si="501"/>
        <v>366728.53333333333</v>
      </c>
      <c r="CE449" s="102">
        <f t="shared" si="519"/>
        <v>40.794727630208506</v>
      </c>
      <c r="CG449" s="74">
        <f t="shared" si="502"/>
        <v>186</v>
      </c>
      <c r="CH449" s="74">
        <f t="shared" si="503"/>
        <v>12.14</v>
      </c>
      <c r="CI449" s="74">
        <v>1</v>
      </c>
      <c r="CJ449" s="65">
        <f t="shared" si="504"/>
        <v>2.2850000000000001</v>
      </c>
      <c r="CK449" s="73">
        <f>CK448*CI449</f>
        <v>4006679040</v>
      </c>
      <c r="CL449" s="73">
        <f t="shared" si="505"/>
        <v>1702878658790.4001</v>
      </c>
      <c r="CM449" s="73">
        <f t="shared" si="506"/>
        <v>19166134231568.41</v>
      </c>
      <c r="CN449" s="73">
        <f t="shared" si="507"/>
        <v>2.8473857477902593E+29</v>
      </c>
      <c r="CO449" s="73">
        <f t="shared" si="508"/>
        <v>366728.53333333333</v>
      </c>
      <c r="CP449" s="102">
        <f t="shared" si="509"/>
        <v>11.255137958674416</v>
      </c>
      <c r="CR449" s="74">
        <f t="shared" si="510"/>
        <v>123</v>
      </c>
      <c r="CS449" s="74">
        <f t="shared" si="511"/>
        <v>14.74</v>
      </c>
      <c r="CT449" s="74">
        <v>1</v>
      </c>
      <c r="CU449" s="65">
        <f t="shared" si="520"/>
        <v>2.6</v>
      </c>
      <c r="CV449" s="73">
        <f>CV448*CT449</f>
        <v>1703520</v>
      </c>
      <c r="CW449" s="73">
        <f t="shared" si="512"/>
        <v>544785696</v>
      </c>
      <c r="CX449" s="73">
        <f t="shared" si="513"/>
        <v>3748308923.6676073</v>
      </c>
      <c r="CY449" s="73">
        <f t="shared" si="514"/>
        <v>3.4572047712049769E+29</v>
      </c>
      <c r="CZ449" s="73">
        <f t="shared" si="515"/>
        <v>366728.53333333333</v>
      </c>
      <c r="DA449" s="102">
        <f t="shared" si="516"/>
        <v>6.8803365271683035</v>
      </c>
    </row>
    <row r="450" spans="1:105">
      <c r="A450" s="65">
        <v>8192</v>
      </c>
      <c r="B450" s="65">
        <f t="shared" si="451"/>
        <v>14.8</v>
      </c>
      <c r="C450" s="86">
        <f t="shared" si="522"/>
        <v>14.74</v>
      </c>
      <c r="D450" s="90"/>
      <c r="E450" s="68">
        <f t="shared" si="452"/>
        <v>5.3884469926337286E+26</v>
      </c>
      <c r="F450" s="65">
        <f t="shared" si="517"/>
        <v>88.80000000000004</v>
      </c>
      <c r="G450" s="69">
        <v>444</v>
      </c>
      <c r="H450" s="74">
        <f t="shared" si="453"/>
        <v>444</v>
      </c>
      <c r="I450" s="74">
        <f t="shared" si="454"/>
        <v>1</v>
      </c>
      <c r="J450" s="74">
        <v>1</v>
      </c>
      <c r="K450" s="65">
        <f t="shared" si="455"/>
        <v>1</v>
      </c>
      <c r="L450" s="73">
        <f>L449*J450</f>
        <v>1.5072629996812501E+24</v>
      </c>
      <c r="M450" s="73">
        <f t="shared" si="456"/>
        <v>6.692247718584751E+26</v>
      </c>
      <c r="N450" s="73">
        <f t="shared" si="457"/>
        <v>5.3884469926337286E+27</v>
      </c>
      <c r="O450" s="73">
        <f t="shared" si="458"/>
        <v>2.6942234963168642E+28</v>
      </c>
      <c r="P450" s="73">
        <f t="shared" si="459"/>
        <v>367001.59999999998</v>
      </c>
      <c r="Q450" s="102">
        <f t="shared" si="521"/>
        <v>8.0517745594947208</v>
      </c>
      <c r="S450" s="74">
        <f t="shared" si="460"/>
        <v>434</v>
      </c>
      <c r="T450" s="74">
        <f t="shared" si="461"/>
        <v>2.0499999999999998</v>
      </c>
      <c r="U450" s="74">
        <v>1</v>
      </c>
      <c r="V450" s="65">
        <f t="shared" si="462"/>
        <v>1.05</v>
      </c>
      <c r="W450" s="73">
        <f>W449*U450</f>
        <v>2.009683999575E+23</v>
      </c>
      <c r="X450" s="73">
        <f t="shared" si="463"/>
        <v>9.1581299860632749E+25</v>
      </c>
      <c r="Y450" s="73">
        <f t="shared" si="464"/>
        <v>2.7615790837247847E+27</v>
      </c>
      <c r="Z450" s="73">
        <f t="shared" si="465"/>
        <v>5.5231581674495714E+28</v>
      </c>
      <c r="AA450" s="73">
        <f t="shared" si="466"/>
        <v>367001.59999999998</v>
      </c>
      <c r="AB450" s="102">
        <f t="shared" si="525"/>
        <v>30.154399292511904</v>
      </c>
      <c r="AD450" s="74">
        <f t="shared" si="467"/>
        <v>409</v>
      </c>
      <c r="AE450" s="74">
        <f t="shared" si="468"/>
        <v>3.2249999999999996</v>
      </c>
      <c r="AF450" s="74">
        <v>1</v>
      </c>
      <c r="AG450" s="65">
        <f t="shared" si="469"/>
        <v>1.175</v>
      </c>
      <c r="AH450" s="73">
        <f>AH449*AF450</f>
        <v>1.750658061852E+22</v>
      </c>
      <c r="AI450" s="73">
        <f t="shared" si="470"/>
        <v>8.413224980745249E+24</v>
      </c>
      <c r="AJ450" s="73">
        <f t="shared" si="471"/>
        <v>1.357636058690917E+26</v>
      </c>
      <c r="AK450" s="73">
        <f t="shared" si="472"/>
        <v>8.6888707756218864E+28</v>
      </c>
      <c r="AL450" s="73">
        <f t="shared" si="473"/>
        <v>367001.59999999998</v>
      </c>
      <c r="AM450" s="102">
        <f t="shared" si="518"/>
        <v>16.136928012718574</v>
      </c>
      <c r="AO450" s="74">
        <f t="shared" si="474"/>
        <v>379</v>
      </c>
      <c r="AP450" s="74">
        <f t="shared" si="475"/>
        <v>4.55</v>
      </c>
      <c r="AQ450" s="74">
        <v>1</v>
      </c>
      <c r="AR450" s="65">
        <f t="shared" si="476"/>
        <v>1.325</v>
      </c>
      <c r="AS450" s="73">
        <f>AS449*AQ450</f>
        <v>1.000376035344E+20</v>
      </c>
      <c r="AT450" s="73">
        <f t="shared" si="477"/>
        <v>5.0236383554887311E+22</v>
      </c>
      <c r="AU450" s="73">
        <f t="shared" si="478"/>
        <v>2.9928508076761915E+24</v>
      </c>
      <c r="AV450" s="73">
        <f t="shared" si="479"/>
        <v>1.2258716908241732E+29</v>
      </c>
      <c r="AW450" s="73">
        <f t="shared" si="480"/>
        <v>367001.59999999998</v>
      </c>
      <c r="AX450" s="102">
        <f t="shared" si="526"/>
        <v>59.575363429699514</v>
      </c>
      <c r="AZ450" s="74">
        <f t="shared" si="481"/>
        <v>342</v>
      </c>
      <c r="BA450" s="74">
        <f t="shared" si="482"/>
        <v>6.06</v>
      </c>
      <c r="BB450" s="74">
        <v>1</v>
      </c>
      <c r="BC450" s="65">
        <f t="shared" si="483"/>
        <v>1.51</v>
      </c>
      <c r="BD450" s="73">
        <f>BD449*BB450</f>
        <v>7.939492344E+18</v>
      </c>
      <c r="BE450" s="73">
        <f t="shared" si="484"/>
        <v>4.1001126362884798E+21</v>
      </c>
      <c r="BF450" s="73">
        <f t="shared" si="485"/>
        <v>2.360066974137211E+22</v>
      </c>
      <c r="BG450" s="73">
        <f t="shared" si="486"/>
        <v>1.6326994387680195E+29</v>
      </c>
      <c r="BH450" s="73">
        <f t="shared" si="487"/>
        <v>367001.59999999998</v>
      </c>
      <c r="BI450" s="102">
        <f t="shared" si="524"/>
        <v>5.7561027793460822</v>
      </c>
      <c r="BK450" s="74">
        <f t="shared" si="488"/>
        <v>292</v>
      </c>
      <c r="BL450" s="74">
        <f t="shared" si="489"/>
        <v>7.8199999999999994</v>
      </c>
      <c r="BM450" s="74">
        <v>1</v>
      </c>
      <c r="BN450" s="65">
        <f t="shared" si="490"/>
        <v>1.76</v>
      </c>
      <c r="BO450" s="73">
        <f>BO449*BM450</f>
        <v>2548479024000000</v>
      </c>
      <c r="BP450" s="73">
        <f t="shared" si="491"/>
        <v>1.30971434001408E+18</v>
      </c>
      <c r="BQ450" s="73">
        <f t="shared" si="492"/>
        <v>2.974120084595601E+19</v>
      </c>
      <c r="BR450" s="73">
        <f t="shared" si="493"/>
        <v>2.1068827741197875E+29</v>
      </c>
      <c r="BS450" s="73">
        <f t="shared" si="494"/>
        <v>367001.59999999998</v>
      </c>
      <c r="BT450" s="102">
        <f t="shared" si="523"/>
        <v>22.708158517708739</v>
      </c>
      <c r="BV450" s="74">
        <f t="shared" si="495"/>
        <v>237</v>
      </c>
      <c r="BW450" s="74">
        <f t="shared" si="496"/>
        <v>9.8550000000000004</v>
      </c>
      <c r="BX450" s="74">
        <v>1</v>
      </c>
      <c r="BY450" s="65">
        <f t="shared" si="497"/>
        <v>2.0350000000000001</v>
      </c>
      <c r="BZ450" s="73">
        <f>BZ449*BX450</f>
        <v>813189888000</v>
      </c>
      <c r="CA450" s="73">
        <f t="shared" si="498"/>
        <v>392197417032960</v>
      </c>
      <c r="CB450" s="73">
        <f t="shared" si="499"/>
        <v>1.8301151790337244E+16</v>
      </c>
      <c r="CC450" s="73">
        <f t="shared" si="500"/>
        <v>2.6551572556202699E+29</v>
      </c>
      <c r="CD450" s="73">
        <f t="shared" si="501"/>
        <v>367001.59999999998</v>
      </c>
      <c r="CE450" s="102">
        <f t="shared" si="519"/>
        <v>46.663111472759212</v>
      </c>
      <c r="CG450" s="74">
        <f t="shared" si="502"/>
        <v>187</v>
      </c>
      <c r="CH450" s="74">
        <f t="shared" si="503"/>
        <v>12.14</v>
      </c>
      <c r="CI450" s="74">
        <v>1</v>
      </c>
      <c r="CJ450" s="65">
        <f t="shared" si="504"/>
        <v>2.2850000000000001</v>
      </c>
      <c r="CK450" s="73">
        <f>CK449*CI450</f>
        <v>4006679040</v>
      </c>
      <c r="CL450" s="73">
        <f t="shared" si="505"/>
        <v>1712033920396.8</v>
      </c>
      <c r="CM450" s="73">
        <f t="shared" si="506"/>
        <v>22016106863454.996</v>
      </c>
      <c r="CN450" s="73">
        <f t="shared" si="507"/>
        <v>3.2707873245286731E+29</v>
      </c>
      <c r="CO450" s="73">
        <f t="shared" si="508"/>
        <v>367001.59999999998</v>
      </c>
      <c r="CP450" s="102">
        <f t="shared" si="509"/>
        <v>12.859620712627176</v>
      </c>
      <c r="CR450" s="74">
        <f t="shared" si="510"/>
        <v>124</v>
      </c>
      <c r="CS450" s="74">
        <f t="shared" si="511"/>
        <v>14.74</v>
      </c>
      <c r="CT450" s="74">
        <v>1</v>
      </c>
      <c r="CU450" s="65">
        <f t="shared" si="520"/>
        <v>2.6</v>
      </c>
      <c r="CV450" s="73">
        <f>CV449*CT450</f>
        <v>1703520</v>
      </c>
      <c r="CW450" s="73">
        <f t="shared" si="512"/>
        <v>549214848</v>
      </c>
      <c r="CX450" s="73">
        <f t="shared" si="513"/>
        <v>4305676294.6376877</v>
      </c>
      <c r="CY450" s="73">
        <f t="shared" si="514"/>
        <v>3.9712854335710578E+29</v>
      </c>
      <c r="CZ450" s="73">
        <f t="shared" si="515"/>
        <v>367001.59999999998</v>
      </c>
      <c r="DA450" s="102">
        <f t="shared" si="516"/>
        <v>7.83969390178921</v>
      </c>
    </row>
    <row r="451" spans="1:105">
      <c r="A451" s="65">
        <v>8192</v>
      </c>
      <c r="B451" s="65">
        <f t="shared" si="451"/>
        <v>14.833333333333334</v>
      </c>
      <c r="C451" s="86">
        <f t="shared" si="522"/>
        <v>14.74</v>
      </c>
      <c r="D451" s="90"/>
      <c r="E451" s="68">
        <f t="shared" si="452"/>
        <v>6.1897001964270842E+26</v>
      </c>
      <c r="F451" s="65">
        <f t="shared" si="517"/>
        <v>89.000000000000043</v>
      </c>
      <c r="G451" s="69">
        <v>445</v>
      </c>
      <c r="H451" s="74">
        <f t="shared" si="453"/>
        <v>445</v>
      </c>
      <c r="I451" s="74">
        <f t="shared" si="454"/>
        <v>1</v>
      </c>
      <c r="J451" s="74">
        <v>1</v>
      </c>
      <c r="K451" s="65">
        <f t="shared" si="455"/>
        <v>1</v>
      </c>
      <c r="L451" s="73">
        <f>L450*J451</f>
        <v>1.5072629996812501E+24</v>
      </c>
      <c r="M451" s="73">
        <f t="shared" si="456"/>
        <v>6.7073203485815625E+26</v>
      </c>
      <c r="N451" s="73">
        <f t="shared" si="457"/>
        <v>6.1897001964270839E+27</v>
      </c>
      <c r="O451" s="73">
        <f t="shared" si="458"/>
        <v>3.0948500982135422E+28</v>
      </c>
      <c r="P451" s="73">
        <f t="shared" si="459"/>
        <v>367274.66666666669</v>
      </c>
      <c r="Q451" s="102">
        <f t="shared" si="521"/>
        <v>9.2282757863742972</v>
      </c>
      <c r="S451" s="74">
        <f t="shared" si="460"/>
        <v>435</v>
      </c>
      <c r="T451" s="74">
        <f t="shared" si="461"/>
        <v>2.0499999999999998</v>
      </c>
      <c r="U451" s="74">
        <v>1</v>
      </c>
      <c r="V451" s="65">
        <f t="shared" si="462"/>
        <v>1.05</v>
      </c>
      <c r="W451" s="73">
        <f>W450*U451</f>
        <v>2.009683999575E+23</v>
      </c>
      <c r="X451" s="73">
        <f t="shared" si="463"/>
        <v>9.179231668058813E+25</v>
      </c>
      <c r="Y451" s="73">
        <f t="shared" si="464"/>
        <v>3.1722213506688793E+27</v>
      </c>
      <c r="Z451" s="73">
        <f t="shared" si="465"/>
        <v>6.3444427013377604E+28</v>
      </c>
      <c r="AA451" s="73">
        <f t="shared" si="466"/>
        <v>367274.66666666669</v>
      </c>
      <c r="AB451" s="102">
        <f t="shared" si="525"/>
        <v>34.558680566994859</v>
      </c>
      <c r="AD451" s="74">
        <f t="shared" si="467"/>
        <v>410</v>
      </c>
      <c r="AE451" s="74">
        <f t="shared" si="468"/>
        <v>3.2249999999999996</v>
      </c>
      <c r="AF451" s="74">
        <v>1</v>
      </c>
      <c r="AG451" s="65">
        <f t="shared" si="469"/>
        <v>1.175</v>
      </c>
      <c r="AH451" s="73">
        <f>AH450*AF451</f>
        <v>1.750658061852E+22</v>
      </c>
      <c r="AI451" s="73">
        <f t="shared" si="470"/>
        <v>8.4337952129720107E+24</v>
      </c>
      <c r="AJ451" s="73">
        <f t="shared" si="471"/>
        <v>1.5595143073029142E+26</v>
      </c>
      <c r="AK451" s="73">
        <f t="shared" si="472"/>
        <v>9.9808915667386723E+28</v>
      </c>
      <c r="AL451" s="73">
        <f t="shared" si="473"/>
        <v>367274.66666666669</v>
      </c>
      <c r="AM451" s="102">
        <f t="shared" si="518"/>
        <v>18.491251778371701</v>
      </c>
      <c r="AO451" s="74">
        <f t="shared" si="474"/>
        <v>380</v>
      </c>
      <c r="AP451" s="74">
        <f t="shared" si="475"/>
        <v>4.55</v>
      </c>
      <c r="AQ451" s="74">
        <v>15</v>
      </c>
      <c r="AR451" s="65">
        <f t="shared" si="476"/>
        <v>1.325</v>
      </c>
      <c r="AS451" s="73">
        <f>AS450*AQ451</f>
        <v>1.5005640530159998E+21</v>
      </c>
      <c r="AT451" s="73">
        <f t="shared" si="477"/>
        <v>7.5553400069355594E+23</v>
      </c>
      <c r="AU451" s="73">
        <f t="shared" si="478"/>
        <v>3.4378827995291887E+24</v>
      </c>
      <c r="AV451" s="73">
        <f t="shared" si="479"/>
        <v>1.4081567946871616E+29</v>
      </c>
      <c r="AW451" s="73">
        <f t="shared" si="480"/>
        <v>367274.66666666669</v>
      </c>
      <c r="AX451" s="102">
        <f t="shared" si="526"/>
        <v>4.5502688116925549</v>
      </c>
      <c r="AZ451" s="74">
        <f t="shared" si="481"/>
        <v>343</v>
      </c>
      <c r="BA451" s="74">
        <f t="shared" si="482"/>
        <v>6.06</v>
      </c>
      <c r="BB451" s="74">
        <v>1</v>
      </c>
      <c r="BC451" s="65">
        <f t="shared" si="483"/>
        <v>1.51</v>
      </c>
      <c r="BD451" s="73">
        <f>BD450*BB451</f>
        <v>7.939492344E+18</v>
      </c>
      <c r="BE451" s="73">
        <f t="shared" si="484"/>
        <v>4.1121012697279203E+21</v>
      </c>
      <c r="BF451" s="73">
        <f t="shared" si="485"/>
        <v>2.7110050508742444E+22</v>
      </c>
      <c r="BG451" s="73">
        <f t="shared" si="486"/>
        <v>1.8754791595174064E+29</v>
      </c>
      <c r="BH451" s="73">
        <f t="shared" si="487"/>
        <v>367274.66666666669</v>
      </c>
      <c r="BI451" s="102">
        <f t="shared" si="524"/>
        <v>6.5927487506980089</v>
      </c>
      <c r="BK451" s="74">
        <f t="shared" si="488"/>
        <v>293</v>
      </c>
      <c r="BL451" s="74">
        <f t="shared" si="489"/>
        <v>7.8199999999999994</v>
      </c>
      <c r="BM451" s="74">
        <v>1</v>
      </c>
      <c r="BN451" s="65">
        <f t="shared" si="490"/>
        <v>1.76</v>
      </c>
      <c r="BO451" s="73">
        <f>BO450*BM451</f>
        <v>2548479024000000</v>
      </c>
      <c r="BP451" s="73">
        <f t="shared" si="491"/>
        <v>1.31419966309632E+18</v>
      </c>
      <c r="BQ451" s="73">
        <f t="shared" si="492"/>
        <v>3.4163668487386092E+19</v>
      </c>
      <c r="BR451" s="73">
        <f t="shared" si="493"/>
        <v>2.4201727768029899E+29</v>
      </c>
      <c r="BS451" s="73">
        <f t="shared" si="494"/>
        <v>367274.66666666669</v>
      </c>
      <c r="BT451" s="102">
        <f t="shared" si="523"/>
        <v>25.995797630091293</v>
      </c>
      <c r="BV451" s="74">
        <f t="shared" si="495"/>
        <v>238</v>
      </c>
      <c r="BW451" s="74">
        <f t="shared" si="496"/>
        <v>9.8550000000000004</v>
      </c>
      <c r="BX451" s="74">
        <v>1</v>
      </c>
      <c r="BY451" s="65">
        <f t="shared" si="497"/>
        <v>2.0350000000000001</v>
      </c>
      <c r="BZ451" s="73">
        <f>BZ450*BX451</f>
        <v>813189888000</v>
      </c>
      <c r="CA451" s="73">
        <f t="shared" si="498"/>
        <v>393852258455040</v>
      </c>
      <c r="CB451" s="73">
        <f t="shared" si="499"/>
        <v>2.1022502956111436E+16</v>
      </c>
      <c r="CC451" s="73">
        <f t="shared" si="500"/>
        <v>3.0499747717894461E+29</v>
      </c>
      <c r="CD451" s="73">
        <f t="shared" si="501"/>
        <v>367274.66666666669</v>
      </c>
      <c r="CE451" s="102">
        <f t="shared" si="519"/>
        <v>53.376621575247988</v>
      </c>
      <c r="CG451" s="74">
        <f t="shared" si="502"/>
        <v>188</v>
      </c>
      <c r="CH451" s="74">
        <f t="shared" si="503"/>
        <v>12.14</v>
      </c>
      <c r="CI451" s="74">
        <v>1</v>
      </c>
      <c r="CJ451" s="65">
        <f t="shared" si="504"/>
        <v>2.2850000000000001</v>
      </c>
      <c r="CK451" s="73">
        <f>CK450*CI451</f>
        <v>4006679040</v>
      </c>
      <c r="CL451" s="73">
        <f t="shared" si="505"/>
        <v>1721189182003.2002</v>
      </c>
      <c r="CM451" s="73">
        <f t="shared" si="506"/>
        <v>25289865737489.687</v>
      </c>
      <c r="CN451" s="73">
        <f t="shared" si="507"/>
        <v>3.7571480192312403E+29</v>
      </c>
      <c r="CO451" s="73">
        <f t="shared" si="508"/>
        <v>367274.66666666669</v>
      </c>
      <c r="CP451" s="102">
        <f t="shared" si="509"/>
        <v>14.693251620403611</v>
      </c>
      <c r="CR451" s="74">
        <f t="shared" si="510"/>
        <v>125</v>
      </c>
      <c r="CS451" s="74">
        <f t="shared" si="511"/>
        <v>14.74</v>
      </c>
      <c r="CT451" s="74">
        <v>1</v>
      </c>
      <c r="CU451" s="65">
        <f t="shared" si="520"/>
        <v>2.6</v>
      </c>
      <c r="CV451" s="73">
        <f>CV450*CT451</f>
        <v>1703520</v>
      </c>
      <c r="CW451" s="73">
        <f t="shared" si="512"/>
        <v>553644000</v>
      </c>
      <c r="CX451" s="73">
        <f t="shared" si="513"/>
        <v>4945923276.8000412</v>
      </c>
      <c r="CY451" s="73">
        <f t="shared" si="514"/>
        <v>4.5618090447667614E+29</v>
      </c>
      <c r="CZ451" s="73">
        <f t="shared" si="515"/>
        <v>367274.66666666669</v>
      </c>
      <c r="DA451" s="102">
        <f t="shared" si="516"/>
        <v>8.9333999407562281</v>
      </c>
    </row>
    <row r="452" spans="1:105">
      <c r="A452" s="65">
        <v>8192</v>
      </c>
      <c r="B452" s="65">
        <f t="shared" si="451"/>
        <v>14.866666666666667</v>
      </c>
      <c r="C452" s="86">
        <f t="shared" si="522"/>
        <v>14.74</v>
      </c>
      <c r="D452" s="90"/>
      <c r="E452" s="68">
        <f t="shared" si="452"/>
        <v>7.1100984335606169E+26</v>
      </c>
      <c r="F452" s="65">
        <f t="shared" si="517"/>
        <v>89.200000000000045</v>
      </c>
      <c r="G452" s="69">
        <v>446</v>
      </c>
      <c r="H452" s="74">
        <f t="shared" si="453"/>
        <v>446</v>
      </c>
      <c r="I452" s="74">
        <f t="shared" si="454"/>
        <v>1</v>
      </c>
      <c r="J452" s="74">
        <v>1</v>
      </c>
      <c r="K452" s="65">
        <f t="shared" si="455"/>
        <v>1</v>
      </c>
      <c r="L452" s="73">
        <f>L451*J452</f>
        <v>1.5072629996812501E+24</v>
      </c>
      <c r="M452" s="73">
        <f t="shared" si="456"/>
        <v>6.7223929785783753E+26</v>
      </c>
      <c r="N452" s="73">
        <f t="shared" si="457"/>
        <v>7.1100984335606175E+27</v>
      </c>
      <c r="O452" s="73">
        <f t="shared" si="458"/>
        <v>3.5550492167803085E+28</v>
      </c>
      <c r="P452" s="73">
        <f t="shared" si="459"/>
        <v>367547.73333333334</v>
      </c>
      <c r="Q452" s="102">
        <f t="shared" si="521"/>
        <v>10.576737266353971</v>
      </c>
      <c r="S452" s="74">
        <f t="shared" si="460"/>
        <v>436</v>
      </c>
      <c r="T452" s="74">
        <f t="shared" si="461"/>
        <v>2.0499999999999998</v>
      </c>
      <c r="U452" s="74">
        <v>1</v>
      </c>
      <c r="V452" s="65">
        <f t="shared" si="462"/>
        <v>1.05</v>
      </c>
      <c r="W452" s="73">
        <f>W451*U452</f>
        <v>2.009683999575E+23</v>
      </c>
      <c r="X452" s="73">
        <f t="shared" si="463"/>
        <v>9.2003333500543494E+25</v>
      </c>
      <c r="Y452" s="73">
        <f t="shared" si="464"/>
        <v>3.643925447199814E+27</v>
      </c>
      <c r="Z452" s="73">
        <f t="shared" si="465"/>
        <v>7.287850894399632E+28</v>
      </c>
      <c r="AA452" s="73">
        <f t="shared" si="466"/>
        <v>367547.73333333334</v>
      </c>
      <c r="AB452" s="102">
        <f t="shared" si="525"/>
        <v>39.606450207353497</v>
      </c>
      <c r="AD452" s="74">
        <f t="shared" si="467"/>
        <v>411</v>
      </c>
      <c r="AE452" s="74">
        <f t="shared" si="468"/>
        <v>3.2249999999999996</v>
      </c>
      <c r="AF452" s="74">
        <v>1</v>
      </c>
      <c r="AG452" s="65">
        <f t="shared" si="469"/>
        <v>1.175</v>
      </c>
      <c r="AH452" s="73">
        <f>AH451*AF452</f>
        <v>1.750658061852E+22</v>
      </c>
      <c r="AI452" s="73">
        <f t="shared" si="470"/>
        <v>8.4543654451987703E+24</v>
      </c>
      <c r="AJ452" s="73">
        <f t="shared" si="471"/>
        <v>1.7914115193931981E+26</v>
      </c>
      <c r="AK452" s="73">
        <f t="shared" si="472"/>
        <v>1.1465033724116493E+29</v>
      </c>
      <c r="AL452" s="73">
        <f t="shared" si="473"/>
        <v>367547.73333333334</v>
      </c>
      <c r="AM452" s="102">
        <f t="shared" si="518"/>
        <v>21.189189549530766</v>
      </c>
      <c r="AO452" s="74">
        <f t="shared" si="474"/>
        <v>381</v>
      </c>
      <c r="AP452" s="74">
        <f t="shared" si="475"/>
        <v>4.55</v>
      </c>
      <c r="AQ452" s="74">
        <v>1</v>
      </c>
      <c r="AR452" s="65">
        <f t="shared" si="476"/>
        <v>1.325</v>
      </c>
      <c r="AS452" s="73">
        <f>AS451*AQ452</f>
        <v>1.5005640530159998E+21</v>
      </c>
      <c r="AT452" s="73">
        <f t="shared" si="477"/>
        <v>7.5752224806380212E+23</v>
      </c>
      <c r="AU452" s="73">
        <f t="shared" si="478"/>
        <v>3.9490903164917811E+24</v>
      </c>
      <c r="AV452" s="73">
        <f t="shared" si="479"/>
        <v>1.6175473936350404E+29</v>
      </c>
      <c r="AW452" s="73">
        <f t="shared" si="480"/>
        <v>367547.73333333334</v>
      </c>
      <c r="AX452" s="102">
        <f t="shared" si="526"/>
        <v>5.2131674371089494</v>
      </c>
      <c r="AZ452" s="74">
        <f t="shared" si="481"/>
        <v>344</v>
      </c>
      <c r="BA452" s="74">
        <f t="shared" si="482"/>
        <v>6.06</v>
      </c>
      <c r="BB452" s="74">
        <v>1</v>
      </c>
      <c r="BC452" s="65">
        <f t="shared" si="483"/>
        <v>1.51</v>
      </c>
      <c r="BD452" s="73">
        <f>BD451*BB452</f>
        <v>7.939492344E+18</v>
      </c>
      <c r="BE452" s="73">
        <f t="shared" si="484"/>
        <v>4.1240899031673602E+21</v>
      </c>
      <c r="BF452" s="73">
        <f t="shared" si="485"/>
        <v>3.1141270423278975E+22</v>
      </c>
      <c r="BG452" s="73">
        <f t="shared" si="486"/>
        <v>2.1543598253688667E+29</v>
      </c>
      <c r="BH452" s="73">
        <f t="shared" si="487"/>
        <v>367547.73333333334</v>
      </c>
      <c r="BI452" s="102">
        <f t="shared" si="524"/>
        <v>7.5510648784261551</v>
      </c>
      <c r="BK452" s="74">
        <f t="shared" si="488"/>
        <v>294</v>
      </c>
      <c r="BL452" s="74">
        <f t="shared" si="489"/>
        <v>7.8199999999999994</v>
      </c>
      <c r="BM452" s="74">
        <v>1</v>
      </c>
      <c r="BN452" s="65">
        <f t="shared" si="490"/>
        <v>1.76</v>
      </c>
      <c r="BO452" s="73">
        <f>BO451*BM452</f>
        <v>2548479024000000</v>
      </c>
      <c r="BP452" s="73">
        <f t="shared" si="491"/>
        <v>1.31868498617856E+18</v>
      </c>
      <c r="BQ452" s="73">
        <f t="shared" si="492"/>
        <v>3.9243749792124453E+19</v>
      </c>
      <c r="BR452" s="73">
        <f t="shared" si="493"/>
        <v>2.7800484875222011E+29</v>
      </c>
      <c r="BS452" s="73">
        <f t="shared" si="494"/>
        <v>367547.73333333334</v>
      </c>
      <c r="BT452" s="102">
        <f t="shared" si="523"/>
        <v>29.75976082494849</v>
      </c>
      <c r="BV452" s="74">
        <f t="shared" si="495"/>
        <v>239</v>
      </c>
      <c r="BW452" s="74">
        <f t="shared" si="496"/>
        <v>9.8550000000000004</v>
      </c>
      <c r="BX452" s="74">
        <v>1</v>
      </c>
      <c r="BY452" s="65">
        <f t="shared" si="497"/>
        <v>2.0350000000000001</v>
      </c>
      <c r="BZ452" s="73">
        <f>BZ451*BX452</f>
        <v>813189888000</v>
      </c>
      <c r="CA452" s="73">
        <f t="shared" si="498"/>
        <v>395507099877120</v>
      </c>
      <c r="CB452" s="73">
        <f t="shared" si="499"/>
        <v>2.4148514563605508E+16</v>
      </c>
      <c r="CC452" s="73">
        <f t="shared" si="500"/>
        <v>3.5035010031369939E+29</v>
      </c>
      <c r="CD452" s="73">
        <f t="shared" si="501"/>
        <v>367547.73333333334</v>
      </c>
      <c r="CE452" s="102">
        <f t="shared" si="519"/>
        <v>61.057094982892096</v>
      </c>
      <c r="CG452" s="74">
        <f t="shared" si="502"/>
        <v>189</v>
      </c>
      <c r="CH452" s="74">
        <f t="shared" si="503"/>
        <v>12.14</v>
      </c>
      <c r="CI452" s="74">
        <v>1</v>
      </c>
      <c r="CJ452" s="65">
        <f t="shared" si="504"/>
        <v>2.2850000000000001</v>
      </c>
      <c r="CK452" s="73">
        <f>CK451*CI452</f>
        <v>4006679040</v>
      </c>
      <c r="CL452" s="73">
        <f t="shared" si="505"/>
        <v>1730344443609.6001</v>
      </c>
      <c r="CM452" s="73">
        <f t="shared" si="506"/>
        <v>29050427170750.281</v>
      </c>
      <c r="CN452" s="73">
        <f t="shared" si="507"/>
        <v>4.3158297491712951E+29</v>
      </c>
      <c r="CO452" s="73">
        <f t="shared" si="508"/>
        <v>367547.73333333334</v>
      </c>
      <c r="CP452" s="102">
        <f t="shared" si="509"/>
        <v>16.788811775619301</v>
      </c>
      <c r="CR452" s="74">
        <f t="shared" si="510"/>
        <v>126</v>
      </c>
      <c r="CS452" s="74">
        <f t="shared" si="511"/>
        <v>14.74</v>
      </c>
      <c r="CT452" s="74">
        <v>1</v>
      </c>
      <c r="CU452" s="65">
        <f t="shared" si="520"/>
        <v>2.6</v>
      </c>
      <c r="CV452" s="73">
        <f>CV451*CT452</f>
        <v>1703520</v>
      </c>
      <c r="CW452" s="73">
        <f t="shared" si="512"/>
        <v>558073152</v>
      </c>
      <c r="CX452" s="73">
        <f t="shared" si="513"/>
        <v>5681373932.0017529</v>
      </c>
      <c r="CY452" s="73">
        <f t="shared" si="514"/>
        <v>5.2401425455341742E+29</v>
      </c>
      <c r="CZ452" s="73">
        <f t="shared" si="515"/>
        <v>367547.73333333334</v>
      </c>
      <c r="DA452" s="102">
        <f t="shared" si="516"/>
        <v>10.180339103648105</v>
      </c>
    </row>
    <row r="453" spans="1:105">
      <c r="A453" s="65">
        <v>8192</v>
      </c>
      <c r="B453" s="65">
        <f t="shared" si="451"/>
        <v>14.9</v>
      </c>
      <c r="C453" s="86">
        <f t="shared" si="522"/>
        <v>14.74</v>
      </c>
      <c r="D453" s="90"/>
      <c r="E453" s="68">
        <f t="shared" si="452"/>
        <v>8.1673583744980781E+26</v>
      </c>
      <c r="F453" s="65">
        <f t="shared" si="517"/>
        <v>89.400000000000048</v>
      </c>
      <c r="G453" s="69">
        <v>447</v>
      </c>
      <c r="H453" s="74">
        <f t="shared" si="453"/>
        <v>447</v>
      </c>
      <c r="I453" s="74">
        <f t="shared" si="454"/>
        <v>1</v>
      </c>
      <c r="J453" s="74">
        <v>1</v>
      </c>
      <c r="K453" s="65">
        <f t="shared" si="455"/>
        <v>1</v>
      </c>
      <c r="L453" s="73">
        <f>L452*J453</f>
        <v>1.5072629996812501E+24</v>
      </c>
      <c r="M453" s="73">
        <f t="shared" si="456"/>
        <v>6.7374656085751882E+26</v>
      </c>
      <c r="N453" s="73">
        <f t="shared" si="457"/>
        <v>8.1673583744980787E+27</v>
      </c>
      <c r="O453" s="73">
        <f t="shared" si="458"/>
        <v>4.0836791872490387E+28</v>
      </c>
      <c r="P453" s="73">
        <f t="shared" si="459"/>
        <v>367820.79999999999</v>
      </c>
      <c r="Q453" s="102">
        <f t="shared" si="521"/>
        <v>12.122300652789942</v>
      </c>
      <c r="S453" s="74">
        <f t="shared" si="460"/>
        <v>437</v>
      </c>
      <c r="T453" s="74">
        <f t="shared" si="461"/>
        <v>2.0499999999999998</v>
      </c>
      <c r="U453" s="74">
        <v>1</v>
      </c>
      <c r="V453" s="65">
        <f t="shared" si="462"/>
        <v>1.05</v>
      </c>
      <c r="W453" s="73">
        <f>W452*U453</f>
        <v>2.009683999575E+23</v>
      </c>
      <c r="X453" s="73">
        <f t="shared" si="463"/>
        <v>9.2214350320498891E+25</v>
      </c>
      <c r="Y453" s="73">
        <f t="shared" si="464"/>
        <v>4.185771166930262E+27</v>
      </c>
      <c r="Z453" s="73">
        <f t="shared" si="465"/>
        <v>8.37154233386053E+28</v>
      </c>
      <c r="AA453" s="73">
        <f t="shared" si="466"/>
        <v>367820.79999999999</v>
      </c>
      <c r="AB453" s="102">
        <f t="shared" si="525"/>
        <v>45.3917546713961</v>
      </c>
      <c r="AD453" s="74">
        <f t="shared" si="467"/>
        <v>412</v>
      </c>
      <c r="AE453" s="74">
        <f t="shared" si="468"/>
        <v>3.2249999999999996</v>
      </c>
      <c r="AF453" s="74">
        <v>1</v>
      </c>
      <c r="AG453" s="65">
        <f t="shared" si="469"/>
        <v>1.175</v>
      </c>
      <c r="AH453" s="73">
        <f>AH452*AF453</f>
        <v>1.750658061852E+22</v>
      </c>
      <c r="AI453" s="73">
        <f t="shared" si="470"/>
        <v>8.474935677425532E+24</v>
      </c>
      <c r="AJ453" s="73">
        <f t="shared" si="471"/>
        <v>2.0577914654497062E+26</v>
      </c>
      <c r="AK453" s="73">
        <f t="shared" si="472"/>
        <v>1.316986537887815E+29</v>
      </c>
      <c r="AL453" s="73">
        <f t="shared" si="473"/>
        <v>367820.79999999999</v>
      </c>
      <c r="AM453" s="102">
        <f t="shared" si="518"/>
        <v>24.280909540481733</v>
      </c>
      <c r="AO453" s="74">
        <f t="shared" si="474"/>
        <v>382</v>
      </c>
      <c r="AP453" s="74">
        <f t="shared" si="475"/>
        <v>4.55</v>
      </c>
      <c r="AQ453" s="74">
        <v>1</v>
      </c>
      <c r="AR453" s="65">
        <f t="shared" si="476"/>
        <v>1.325</v>
      </c>
      <c r="AS453" s="73">
        <f>AS452*AQ453</f>
        <v>1.5005640530159998E+21</v>
      </c>
      <c r="AT453" s="73">
        <f t="shared" si="477"/>
        <v>7.595104954340483E+23</v>
      </c>
      <c r="AU453" s="73">
        <f t="shared" si="478"/>
        <v>4.5363135502888299E+24</v>
      </c>
      <c r="AV453" s="73">
        <f t="shared" si="479"/>
        <v>1.8580740301983125E+29</v>
      </c>
      <c r="AW453" s="73">
        <f t="shared" si="480"/>
        <v>367820.79999999999</v>
      </c>
      <c r="AX453" s="102">
        <f t="shared" si="526"/>
        <v>5.9726805324742722</v>
      </c>
      <c r="AZ453" s="74">
        <f t="shared" si="481"/>
        <v>345</v>
      </c>
      <c r="BA453" s="74">
        <f t="shared" si="482"/>
        <v>6.06</v>
      </c>
      <c r="BB453" s="74">
        <v>1</v>
      </c>
      <c r="BC453" s="65">
        <f t="shared" si="483"/>
        <v>1.51</v>
      </c>
      <c r="BD453" s="73">
        <f>BD452*BB453</f>
        <v>7.939492344E+18</v>
      </c>
      <c r="BE453" s="73">
        <f t="shared" si="484"/>
        <v>4.1360785366067996E+21</v>
      </c>
      <c r="BF453" s="73">
        <f t="shared" si="485"/>
        <v>3.5771926107738385E+22</v>
      </c>
      <c r="BG453" s="73">
        <f t="shared" si="486"/>
        <v>2.4747095874729175E+29</v>
      </c>
      <c r="BH453" s="73">
        <f t="shared" si="487"/>
        <v>367820.79999999999</v>
      </c>
      <c r="BI453" s="102">
        <f t="shared" si="524"/>
        <v>8.6487540773549583</v>
      </c>
      <c r="BK453" s="74">
        <f t="shared" si="488"/>
        <v>295</v>
      </c>
      <c r="BL453" s="74">
        <f t="shared" si="489"/>
        <v>7.8199999999999994</v>
      </c>
      <c r="BM453" s="74">
        <v>1</v>
      </c>
      <c r="BN453" s="65">
        <f t="shared" si="490"/>
        <v>1.76</v>
      </c>
      <c r="BO453" s="73">
        <f>BO452*BM453</f>
        <v>2548479024000000</v>
      </c>
      <c r="BP453" s="73">
        <f t="shared" si="491"/>
        <v>1.3231703092608E+18</v>
      </c>
      <c r="BQ453" s="73">
        <f t="shared" si="492"/>
        <v>4.5079230830128603E+19</v>
      </c>
      <c r="BR453" s="73">
        <f t="shared" si="493"/>
        <v>3.1934371244287486E+29</v>
      </c>
      <c r="BS453" s="73">
        <f t="shared" si="494"/>
        <v>367820.79999999999</v>
      </c>
      <c r="BT453" s="102">
        <f t="shared" si="523"/>
        <v>34.069106988436346</v>
      </c>
      <c r="BV453" s="74">
        <f t="shared" si="495"/>
        <v>240</v>
      </c>
      <c r="BW453" s="74">
        <f t="shared" si="496"/>
        <v>9.8550000000000004</v>
      </c>
      <c r="BX453" s="74">
        <v>15</v>
      </c>
      <c r="BY453" s="65">
        <f t="shared" si="497"/>
        <v>2.0350000000000001</v>
      </c>
      <c r="BZ453" s="73">
        <f>BZ452*BX453</f>
        <v>12197848320000</v>
      </c>
      <c r="CA453" s="73">
        <f t="shared" si="498"/>
        <v>5957429119488000</v>
      </c>
      <c r="CB453" s="73">
        <f t="shared" si="499"/>
        <v>2.77393589548356E+16</v>
      </c>
      <c r="CC453" s="73">
        <f t="shared" si="500"/>
        <v>4.0244658390339284E+29</v>
      </c>
      <c r="CD453" s="73">
        <f t="shared" si="501"/>
        <v>367820.79999999999</v>
      </c>
      <c r="CE453" s="102">
        <f t="shared" si="519"/>
        <v>4.6562633643586864</v>
      </c>
      <c r="CG453" s="74">
        <f t="shared" si="502"/>
        <v>190</v>
      </c>
      <c r="CH453" s="74">
        <f t="shared" si="503"/>
        <v>12.14</v>
      </c>
      <c r="CI453" s="74">
        <v>1</v>
      </c>
      <c r="CJ453" s="65">
        <f t="shared" si="504"/>
        <v>2.2850000000000001</v>
      </c>
      <c r="CK453" s="73">
        <f>CK452*CI453</f>
        <v>4006679040</v>
      </c>
      <c r="CL453" s="73">
        <f t="shared" si="505"/>
        <v>1739499705216</v>
      </c>
      <c r="CM453" s="73">
        <f t="shared" si="506"/>
        <v>33370177903002.023</v>
      </c>
      <c r="CN453" s="73">
        <f t="shared" si="507"/>
        <v>4.9575865333203337E+29</v>
      </c>
      <c r="CO453" s="73">
        <f t="shared" si="508"/>
        <v>367820.79999999999</v>
      </c>
      <c r="CP453" s="102">
        <f t="shared" si="509"/>
        <v>19.18377899285607</v>
      </c>
      <c r="CR453" s="74">
        <f t="shared" si="510"/>
        <v>127</v>
      </c>
      <c r="CS453" s="74">
        <f t="shared" si="511"/>
        <v>14.74</v>
      </c>
      <c r="CT453" s="74">
        <v>1</v>
      </c>
      <c r="CU453" s="65">
        <f t="shared" si="520"/>
        <v>2.6</v>
      </c>
      <c r="CV453" s="73">
        <f>CV452*CT453</f>
        <v>1703520</v>
      </c>
      <c r="CW453" s="73">
        <f t="shared" si="512"/>
        <v>562502304</v>
      </c>
      <c r="CX453" s="73">
        <f t="shared" si="513"/>
        <v>6526184889.8134508</v>
      </c>
      <c r="CY453" s="73">
        <f t="shared" si="514"/>
        <v>6.0193431220050834E+29</v>
      </c>
      <c r="CZ453" s="73">
        <f t="shared" si="515"/>
        <v>367820.79999999999</v>
      </c>
      <c r="DA453" s="102">
        <f t="shared" si="516"/>
        <v>11.602058948746015</v>
      </c>
    </row>
    <row r="454" spans="1:105">
      <c r="A454" s="65">
        <v>8192</v>
      </c>
      <c r="B454" s="65">
        <f t="shared" si="451"/>
        <v>14.933333333333334</v>
      </c>
      <c r="C454" s="86">
        <f t="shared" si="522"/>
        <v>14.74</v>
      </c>
      <c r="D454" s="90"/>
      <c r="E454" s="68">
        <f t="shared" si="452"/>
        <v>9.3818311294572007E+26</v>
      </c>
      <c r="F454" s="65">
        <f t="shared" si="517"/>
        <v>89.600000000000051</v>
      </c>
      <c r="G454" s="69">
        <v>448</v>
      </c>
      <c r="H454" s="74">
        <f t="shared" si="453"/>
        <v>448</v>
      </c>
      <c r="I454" s="74">
        <f t="shared" si="454"/>
        <v>1</v>
      </c>
      <c r="J454" s="74">
        <v>1</v>
      </c>
      <c r="K454" s="65">
        <f t="shared" si="455"/>
        <v>1</v>
      </c>
      <c r="L454" s="73">
        <f>L453*J454</f>
        <v>1.5072629996812501E+24</v>
      </c>
      <c r="M454" s="73">
        <f t="shared" si="456"/>
        <v>6.7525382385719997E+26</v>
      </c>
      <c r="N454" s="73">
        <f t="shared" si="457"/>
        <v>9.3818311294572004E+27</v>
      </c>
      <c r="O454" s="73">
        <f t="shared" si="458"/>
        <v>4.6909155647286003E+28</v>
      </c>
      <c r="P454" s="73">
        <f t="shared" si="459"/>
        <v>368093.8666666667</v>
      </c>
      <c r="Q454" s="102">
        <f t="shared" si="521"/>
        <v>13.8937845266334</v>
      </c>
      <c r="S454" s="74">
        <f t="shared" si="460"/>
        <v>438</v>
      </c>
      <c r="T454" s="74">
        <f t="shared" si="461"/>
        <v>2.0499999999999998</v>
      </c>
      <c r="U454" s="74">
        <v>1</v>
      </c>
      <c r="V454" s="65">
        <f t="shared" si="462"/>
        <v>1.05</v>
      </c>
      <c r="W454" s="73">
        <f>W453*U454</f>
        <v>2.009683999575E+23</v>
      </c>
      <c r="X454" s="73">
        <f t="shared" si="463"/>
        <v>9.2425367140454255E+25</v>
      </c>
      <c r="Y454" s="73">
        <f t="shared" si="464"/>
        <v>4.8081884538468112E+27</v>
      </c>
      <c r="Z454" s="73">
        <f t="shared" si="465"/>
        <v>9.6163769076936293E+28</v>
      </c>
      <c r="AA454" s="73">
        <f t="shared" si="466"/>
        <v>368093.8666666667</v>
      </c>
      <c r="AB454" s="102">
        <f t="shared" si="525"/>
        <v>52.022389551777977</v>
      </c>
      <c r="AD454" s="74">
        <f t="shared" si="467"/>
        <v>413</v>
      </c>
      <c r="AE454" s="74">
        <f t="shared" si="468"/>
        <v>3.2249999999999996</v>
      </c>
      <c r="AF454" s="74">
        <v>1</v>
      </c>
      <c r="AG454" s="65">
        <f t="shared" si="469"/>
        <v>1.175</v>
      </c>
      <c r="AH454" s="73">
        <f>AH453*AF454</f>
        <v>1.750658061852E+22</v>
      </c>
      <c r="AI454" s="73">
        <f t="shared" si="470"/>
        <v>8.4955059096522926E+24</v>
      </c>
      <c r="AJ454" s="73">
        <f t="shared" si="471"/>
        <v>2.3637816712890157E+26</v>
      </c>
      <c r="AK454" s="73">
        <f t="shared" si="472"/>
        <v>1.5128202696249734E+29</v>
      </c>
      <c r="AL454" s="73">
        <f t="shared" si="473"/>
        <v>368093.8666666667</v>
      </c>
      <c r="AM454" s="102">
        <f t="shared" si="518"/>
        <v>27.823907091905742</v>
      </c>
      <c r="AO454" s="74">
        <f t="shared" si="474"/>
        <v>383</v>
      </c>
      <c r="AP454" s="74">
        <f t="shared" si="475"/>
        <v>4.55</v>
      </c>
      <c r="AQ454" s="74">
        <v>1</v>
      </c>
      <c r="AR454" s="65">
        <f t="shared" si="476"/>
        <v>1.325</v>
      </c>
      <c r="AS454" s="73">
        <f>AS453*AQ454</f>
        <v>1.5005640530159998E+21</v>
      </c>
      <c r="AT454" s="73">
        <f t="shared" si="477"/>
        <v>7.6149874280429448E+23</v>
      </c>
      <c r="AU454" s="73">
        <f t="shared" si="478"/>
        <v>5.2108559129675387E+24</v>
      </c>
      <c r="AV454" s="73">
        <f t="shared" si="479"/>
        <v>2.1343665819515128E+29</v>
      </c>
      <c r="AW454" s="73">
        <f t="shared" si="480"/>
        <v>368093.8666666667</v>
      </c>
      <c r="AX454" s="102">
        <f t="shared" si="526"/>
        <v>6.8428949649713751</v>
      </c>
      <c r="AZ454" s="74">
        <f t="shared" si="481"/>
        <v>346</v>
      </c>
      <c r="BA454" s="74">
        <f t="shared" si="482"/>
        <v>6.06</v>
      </c>
      <c r="BB454" s="74">
        <v>1</v>
      </c>
      <c r="BC454" s="65">
        <f t="shared" si="483"/>
        <v>1.51</v>
      </c>
      <c r="BD454" s="73">
        <f>BD453*BB454</f>
        <v>7.939492344E+18</v>
      </c>
      <c r="BE454" s="73">
        <f t="shared" si="484"/>
        <v>4.1480671700462401E+21</v>
      </c>
      <c r="BF454" s="73">
        <f t="shared" si="485"/>
        <v>4.1091152675034574E+22</v>
      </c>
      <c r="BG454" s="73">
        <f t="shared" si="486"/>
        <v>2.8426948322255313E+29</v>
      </c>
      <c r="BH454" s="73">
        <f t="shared" si="487"/>
        <v>368093.8666666667</v>
      </c>
      <c r="BI454" s="102">
        <f t="shared" si="524"/>
        <v>9.9060962589418526</v>
      </c>
      <c r="BK454" s="74">
        <f t="shared" si="488"/>
        <v>296</v>
      </c>
      <c r="BL454" s="74">
        <f t="shared" si="489"/>
        <v>7.8199999999999994</v>
      </c>
      <c r="BM454" s="74">
        <v>1</v>
      </c>
      <c r="BN454" s="65">
        <f t="shared" si="490"/>
        <v>1.76</v>
      </c>
      <c r="BO454" s="73">
        <f>BO453*BM454</f>
        <v>2548479024000000</v>
      </c>
      <c r="BP454" s="73">
        <f t="shared" si="491"/>
        <v>1.32765563234304E+18</v>
      </c>
      <c r="BQ454" s="73">
        <f t="shared" si="492"/>
        <v>5.1782438299100348E+19</v>
      </c>
      <c r="BR454" s="73">
        <f t="shared" si="493"/>
        <v>3.6682959716177656E+29</v>
      </c>
      <c r="BS454" s="73">
        <f t="shared" si="494"/>
        <v>368093.8666666667</v>
      </c>
      <c r="BT454" s="102">
        <f t="shared" si="523"/>
        <v>39.002913886423215</v>
      </c>
      <c r="BV454" s="74">
        <f t="shared" si="495"/>
        <v>241</v>
      </c>
      <c r="BW454" s="74">
        <f t="shared" si="496"/>
        <v>9.8550000000000004</v>
      </c>
      <c r="BX454" s="74">
        <v>1</v>
      </c>
      <c r="BY454" s="65">
        <f t="shared" si="497"/>
        <v>2.0350000000000001</v>
      </c>
      <c r="BZ454" s="73">
        <f>BZ453*BX454</f>
        <v>12197848320000</v>
      </c>
      <c r="CA454" s="73">
        <f t="shared" si="498"/>
        <v>5982251740819200</v>
      </c>
      <c r="CB454" s="73">
        <f t="shared" si="499"/>
        <v>3.1864156000091924E+16</v>
      </c>
      <c r="CC454" s="73">
        <f t="shared" si="500"/>
        <v>4.6228972890400363E+29</v>
      </c>
      <c r="CD454" s="73">
        <f t="shared" si="501"/>
        <v>368093.8666666667</v>
      </c>
      <c r="CE454" s="102">
        <f t="shared" si="519"/>
        <v>5.3264485315237664</v>
      </c>
      <c r="CG454" s="74">
        <f t="shared" si="502"/>
        <v>191</v>
      </c>
      <c r="CH454" s="74">
        <f t="shared" si="503"/>
        <v>12.14</v>
      </c>
      <c r="CI454" s="74">
        <v>1</v>
      </c>
      <c r="CJ454" s="65">
        <f t="shared" si="504"/>
        <v>2.2850000000000001</v>
      </c>
      <c r="CK454" s="73">
        <f>CK453*CI454</f>
        <v>4006679040</v>
      </c>
      <c r="CL454" s="73">
        <f t="shared" si="505"/>
        <v>1748654966822.4001</v>
      </c>
      <c r="CM454" s="73">
        <f t="shared" si="506"/>
        <v>38332268463136.836</v>
      </c>
      <c r="CN454" s="73">
        <f t="shared" si="507"/>
        <v>5.6947714955805215E+29</v>
      </c>
      <c r="CO454" s="73">
        <f t="shared" si="508"/>
        <v>368093.8666666667</v>
      </c>
      <c r="CP454" s="102">
        <f t="shared" si="509"/>
        <v>21.921001678674784</v>
      </c>
      <c r="CR454" s="74">
        <f t="shared" si="510"/>
        <v>128</v>
      </c>
      <c r="CS454" s="74">
        <f t="shared" si="511"/>
        <v>14.74</v>
      </c>
      <c r="CT454" s="74">
        <v>1</v>
      </c>
      <c r="CU454" s="65">
        <f t="shared" si="520"/>
        <v>2.6</v>
      </c>
      <c r="CV454" s="73">
        <f>CV453*CT454</f>
        <v>1703520</v>
      </c>
      <c r="CW454" s="73">
        <f t="shared" si="512"/>
        <v>566931456</v>
      </c>
      <c r="CX454" s="73">
        <f t="shared" si="513"/>
        <v>7496617847.3352175</v>
      </c>
      <c r="CY454" s="73">
        <f t="shared" si="514"/>
        <v>6.9144095424099566E+29</v>
      </c>
      <c r="CZ454" s="73">
        <f t="shared" si="515"/>
        <v>368093.8666666667</v>
      </c>
      <c r="DA454" s="102">
        <f t="shared" si="516"/>
        <v>13.22314676315159</v>
      </c>
    </row>
    <row r="455" spans="1:105">
      <c r="A455" s="65">
        <v>8192</v>
      </c>
      <c r="B455" s="65">
        <f t="shared" ref="B455:B518" si="527">G455/30</f>
        <v>14.966666666666667</v>
      </c>
      <c r="C455" s="86">
        <f t="shared" si="522"/>
        <v>14.74</v>
      </c>
      <c r="D455" s="90"/>
      <c r="E455" s="68">
        <f t="shared" ref="E455:E518" si="528">POWER($F$1,G455)</f>
        <v>1.0776893985267463E+27</v>
      </c>
      <c r="F455" s="65">
        <f t="shared" si="517"/>
        <v>89.800000000000054</v>
      </c>
      <c r="G455" s="69">
        <v>449</v>
      </c>
      <c r="H455" s="74">
        <f t="shared" ref="H455:H518" si="529">$G455-I$3</f>
        <v>449</v>
      </c>
      <c r="I455" s="74">
        <f t="shared" ref="I455:I518" si="530">J$3</f>
        <v>1</v>
      </c>
      <c r="J455" s="74">
        <v>1</v>
      </c>
      <c r="K455" s="65">
        <f t="shared" ref="K455:K518" si="531">K$3</f>
        <v>1</v>
      </c>
      <c r="L455" s="73">
        <f>L454*J455</f>
        <v>1.5072629996812501E+24</v>
      </c>
      <c r="M455" s="73">
        <f t="shared" ref="M455:M518" si="532">H455*L455*K455</f>
        <v>6.7676108685688125E+26</v>
      </c>
      <c r="N455" s="73">
        <f t="shared" ref="N455:N518" si="533">J$3*10*POWER($F$1,H455)</f>
        <v>1.0776893985267464E+28</v>
      </c>
      <c r="O455" s="73">
        <f t="shared" ref="O455:O518" si="534">J$3*$E455*50</f>
        <v>5.388446992633731E+28</v>
      </c>
      <c r="P455" s="73">
        <f t="shared" ref="P455:P518" si="535">$A455*(30+$B455)</f>
        <v>368366.93333333335</v>
      </c>
      <c r="Q455" s="102">
        <f t="shared" si="521"/>
        <v>15.924222291383781</v>
      </c>
      <c r="S455" s="74">
        <f t="shared" ref="S455:S518" si="536">$G455-T$3</f>
        <v>439</v>
      </c>
      <c r="T455" s="74">
        <f t="shared" ref="T455:T518" si="537">U$3</f>
        <v>2.0499999999999998</v>
      </c>
      <c r="U455" s="74">
        <v>1</v>
      </c>
      <c r="V455" s="65">
        <f t="shared" ref="V455:V518" si="538">V$3</f>
        <v>1.05</v>
      </c>
      <c r="W455" s="73">
        <f>W454*U455</f>
        <v>2.009683999575E+23</v>
      </c>
      <c r="X455" s="73">
        <f t="shared" ref="X455:X518" si="539">S455*W455*V455</f>
        <v>9.2636383960409618E+25</v>
      </c>
      <c r="Y455" s="73">
        <f t="shared" ref="Y455:Y518" si="540">U$3*10*POWER($F$1,S455)</f>
        <v>5.5231581674495705E+27</v>
      </c>
      <c r="Z455" s="73">
        <f t="shared" ref="Z455:Z518" si="541">U$3*$E455*50</f>
        <v>1.1046316334899148E+29</v>
      </c>
      <c r="AA455" s="73">
        <f t="shared" ref="AA455:AA518" si="542">$A455*(30+$B455)</f>
        <v>368366.93333333335</v>
      </c>
      <c r="AB455" s="102">
        <f t="shared" si="525"/>
        <v>59.621910218451802</v>
      </c>
      <c r="AD455" s="74">
        <f t="shared" ref="AD455:AD518" si="543">$G455-AE$3</f>
        <v>414</v>
      </c>
      <c r="AE455" s="74">
        <f t="shared" ref="AE455:AE518" si="544">AF$3</f>
        <v>3.2249999999999996</v>
      </c>
      <c r="AF455" s="74">
        <v>1</v>
      </c>
      <c r="AG455" s="65">
        <f t="shared" ref="AG455:AG518" si="545">AG$3</f>
        <v>1.175</v>
      </c>
      <c r="AH455" s="73">
        <f>AH454*AF455</f>
        <v>1.750658061852E+22</v>
      </c>
      <c r="AI455" s="73">
        <f t="shared" ref="AI455:AI518" si="546">AD455*AH455*AG455</f>
        <v>8.5160761418790544E+24</v>
      </c>
      <c r="AJ455" s="73">
        <f t="shared" ref="AJ455:AJ518" si="547">AF$3*10*POWER($F$1,AD455)</f>
        <v>2.7152721173818339E+26</v>
      </c>
      <c r="AK455" s="73">
        <f t="shared" ref="AK455:AK518" si="548">AF$3*$E455*50</f>
        <v>1.7377741551243783E+29</v>
      </c>
      <c r="AL455" s="73">
        <f t="shared" ref="AL455:AL518" si="549">$A455*(30+$B455)</f>
        <v>368366.93333333335</v>
      </c>
      <c r="AM455" s="102">
        <f t="shared" si="518"/>
        <v>31.884075155564719</v>
      </c>
      <c r="AO455" s="74">
        <f t="shared" ref="AO455:AO518" si="550">$G455-AP$3</f>
        <v>384</v>
      </c>
      <c r="AP455" s="74">
        <f t="shared" ref="AP455:AP518" si="551">AQ$3</f>
        <v>4.55</v>
      </c>
      <c r="AQ455" s="74">
        <v>1</v>
      </c>
      <c r="AR455" s="65">
        <f t="shared" ref="AR455:AR518" si="552">AR$3</f>
        <v>1.325</v>
      </c>
      <c r="AS455" s="73">
        <f>AS454*AQ455</f>
        <v>1.5005640530159998E+21</v>
      </c>
      <c r="AT455" s="73">
        <f t="shared" ref="AT455:AT518" si="553">AO455*AS455*AR455</f>
        <v>7.6348699017454065E+23</v>
      </c>
      <c r="AU455" s="73">
        <f t="shared" ref="AU455:AU518" si="554">AQ$3*10*POWER($F$1,AO455)</f>
        <v>5.9857016153523851E+24</v>
      </c>
      <c r="AV455" s="73">
        <f t="shared" ref="AV455:AV518" si="555">AQ$3*$E455*50</f>
        <v>2.4517433816483475E+29</v>
      </c>
      <c r="AW455" s="73">
        <f t="shared" ref="AW455:AW518" si="556">$A455*(30+$B455)</f>
        <v>368366.93333333335</v>
      </c>
      <c r="AX455" s="102">
        <f t="shared" si="526"/>
        <v>7.8399523402278204</v>
      </c>
      <c r="AZ455" s="74">
        <f t="shared" ref="AZ455:AZ518" si="557">$G455-BA$3</f>
        <v>347</v>
      </c>
      <c r="BA455" s="74">
        <f t="shared" ref="BA455:BA518" si="558">BB$3</f>
        <v>6.06</v>
      </c>
      <c r="BB455" s="74">
        <v>1</v>
      </c>
      <c r="BC455" s="65">
        <f t="shared" ref="BC455:BC518" si="559">BC$3</f>
        <v>1.51</v>
      </c>
      <c r="BD455" s="73">
        <f>BD454*BB455</f>
        <v>7.939492344E+18</v>
      </c>
      <c r="BE455" s="73">
        <f t="shared" ref="BE455:BE518" si="560">AZ455*BD455*BC455</f>
        <v>4.16005580348568E+21</v>
      </c>
      <c r="BF455" s="73">
        <f t="shared" ref="BF455:BF518" si="561">BB$3*10*POWER($F$1,AZ455)</f>
        <v>4.720133948274422E+22</v>
      </c>
      <c r="BG455" s="73">
        <f t="shared" ref="BG455:BG518" si="562">BB$3*$E455*50</f>
        <v>3.2653988775360411E+29</v>
      </c>
      <c r="BH455" s="73">
        <f t="shared" ref="BH455:BH518" si="563">$A455*(30+$B455)</f>
        <v>368366.93333333335</v>
      </c>
      <c r="BI455" s="102">
        <f t="shared" si="524"/>
        <v>11.346323634215331</v>
      </c>
      <c r="BK455" s="74">
        <f t="shared" ref="BK455:BK518" si="564">$G455-BL$3</f>
        <v>297</v>
      </c>
      <c r="BL455" s="74">
        <f t="shared" ref="BL455:BL518" si="565">BM$3</f>
        <v>7.8199999999999994</v>
      </c>
      <c r="BM455" s="74">
        <v>1</v>
      </c>
      <c r="BN455" s="65">
        <f t="shared" ref="BN455:BN518" si="566">BN$3</f>
        <v>1.76</v>
      </c>
      <c r="BO455" s="73">
        <f>BO454*BM455</f>
        <v>2548479024000000</v>
      </c>
      <c r="BP455" s="73">
        <f t="shared" ref="BP455:BP518" si="567">BK455*BO455*BN455</f>
        <v>1.33214095542528E+18</v>
      </c>
      <c r="BQ455" s="73">
        <f t="shared" ref="BQ455:BQ518" si="568">BM$3*10*POWER($F$1,BK455)</f>
        <v>5.9482401691912036E+19</v>
      </c>
      <c r="BR455" s="73">
        <f t="shared" ref="BR455:BR518" si="569">BM$3*$E455*50</f>
        <v>4.2137655482395778E+29</v>
      </c>
      <c r="BS455" s="73">
        <f t="shared" ref="BS455:BS518" si="570">$A455*(30+$B455)</f>
        <v>368366.93333333335</v>
      </c>
      <c r="BT455" s="102">
        <f t="shared" si="523"/>
        <v>44.651732573541771</v>
      </c>
      <c r="BV455" s="74">
        <f t="shared" ref="BV455:BV518" si="571">$G455-BW$3</f>
        <v>242</v>
      </c>
      <c r="BW455" s="74">
        <f t="shared" ref="BW455:BW518" si="572">BX$3</f>
        <v>9.8550000000000004</v>
      </c>
      <c r="BX455" s="74">
        <v>1</v>
      </c>
      <c r="BY455" s="65">
        <f t="shared" ref="BY455:BY518" si="573">BY$3</f>
        <v>2.0350000000000001</v>
      </c>
      <c r="BZ455" s="73">
        <f>BZ454*BX455</f>
        <v>12197848320000</v>
      </c>
      <c r="CA455" s="73">
        <f t="shared" ref="CA455:CA518" si="574">BV455*BZ455*BY455</f>
        <v>6007074362150400</v>
      </c>
      <c r="CB455" s="73">
        <f t="shared" ref="CB455:CB518" si="575">BX$3*10*POWER($F$1,BV455)</f>
        <v>3.6602303580674504E+16</v>
      </c>
      <c r="CC455" s="73">
        <f t="shared" ref="CC455:CC518" si="576">BX$3*$E455*50</f>
        <v>5.310314511240542E+29</v>
      </c>
      <c r="CD455" s="73">
        <f t="shared" ref="CD455:CD518" si="577">$A455*(30+$B455)</f>
        <v>368366.93333333335</v>
      </c>
      <c r="CE455" s="102">
        <f t="shared" si="519"/>
        <v>6.0931996799140151</v>
      </c>
      <c r="CG455" s="74">
        <f t="shared" ref="CG455:CG518" si="578">$G455-CH$3</f>
        <v>192</v>
      </c>
      <c r="CH455" s="74">
        <f t="shared" ref="CH455:CH518" si="579">CI$3</f>
        <v>12.14</v>
      </c>
      <c r="CI455" s="74">
        <v>1</v>
      </c>
      <c r="CJ455" s="65">
        <f t="shared" ref="CJ455:CJ518" si="580">CJ$3</f>
        <v>2.2850000000000001</v>
      </c>
      <c r="CK455" s="73">
        <f>CK454*CI455</f>
        <v>4006679040</v>
      </c>
      <c r="CL455" s="73">
        <f t="shared" ref="CL455:CL518" si="581">CG455*CK455*CJ455</f>
        <v>1757810228428.8</v>
      </c>
      <c r="CM455" s="73">
        <f t="shared" ref="CM455:CM518" si="582">CI$3*10*POWER($F$1,CG455)</f>
        <v>44032213726910.016</v>
      </c>
      <c r="CN455" s="73">
        <f t="shared" ref="CN455:CN518" si="583">CI$3*$E455*50</f>
        <v>6.5415746490573504E+29</v>
      </c>
      <c r="CO455" s="73">
        <f t="shared" ref="CO455:CO518" si="584">$A455*(30+$B455)</f>
        <v>368366.93333333335</v>
      </c>
      <c r="CP455" s="102">
        <f t="shared" ref="CP455:CP518" si="585">CM455/CL455</f>
        <v>25.049469513138366</v>
      </c>
      <c r="CR455" s="74">
        <f t="shared" ref="CR455:CR518" si="586">$G455-CS$3</f>
        <v>129</v>
      </c>
      <c r="CS455" s="74">
        <f t="shared" ref="CS455:CS518" si="587">CT$3</f>
        <v>14.74</v>
      </c>
      <c r="CT455" s="74">
        <v>1</v>
      </c>
      <c r="CU455" s="65">
        <f t="shared" si="520"/>
        <v>2.6</v>
      </c>
      <c r="CV455" s="73">
        <f>CV454*CT455</f>
        <v>1703520</v>
      </c>
      <c r="CW455" s="73">
        <f t="shared" ref="CW455:CW518" si="588">CR455*CV455*CU455</f>
        <v>571360608</v>
      </c>
      <c r="CX455" s="73">
        <f t="shared" ref="CX455:CX518" si="589">CT$3*10*POWER($F$1,CR455)</f>
        <v>8611352589.2753792</v>
      </c>
      <c r="CY455" s="73">
        <f t="shared" ref="CY455:CY518" si="590">CT$3*$E455*50</f>
        <v>7.9425708671421212E+29</v>
      </c>
      <c r="CZ455" s="73">
        <f t="shared" ref="CZ455:CZ518" si="591">$A455*(30+$B455)</f>
        <v>368366.93333333335</v>
      </c>
      <c r="DA455" s="102">
        <f t="shared" ref="DA455:DA518" si="592">CX455/CW455</f>
        <v>15.071659594137403</v>
      </c>
    </row>
    <row r="456" spans="1:105">
      <c r="A456" s="65">
        <v>8192</v>
      </c>
      <c r="B456" s="65">
        <f t="shared" si="527"/>
        <v>15</v>
      </c>
      <c r="C456" s="86">
        <f t="shared" si="522"/>
        <v>14.74</v>
      </c>
      <c r="D456" s="90"/>
      <c r="E456" s="68">
        <f t="shared" si="528"/>
        <v>1.2379400392854177E+27</v>
      </c>
      <c r="F456" s="65">
        <f t="shared" ref="F456:F519" si="593">LOG(E456,2)</f>
        <v>90.000000000000057</v>
      </c>
      <c r="G456" s="69">
        <v>450</v>
      </c>
      <c r="H456" s="74">
        <f t="shared" si="529"/>
        <v>450</v>
      </c>
      <c r="I456" s="74">
        <f t="shared" si="530"/>
        <v>1</v>
      </c>
      <c r="J456" s="74">
        <v>1</v>
      </c>
      <c r="K456" s="65">
        <f t="shared" si="531"/>
        <v>1</v>
      </c>
      <c r="L456" s="73">
        <f>L455*J456</f>
        <v>1.5072629996812501E+24</v>
      </c>
      <c r="M456" s="73">
        <f t="shared" si="532"/>
        <v>6.7826834985656254E+26</v>
      </c>
      <c r="N456" s="73">
        <f t="shared" si="533"/>
        <v>1.2379400392854177E+28</v>
      </c>
      <c r="O456" s="73">
        <f t="shared" si="534"/>
        <v>6.1897001964270879E+28</v>
      </c>
      <c r="P456" s="73">
        <f t="shared" si="535"/>
        <v>368640</v>
      </c>
      <c r="Q456" s="102">
        <f t="shared" si="521"/>
        <v>18.251478777495844</v>
      </c>
      <c r="S456" s="74">
        <f t="shared" si="536"/>
        <v>440</v>
      </c>
      <c r="T456" s="74">
        <f t="shared" si="537"/>
        <v>2.0499999999999998</v>
      </c>
      <c r="U456" s="74">
        <v>15</v>
      </c>
      <c r="V456" s="65">
        <f t="shared" si="538"/>
        <v>1.05</v>
      </c>
      <c r="W456" s="73">
        <f>W455*U456</f>
        <v>3.0145259993625002E+24</v>
      </c>
      <c r="X456" s="73">
        <f t="shared" si="539"/>
        <v>1.3927110117054754E+27</v>
      </c>
      <c r="Y456" s="73">
        <f t="shared" si="540"/>
        <v>6.3444427013377608E+27</v>
      </c>
      <c r="Z456" s="73">
        <f t="shared" si="541"/>
        <v>1.268888540267553E+29</v>
      </c>
      <c r="AA456" s="73">
        <f t="shared" si="542"/>
        <v>368640</v>
      </c>
      <c r="AB456" s="102">
        <f t="shared" si="525"/>
        <v>4.5554624383765958</v>
      </c>
      <c r="AD456" s="74">
        <f t="shared" si="543"/>
        <v>415</v>
      </c>
      <c r="AE456" s="74">
        <f t="shared" si="544"/>
        <v>3.2249999999999996</v>
      </c>
      <c r="AF456" s="74">
        <v>1</v>
      </c>
      <c r="AG456" s="65">
        <f t="shared" si="545"/>
        <v>1.175</v>
      </c>
      <c r="AH456" s="73">
        <f>AH455*AF456</f>
        <v>1.750658061852E+22</v>
      </c>
      <c r="AI456" s="73">
        <f t="shared" si="546"/>
        <v>8.536646374105815E+24</v>
      </c>
      <c r="AJ456" s="73">
        <f t="shared" si="547"/>
        <v>3.1190286146058299E+26</v>
      </c>
      <c r="AK456" s="73">
        <f t="shared" si="548"/>
        <v>1.9961783133477355E+29</v>
      </c>
      <c r="AL456" s="73">
        <f t="shared" si="549"/>
        <v>368640</v>
      </c>
      <c r="AM456" s="102">
        <f t="shared" ref="AM456:AM519" si="594">AJ456/AI456</f>
        <v>36.53693122473446</v>
      </c>
      <c r="AO456" s="74">
        <f t="shared" si="550"/>
        <v>385</v>
      </c>
      <c r="AP456" s="74">
        <f t="shared" si="551"/>
        <v>4.55</v>
      </c>
      <c r="AQ456" s="74">
        <v>1</v>
      </c>
      <c r="AR456" s="65">
        <f t="shared" si="552"/>
        <v>1.325</v>
      </c>
      <c r="AS456" s="73">
        <f>AS455*AQ456</f>
        <v>1.5005640530159998E+21</v>
      </c>
      <c r="AT456" s="73">
        <f t="shared" si="553"/>
        <v>7.6547523754478683E+23</v>
      </c>
      <c r="AU456" s="73">
        <f t="shared" si="554"/>
        <v>6.8757655990583806E+24</v>
      </c>
      <c r="AV456" s="73">
        <f t="shared" si="555"/>
        <v>2.8163135893743253E+29</v>
      </c>
      <c r="AW456" s="73">
        <f t="shared" si="556"/>
        <v>368640</v>
      </c>
      <c r="AX456" s="102">
        <f t="shared" si="526"/>
        <v>8.9823488230814128</v>
      </c>
      <c r="AZ456" s="74">
        <f t="shared" si="557"/>
        <v>348</v>
      </c>
      <c r="BA456" s="74">
        <f t="shared" si="558"/>
        <v>6.06</v>
      </c>
      <c r="BB456" s="74">
        <v>1</v>
      </c>
      <c r="BC456" s="65">
        <f t="shared" si="559"/>
        <v>1.51</v>
      </c>
      <c r="BD456" s="73">
        <f>BD455*BB456</f>
        <v>7.939492344E+18</v>
      </c>
      <c r="BE456" s="73">
        <f t="shared" si="560"/>
        <v>4.1720444369251195E+21</v>
      </c>
      <c r="BF456" s="73">
        <f t="shared" si="561"/>
        <v>5.4220101017484904E+22</v>
      </c>
      <c r="BG456" s="73">
        <f t="shared" si="562"/>
        <v>3.7509583190348155E+29</v>
      </c>
      <c r="BH456" s="73">
        <f t="shared" si="563"/>
        <v>368640</v>
      </c>
      <c r="BI456" s="102">
        <f t="shared" si="524"/>
        <v>12.996050698215047</v>
      </c>
      <c r="BK456" s="74">
        <f t="shared" si="564"/>
        <v>298</v>
      </c>
      <c r="BL456" s="74">
        <f t="shared" si="565"/>
        <v>7.8199999999999994</v>
      </c>
      <c r="BM456" s="74">
        <v>1</v>
      </c>
      <c r="BN456" s="65">
        <f t="shared" si="566"/>
        <v>1.76</v>
      </c>
      <c r="BO456" s="73">
        <f>BO455*BM456</f>
        <v>2548479024000000</v>
      </c>
      <c r="BP456" s="73">
        <f t="shared" si="567"/>
        <v>1.33662627850752E+18</v>
      </c>
      <c r="BQ456" s="73">
        <f t="shared" si="568"/>
        <v>6.8327336974772216E+19</v>
      </c>
      <c r="BR456" s="73">
        <f t="shared" si="569"/>
        <v>4.8403455536059825E+29</v>
      </c>
      <c r="BS456" s="73">
        <f t="shared" si="570"/>
        <v>368640</v>
      </c>
      <c r="BT456" s="102">
        <f t="shared" si="523"/>
        <v>51.119253057830555</v>
      </c>
      <c r="BV456" s="74">
        <f t="shared" si="571"/>
        <v>243</v>
      </c>
      <c r="BW456" s="74">
        <f t="shared" si="572"/>
        <v>9.8550000000000004</v>
      </c>
      <c r="BX456" s="74">
        <v>1</v>
      </c>
      <c r="BY456" s="65">
        <f t="shared" si="573"/>
        <v>2.0350000000000001</v>
      </c>
      <c r="BZ456" s="73">
        <f>BZ455*BX456</f>
        <v>12197848320000</v>
      </c>
      <c r="CA456" s="73">
        <f t="shared" si="574"/>
        <v>6031896983481600</v>
      </c>
      <c r="CB456" s="73">
        <f t="shared" si="575"/>
        <v>4.2045005912222888E+16</v>
      </c>
      <c r="CC456" s="73">
        <f t="shared" si="576"/>
        <v>6.0999495435788964E+29</v>
      </c>
      <c r="CD456" s="73">
        <f t="shared" si="577"/>
        <v>368640</v>
      </c>
      <c r="CE456" s="102">
        <f t="shared" ref="CE456:CE519" si="595">CB456/CA456</f>
        <v>6.9704449574260776</v>
      </c>
      <c r="CG456" s="74">
        <f t="shared" si="578"/>
        <v>193</v>
      </c>
      <c r="CH456" s="74">
        <f t="shared" si="579"/>
        <v>12.14</v>
      </c>
      <c r="CI456" s="74">
        <v>1</v>
      </c>
      <c r="CJ456" s="65">
        <f t="shared" si="580"/>
        <v>2.2850000000000001</v>
      </c>
      <c r="CK456" s="73">
        <f>CK455*CI456</f>
        <v>4006679040</v>
      </c>
      <c r="CL456" s="73">
        <f t="shared" si="581"/>
        <v>1766965490035.2002</v>
      </c>
      <c r="CM456" s="73">
        <f t="shared" si="582"/>
        <v>50579731474979.398</v>
      </c>
      <c r="CN456" s="73">
        <f t="shared" si="583"/>
        <v>7.5142960384624849E+29</v>
      </c>
      <c r="CO456" s="73">
        <f t="shared" si="584"/>
        <v>368640</v>
      </c>
      <c r="CP456" s="102">
        <f t="shared" si="585"/>
        <v>28.625194866693061</v>
      </c>
      <c r="CR456" s="74">
        <f t="shared" si="586"/>
        <v>130</v>
      </c>
      <c r="CS456" s="74">
        <f t="shared" si="587"/>
        <v>14.74</v>
      </c>
      <c r="CT456" s="74">
        <v>1</v>
      </c>
      <c r="CU456" s="65">
        <f t="shared" ref="CU456:CU519" si="596">CU455</f>
        <v>2.6</v>
      </c>
      <c r="CV456" s="73">
        <f>CV455*CT456</f>
        <v>1703520</v>
      </c>
      <c r="CW456" s="73">
        <f t="shared" si="588"/>
        <v>575789760</v>
      </c>
      <c r="CX456" s="73">
        <f t="shared" si="589"/>
        <v>9891846553.6000862</v>
      </c>
      <c r="CY456" s="73">
        <f t="shared" si="590"/>
        <v>9.1236180895335285E+29</v>
      </c>
      <c r="CZ456" s="73">
        <f t="shared" si="591"/>
        <v>368640</v>
      </c>
      <c r="DA456" s="102">
        <f t="shared" si="592"/>
        <v>17.179615270685062</v>
      </c>
    </row>
    <row r="457" spans="1:105">
      <c r="A457" s="65">
        <v>8192</v>
      </c>
      <c r="B457" s="65">
        <f t="shared" si="527"/>
        <v>15.033333333333333</v>
      </c>
      <c r="C457" s="86">
        <f t="shared" si="522"/>
        <v>14.74</v>
      </c>
      <c r="D457" s="90"/>
      <c r="E457" s="68">
        <f t="shared" si="528"/>
        <v>1.4220196867121242E+27</v>
      </c>
      <c r="F457" s="65">
        <f t="shared" si="593"/>
        <v>90.200000000000045</v>
      </c>
      <c r="G457" s="69">
        <v>451</v>
      </c>
      <c r="H457" s="74">
        <f t="shared" si="529"/>
        <v>451</v>
      </c>
      <c r="I457" s="74">
        <f t="shared" si="530"/>
        <v>1</v>
      </c>
      <c r="J457" s="74">
        <v>1</v>
      </c>
      <c r="K457" s="65">
        <f t="shared" si="531"/>
        <v>1</v>
      </c>
      <c r="L457" s="73">
        <f>L456*J457</f>
        <v>1.5072629996812501E+24</v>
      </c>
      <c r="M457" s="73">
        <f t="shared" si="532"/>
        <v>6.7977561285624382E+26</v>
      </c>
      <c r="N457" s="73">
        <f t="shared" si="533"/>
        <v>1.4220196867121242E+28</v>
      </c>
      <c r="O457" s="73">
        <f t="shared" si="534"/>
        <v>7.1100984335606214E+28</v>
      </c>
      <c r="P457" s="73">
        <f t="shared" si="535"/>
        <v>368913.06666666665</v>
      </c>
      <c r="Q457" s="102">
        <f t="shared" si="521"/>
        <v>20.918957076691232</v>
      </c>
      <c r="S457" s="74">
        <f t="shared" si="536"/>
        <v>441</v>
      </c>
      <c r="T457" s="74">
        <f t="shared" si="537"/>
        <v>2.0499999999999998</v>
      </c>
      <c r="U457" s="74">
        <v>1</v>
      </c>
      <c r="V457" s="65">
        <f t="shared" si="538"/>
        <v>1.05</v>
      </c>
      <c r="W457" s="73">
        <f>W456*U457</f>
        <v>3.0145259993625002E+24</v>
      </c>
      <c r="X457" s="73">
        <f t="shared" si="539"/>
        <v>1.3958762640048057E+27</v>
      </c>
      <c r="Y457" s="73">
        <f t="shared" si="540"/>
        <v>7.2878508943996324E+27</v>
      </c>
      <c r="Z457" s="73">
        <f t="shared" si="541"/>
        <v>1.4575701788799271E+29</v>
      </c>
      <c r="AA457" s="73">
        <f t="shared" si="542"/>
        <v>368913.06666666665</v>
      </c>
      <c r="AB457" s="102">
        <f t="shared" si="525"/>
        <v>5.2209863311885512</v>
      </c>
      <c r="AD457" s="74">
        <f t="shared" si="543"/>
        <v>416</v>
      </c>
      <c r="AE457" s="74">
        <f t="shared" si="544"/>
        <v>3.2249999999999996</v>
      </c>
      <c r="AF457" s="74">
        <v>1</v>
      </c>
      <c r="AG457" s="65">
        <f t="shared" si="545"/>
        <v>1.175</v>
      </c>
      <c r="AH457" s="73">
        <f>AH456*AF457</f>
        <v>1.750658061852E+22</v>
      </c>
      <c r="AI457" s="73">
        <f t="shared" si="546"/>
        <v>8.5572166063325767E+24</v>
      </c>
      <c r="AJ457" s="73">
        <f t="shared" si="547"/>
        <v>3.5828230387863977E+26</v>
      </c>
      <c r="AK457" s="73">
        <f t="shared" si="548"/>
        <v>2.2930067448233E+29</v>
      </c>
      <c r="AL457" s="73">
        <f t="shared" si="549"/>
        <v>368913.06666666665</v>
      </c>
      <c r="AM457" s="102">
        <f t="shared" si="594"/>
        <v>41.869023581043976</v>
      </c>
      <c r="AO457" s="74">
        <f t="shared" si="550"/>
        <v>386</v>
      </c>
      <c r="AP457" s="74">
        <f t="shared" si="551"/>
        <v>4.55</v>
      </c>
      <c r="AQ457" s="74">
        <v>1</v>
      </c>
      <c r="AR457" s="65">
        <f t="shared" si="552"/>
        <v>1.325</v>
      </c>
      <c r="AS457" s="73">
        <f>AS456*AQ457</f>
        <v>1.5005640530159998E+21</v>
      </c>
      <c r="AT457" s="73">
        <f t="shared" si="553"/>
        <v>7.6746348491503314E+23</v>
      </c>
      <c r="AU457" s="73">
        <f t="shared" si="554"/>
        <v>7.8981806329835644E+24</v>
      </c>
      <c r="AV457" s="73">
        <f t="shared" si="555"/>
        <v>3.2350947872700828E+29</v>
      </c>
      <c r="AW457" s="73">
        <f t="shared" si="556"/>
        <v>368913.06666666665</v>
      </c>
      <c r="AX457" s="102">
        <f t="shared" si="526"/>
        <v>10.291278722997463</v>
      </c>
      <c r="AZ457" s="74">
        <f t="shared" si="557"/>
        <v>349</v>
      </c>
      <c r="BA457" s="74">
        <f t="shared" si="558"/>
        <v>6.06</v>
      </c>
      <c r="BB457" s="74">
        <v>1</v>
      </c>
      <c r="BC457" s="65">
        <f t="shared" si="559"/>
        <v>1.51</v>
      </c>
      <c r="BD457" s="73">
        <f>BD456*BB457</f>
        <v>7.939492344E+18</v>
      </c>
      <c r="BE457" s="73">
        <f t="shared" si="560"/>
        <v>4.1840330703645599E+21</v>
      </c>
      <c r="BF457" s="73">
        <f t="shared" si="561"/>
        <v>6.2282540846557975E+22</v>
      </c>
      <c r="BG457" s="73">
        <f t="shared" si="562"/>
        <v>4.3087196507377363E+29</v>
      </c>
      <c r="BH457" s="73">
        <f t="shared" si="563"/>
        <v>368913.06666666665</v>
      </c>
      <c r="BI457" s="102">
        <f t="shared" si="524"/>
        <v>14.885766866353</v>
      </c>
      <c r="BK457" s="74">
        <f t="shared" si="564"/>
        <v>299</v>
      </c>
      <c r="BL457" s="74">
        <f t="shared" si="565"/>
        <v>7.8199999999999994</v>
      </c>
      <c r="BM457" s="74">
        <v>1</v>
      </c>
      <c r="BN457" s="65">
        <f t="shared" si="566"/>
        <v>1.76</v>
      </c>
      <c r="BO457" s="73">
        <f>BO456*BM457</f>
        <v>2548479024000000</v>
      </c>
      <c r="BP457" s="73">
        <f t="shared" si="567"/>
        <v>1.34111160158976E+18</v>
      </c>
      <c r="BQ457" s="73">
        <f t="shared" si="568"/>
        <v>7.8487499584248938E+19</v>
      </c>
      <c r="BR457" s="73">
        <f t="shared" si="569"/>
        <v>5.5600969750444057E+29</v>
      </c>
      <c r="BS457" s="73">
        <f t="shared" si="570"/>
        <v>368913.06666666665</v>
      </c>
      <c r="BT457" s="102">
        <f t="shared" si="523"/>
        <v>58.524211923310098</v>
      </c>
      <c r="BV457" s="74">
        <f t="shared" si="571"/>
        <v>244</v>
      </c>
      <c r="BW457" s="74">
        <f t="shared" si="572"/>
        <v>9.8550000000000004</v>
      </c>
      <c r="BX457" s="74">
        <v>1</v>
      </c>
      <c r="BY457" s="65">
        <f t="shared" si="573"/>
        <v>2.0350000000000001</v>
      </c>
      <c r="BZ457" s="73">
        <f>BZ456*BX457</f>
        <v>12197848320000</v>
      </c>
      <c r="CA457" s="73">
        <f t="shared" si="574"/>
        <v>6056719604812800</v>
      </c>
      <c r="CB457" s="73">
        <f t="shared" si="575"/>
        <v>4.8297029127211048E+16</v>
      </c>
      <c r="CC457" s="73">
        <f t="shared" si="576"/>
        <v>7.0070020062739921E+29</v>
      </c>
      <c r="CD457" s="73">
        <f t="shared" si="577"/>
        <v>368913.06666666665</v>
      </c>
      <c r="CE457" s="102">
        <f t="shared" si="595"/>
        <v>7.9741233338312689</v>
      </c>
      <c r="CG457" s="74">
        <f t="shared" si="578"/>
        <v>194</v>
      </c>
      <c r="CH457" s="74">
        <f t="shared" si="579"/>
        <v>12.14</v>
      </c>
      <c r="CI457" s="74">
        <v>1</v>
      </c>
      <c r="CJ457" s="65">
        <f t="shared" si="580"/>
        <v>2.2850000000000001</v>
      </c>
      <c r="CK457" s="73">
        <f>CK456*CI457</f>
        <v>4006679040</v>
      </c>
      <c r="CL457" s="73">
        <f t="shared" si="581"/>
        <v>1776120751641.6001</v>
      </c>
      <c r="CM457" s="73">
        <f t="shared" si="582"/>
        <v>58100854341500.602</v>
      </c>
      <c r="CN457" s="73">
        <f t="shared" si="583"/>
        <v>8.6316594983425944E+29</v>
      </c>
      <c r="CO457" s="73">
        <f t="shared" si="584"/>
        <v>368913.06666666665</v>
      </c>
      <c r="CP457" s="102">
        <f t="shared" si="585"/>
        <v>32.712220882392266</v>
      </c>
      <c r="CR457" s="74">
        <f t="shared" si="586"/>
        <v>131</v>
      </c>
      <c r="CS457" s="74">
        <f t="shared" si="587"/>
        <v>14.74</v>
      </c>
      <c r="CT457" s="74">
        <v>1</v>
      </c>
      <c r="CU457" s="65">
        <f t="shared" si="596"/>
        <v>2.6</v>
      </c>
      <c r="CV457" s="73">
        <f>CV456*CT457</f>
        <v>1703520</v>
      </c>
      <c r="CW457" s="73">
        <f t="shared" si="588"/>
        <v>580218912</v>
      </c>
      <c r="CX457" s="73">
        <f t="shared" si="589"/>
        <v>11362747864.00351</v>
      </c>
      <c r="CY457" s="73">
        <f t="shared" si="590"/>
        <v>1.0480285091068355E+30</v>
      </c>
      <c r="CZ457" s="73">
        <f t="shared" si="591"/>
        <v>368913.06666666665</v>
      </c>
      <c r="DA457" s="102">
        <f t="shared" si="592"/>
        <v>19.583553084880332</v>
      </c>
    </row>
    <row r="458" spans="1:105">
      <c r="A458" s="65">
        <v>8192</v>
      </c>
      <c r="B458" s="65">
        <f t="shared" si="527"/>
        <v>15.066666666666666</v>
      </c>
      <c r="C458" s="86">
        <f t="shared" si="522"/>
        <v>14.74</v>
      </c>
      <c r="D458" s="90"/>
      <c r="E458" s="68">
        <f t="shared" si="528"/>
        <v>1.6334716748996162E+27</v>
      </c>
      <c r="F458" s="65">
        <f t="shared" si="593"/>
        <v>90.400000000000048</v>
      </c>
      <c r="G458" s="69">
        <v>452</v>
      </c>
      <c r="H458" s="74">
        <f t="shared" si="529"/>
        <v>452</v>
      </c>
      <c r="I458" s="74">
        <f t="shared" si="530"/>
        <v>1</v>
      </c>
      <c r="J458" s="74">
        <v>1</v>
      </c>
      <c r="K458" s="65">
        <f t="shared" si="531"/>
        <v>1</v>
      </c>
      <c r="L458" s="73">
        <f>L457*J458</f>
        <v>1.5072629996812501E+24</v>
      </c>
      <c r="M458" s="73">
        <f t="shared" si="532"/>
        <v>6.8128287585592497E+26</v>
      </c>
      <c r="N458" s="73">
        <f t="shared" si="533"/>
        <v>1.6334716748996162E+28</v>
      </c>
      <c r="O458" s="73">
        <f t="shared" si="534"/>
        <v>8.1673583744980809E+28</v>
      </c>
      <c r="P458" s="73">
        <f t="shared" si="535"/>
        <v>369186.1333333333</v>
      </c>
      <c r="Q458" s="102">
        <f t="shared" si="521"/>
        <v>23.976408813261532</v>
      </c>
      <c r="S458" s="74">
        <f t="shared" si="536"/>
        <v>442</v>
      </c>
      <c r="T458" s="74">
        <f t="shared" si="537"/>
        <v>2.0499999999999998</v>
      </c>
      <c r="U458" s="74">
        <v>1</v>
      </c>
      <c r="V458" s="65">
        <f t="shared" si="538"/>
        <v>1.05</v>
      </c>
      <c r="W458" s="73">
        <f>W457*U458</f>
        <v>3.0145259993625002E+24</v>
      </c>
      <c r="X458" s="73">
        <f t="shared" si="539"/>
        <v>1.3990415163041363E+27</v>
      </c>
      <c r="Y458" s="73">
        <f t="shared" si="540"/>
        <v>8.3715423338605263E+27</v>
      </c>
      <c r="Z458" s="73">
        <f t="shared" si="541"/>
        <v>1.6743084667721064E+29</v>
      </c>
      <c r="AA458" s="73">
        <f t="shared" si="542"/>
        <v>369186.1333333333</v>
      </c>
      <c r="AB458" s="102">
        <f t="shared" si="525"/>
        <v>5.9837697711614188</v>
      </c>
      <c r="AD458" s="74">
        <f t="shared" si="543"/>
        <v>417</v>
      </c>
      <c r="AE458" s="74">
        <f t="shared" si="544"/>
        <v>3.2249999999999996</v>
      </c>
      <c r="AF458" s="74">
        <v>1</v>
      </c>
      <c r="AG458" s="65">
        <f t="shared" si="545"/>
        <v>1.175</v>
      </c>
      <c r="AH458" s="73">
        <f>AH457*AF458</f>
        <v>1.750658061852E+22</v>
      </c>
      <c r="AI458" s="73">
        <f t="shared" si="546"/>
        <v>8.5777868385593373E+24</v>
      </c>
      <c r="AJ458" s="73">
        <f t="shared" si="547"/>
        <v>4.1155829308994145E+26</v>
      </c>
      <c r="AK458" s="73">
        <f t="shared" si="548"/>
        <v>2.633973075775631E+29</v>
      </c>
      <c r="AL458" s="73">
        <f t="shared" si="549"/>
        <v>369186.1333333333</v>
      </c>
      <c r="AM458" s="102">
        <f t="shared" si="594"/>
        <v>47.979543072798457</v>
      </c>
      <c r="AO458" s="74">
        <f t="shared" si="550"/>
        <v>387</v>
      </c>
      <c r="AP458" s="74">
        <f t="shared" si="551"/>
        <v>4.55</v>
      </c>
      <c r="AQ458" s="74">
        <v>1</v>
      </c>
      <c r="AR458" s="65">
        <f t="shared" si="552"/>
        <v>1.325</v>
      </c>
      <c r="AS458" s="73">
        <f>AS457*AQ458</f>
        <v>1.5005640530159998E+21</v>
      </c>
      <c r="AT458" s="73">
        <f t="shared" si="553"/>
        <v>7.6945173228527919E+23</v>
      </c>
      <c r="AU458" s="73">
        <f t="shared" si="554"/>
        <v>9.0726271005776629E+24</v>
      </c>
      <c r="AV458" s="73">
        <f t="shared" si="555"/>
        <v>3.7161480603966265E+29</v>
      </c>
      <c r="AW458" s="73">
        <f t="shared" si="556"/>
        <v>369186.1333333333</v>
      </c>
      <c r="AX458" s="102">
        <f t="shared" si="526"/>
        <v>11.791028234652057</v>
      </c>
      <c r="AZ458" s="74">
        <f t="shared" si="557"/>
        <v>350</v>
      </c>
      <c r="BA458" s="74">
        <f t="shared" si="558"/>
        <v>6.06</v>
      </c>
      <c r="BB458" s="74">
        <v>1</v>
      </c>
      <c r="BC458" s="65">
        <f t="shared" si="559"/>
        <v>1.51</v>
      </c>
      <c r="BD458" s="73">
        <f>BD457*BB458</f>
        <v>7.939492344E+18</v>
      </c>
      <c r="BE458" s="73">
        <f t="shared" si="560"/>
        <v>4.1960217038040004E+21</v>
      </c>
      <c r="BF458" s="73">
        <f t="shared" si="561"/>
        <v>7.1543852215476771E+22</v>
      </c>
      <c r="BG458" s="73">
        <f t="shared" si="562"/>
        <v>4.9494191749458371E+29</v>
      </c>
      <c r="BH458" s="73">
        <f t="shared" si="563"/>
        <v>369186.1333333333</v>
      </c>
      <c r="BI458" s="102">
        <f t="shared" si="524"/>
        <v>17.050400895356912</v>
      </c>
      <c r="BK458" s="74">
        <f t="shared" si="564"/>
        <v>300</v>
      </c>
      <c r="BL458" s="74">
        <f t="shared" si="565"/>
        <v>7.8199999999999994</v>
      </c>
      <c r="BM458" s="74">
        <v>15</v>
      </c>
      <c r="BN458" s="65">
        <f t="shared" si="566"/>
        <v>1.76</v>
      </c>
      <c r="BO458" s="73">
        <f>BO457*BM458</f>
        <v>3.822718536E+16</v>
      </c>
      <c r="BP458" s="73">
        <f t="shared" si="567"/>
        <v>2.018395387008E+19</v>
      </c>
      <c r="BQ458" s="73">
        <f t="shared" si="568"/>
        <v>9.0158461660257223E+19</v>
      </c>
      <c r="BR458" s="73">
        <f t="shared" si="569"/>
        <v>6.3868742488574986E+29</v>
      </c>
      <c r="BS458" s="73">
        <f t="shared" si="570"/>
        <v>369186.1333333333</v>
      </c>
      <c r="BT458" s="102">
        <f t="shared" si="523"/>
        <v>4.4668384718172103</v>
      </c>
      <c r="BV458" s="74">
        <f t="shared" si="571"/>
        <v>245</v>
      </c>
      <c r="BW458" s="74">
        <f t="shared" si="572"/>
        <v>9.8550000000000004</v>
      </c>
      <c r="BX458" s="74">
        <v>1</v>
      </c>
      <c r="BY458" s="65">
        <f t="shared" si="573"/>
        <v>2.0350000000000001</v>
      </c>
      <c r="BZ458" s="73">
        <f>BZ457*BX458</f>
        <v>12197848320000</v>
      </c>
      <c r="CA458" s="73">
        <f t="shared" si="574"/>
        <v>6081542226144000</v>
      </c>
      <c r="CB458" s="73">
        <f t="shared" si="575"/>
        <v>5.54787179096712E+16</v>
      </c>
      <c r="CC458" s="73">
        <f t="shared" si="576"/>
        <v>8.0489316780678583E+29</v>
      </c>
      <c r="CD458" s="73">
        <f t="shared" si="577"/>
        <v>369186.1333333333</v>
      </c>
      <c r="CE458" s="102">
        <f t="shared" si="595"/>
        <v>9.1224751628251806</v>
      </c>
      <c r="CG458" s="74">
        <f t="shared" si="578"/>
        <v>195</v>
      </c>
      <c r="CH458" s="74">
        <f t="shared" si="579"/>
        <v>12.14</v>
      </c>
      <c r="CI458" s="74">
        <v>1</v>
      </c>
      <c r="CJ458" s="65">
        <f t="shared" si="580"/>
        <v>2.2850000000000001</v>
      </c>
      <c r="CK458" s="73">
        <f>CK457*CI458</f>
        <v>4006679040</v>
      </c>
      <c r="CL458" s="73">
        <f t="shared" si="581"/>
        <v>1785276013248</v>
      </c>
      <c r="CM458" s="73">
        <f t="shared" si="582"/>
        <v>66740355806004.078</v>
      </c>
      <c r="CN458" s="73">
        <f t="shared" si="583"/>
        <v>9.9151730666406717E+29</v>
      </c>
      <c r="CO458" s="73">
        <f t="shared" si="584"/>
        <v>369186.1333333333</v>
      </c>
      <c r="CP458" s="102">
        <f t="shared" si="585"/>
        <v>37.383774447616972</v>
      </c>
      <c r="CR458" s="74">
        <f t="shared" si="586"/>
        <v>132</v>
      </c>
      <c r="CS458" s="74">
        <f t="shared" si="587"/>
        <v>14.74</v>
      </c>
      <c r="CT458" s="74">
        <v>1</v>
      </c>
      <c r="CU458" s="65">
        <f t="shared" si="596"/>
        <v>2.6</v>
      </c>
      <c r="CV458" s="73">
        <f>CV457*CT458</f>
        <v>1703520</v>
      </c>
      <c r="CW458" s="73">
        <f t="shared" si="588"/>
        <v>584648064</v>
      </c>
      <c r="CX458" s="73">
        <f t="shared" si="589"/>
        <v>13052369779.626907</v>
      </c>
      <c r="CY458" s="73">
        <f t="shared" si="590"/>
        <v>1.2038686244010171E+30</v>
      </c>
      <c r="CZ458" s="73">
        <f t="shared" si="591"/>
        <v>369186.1333333333</v>
      </c>
      <c r="DA458" s="102">
        <f t="shared" si="592"/>
        <v>22.325174037738552</v>
      </c>
    </row>
    <row r="459" spans="1:105">
      <c r="A459" s="65">
        <v>8192</v>
      </c>
      <c r="B459" s="65">
        <f t="shared" si="527"/>
        <v>15.1</v>
      </c>
      <c r="C459" s="86">
        <f t="shared" si="522"/>
        <v>14.74</v>
      </c>
      <c r="D459" s="90"/>
      <c r="E459" s="68">
        <f t="shared" si="528"/>
        <v>1.8763662258914404E+27</v>
      </c>
      <c r="F459" s="65">
        <f t="shared" si="593"/>
        <v>90.600000000000051</v>
      </c>
      <c r="G459" s="69">
        <v>453</v>
      </c>
      <c r="H459" s="74">
        <f t="shared" si="529"/>
        <v>453</v>
      </c>
      <c r="I459" s="74">
        <f t="shared" si="530"/>
        <v>1</v>
      </c>
      <c r="J459" s="74">
        <v>1</v>
      </c>
      <c r="K459" s="65">
        <f t="shared" si="531"/>
        <v>1</v>
      </c>
      <c r="L459" s="73">
        <f>L458*J459</f>
        <v>1.5072629996812501E+24</v>
      </c>
      <c r="M459" s="73">
        <f t="shared" si="532"/>
        <v>6.8279013885560626E+26</v>
      </c>
      <c r="N459" s="73">
        <f t="shared" si="533"/>
        <v>1.8763662258914403E+28</v>
      </c>
      <c r="O459" s="73">
        <f t="shared" si="534"/>
        <v>9.3818311294572024E+28</v>
      </c>
      <c r="P459" s="73">
        <f t="shared" si="535"/>
        <v>369459.20000000001</v>
      </c>
      <c r="Q459" s="102">
        <f t="shared" si="521"/>
        <v>27.480862993076219</v>
      </c>
      <c r="S459" s="74">
        <f t="shared" si="536"/>
        <v>443</v>
      </c>
      <c r="T459" s="74">
        <f t="shared" si="537"/>
        <v>2.0499999999999998</v>
      </c>
      <c r="U459" s="74">
        <v>1</v>
      </c>
      <c r="V459" s="65">
        <f t="shared" si="538"/>
        <v>1.05</v>
      </c>
      <c r="W459" s="73">
        <f>W458*U459</f>
        <v>3.0145259993625002E+24</v>
      </c>
      <c r="X459" s="73">
        <f t="shared" si="539"/>
        <v>1.4022067686034671E+27</v>
      </c>
      <c r="Y459" s="73">
        <f t="shared" si="540"/>
        <v>9.6163769076936268E+27</v>
      </c>
      <c r="Z459" s="73">
        <f t="shared" si="541"/>
        <v>1.9232753815387262E+29</v>
      </c>
      <c r="AA459" s="73">
        <f t="shared" si="542"/>
        <v>369459.20000000001</v>
      </c>
      <c r="AB459" s="102">
        <f t="shared" si="525"/>
        <v>6.858030586509785</v>
      </c>
      <c r="AD459" s="74">
        <f t="shared" si="543"/>
        <v>418</v>
      </c>
      <c r="AE459" s="74">
        <f t="shared" si="544"/>
        <v>3.2249999999999996</v>
      </c>
      <c r="AF459" s="74">
        <v>1</v>
      </c>
      <c r="AG459" s="65">
        <f t="shared" si="545"/>
        <v>1.175</v>
      </c>
      <c r="AH459" s="73">
        <f>AH458*AF459</f>
        <v>1.750658061852E+22</v>
      </c>
      <c r="AI459" s="73">
        <f t="shared" si="546"/>
        <v>8.598357070786099E+24</v>
      </c>
      <c r="AJ459" s="73">
        <f t="shared" si="547"/>
        <v>4.7275633425780327E+26</v>
      </c>
      <c r="AK459" s="73">
        <f t="shared" si="548"/>
        <v>3.0256405392499472E+29</v>
      </c>
      <c r="AL459" s="73">
        <f t="shared" si="549"/>
        <v>369459.20000000001</v>
      </c>
      <c r="AM459" s="102">
        <f t="shared" si="594"/>
        <v>54.982170473478817</v>
      </c>
      <c r="AO459" s="74">
        <f t="shared" si="550"/>
        <v>388</v>
      </c>
      <c r="AP459" s="74">
        <f t="shared" si="551"/>
        <v>4.55</v>
      </c>
      <c r="AQ459" s="74">
        <v>1</v>
      </c>
      <c r="AR459" s="65">
        <f t="shared" si="552"/>
        <v>1.325</v>
      </c>
      <c r="AS459" s="73">
        <f>AS458*AQ459</f>
        <v>1.5005640530159998E+21</v>
      </c>
      <c r="AT459" s="73">
        <f t="shared" si="553"/>
        <v>7.714399796555255E+23</v>
      </c>
      <c r="AU459" s="73">
        <f t="shared" si="554"/>
        <v>1.0421711825935082E+25</v>
      </c>
      <c r="AV459" s="73">
        <f t="shared" si="555"/>
        <v>4.2687331639030264E+29</v>
      </c>
      <c r="AW459" s="73">
        <f t="shared" si="556"/>
        <v>369459.20000000001</v>
      </c>
      <c r="AX459" s="102">
        <f t="shared" si="526"/>
        <v>13.509426657649678</v>
      </c>
      <c r="AZ459" s="74">
        <f t="shared" si="557"/>
        <v>351</v>
      </c>
      <c r="BA459" s="74">
        <f t="shared" si="558"/>
        <v>6.06</v>
      </c>
      <c r="BB459" s="74">
        <v>1</v>
      </c>
      <c r="BC459" s="65">
        <f t="shared" si="559"/>
        <v>1.51</v>
      </c>
      <c r="BD459" s="73">
        <f>BD458*BB459</f>
        <v>7.939492344E+18</v>
      </c>
      <c r="BE459" s="73">
        <f t="shared" si="560"/>
        <v>4.2080103372434403E+21</v>
      </c>
      <c r="BF459" s="73">
        <f t="shared" si="561"/>
        <v>8.2182305350069181E+22</v>
      </c>
      <c r="BG459" s="73">
        <f t="shared" si="562"/>
        <v>5.685389664451064E+29</v>
      </c>
      <c r="BH459" s="73">
        <f t="shared" si="563"/>
        <v>369459.20000000001</v>
      </c>
      <c r="BI459" s="102">
        <f t="shared" si="524"/>
        <v>19.529967553241491</v>
      </c>
      <c r="BK459" s="74">
        <f t="shared" si="564"/>
        <v>301</v>
      </c>
      <c r="BL459" s="74">
        <f t="shared" si="565"/>
        <v>7.8199999999999994</v>
      </c>
      <c r="BM459" s="74">
        <v>1</v>
      </c>
      <c r="BN459" s="65">
        <f t="shared" si="566"/>
        <v>1.76</v>
      </c>
      <c r="BO459" s="73">
        <f>BO458*BM459</f>
        <v>3.822718536E+16</v>
      </c>
      <c r="BP459" s="73">
        <f t="shared" si="567"/>
        <v>2.02512337163136E+19</v>
      </c>
      <c r="BQ459" s="73">
        <f t="shared" si="568"/>
        <v>1.0356487659820071E+20</v>
      </c>
      <c r="BR459" s="73">
        <f t="shared" si="569"/>
        <v>7.3365919432355312E+29</v>
      </c>
      <c r="BS459" s="73">
        <f t="shared" si="570"/>
        <v>369459.20000000001</v>
      </c>
      <c r="BT459" s="102">
        <f t="shared" si="523"/>
        <v>5.1140033268577065</v>
      </c>
      <c r="BV459" s="74">
        <f t="shared" si="571"/>
        <v>246</v>
      </c>
      <c r="BW459" s="74">
        <f t="shared" si="572"/>
        <v>9.8550000000000004</v>
      </c>
      <c r="BX459" s="74">
        <v>1</v>
      </c>
      <c r="BY459" s="65">
        <f t="shared" si="573"/>
        <v>2.0350000000000001</v>
      </c>
      <c r="BZ459" s="73">
        <f>BZ458*BX459</f>
        <v>12197848320000</v>
      </c>
      <c r="CA459" s="73">
        <f t="shared" si="574"/>
        <v>6106364847475200</v>
      </c>
      <c r="CB459" s="73">
        <f t="shared" si="575"/>
        <v>6.3728312000183864E+16</v>
      </c>
      <c r="CC459" s="73">
        <f t="shared" si="576"/>
        <v>9.2457945780800726E+29</v>
      </c>
      <c r="CD459" s="73">
        <f t="shared" si="577"/>
        <v>369459.20000000001</v>
      </c>
      <c r="CE459" s="102">
        <f t="shared" si="595"/>
        <v>10.436374765018114</v>
      </c>
      <c r="CG459" s="74">
        <f t="shared" si="578"/>
        <v>196</v>
      </c>
      <c r="CH459" s="74">
        <f t="shared" si="579"/>
        <v>12.14</v>
      </c>
      <c r="CI459" s="74">
        <v>1</v>
      </c>
      <c r="CJ459" s="65">
        <f t="shared" si="580"/>
        <v>2.2850000000000001</v>
      </c>
      <c r="CK459" s="73">
        <f>CK458*CI459</f>
        <v>4006679040</v>
      </c>
      <c r="CL459" s="73">
        <f t="shared" si="581"/>
        <v>1794431274854.4001</v>
      </c>
      <c r="CM459" s="73">
        <f t="shared" si="582"/>
        <v>76664536926273.703</v>
      </c>
      <c r="CN459" s="73">
        <f t="shared" si="583"/>
        <v>1.1389542991161043E+30</v>
      </c>
      <c r="CO459" s="73">
        <f t="shared" si="584"/>
        <v>369459.20000000001</v>
      </c>
      <c r="CP459" s="102">
        <f t="shared" si="585"/>
        <v>42.723584904355981</v>
      </c>
      <c r="CR459" s="74">
        <f t="shared" si="586"/>
        <v>133</v>
      </c>
      <c r="CS459" s="74">
        <f t="shared" si="587"/>
        <v>14.74</v>
      </c>
      <c r="CT459" s="74">
        <v>1</v>
      </c>
      <c r="CU459" s="65">
        <f t="shared" si="596"/>
        <v>2.6</v>
      </c>
      <c r="CV459" s="73">
        <f>CV458*CT459</f>
        <v>1703520</v>
      </c>
      <c r="CW459" s="73">
        <f t="shared" si="588"/>
        <v>589077216</v>
      </c>
      <c r="CX459" s="73">
        <f t="shared" si="589"/>
        <v>14993235694.670441</v>
      </c>
      <c r="CY459" s="73">
        <f t="shared" si="590"/>
        <v>1.3828819084819916E+30</v>
      </c>
      <c r="CZ459" s="73">
        <f t="shared" si="591"/>
        <v>369459.20000000001</v>
      </c>
      <c r="DA459" s="102">
        <f t="shared" si="592"/>
        <v>25.45207196516397</v>
      </c>
    </row>
    <row r="460" spans="1:105">
      <c r="A460" s="65">
        <v>8192</v>
      </c>
      <c r="B460" s="65">
        <f t="shared" si="527"/>
        <v>15.133333333333333</v>
      </c>
      <c r="C460" s="86">
        <f t="shared" si="522"/>
        <v>14.74</v>
      </c>
      <c r="D460" s="90"/>
      <c r="E460" s="68">
        <f t="shared" si="528"/>
        <v>2.1553787970534931E+27</v>
      </c>
      <c r="F460" s="65">
        <f t="shared" si="593"/>
        <v>90.800000000000054</v>
      </c>
      <c r="G460" s="69">
        <v>454</v>
      </c>
      <c r="H460" s="74">
        <f t="shared" si="529"/>
        <v>454</v>
      </c>
      <c r="I460" s="74">
        <f t="shared" si="530"/>
        <v>1</v>
      </c>
      <c r="J460" s="74">
        <v>1</v>
      </c>
      <c r="K460" s="65">
        <f t="shared" si="531"/>
        <v>1</v>
      </c>
      <c r="L460" s="73">
        <f>L459*J460</f>
        <v>1.5072629996812501E+24</v>
      </c>
      <c r="M460" s="73">
        <f t="shared" si="532"/>
        <v>6.8429740185528754E+26</v>
      </c>
      <c r="N460" s="73">
        <f t="shared" si="533"/>
        <v>2.1553787970534932E+28</v>
      </c>
      <c r="O460" s="73">
        <f t="shared" si="534"/>
        <v>1.0776893985267465E+29</v>
      </c>
      <c r="P460" s="73">
        <f t="shared" si="535"/>
        <v>369732.26666666666</v>
      </c>
      <c r="Q460" s="102">
        <f t="shared" si="521"/>
        <v>31.497690787803165</v>
      </c>
      <c r="S460" s="74">
        <f t="shared" si="536"/>
        <v>444</v>
      </c>
      <c r="T460" s="74">
        <f t="shared" si="537"/>
        <v>2.0499999999999998</v>
      </c>
      <c r="U460" s="74">
        <v>1</v>
      </c>
      <c r="V460" s="65">
        <f t="shared" si="538"/>
        <v>1.05</v>
      </c>
      <c r="W460" s="73">
        <f>W459*U460</f>
        <v>3.0145259993625002E+24</v>
      </c>
      <c r="X460" s="73">
        <f t="shared" si="539"/>
        <v>1.4053720209027977E+27</v>
      </c>
      <c r="Y460" s="73">
        <f t="shared" si="540"/>
        <v>1.1046316334899143E+28</v>
      </c>
      <c r="Z460" s="73">
        <f t="shared" si="541"/>
        <v>2.20926326697983E+29</v>
      </c>
      <c r="AA460" s="73">
        <f t="shared" si="542"/>
        <v>369732.26666666666</v>
      </c>
      <c r="AB460" s="102">
        <f t="shared" si="525"/>
        <v>7.8600656414115129</v>
      </c>
      <c r="AD460" s="74">
        <f t="shared" si="543"/>
        <v>419</v>
      </c>
      <c r="AE460" s="74">
        <f t="shared" si="544"/>
        <v>3.2249999999999996</v>
      </c>
      <c r="AF460" s="74">
        <v>1</v>
      </c>
      <c r="AG460" s="65">
        <f t="shared" si="545"/>
        <v>1.175</v>
      </c>
      <c r="AH460" s="73">
        <f>AH459*AF460</f>
        <v>1.750658061852E+22</v>
      </c>
      <c r="AI460" s="73">
        <f t="shared" si="546"/>
        <v>8.6189273030128586E+24</v>
      </c>
      <c r="AJ460" s="73">
        <f t="shared" si="547"/>
        <v>5.430544234763672E+26</v>
      </c>
      <c r="AK460" s="73">
        <f t="shared" si="548"/>
        <v>3.4755483102487574E+29</v>
      </c>
      <c r="AL460" s="73">
        <f t="shared" si="549"/>
        <v>369732.26666666666</v>
      </c>
      <c r="AM460" s="102">
        <f t="shared" si="594"/>
        <v>63.007193863502643</v>
      </c>
      <c r="AO460" s="74">
        <f t="shared" si="550"/>
        <v>389</v>
      </c>
      <c r="AP460" s="74">
        <f t="shared" si="551"/>
        <v>4.55</v>
      </c>
      <c r="AQ460" s="74">
        <v>1</v>
      </c>
      <c r="AR460" s="65">
        <f t="shared" si="552"/>
        <v>1.325</v>
      </c>
      <c r="AS460" s="73">
        <f>AS459*AQ460</f>
        <v>1.5005640530159998E+21</v>
      </c>
      <c r="AT460" s="73">
        <f t="shared" si="553"/>
        <v>7.7342822702577168E+23</v>
      </c>
      <c r="AU460" s="73">
        <f t="shared" si="554"/>
        <v>1.1971403230704775E+25</v>
      </c>
      <c r="AV460" s="73">
        <f t="shared" si="555"/>
        <v>4.9034867632966964E+29</v>
      </c>
      <c r="AW460" s="73">
        <f t="shared" si="556"/>
        <v>369732.26666666666</v>
      </c>
      <c r="AX460" s="102">
        <f t="shared" si="526"/>
        <v>15.47836348919015</v>
      </c>
      <c r="AZ460" s="74">
        <f t="shared" si="557"/>
        <v>352</v>
      </c>
      <c r="BA460" s="74">
        <f t="shared" si="558"/>
        <v>6.06</v>
      </c>
      <c r="BB460" s="74">
        <v>1</v>
      </c>
      <c r="BC460" s="65">
        <f t="shared" si="559"/>
        <v>1.51</v>
      </c>
      <c r="BD460" s="73">
        <f>BD459*BB460</f>
        <v>7.939492344E+18</v>
      </c>
      <c r="BE460" s="73">
        <f t="shared" si="560"/>
        <v>4.2199989706828798E+21</v>
      </c>
      <c r="BF460" s="73">
        <f t="shared" si="561"/>
        <v>9.440267896548849E+22</v>
      </c>
      <c r="BG460" s="73">
        <f t="shared" si="562"/>
        <v>6.5307977550720836E+29</v>
      </c>
      <c r="BH460" s="73">
        <f t="shared" si="563"/>
        <v>369732.26666666666</v>
      </c>
      <c r="BI460" s="102">
        <f t="shared" si="524"/>
        <v>22.370308528822285</v>
      </c>
      <c r="BK460" s="74">
        <f t="shared" si="564"/>
        <v>302</v>
      </c>
      <c r="BL460" s="74">
        <f t="shared" si="565"/>
        <v>7.8199999999999994</v>
      </c>
      <c r="BM460" s="74">
        <v>1</v>
      </c>
      <c r="BN460" s="65">
        <f t="shared" si="566"/>
        <v>1.76</v>
      </c>
      <c r="BO460" s="73">
        <f>BO459*BM460</f>
        <v>3.822718536E+16</v>
      </c>
      <c r="BP460" s="73">
        <f t="shared" si="567"/>
        <v>2.03185135625472E+19</v>
      </c>
      <c r="BQ460" s="73">
        <f t="shared" si="568"/>
        <v>1.1896480338382412E+20</v>
      </c>
      <c r="BR460" s="73">
        <f t="shared" si="569"/>
        <v>8.4275310964791569E+29</v>
      </c>
      <c r="BS460" s="73">
        <f t="shared" si="570"/>
        <v>369732.26666666666</v>
      </c>
      <c r="BT460" s="102">
        <f t="shared" si="523"/>
        <v>5.8549953970604474</v>
      </c>
      <c r="BV460" s="74">
        <f t="shared" si="571"/>
        <v>247</v>
      </c>
      <c r="BW460" s="74">
        <f t="shared" si="572"/>
        <v>9.8550000000000004</v>
      </c>
      <c r="BX460" s="74">
        <v>1</v>
      </c>
      <c r="BY460" s="65">
        <f t="shared" si="573"/>
        <v>2.0350000000000001</v>
      </c>
      <c r="BZ460" s="73">
        <f>BZ459*BX460</f>
        <v>12197848320000</v>
      </c>
      <c r="CA460" s="73">
        <f t="shared" si="574"/>
        <v>6131187468806400</v>
      </c>
      <c r="CB460" s="73">
        <f t="shared" si="575"/>
        <v>7.320460716134904E+16</v>
      </c>
      <c r="CC460" s="73">
        <f t="shared" si="576"/>
        <v>1.0620629022481088E+30</v>
      </c>
      <c r="CD460" s="73">
        <f t="shared" si="577"/>
        <v>369732.26666666666</v>
      </c>
      <c r="CE460" s="102">
        <f t="shared" si="595"/>
        <v>11.939711113677671</v>
      </c>
      <c r="CG460" s="74">
        <f t="shared" si="578"/>
        <v>197</v>
      </c>
      <c r="CH460" s="74">
        <f t="shared" si="579"/>
        <v>12.14</v>
      </c>
      <c r="CI460" s="74">
        <v>1</v>
      </c>
      <c r="CJ460" s="65">
        <f t="shared" si="580"/>
        <v>2.2850000000000001</v>
      </c>
      <c r="CK460" s="73">
        <f>CK459*CI460</f>
        <v>4006679040</v>
      </c>
      <c r="CL460" s="73">
        <f t="shared" si="581"/>
        <v>1803586536460.8</v>
      </c>
      <c r="CM460" s="73">
        <f t="shared" si="582"/>
        <v>88064427453820.047</v>
      </c>
      <c r="CN460" s="73">
        <f t="shared" si="583"/>
        <v>1.3083149298114704E+30</v>
      </c>
      <c r="CO460" s="73">
        <f t="shared" si="584"/>
        <v>369732.26666666666</v>
      </c>
      <c r="CP460" s="102">
        <f t="shared" si="585"/>
        <v>48.827392350482917</v>
      </c>
      <c r="CR460" s="74">
        <f t="shared" si="586"/>
        <v>134</v>
      </c>
      <c r="CS460" s="74">
        <f t="shared" si="587"/>
        <v>14.74</v>
      </c>
      <c r="CT460" s="74">
        <v>1</v>
      </c>
      <c r="CU460" s="65">
        <f t="shared" si="596"/>
        <v>2.6</v>
      </c>
      <c r="CV460" s="73">
        <f>CV459*CT460</f>
        <v>1703520</v>
      </c>
      <c r="CW460" s="73">
        <f t="shared" si="588"/>
        <v>593506368</v>
      </c>
      <c r="CX460" s="73">
        <f t="shared" si="589"/>
        <v>17222705178.550762</v>
      </c>
      <c r="CY460" s="73">
        <f t="shared" si="590"/>
        <v>1.5885141734284242E+30</v>
      </c>
      <c r="CZ460" s="73">
        <f t="shared" si="591"/>
        <v>369732.26666666666</v>
      </c>
      <c r="DA460" s="102">
        <f t="shared" si="592"/>
        <v>29.018568472294408</v>
      </c>
    </row>
    <row r="461" spans="1:105">
      <c r="A461" s="65">
        <v>8192</v>
      </c>
      <c r="B461" s="65">
        <f t="shared" si="527"/>
        <v>15.166666666666666</v>
      </c>
      <c r="C461" s="86">
        <f t="shared" si="522"/>
        <v>14.74</v>
      </c>
      <c r="D461" s="90"/>
      <c r="E461" s="68">
        <f t="shared" si="528"/>
        <v>2.4758800785708359E+27</v>
      </c>
      <c r="F461" s="65">
        <f t="shared" si="593"/>
        <v>91.000000000000043</v>
      </c>
      <c r="G461" s="69">
        <v>455</v>
      </c>
      <c r="H461" s="74">
        <f t="shared" si="529"/>
        <v>455</v>
      </c>
      <c r="I461" s="74">
        <f t="shared" si="530"/>
        <v>1</v>
      </c>
      <c r="J461" s="74">
        <v>1</v>
      </c>
      <c r="K461" s="65">
        <f t="shared" si="531"/>
        <v>1</v>
      </c>
      <c r="L461" s="73">
        <f>L460*J461</f>
        <v>1.5072629996812501E+24</v>
      </c>
      <c r="M461" s="73">
        <f t="shared" si="532"/>
        <v>6.8580466485496883E+26</v>
      </c>
      <c r="N461" s="73">
        <f t="shared" si="533"/>
        <v>2.4758800785708358E+28</v>
      </c>
      <c r="O461" s="73">
        <f t="shared" si="534"/>
        <v>1.2379400392854179E+29</v>
      </c>
      <c r="P461" s="73">
        <f t="shared" si="535"/>
        <v>370005.33333333331</v>
      </c>
      <c r="Q461" s="102">
        <f t="shared" si="521"/>
        <v>36.101826153288485</v>
      </c>
      <c r="S461" s="74">
        <f t="shared" si="536"/>
        <v>445</v>
      </c>
      <c r="T461" s="74">
        <f t="shared" si="537"/>
        <v>2.0499999999999998</v>
      </c>
      <c r="U461" s="74">
        <v>1</v>
      </c>
      <c r="V461" s="65">
        <f t="shared" si="538"/>
        <v>1.05</v>
      </c>
      <c r="W461" s="73">
        <f>W460*U461</f>
        <v>3.0145259993625002E+24</v>
      </c>
      <c r="X461" s="73">
        <f t="shared" si="539"/>
        <v>1.4085372732021281E+27</v>
      </c>
      <c r="Y461" s="73">
        <f t="shared" si="540"/>
        <v>1.2688885402675522E+28</v>
      </c>
      <c r="Z461" s="73">
        <f t="shared" si="541"/>
        <v>2.5377770805351063E+29</v>
      </c>
      <c r="AA461" s="73">
        <f t="shared" si="542"/>
        <v>370005.33333333331</v>
      </c>
      <c r="AB461" s="102">
        <f t="shared" si="525"/>
        <v>9.0085549343177664</v>
      </c>
      <c r="AD461" s="74">
        <f t="shared" si="543"/>
        <v>420</v>
      </c>
      <c r="AE461" s="74">
        <f t="shared" si="544"/>
        <v>3.2249999999999996</v>
      </c>
      <c r="AF461" s="74">
        <v>15</v>
      </c>
      <c r="AG461" s="65">
        <f t="shared" si="545"/>
        <v>1.175</v>
      </c>
      <c r="AH461" s="73">
        <f>AH460*AF461</f>
        <v>2.6259870927780001E+23</v>
      </c>
      <c r="AI461" s="73">
        <f t="shared" si="546"/>
        <v>1.2959246302859431E+26</v>
      </c>
      <c r="AJ461" s="73">
        <f t="shared" si="547"/>
        <v>6.2380572292116611E+26</v>
      </c>
      <c r="AK461" s="73">
        <f t="shared" si="548"/>
        <v>3.9923566266954724E+29</v>
      </c>
      <c r="AL461" s="73">
        <f t="shared" si="549"/>
        <v>370005.33333333331</v>
      </c>
      <c r="AM461" s="102">
        <f t="shared" si="594"/>
        <v>4.8135957010364461</v>
      </c>
      <c r="AO461" s="74">
        <f t="shared" si="550"/>
        <v>390</v>
      </c>
      <c r="AP461" s="74">
        <f t="shared" si="551"/>
        <v>4.55</v>
      </c>
      <c r="AQ461" s="74">
        <v>1</v>
      </c>
      <c r="AR461" s="65">
        <f t="shared" si="552"/>
        <v>1.325</v>
      </c>
      <c r="AS461" s="73">
        <f>AS460*AQ461</f>
        <v>1.5005640530159998E+21</v>
      </c>
      <c r="AT461" s="73">
        <f t="shared" si="553"/>
        <v>7.7541647439601786E+23</v>
      </c>
      <c r="AU461" s="73">
        <f t="shared" si="554"/>
        <v>1.3751531198116763E+25</v>
      </c>
      <c r="AV461" s="73">
        <f t="shared" si="555"/>
        <v>5.6326271787486512E+29</v>
      </c>
      <c r="AW461" s="73">
        <f t="shared" si="556"/>
        <v>370005.33333333331</v>
      </c>
      <c r="AX461" s="102">
        <f t="shared" si="526"/>
        <v>17.734381009673559</v>
      </c>
      <c r="AZ461" s="74">
        <f t="shared" si="557"/>
        <v>353</v>
      </c>
      <c r="BA461" s="74">
        <f t="shared" si="558"/>
        <v>6.06</v>
      </c>
      <c r="BB461" s="74">
        <v>1</v>
      </c>
      <c r="BC461" s="65">
        <f t="shared" si="559"/>
        <v>1.51</v>
      </c>
      <c r="BD461" s="73">
        <f>BD460*BB461</f>
        <v>7.939492344E+18</v>
      </c>
      <c r="BE461" s="73">
        <f t="shared" si="560"/>
        <v>4.2319876041223202E+21</v>
      </c>
      <c r="BF461" s="73">
        <f t="shared" si="561"/>
        <v>1.0844020203496986E+23</v>
      </c>
      <c r="BG461" s="73">
        <f t="shared" si="562"/>
        <v>7.5019166380696325E+29</v>
      </c>
      <c r="BH461" s="73">
        <f t="shared" si="563"/>
        <v>370005.33333333331</v>
      </c>
      <c r="BI461" s="102">
        <f t="shared" si="524"/>
        <v>25.623941319993417</v>
      </c>
      <c r="BK461" s="74">
        <f t="shared" si="564"/>
        <v>303</v>
      </c>
      <c r="BL461" s="74">
        <f t="shared" si="565"/>
        <v>7.8199999999999994</v>
      </c>
      <c r="BM461" s="74">
        <v>1</v>
      </c>
      <c r="BN461" s="65">
        <f t="shared" si="566"/>
        <v>1.76</v>
      </c>
      <c r="BO461" s="73">
        <f>BO460*BM461</f>
        <v>3.822718536E+16</v>
      </c>
      <c r="BP461" s="73">
        <f t="shared" si="567"/>
        <v>2.03857934087808E+19</v>
      </c>
      <c r="BQ461" s="73">
        <f t="shared" si="568"/>
        <v>1.3665467394954445E+20</v>
      </c>
      <c r="BR461" s="73">
        <f t="shared" si="569"/>
        <v>9.6806911072119679E+29</v>
      </c>
      <c r="BS461" s="73">
        <f t="shared" si="570"/>
        <v>370005.33333333331</v>
      </c>
      <c r="BT461" s="102">
        <f t="shared" si="523"/>
        <v>6.7034268036231053</v>
      </c>
      <c r="BV461" s="74">
        <f t="shared" si="571"/>
        <v>248</v>
      </c>
      <c r="BW461" s="74">
        <f t="shared" si="572"/>
        <v>9.8550000000000004</v>
      </c>
      <c r="BX461" s="74">
        <v>1</v>
      </c>
      <c r="BY461" s="65">
        <f t="shared" si="573"/>
        <v>2.0350000000000001</v>
      </c>
      <c r="BZ461" s="73">
        <f>BZ460*BX461</f>
        <v>12197848320000</v>
      </c>
      <c r="CA461" s="73">
        <f t="shared" si="574"/>
        <v>6156010090137600</v>
      </c>
      <c r="CB461" s="73">
        <f t="shared" si="575"/>
        <v>8.4090011824445808E+16</v>
      </c>
      <c r="CC461" s="73">
        <f t="shared" si="576"/>
        <v>1.2199899087157794E+30</v>
      </c>
      <c r="CD461" s="73">
        <f t="shared" si="577"/>
        <v>370005.33333333331</v>
      </c>
      <c r="CE461" s="102">
        <f t="shared" si="595"/>
        <v>13.659823585923689</v>
      </c>
      <c r="CG461" s="74">
        <f t="shared" si="578"/>
        <v>198</v>
      </c>
      <c r="CH461" s="74">
        <f t="shared" si="579"/>
        <v>12.14</v>
      </c>
      <c r="CI461" s="74">
        <v>1</v>
      </c>
      <c r="CJ461" s="65">
        <f t="shared" si="580"/>
        <v>2.2850000000000001</v>
      </c>
      <c r="CK461" s="73">
        <f>CK460*CI461</f>
        <v>4006679040</v>
      </c>
      <c r="CL461" s="73">
        <f t="shared" si="581"/>
        <v>1812741798067.2002</v>
      </c>
      <c r="CM461" s="73">
        <f t="shared" si="582"/>
        <v>101159462949958.83</v>
      </c>
      <c r="CN461" s="73">
        <f t="shared" si="583"/>
        <v>1.5028592076924975E+30</v>
      </c>
      <c r="CO461" s="73">
        <f t="shared" si="584"/>
        <v>370005.33333333331</v>
      </c>
      <c r="CP461" s="102">
        <f t="shared" si="585"/>
        <v>55.804672820926889</v>
      </c>
      <c r="CR461" s="74">
        <f t="shared" si="586"/>
        <v>135</v>
      </c>
      <c r="CS461" s="74">
        <f t="shared" si="587"/>
        <v>14.74</v>
      </c>
      <c r="CT461" s="74">
        <v>1</v>
      </c>
      <c r="CU461" s="65">
        <f t="shared" si="596"/>
        <v>2.6</v>
      </c>
      <c r="CV461" s="73">
        <f>CV460*CT461</f>
        <v>1703520</v>
      </c>
      <c r="CW461" s="73">
        <f t="shared" si="588"/>
        <v>597935520</v>
      </c>
      <c r="CX461" s="73">
        <f t="shared" si="589"/>
        <v>19783693107.20018</v>
      </c>
      <c r="CY461" s="73">
        <f t="shared" si="590"/>
        <v>1.824723617906706E+30</v>
      </c>
      <c r="CZ461" s="73">
        <f t="shared" si="591"/>
        <v>370005.33333333331</v>
      </c>
      <c r="DA461" s="102">
        <f t="shared" si="592"/>
        <v>33.086666447245314</v>
      </c>
    </row>
    <row r="462" spans="1:105">
      <c r="A462" s="65">
        <v>8192</v>
      </c>
      <c r="B462" s="65">
        <f t="shared" si="527"/>
        <v>15.2</v>
      </c>
      <c r="C462" s="86">
        <f t="shared" si="522"/>
        <v>14.74</v>
      </c>
      <c r="D462" s="90"/>
      <c r="E462" s="68">
        <f t="shared" si="528"/>
        <v>2.844039373424249E+27</v>
      </c>
      <c r="F462" s="65">
        <f t="shared" si="593"/>
        <v>91.200000000000045</v>
      </c>
      <c r="G462" s="69">
        <v>456</v>
      </c>
      <c r="H462" s="74">
        <f t="shared" si="529"/>
        <v>456</v>
      </c>
      <c r="I462" s="74">
        <f t="shared" si="530"/>
        <v>1</v>
      </c>
      <c r="J462" s="74">
        <v>1</v>
      </c>
      <c r="K462" s="65">
        <f t="shared" si="531"/>
        <v>1</v>
      </c>
      <c r="L462" s="73">
        <f>L461*J462</f>
        <v>1.5072629996812501E+24</v>
      </c>
      <c r="M462" s="73">
        <f t="shared" si="532"/>
        <v>6.8731192785464998E+26</v>
      </c>
      <c r="N462" s="73">
        <f t="shared" si="533"/>
        <v>2.8440393734242487E+28</v>
      </c>
      <c r="O462" s="73">
        <f t="shared" si="534"/>
        <v>1.4220196867121245E+29</v>
      </c>
      <c r="P462" s="73">
        <f t="shared" si="535"/>
        <v>370278.40000000002</v>
      </c>
      <c r="Q462" s="102">
        <f t="shared" si="521"/>
        <v>41.37916509468311</v>
      </c>
      <c r="S462" s="74">
        <f t="shared" si="536"/>
        <v>446</v>
      </c>
      <c r="T462" s="74">
        <f t="shared" si="537"/>
        <v>2.0499999999999998</v>
      </c>
      <c r="U462" s="74">
        <v>1</v>
      </c>
      <c r="V462" s="65">
        <f t="shared" si="538"/>
        <v>1.05</v>
      </c>
      <c r="W462" s="73">
        <f>W461*U462</f>
        <v>3.0145259993625002E+24</v>
      </c>
      <c r="X462" s="73">
        <f t="shared" si="539"/>
        <v>1.4117025255014589E+27</v>
      </c>
      <c r="Y462" s="73">
        <f t="shared" si="540"/>
        <v>1.4575701788799265E+28</v>
      </c>
      <c r="Z462" s="73">
        <f t="shared" si="541"/>
        <v>2.9151403577598549E+29</v>
      </c>
      <c r="AA462" s="73">
        <f t="shared" si="542"/>
        <v>370278.40000000002</v>
      </c>
      <c r="AB462" s="102">
        <f t="shared" si="525"/>
        <v>10.324910188583637</v>
      </c>
      <c r="AD462" s="74">
        <f t="shared" si="543"/>
        <v>421</v>
      </c>
      <c r="AE462" s="74">
        <f t="shared" si="544"/>
        <v>3.2249999999999996</v>
      </c>
      <c r="AF462" s="74">
        <v>1</v>
      </c>
      <c r="AG462" s="65">
        <f t="shared" si="545"/>
        <v>1.175</v>
      </c>
      <c r="AH462" s="73">
        <f>AH461*AF462</f>
        <v>2.6259870927780001E+23</v>
      </c>
      <c r="AI462" s="73">
        <f t="shared" si="546"/>
        <v>1.2990101651199571E+26</v>
      </c>
      <c r="AJ462" s="73">
        <f t="shared" si="547"/>
        <v>7.1656460775727967E+26</v>
      </c>
      <c r="AK462" s="73">
        <f t="shared" si="548"/>
        <v>4.5860134896466013E+29</v>
      </c>
      <c r="AL462" s="73">
        <f t="shared" si="549"/>
        <v>370278.40000000002</v>
      </c>
      <c r="AM462" s="102">
        <f t="shared" si="594"/>
        <v>5.5162355691890106</v>
      </c>
      <c r="AO462" s="74">
        <f t="shared" si="550"/>
        <v>391</v>
      </c>
      <c r="AP462" s="74">
        <f t="shared" si="551"/>
        <v>4.55</v>
      </c>
      <c r="AQ462" s="74">
        <v>1</v>
      </c>
      <c r="AR462" s="65">
        <f t="shared" si="552"/>
        <v>1.325</v>
      </c>
      <c r="AS462" s="73">
        <f>AS461*AQ462</f>
        <v>1.5005640530159998E+21</v>
      </c>
      <c r="AT462" s="73">
        <f t="shared" si="553"/>
        <v>7.7740472176626403E+23</v>
      </c>
      <c r="AU462" s="73">
        <f t="shared" si="554"/>
        <v>1.5796361265967135E+25</v>
      </c>
      <c r="AV462" s="73">
        <f t="shared" si="555"/>
        <v>6.4701895745401657E+29</v>
      </c>
      <c r="AW462" s="73">
        <f t="shared" si="556"/>
        <v>370278.40000000002</v>
      </c>
      <c r="AX462" s="102">
        <f t="shared" si="526"/>
        <v>20.319353386583234</v>
      </c>
      <c r="AZ462" s="74">
        <f t="shared" si="557"/>
        <v>354</v>
      </c>
      <c r="BA462" s="74">
        <f t="shared" si="558"/>
        <v>6.06</v>
      </c>
      <c r="BB462" s="74">
        <v>1</v>
      </c>
      <c r="BC462" s="65">
        <f t="shared" si="559"/>
        <v>1.51</v>
      </c>
      <c r="BD462" s="73">
        <f>BD461*BB462</f>
        <v>7.939492344E+18</v>
      </c>
      <c r="BE462" s="73">
        <f t="shared" si="560"/>
        <v>4.2439762375617602E+21</v>
      </c>
      <c r="BF462" s="73">
        <f t="shared" si="561"/>
        <v>1.2456508169311598E+23</v>
      </c>
      <c r="BG462" s="73">
        <f t="shared" si="562"/>
        <v>8.6174393014754739E+29</v>
      </c>
      <c r="BH462" s="73">
        <f t="shared" si="563"/>
        <v>370278.40000000002</v>
      </c>
      <c r="BI462" s="102">
        <f t="shared" si="524"/>
        <v>29.351031843825979</v>
      </c>
      <c r="BK462" s="74">
        <f t="shared" si="564"/>
        <v>304</v>
      </c>
      <c r="BL462" s="74">
        <f t="shared" si="565"/>
        <v>7.8199999999999994</v>
      </c>
      <c r="BM462" s="74">
        <v>1</v>
      </c>
      <c r="BN462" s="65">
        <f t="shared" si="566"/>
        <v>1.76</v>
      </c>
      <c r="BO462" s="73">
        <f>BO461*BM462</f>
        <v>3.822718536E+16</v>
      </c>
      <c r="BP462" s="73">
        <f t="shared" si="567"/>
        <v>2.04530732550144E+19</v>
      </c>
      <c r="BQ462" s="73">
        <f t="shared" si="568"/>
        <v>1.5697499916849791E+20</v>
      </c>
      <c r="BR462" s="73">
        <f t="shared" si="569"/>
        <v>1.1120193950088813E+30</v>
      </c>
      <c r="BS462" s="73">
        <f t="shared" si="570"/>
        <v>370278.40000000002</v>
      </c>
      <c r="BT462" s="102">
        <f t="shared" si="523"/>
        <v>7.6748856864340897</v>
      </c>
      <c r="BV462" s="74">
        <f t="shared" si="571"/>
        <v>249</v>
      </c>
      <c r="BW462" s="74">
        <f t="shared" si="572"/>
        <v>9.8550000000000004</v>
      </c>
      <c r="BX462" s="74">
        <v>1</v>
      </c>
      <c r="BY462" s="65">
        <f t="shared" si="573"/>
        <v>2.0350000000000001</v>
      </c>
      <c r="BZ462" s="73">
        <f>BZ461*BX462</f>
        <v>12197848320000</v>
      </c>
      <c r="CA462" s="73">
        <f t="shared" si="574"/>
        <v>6180832711468800</v>
      </c>
      <c r="CB462" s="73">
        <f t="shared" si="575"/>
        <v>9.6594058254422144E+16</v>
      </c>
      <c r="CC462" s="73">
        <f t="shared" si="576"/>
        <v>1.4014004012547987E+30</v>
      </c>
      <c r="CD462" s="73">
        <f t="shared" si="577"/>
        <v>370278.40000000002</v>
      </c>
      <c r="CE462" s="102">
        <f t="shared" si="595"/>
        <v>15.628000750641208</v>
      </c>
      <c r="CG462" s="74">
        <f t="shared" si="578"/>
        <v>199</v>
      </c>
      <c r="CH462" s="74">
        <f t="shared" si="579"/>
        <v>12.14</v>
      </c>
      <c r="CI462" s="74">
        <v>1</v>
      </c>
      <c r="CJ462" s="65">
        <f t="shared" si="580"/>
        <v>2.2850000000000001</v>
      </c>
      <c r="CK462" s="73">
        <f>CK461*CI462</f>
        <v>4006679040</v>
      </c>
      <c r="CL462" s="73">
        <f t="shared" si="581"/>
        <v>1821897059673.6001</v>
      </c>
      <c r="CM462" s="73">
        <f t="shared" si="582"/>
        <v>116201708683001.22</v>
      </c>
      <c r="CN462" s="73">
        <f t="shared" si="583"/>
        <v>1.7263318996685192E+30</v>
      </c>
      <c r="CO462" s="73">
        <f t="shared" si="584"/>
        <v>370278.40000000002</v>
      </c>
      <c r="CP462" s="102">
        <f t="shared" si="585"/>
        <v>63.780611569689455</v>
      </c>
      <c r="CR462" s="74">
        <f t="shared" si="586"/>
        <v>136</v>
      </c>
      <c r="CS462" s="74">
        <f t="shared" si="587"/>
        <v>14.74</v>
      </c>
      <c r="CT462" s="74">
        <v>1</v>
      </c>
      <c r="CU462" s="65">
        <f t="shared" si="596"/>
        <v>2.6</v>
      </c>
      <c r="CV462" s="73">
        <f>CV461*CT462</f>
        <v>1703520</v>
      </c>
      <c r="CW462" s="73">
        <f t="shared" si="588"/>
        <v>602364672</v>
      </c>
      <c r="CX462" s="73">
        <f t="shared" si="589"/>
        <v>22725495728.00703</v>
      </c>
      <c r="CY462" s="73">
        <f t="shared" si="590"/>
        <v>2.0960570182136717E+30</v>
      </c>
      <c r="CZ462" s="73">
        <f t="shared" si="591"/>
        <v>370278.40000000002</v>
      </c>
      <c r="DA462" s="102">
        <f t="shared" si="592"/>
        <v>37.727139031166537</v>
      </c>
    </row>
    <row r="463" spans="1:105">
      <c r="A463" s="65">
        <v>8192</v>
      </c>
      <c r="B463" s="65">
        <f t="shared" si="527"/>
        <v>15.233333333333333</v>
      </c>
      <c r="C463" s="86">
        <f t="shared" si="522"/>
        <v>14.74</v>
      </c>
      <c r="D463" s="90"/>
      <c r="E463" s="68">
        <f t="shared" si="528"/>
        <v>3.2669433497992334E+27</v>
      </c>
      <c r="F463" s="65">
        <f t="shared" si="593"/>
        <v>91.400000000000048</v>
      </c>
      <c r="G463" s="69">
        <v>457</v>
      </c>
      <c r="H463" s="74">
        <f t="shared" si="529"/>
        <v>457</v>
      </c>
      <c r="I463" s="74">
        <f t="shared" si="530"/>
        <v>1</v>
      </c>
      <c r="J463" s="74">
        <v>1</v>
      </c>
      <c r="K463" s="65">
        <f t="shared" si="531"/>
        <v>1</v>
      </c>
      <c r="L463" s="73">
        <f>L462*J463</f>
        <v>1.5072629996812501E+24</v>
      </c>
      <c r="M463" s="73">
        <f t="shared" si="532"/>
        <v>6.8881919085433126E+26</v>
      </c>
      <c r="N463" s="73">
        <f t="shared" si="533"/>
        <v>3.2669433497992332E+28</v>
      </c>
      <c r="O463" s="73">
        <f t="shared" si="534"/>
        <v>1.6334716748996169E+29</v>
      </c>
      <c r="P463" s="73">
        <f t="shared" si="535"/>
        <v>370551.46666666667</v>
      </c>
      <c r="Q463" s="102">
        <f t="shared" si="521"/>
        <v>47.428169731265712</v>
      </c>
      <c r="S463" s="74">
        <f t="shared" si="536"/>
        <v>447</v>
      </c>
      <c r="T463" s="74">
        <f t="shared" si="537"/>
        <v>2.0499999999999998</v>
      </c>
      <c r="U463" s="74">
        <v>1</v>
      </c>
      <c r="V463" s="65">
        <f t="shared" si="538"/>
        <v>1.05</v>
      </c>
      <c r="W463" s="73">
        <f>W462*U463</f>
        <v>3.0145259993625002E+24</v>
      </c>
      <c r="X463" s="73">
        <f t="shared" si="539"/>
        <v>1.4148677778007895E+27</v>
      </c>
      <c r="Y463" s="73">
        <f t="shared" si="540"/>
        <v>1.6743084667721059E+28</v>
      </c>
      <c r="Z463" s="73">
        <f t="shared" si="541"/>
        <v>3.3486169335442141E+29</v>
      </c>
      <c r="AA463" s="73">
        <f t="shared" si="542"/>
        <v>370551.46666666667</v>
      </c>
      <c r="AB463" s="102">
        <f t="shared" si="525"/>
        <v>11.833674446771132</v>
      </c>
      <c r="AD463" s="74">
        <f t="shared" si="543"/>
        <v>422</v>
      </c>
      <c r="AE463" s="74">
        <f t="shared" si="544"/>
        <v>3.2249999999999996</v>
      </c>
      <c r="AF463" s="74">
        <v>1</v>
      </c>
      <c r="AG463" s="65">
        <f t="shared" si="545"/>
        <v>1.175</v>
      </c>
      <c r="AH463" s="73">
        <f>AH462*AF463</f>
        <v>2.6259870927780001E+23</v>
      </c>
      <c r="AI463" s="73">
        <f t="shared" si="546"/>
        <v>1.3020956999539715E+26</v>
      </c>
      <c r="AJ463" s="73">
        <f t="shared" si="547"/>
        <v>8.2311658617988303E+26</v>
      </c>
      <c r="AK463" s="73">
        <f t="shared" si="548"/>
        <v>5.2679461515512633E+29</v>
      </c>
      <c r="AL463" s="73">
        <f t="shared" si="549"/>
        <v>370551.46666666667</v>
      </c>
      <c r="AM463" s="102">
        <f t="shared" si="594"/>
        <v>6.3214753432407456</v>
      </c>
      <c r="AO463" s="74">
        <f t="shared" si="550"/>
        <v>392</v>
      </c>
      <c r="AP463" s="74">
        <f t="shared" si="551"/>
        <v>4.55</v>
      </c>
      <c r="AQ463" s="74">
        <v>1</v>
      </c>
      <c r="AR463" s="65">
        <f t="shared" si="552"/>
        <v>1.325</v>
      </c>
      <c r="AS463" s="73">
        <f>AS462*AQ463</f>
        <v>1.5005640530159998E+21</v>
      </c>
      <c r="AT463" s="73">
        <f t="shared" si="553"/>
        <v>7.7939296913651021E+23</v>
      </c>
      <c r="AU463" s="73">
        <f t="shared" si="554"/>
        <v>1.814525420115533E+25</v>
      </c>
      <c r="AV463" s="73">
        <f t="shared" si="555"/>
        <v>7.4322961207932558E+29</v>
      </c>
      <c r="AW463" s="73">
        <f t="shared" si="556"/>
        <v>370551.46666666667</v>
      </c>
      <c r="AX463" s="102">
        <f t="shared" si="526"/>
        <v>23.281264932705852</v>
      </c>
      <c r="AZ463" s="74">
        <f t="shared" si="557"/>
        <v>355</v>
      </c>
      <c r="BA463" s="74">
        <f t="shared" si="558"/>
        <v>6.06</v>
      </c>
      <c r="BB463" s="74">
        <v>1</v>
      </c>
      <c r="BC463" s="65">
        <f t="shared" si="559"/>
        <v>1.51</v>
      </c>
      <c r="BD463" s="73">
        <f>BD462*BB463</f>
        <v>7.939492344E+18</v>
      </c>
      <c r="BE463" s="73">
        <f t="shared" si="560"/>
        <v>4.2559648710011996E+21</v>
      </c>
      <c r="BF463" s="73">
        <f t="shared" si="561"/>
        <v>1.4308770443095364E+23</v>
      </c>
      <c r="BG463" s="73">
        <f t="shared" si="562"/>
        <v>9.898838349891677E+29</v>
      </c>
      <c r="BH463" s="73">
        <f t="shared" si="563"/>
        <v>370551.46666666667</v>
      </c>
      <c r="BI463" s="102">
        <f t="shared" si="524"/>
        <v>33.620508807746056</v>
      </c>
      <c r="BK463" s="74">
        <f t="shared" si="564"/>
        <v>305</v>
      </c>
      <c r="BL463" s="74">
        <f t="shared" si="565"/>
        <v>7.8199999999999994</v>
      </c>
      <c r="BM463" s="74">
        <v>1</v>
      </c>
      <c r="BN463" s="65">
        <f t="shared" si="566"/>
        <v>1.76</v>
      </c>
      <c r="BO463" s="73">
        <f>BO462*BM463</f>
        <v>3.822718536E+16</v>
      </c>
      <c r="BP463" s="73">
        <f t="shared" si="567"/>
        <v>2.0520353101248E+19</v>
      </c>
      <c r="BQ463" s="73">
        <f t="shared" si="568"/>
        <v>1.8031692332051451E+20</v>
      </c>
      <c r="BR463" s="73">
        <f t="shared" si="569"/>
        <v>1.2773748497715003E+30</v>
      </c>
      <c r="BS463" s="73">
        <f t="shared" si="570"/>
        <v>370551.46666666667</v>
      </c>
      <c r="BT463" s="102">
        <f t="shared" si="523"/>
        <v>8.7872232232469756</v>
      </c>
      <c r="BV463" s="74">
        <f t="shared" si="571"/>
        <v>250</v>
      </c>
      <c r="BW463" s="74">
        <f t="shared" si="572"/>
        <v>9.8550000000000004</v>
      </c>
      <c r="BX463" s="74">
        <v>1</v>
      </c>
      <c r="BY463" s="65">
        <f t="shared" si="573"/>
        <v>2.0350000000000001</v>
      </c>
      <c r="BZ463" s="73">
        <f>BZ462*BX463</f>
        <v>12197848320000</v>
      </c>
      <c r="CA463" s="73">
        <f t="shared" si="574"/>
        <v>6205655332800000</v>
      </c>
      <c r="CB463" s="73">
        <f t="shared" si="575"/>
        <v>1.1095743581934245E+17</v>
      </c>
      <c r="CC463" s="73">
        <f t="shared" si="576"/>
        <v>1.6097863356135725E+30</v>
      </c>
      <c r="CD463" s="73">
        <f t="shared" si="577"/>
        <v>370551.46666666667</v>
      </c>
      <c r="CE463" s="102">
        <f t="shared" si="595"/>
        <v>17.880051319137362</v>
      </c>
      <c r="CG463" s="74">
        <f t="shared" si="578"/>
        <v>200</v>
      </c>
      <c r="CH463" s="74">
        <f t="shared" si="579"/>
        <v>12.14</v>
      </c>
      <c r="CI463" s="74">
        <v>15</v>
      </c>
      <c r="CJ463" s="65">
        <f t="shared" si="580"/>
        <v>2.2850000000000001</v>
      </c>
      <c r="CK463" s="73">
        <f>CK462*CI463</f>
        <v>60100185600</v>
      </c>
      <c r="CL463" s="73">
        <f t="shared" si="581"/>
        <v>27465784819200</v>
      </c>
      <c r="CM463" s="73">
        <f t="shared" si="582"/>
        <v>133480711612008.19</v>
      </c>
      <c r="CN463" s="73">
        <f t="shared" si="583"/>
        <v>1.9830346133281349E+30</v>
      </c>
      <c r="CO463" s="73">
        <f t="shared" si="584"/>
        <v>370551.46666666667</v>
      </c>
      <c r="CP463" s="102">
        <f t="shared" si="585"/>
        <v>4.8598906781902071</v>
      </c>
      <c r="CR463" s="74">
        <f t="shared" si="586"/>
        <v>137</v>
      </c>
      <c r="CS463" s="74">
        <f t="shared" si="587"/>
        <v>14.74</v>
      </c>
      <c r="CT463" s="74">
        <v>1</v>
      </c>
      <c r="CU463" s="65">
        <f t="shared" si="596"/>
        <v>2.6</v>
      </c>
      <c r="CV463" s="73">
        <f>CV462*CT463</f>
        <v>1703520</v>
      </c>
      <c r="CW463" s="73">
        <f t="shared" si="588"/>
        <v>606793824</v>
      </c>
      <c r="CX463" s="73">
        <f t="shared" si="589"/>
        <v>26104739559.253822</v>
      </c>
      <c r="CY463" s="73">
        <f t="shared" si="590"/>
        <v>2.4077372488020351E+30</v>
      </c>
      <c r="CZ463" s="73">
        <f t="shared" si="591"/>
        <v>370551.46666666667</v>
      </c>
      <c r="DA463" s="102">
        <f t="shared" si="592"/>
        <v>43.020773328196931</v>
      </c>
    </row>
    <row r="464" spans="1:105">
      <c r="A464" s="65">
        <v>8192</v>
      </c>
      <c r="B464" s="65">
        <f t="shared" si="527"/>
        <v>15.266666666666667</v>
      </c>
      <c r="C464" s="86">
        <f t="shared" si="522"/>
        <v>14.74</v>
      </c>
      <c r="D464" s="90"/>
      <c r="E464" s="68">
        <f t="shared" si="528"/>
        <v>3.752732451782883E+27</v>
      </c>
      <c r="F464" s="65">
        <f t="shared" si="593"/>
        <v>91.600000000000051</v>
      </c>
      <c r="G464" s="69">
        <v>458</v>
      </c>
      <c r="H464" s="74">
        <f t="shared" si="529"/>
        <v>458</v>
      </c>
      <c r="I464" s="74">
        <f t="shared" si="530"/>
        <v>1</v>
      </c>
      <c r="J464" s="74">
        <v>1</v>
      </c>
      <c r="K464" s="65">
        <f t="shared" si="531"/>
        <v>1</v>
      </c>
      <c r="L464" s="73">
        <f>L463*J464</f>
        <v>1.5072629996812501E+24</v>
      </c>
      <c r="M464" s="73">
        <f t="shared" si="532"/>
        <v>6.9032645385401255E+26</v>
      </c>
      <c r="N464" s="73">
        <f t="shared" si="533"/>
        <v>3.7527324517828833E+28</v>
      </c>
      <c r="O464" s="73">
        <f t="shared" si="534"/>
        <v>1.8763662258914415E+29</v>
      </c>
      <c r="P464" s="73">
        <f t="shared" si="535"/>
        <v>370824.53333333333</v>
      </c>
      <c r="Q464" s="102">
        <f t="shared" si="521"/>
        <v>54.361707143508887</v>
      </c>
      <c r="S464" s="74">
        <f t="shared" si="536"/>
        <v>448</v>
      </c>
      <c r="T464" s="74">
        <f t="shared" si="537"/>
        <v>2.0499999999999998</v>
      </c>
      <c r="U464" s="74">
        <v>1</v>
      </c>
      <c r="V464" s="65">
        <f t="shared" si="538"/>
        <v>1.05</v>
      </c>
      <c r="W464" s="73">
        <f>W463*U464</f>
        <v>3.0145259993625002E+24</v>
      </c>
      <c r="X464" s="73">
        <f t="shared" si="539"/>
        <v>1.4180330301001201E+27</v>
      </c>
      <c r="Y464" s="73">
        <f t="shared" si="540"/>
        <v>1.9232753815387262E+28</v>
      </c>
      <c r="Z464" s="73">
        <f t="shared" si="541"/>
        <v>3.8465507630774552E+29</v>
      </c>
      <c r="AA464" s="73">
        <f t="shared" si="542"/>
        <v>370824.53333333333</v>
      </c>
      <c r="AB464" s="102">
        <f t="shared" si="525"/>
        <v>13.562980133142128</v>
      </c>
      <c r="AD464" s="74">
        <f t="shared" si="543"/>
        <v>423</v>
      </c>
      <c r="AE464" s="74">
        <f t="shared" si="544"/>
        <v>3.2249999999999996</v>
      </c>
      <c r="AF464" s="74">
        <v>1</v>
      </c>
      <c r="AG464" s="65">
        <f t="shared" si="545"/>
        <v>1.175</v>
      </c>
      <c r="AH464" s="73">
        <f>AH463*AF464</f>
        <v>2.6259870927780001E+23</v>
      </c>
      <c r="AI464" s="73">
        <f t="shared" si="546"/>
        <v>1.3051812347879855E+26</v>
      </c>
      <c r="AJ464" s="73">
        <f t="shared" si="547"/>
        <v>9.4551266851560695E+26</v>
      </c>
      <c r="AK464" s="73">
        <f t="shared" si="548"/>
        <v>6.0512810784998979E+29</v>
      </c>
      <c r="AL464" s="73">
        <f t="shared" si="549"/>
        <v>370824.53333333333</v>
      </c>
      <c r="AM464" s="102">
        <f t="shared" si="594"/>
        <v>7.2443017361431545</v>
      </c>
      <c r="AO464" s="74">
        <f t="shared" si="550"/>
        <v>393</v>
      </c>
      <c r="AP464" s="74">
        <f t="shared" si="551"/>
        <v>4.55</v>
      </c>
      <c r="AQ464" s="74">
        <v>1</v>
      </c>
      <c r="AR464" s="65">
        <f t="shared" si="552"/>
        <v>1.325</v>
      </c>
      <c r="AS464" s="73">
        <f>AS463*AQ464</f>
        <v>1.5005640530159998E+21</v>
      </c>
      <c r="AT464" s="73">
        <f t="shared" si="553"/>
        <v>7.8138121650675652E+23</v>
      </c>
      <c r="AU464" s="73">
        <f t="shared" si="554"/>
        <v>2.0843423651870168E+25</v>
      </c>
      <c r="AV464" s="73">
        <f t="shared" si="555"/>
        <v>8.5374663278060584E+29</v>
      </c>
      <c r="AW464" s="73">
        <f t="shared" si="556"/>
        <v>370824.53333333333</v>
      </c>
      <c r="AX464" s="102">
        <f t="shared" si="526"/>
        <v>26.67510200085535</v>
      </c>
      <c r="AZ464" s="74">
        <f t="shared" si="557"/>
        <v>356</v>
      </c>
      <c r="BA464" s="74">
        <f t="shared" si="558"/>
        <v>6.06</v>
      </c>
      <c r="BB464" s="74">
        <v>1</v>
      </c>
      <c r="BC464" s="65">
        <f t="shared" si="559"/>
        <v>1.51</v>
      </c>
      <c r="BD464" s="73">
        <f>BD463*BB464</f>
        <v>7.939492344E+18</v>
      </c>
      <c r="BE464" s="73">
        <f t="shared" si="560"/>
        <v>4.2679535044406401E+21</v>
      </c>
      <c r="BF464" s="73">
        <f t="shared" si="561"/>
        <v>1.6436461070013839E+23</v>
      </c>
      <c r="BG464" s="73">
        <f t="shared" si="562"/>
        <v>1.1370779328902135E+30</v>
      </c>
      <c r="BH464" s="73">
        <f t="shared" si="563"/>
        <v>370824.53333333333</v>
      </c>
      <c r="BI464" s="102">
        <f t="shared" si="524"/>
        <v>38.511340512290822</v>
      </c>
      <c r="BK464" s="74">
        <f t="shared" si="564"/>
        <v>306</v>
      </c>
      <c r="BL464" s="74">
        <f t="shared" si="565"/>
        <v>7.8199999999999994</v>
      </c>
      <c r="BM464" s="74">
        <v>1</v>
      </c>
      <c r="BN464" s="65">
        <f t="shared" si="566"/>
        <v>1.76</v>
      </c>
      <c r="BO464" s="73">
        <f>BO463*BM464</f>
        <v>3.822718536E+16</v>
      </c>
      <c r="BP464" s="73">
        <f t="shared" si="567"/>
        <v>2.05876329474816E+19</v>
      </c>
      <c r="BQ464" s="73">
        <f t="shared" si="568"/>
        <v>2.0712975319640152E+20</v>
      </c>
      <c r="BR464" s="73">
        <f t="shared" si="569"/>
        <v>1.4673183886471074E+30</v>
      </c>
      <c r="BS464" s="73">
        <f t="shared" si="570"/>
        <v>370824.53333333333</v>
      </c>
      <c r="BT464" s="102">
        <f t="shared" si="523"/>
        <v>10.060882361988043</v>
      </c>
      <c r="BV464" s="74">
        <f t="shared" si="571"/>
        <v>251</v>
      </c>
      <c r="BW464" s="74">
        <f t="shared" si="572"/>
        <v>9.8550000000000004</v>
      </c>
      <c r="BX464" s="74">
        <v>1</v>
      </c>
      <c r="BY464" s="65">
        <f t="shared" si="573"/>
        <v>2.0350000000000001</v>
      </c>
      <c r="BZ464" s="73">
        <f>BZ463*BX464</f>
        <v>12197848320000</v>
      </c>
      <c r="CA464" s="73">
        <f t="shared" si="574"/>
        <v>6230477954131200</v>
      </c>
      <c r="CB464" s="73">
        <f t="shared" si="575"/>
        <v>1.2745662400036778E+17</v>
      </c>
      <c r="CC464" s="73">
        <f t="shared" si="576"/>
        <v>1.8491589156160156E+30</v>
      </c>
      <c r="CD464" s="73">
        <f t="shared" si="577"/>
        <v>370824.53333333333</v>
      </c>
      <c r="CE464" s="102">
        <f t="shared" si="595"/>
        <v>20.45695770672874</v>
      </c>
      <c r="CG464" s="74">
        <f t="shared" si="578"/>
        <v>201</v>
      </c>
      <c r="CH464" s="74">
        <f t="shared" si="579"/>
        <v>12.14</v>
      </c>
      <c r="CI464" s="74">
        <v>1</v>
      </c>
      <c r="CJ464" s="65">
        <f t="shared" si="580"/>
        <v>2.2850000000000001</v>
      </c>
      <c r="CK464" s="73">
        <f>CK463*CI464</f>
        <v>60100185600</v>
      </c>
      <c r="CL464" s="73">
        <f t="shared" si="581"/>
        <v>27603113743296</v>
      </c>
      <c r="CM464" s="73">
        <f t="shared" si="582"/>
        <v>153329073852547.44</v>
      </c>
      <c r="CN464" s="73">
        <f t="shared" si="583"/>
        <v>2.27790859823221E+30</v>
      </c>
      <c r="CO464" s="73">
        <f t="shared" si="584"/>
        <v>370824.53333333333</v>
      </c>
      <c r="CP464" s="102">
        <f t="shared" si="585"/>
        <v>5.5547745547288718</v>
      </c>
      <c r="CR464" s="74">
        <f t="shared" si="586"/>
        <v>138</v>
      </c>
      <c r="CS464" s="74">
        <f t="shared" si="587"/>
        <v>14.74</v>
      </c>
      <c r="CT464" s="74">
        <v>1</v>
      </c>
      <c r="CU464" s="65">
        <f t="shared" si="596"/>
        <v>2.6</v>
      </c>
      <c r="CV464" s="73">
        <f>CV463*CT464</f>
        <v>1703520</v>
      </c>
      <c r="CW464" s="73">
        <f t="shared" si="588"/>
        <v>611222976</v>
      </c>
      <c r="CX464" s="73">
        <f t="shared" si="589"/>
        <v>29986471389.340893</v>
      </c>
      <c r="CY464" s="73">
        <f t="shared" si="590"/>
        <v>2.7657638169639849E+30</v>
      </c>
      <c r="CZ464" s="73">
        <f t="shared" si="591"/>
        <v>370824.53333333333</v>
      </c>
      <c r="DA464" s="102">
        <f t="shared" si="592"/>
        <v>49.05979088937405</v>
      </c>
    </row>
    <row r="465" spans="1:105">
      <c r="A465" s="65">
        <v>8192</v>
      </c>
      <c r="B465" s="65">
        <f t="shared" si="527"/>
        <v>15.3</v>
      </c>
      <c r="C465" s="86">
        <f t="shared" si="522"/>
        <v>14.74</v>
      </c>
      <c r="D465" s="90"/>
      <c r="E465" s="68">
        <f t="shared" si="528"/>
        <v>4.3107575941069867E+27</v>
      </c>
      <c r="F465" s="65">
        <f t="shared" si="593"/>
        <v>91.80000000000004</v>
      </c>
      <c r="G465" s="69">
        <v>459</v>
      </c>
      <c r="H465" s="74">
        <f t="shared" si="529"/>
        <v>459</v>
      </c>
      <c r="I465" s="74">
        <f t="shared" si="530"/>
        <v>1</v>
      </c>
      <c r="J465" s="74">
        <v>1</v>
      </c>
      <c r="K465" s="65">
        <f t="shared" si="531"/>
        <v>1</v>
      </c>
      <c r="L465" s="73">
        <f>L464*J465</f>
        <v>1.5072629996812501E+24</v>
      </c>
      <c r="M465" s="73">
        <f t="shared" si="532"/>
        <v>6.9183371685369383E+26</v>
      </c>
      <c r="N465" s="73">
        <f t="shared" si="533"/>
        <v>4.3107575941069864E+28</v>
      </c>
      <c r="O465" s="73">
        <f t="shared" si="534"/>
        <v>2.1553787970534934E+29</v>
      </c>
      <c r="P465" s="73">
        <f t="shared" si="535"/>
        <v>371097.59999999998</v>
      </c>
      <c r="Q465" s="102">
        <f t="shared" ref="Q465:Q528" si="597">N465/M465</f>
        <v>62.309157375436328</v>
      </c>
      <c r="S465" s="74">
        <f t="shared" si="536"/>
        <v>449</v>
      </c>
      <c r="T465" s="74">
        <f t="shared" si="537"/>
        <v>2.0499999999999998</v>
      </c>
      <c r="U465" s="74">
        <v>1</v>
      </c>
      <c r="V465" s="65">
        <f t="shared" si="538"/>
        <v>1.05</v>
      </c>
      <c r="W465" s="73">
        <f>W464*U465</f>
        <v>3.0145259993625002E+24</v>
      </c>
      <c r="X465" s="73">
        <f t="shared" si="539"/>
        <v>1.4211982823994507E+27</v>
      </c>
      <c r="Y465" s="73">
        <f t="shared" si="540"/>
        <v>2.20926326697983E+28</v>
      </c>
      <c r="Z465" s="73">
        <f t="shared" si="541"/>
        <v>4.4185265339596607E+29</v>
      </c>
      <c r="AA465" s="73">
        <f t="shared" si="542"/>
        <v>371097.59999999998</v>
      </c>
      <c r="AB465" s="102">
        <f t="shared" si="525"/>
        <v>15.545074141588929</v>
      </c>
      <c r="AD465" s="74">
        <f t="shared" si="543"/>
        <v>424</v>
      </c>
      <c r="AE465" s="74">
        <f t="shared" si="544"/>
        <v>3.2249999999999996</v>
      </c>
      <c r="AF465" s="74">
        <v>1</v>
      </c>
      <c r="AG465" s="65">
        <f t="shared" si="545"/>
        <v>1.175</v>
      </c>
      <c r="AH465" s="73">
        <f>AH464*AF465</f>
        <v>2.6259870927780001E+23</v>
      </c>
      <c r="AI465" s="73">
        <f t="shared" si="546"/>
        <v>1.3082667696219999E+26</v>
      </c>
      <c r="AJ465" s="73">
        <f t="shared" si="547"/>
        <v>1.0861088469527345E+27</v>
      </c>
      <c r="AK465" s="73">
        <f t="shared" si="548"/>
        <v>6.9510966204975147E+29</v>
      </c>
      <c r="AL465" s="73">
        <f t="shared" si="549"/>
        <v>371097.59999999998</v>
      </c>
      <c r="AM465" s="102">
        <f t="shared" si="594"/>
        <v>8.3018912669206308</v>
      </c>
      <c r="AO465" s="74">
        <f t="shared" si="550"/>
        <v>394</v>
      </c>
      <c r="AP465" s="74">
        <f t="shared" si="551"/>
        <v>4.55</v>
      </c>
      <c r="AQ465" s="74">
        <v>1</v>
      </c>
      <c r="AR465" s="65">
        <f t="shared" si="552"/>
        <v>1.325</v>
      </c>
      <c r="AS465" s="73">
        <f>AS464*AQ465</f>
        <v>1.5005640530159998E+21</v>
      </c>
      <c r="AT465" s="73">
        <f t="shared" si="553"/>
        <v>7.833694638770027E+23</v>
      </c>
      <c r="AU465" s="73">
        <f t="shared" si="554"/>
        <v>2.3942806461409558E+25</v>
      </c>
      <c r="AV465" s="73">
        <f t="shared" si="555"/>
        <v>9.8069735265933943E+29</v>
      </c>
      <c r="AW465" s="73">
        <f t="shared" si="556"/>
        <v>371097.59999999998</v>
      </c>
      <c r="AX465" s="102">
        <f t="shared" si="526"/>
        <v>30.563875113172436</v>
      </c>
      <c r="AZ465" s="74">
        <f t="shared" si="557"/>
        <v>357</v>
      </c>
      <c r="BA465" s="74">
        <f t="shared" si="558"/>
        <v>6.06</v>
      </c>
      <c r="BB465" s="74">
        <v>1</v>
      </c>
      <c r="BC465" s="65">
        <f t="shared" si="559"/>
        <v>1.51</v>
      </c>
      <c r="BD465" s="73">
        <f>BD464*BB465</f>
        <v>7.939492344E+18</v>
      </c>
      <c r="BE465" s="73">
        <f t="shared" si="560"/>
        <v>4.27994213788008E+21</v>
      </c>
      <c r="BF465" s="73">
        <f t="shared" si="561"/>
        <v>1.8880535793097701E+23</v>
      </c>
      <c r="BG465" s="73">
        <f t="shared" si="562"/>
        <v>1.306159551014417E+30</v>
      </c>
      <c r="BH465" s="73">
        <f t="shared" si="563"/>
        <v>371097.59999999998</v>
      </c>
      <c r="BI465" s="102">
        <f t="shared" si="524"/>
        <v>44.113997771122946</v>
      </c>
      <c r="BK465" s="74">
        <f t="shared" si="564"/>
        <v>307</v>
      </c>
      <c r="BL465" s="74">
        <f t="shared" si="565"/>
        <v>7.8199999999999994</v>
      </c>
      <c r="BM465" s="74">
        <v>1</v>
      </c>
      <c r="BN465" s="65">
        <f t="shared" si="566"/>
        <v>1.76</v>
      </c>
      <c r="BO465" s="73">
        <f>BO464*BM465</f>
        <v>3.822718536E+16</v>
      </c>
      <c r="BP465" s="73">
        <f t="shared" si="567"/>
        <v>2.06549127937152E+19</v>
      </c>
      <c r="BQ465" s="73">
        <f t="shared" si="568"/>
        <v>2.3792960676764831E+20</v>
      </c>
      <c r="BR465" s="73">
        <f t="shared" si="569"/>
        <v>1.6855062192958317E+30</v>
      </c>
      <c r="BS465" s="73">
        <f t="shared" si="570"/>
        <v>371097.59999999998</v>
      </c>
      <c r="BT465" s="102">
        <f t="shared" si="523"/>
        <v>11.519274331675932</v>
      </c>
      <c r="BV465" s="74">
        <f t="shared" si="571"/>
        <v>252</v>
      </c>
      <c r="BW465" s="74">
        <f t="shared" si="572"/>
        <v>9.8550000000000004</v>
      </c>
      <c r="BX465" s="74">
        <v>1</v>
      </c>
      <c r="BY465" s="65">
        <f t="shared" si="573"/>
        <v>2.0350000000000001</v>
      </c>
      <c r="BZ465" s="73">
        <f>BZ464*BX465</f>
        <v>12197848320000</v>
      </c>
      <c r="CA465" s="73">
        <f t="shared" si="574"/>
        <v>6255300575462400</v>
      </c>
      <c r="CB465" s="73">
        <f t="shared" si="575"/>
        <v>1.4640921432269808E+17</v>
      </c>
      <c r="CC465" s="73">
        <f t="shared" si="576"/>
        <v>2.1241258044962176E+30</v>
      </c>
      <c r="CD465" s="73">
        <f t="shared" si="577"/>
        <v>371097.59999999998</v>
      </c>
      <c r="CE465" s="102">
        <f t="shared" si="595"/>
        <v>23.405624167288767</v>
      </c>
      <c r="CG465" s="74">
        <f t="shared" si="578"/>
        <v>202</v>
      </c>
      <c r="CH465" s="74">
        <f t="shared" si="579"/>
        <v>12.14</v>
      </c>
      <c r="CI465" s="74">
        <v>1</v>
      </c>
      <c r="CJ465" s="65">
        <f t="shared" si="580"/>
        <v>2.2850000000000001</v>
      </c>
      <c r="CK465" s="73">
        <f>CK464*CI465</f>
        <v>60100185600</v>
      </c>
      <c r="CL465" s="73">
        <f t="shared" si="581"/>
        <v>27740442667392</v>
      </c>
      <c r="CM465" s="73">
        <f t="shared" si="582"/>
        <v>176128854907640.19</v>
      </c>
      <c r="CN465" s="73">
        <f t="shared" si="583"/>
        <v>2.6166298596229413E+30</v>
      </c>
      <c r="CO465" s="73">
        <f t="shared" si="584"/>
        <v>371097.59999999998</v>
      </c>
      <c r="CP465" s="102">
        <f t="shared" si="585"/>
        <v>6.3491724706568577</v>
      </c>
      <c r="CR465" s="74">
        <f t="shared" si="586"/>
        <v>139</v>
      </c>
      <c r="CS465" s="74">
        <f t="shared" si="587"/>
        <v>14.74</v>
      </c>
      <c r="CT465" s="74">
        <v>1</v>
      </c>
      <c r="CU465" s="65">
        <f t="shared" si="596"/>
        <v>2.6</v>
      </c>
      <c r="CV465" s="73">
        <f>CV464*CT465</f>
        <v>1703520</v>
      </c>
      <c r="CW465" s="73">
        <f t="shared" si="588"/>
        <v>615652128</v>
      </c>
      <c r="CX465" s="73">
        <f t="shared" si="589"/>
        <v>34445410357.10154</v>
      </c>
      <c r="CY465" s="73">
        <f t="shared" si="590"/>
        <v>3.177028346856849E+30</v>
      </c>
      <c r="CZ465" s="73">
        <f t="shared" si="591"/>
        <v>371097.59999999998</v>
      </c>
      <c r="DA465" s="102">
        <f t="shared" si="592"/>
        <v>55.949470148020893</v>
      </c>
    </row>
    <row r="466" spans="1:105">
      <c r="A466" s="65">
        <v>8192</v>
      </c>
      <c r="B466" s="65">
        <f t="shared" si="527"/>
        <v>15.333333333333334</v>
      </c>
      <c r="C466" s="86">
        <f t="shared" si="522"/>
        <v>14.74</v>
      </c>
      <c r="D466" s="90"/>
      <c r="E466" s="68">
        <f t="shared" si="528"/>
        <v>4.9517601571416728E+27</v>
      </c>
      <c r="F466" s="65">
        <f t="shared" si="593"/>
        <v>92.000000000000043</v>
      </c>
      <c r="G466" s="69">
        <v>460</v>
      </c>
      <c r="H466" s="74">
        <f t="shared" si="529"/>
        <v>460</v>
      </c>
      <c r="I466" s="74">
        <f t="shared" si="530"/>
        <v>1</v>
      </c>
      <c r="J466" s="74">
        <v>15</v>
      </c>
      <c r="K466" s="65">
        <f t="shared" si="531"/>
        <v>1</v>
      </c>
      <c r="L466" s="73">
        <f>L465*J466</f>
        <v>2.260894499521875E+25</v>
      </c>
      <c r="M466" s="73">
        <f t="shared" si="532"/>
        <v>1.0400114697800626E+28</v>
      </c>
      <c r="N466" s="73">
        <f t="shared" si="533"/>
        <v>4.9517601571416724E+28</v>
      </c>
      <c r="O466" s="73">
        <f t="shared" si="534"/>
        <v>2.4758800785708365E+29</v>
      </c>
      <c r="P466" s="73">
        <f t="shared" si="535"/>
        <v>371370.66666666669</v>
      </c>
      <c r="Q466" s="102">
        <f t="shared" si="597"/>
        <v>4.7612553332597862</v>
      </c>
      <c r="S466" s="74">
        <f t="shared" si="536"/>
        <v>450</v>
      </c>
      <c r="T466" s="74">
        <f t="shared" si="537"/>
        <v>2.0499999999999998</v>
      </c>
      <c r="U466" s="74">
        <v>1</v>
      </c>
      <c r="V466" s="65">
        <f t="shared" si="538"/>
        <v>1.05</v>
      </c>
      <c r="W466" s="73">
        <f>W465*U466</f>
        <v>3.0145259993625002E+24</v>
      </c>
      <c r="X466" s="73">
        <f t="shared" si="539"/>
        <v>1.4243635346987813E+27</v>
      </c>
      <c r="Y466" s="73">
        <f t="shared" si="540"/>
        <v>2.5377770805351061E+28</v>
      </c>
      <c r="Z466" s="73">
        <f t="shared" si="541"/>
        <v>5.0755541610702139E+29</v>
      </c>
      <c r="AA466" s="73">
        <f t="shared" si="542"/>
        <v>371370.66666666669</v>
      </c>
      <c r="AB466" s="102">
        <f t="shared" si="525"/>
        <v>17.816919758984035</v>
      </c>
      <c r="AD466" s="74">
        <f t="shared" si="543"/>
        <v>425</v>
      </c>
      <c r="AE466" s="74">
        <f t="shared" si="544"/>
        <v>3.2249999999999996</v>
      </c>
      <c r="AF466" s="74">
        <v>1</v>
      </c>
      <c r="AG466" s="65">
        <f t="shared" si="545"/>
        <v>1.175</v>
      </c>
      <c r="AH466" s="73">
        <f>AH465*AF466</f>
        <v>2.6259870927780001E+23</v>
      </c>
      <c r="AI466" s="73">
        <f t="shared" si="546"/>
        <v>1.3113523044560139E+26</v>
      </c>
      <c r="AJ466" s="73">
        <f t="shared" si="547"/>
        <v>1.2476114458423328E+27</v>
      </c>
      <c r="AK466" s="73">
        <f t="shared" si="548"/>
        <v>7.9847132533909477E+29</v>
      </c>
      <c r="AL466" s="73">
        <f t="shared" si="549"/>
        <v>371370.66666666669</v>
      </c>
      <c r="AM466" s="102">
        <f t="shared" si="594"/>
        <v>9.5139303267543909</v>
      </c>
      <c r="AO466" s="74">
        <f t="shared" si="550"/>
        <v>395</v>
      </c>
      <c r="AP466" s="74">
        <f t="shared" si="551"/>
        <v>4.55</v>
      </c>
      <c r="AQ466" s="74">
        <v>1</v>
      </c>
      <c r="AR466" s="65">
        <f t="shared" si="552"/>
        <v>1.325</v>
      </c>
      <c r="AS466" s="73">
        <f>AS465*AQ466</f>
        <v>1.5005640530159998E+21</v>
      </c>
      <c r="AT466" s="73">
        <f t="shared" si="553"/>
        <v>7.8535771124724888E+23</v>
      </c>
      <c r="AU466" s="73">
        <f t="shared" si="554"/>
        <v>2.750306239623354E+25</v>
      </c>
      <c r="AV466" s="73">
        <f t="shared" si="555"/>
        <v>1.1265254357497305E+30</v>
      </c>
      <c r="AW466" s="73">
        <f t="shared" si="556"/>
        <v>371370.66666666669</v>
      </c>
      <c r="AX466" s="102">
        <f t="shared" si="526"/>
        <v>35.019790348216162</v>
      </c>
      <c r="AZ466" s="74">
        <f t="shared" si="557"/>
        <v>358</v>
      </c>
      <c r="BA466" s="74">
        <f t="shared" si="558"/>
        <v>6.06</v>
      </c>
      <c r="BB466" s="74">
        <v>1</v>
      </c>
      <c r="BC466" s="65">
        <f t="shared" si="559"/>
        <v>1.51</v>
      </c>
      <c r="BD466" s="73">
        <f>BD465*BB466</f>
        <v>7.939492344E+18</v>
      </c>
      <c r="BE466" s="73">
        <f t="shared" si="560"/>
        <v>4.2919307713195205E+21</v>
      </c>
      <c r="BF466" s="73">
        <f t="shared" si="561"/>
        <v>2.1688040406993972E+23</v>
      </c>
      <c r="BG466" s="73">
        <f t="shared" si="562"/>
        <v>1.5003833276139268E+30</v>
      </c>
      <c r="BH466" s="73">
        <f t="shared" si="563"/>
        <v>371370.66666666669</v>
      </c>
      <c r="BI466" s="102">
        <f t="shared" si="524"/>
        <v>50.532130089149021</v>
      </c>
      <c r="BK466" s="74">
        <f t="shared" si="564"/>
        <v>308</v>
      </c>
      <c r="BL466" s="74">
        <f t="shared" si="565"/>
        <v>7.8199999999999994</v>
      </c>
      <c r="BM466" s="74">
        <v>1</v>
      </c>
      <c r="BN466" s="65">
        <f t="shared" si="566"/>
        <v>1.76</v>
      </c>
      <c r="BO466" s="73">
        <f>BO465*BM466</f>
        <v>3.822718536E+16</v>
      </c>
      <c r="BP466" s="73">
        <f t="shared" si="567"/>
        <v>2.07221926399488E+19</v>
      </c>
      <c r="BQ466" s="73">
        <f t="shared" si="568"/>
        <v>2.7330934789908906E+20</v>
      </c>
      <c r="BR466" s="73">
        <f t="shared" si="569"/>
        <v>1.9361382214423939E+30</v>
      </c>
      <c r="BS466" s="73">
        <f t="shared" si="570"/>
        <v>371370.66666666669</v>
      </c>
      <c r="BT466" s="102">
        <f t="shared" si="523"/>
        <v>13.189209879855857</v>
      </c>
      <c r="BV466" s="74">
        <f t="shared" si="571"/>
        <v>253</v>
      </c>
      <c r="BW466" s="74">
        <f t="shared" si="572"/>
        <v>9.8550000000000004</v>
      </c>
      <c r="BX466" s="74">
        <v>1</v>
      </c>
      <c r="BY466" s="65">
        <f t="shared" si="573"/>
        <v>2.0350000000000001</v>
      </c>
      <c r="BZ466" s="73">
        <f>BZ465*BX466</f>
        <v>12197848320000</v>
      </c>
      <c r="CA466" s="73">
        <f t="shared" si="574"/>
        <v>6280123196793600</v>
      </c>
      <c r="CB466" s="73">
        <f t="shared" si="575"/>
        <v>1.6818002364889162E+17</v>
      </c>
      <c r="CC466" s="73">
        <f t="shared" si="576"/>
        <v>2.4399798174315594E+30</v>
      </c>
      <c r="CD466" s="73">
        <f t="shared" si="577"/>
        <v>371370.66666666669</v>
      </c>
      <c r="CE466" s="102">
        <f t="shared" si="595"/>
        <v>26.779733196119171</v>
      </c>
      <c r="CG466" s="74">
        <f t="shared" si="578"/>
        <v>203</v>
      </c>
      <c r="CH466" s="74">
        <f t="shared" si="579"/>
        <v>12.14</v>
      </c>
      <c r="CI466" s="74">
        <v>1</v>
      </c>
      <c r="CJ466" s="65">
        <f t="shared" si="580"/>
        <v>2.2850000000000001</v>
      </c>
      <c r="CK466" s="73">
        <f>CK465*CI466</f>
        <v>60100185600</v>
      </c>
      <c r="CL466" s="73">
        <f t="shared" si="581"/>
        <v>27877771591488</v>
      </c>
      <c r="CM466" s="73">
        <f t="shared" si="582"/>
        <v>202318925899917.69</v>
      </c>
      <c r="CN466" s="73">
        <f t="shared" si="583"/>
        <v>3.0057184153849956E+30</v>
      </c>
      <c r="CO466" s="73">
        <f t="shared" si="584"/>
        <v>371370.66666666669</v>
      </c>
      <c r="CP466" s="102">
        <f t="shared" si="585"/>
        <v>7.2573564653816272</v>
      </c>
      <c r="CR466" s="74">
        <f t="shared" si="586"/>
        <v>140</v>
      </c>
      <c r="CS466" s="74">
        <f t="shared" si="587"/>
        <v>14.74</v>
      </c>
      <c r="CT466" s="74">
        <v>13</v>
      </c>
      <c r="CU466" s="65">
        <f t="shared" si="596"/>
        <v>2.6</v>
      </c>
      <c r="CV466" s="73">
        <f>CV465*CT466</f>
        <v>22145760</v>
      </c>
      <c r="CW466" s="73">
        <f t="shared" si="588"/>
        <v>8061056640</v>
      </c>
      <c r="CX466" s="73">
        <f t="shared" si="589"/>
        <v>39567386214.400368</v>
      </c>
      <c r="CY466" s="73">
        <f t="shared" si="590"/>
        <v>3.6494472358134131E+30</v>
      </c>
      <c r="CZ466" s="73">
        <f t="shared" si="591"/>
        <v>371370.66666666669</v>
      </c>
      <c r="DA466" s="102">
        <f t="shared" si="592"/>
        <v>4.9084615059100205</v>
      </c>
    </row>
    <row r="467" spans="1:105">
      <c r="A467" s="65">
        <v>8192</v>
      </c>
      <c r="B467" s="65">
        <f t="shared" si="527"/>
        <v>15.366666666666667</v>
      </c>
      <c r="C467" s="86">
        <f t="shared" si="522"/>
        <v>14.74</v>
      </c>
      <c r="D467" s="90"/>
      <c r="E467" s="68">
        <f t="shared" si="528"/>
        <v>5.6880787468485001E+27</v>
      </c>
      <c r="F467" s="65">
        <f t="shared" si="593"/>
        <v>92.200000000000045</v>
      </c>
      <c r="G467" s="69">
        <v>461</v>
      </c>
      <c r="H467" s="74">
        <f t="shared" si="529"/>
        <v>461</v>
      </c>
      <c r="I467" s="74">
        <f t="shared" si="530"/>
        <v>1</v>
      </c>
      <c r="J467" s="74">
        <v>1</v>
      </c>
      <c r="K467" s="65">
        <f t="shared" si="531"/>
        <v>1</v>
      </c>
      <c r="L467" s="73">
        <f>L466*J467</f>
        <v>2.260894499521875E+25</v>
      </c>
      <c r="M467" s="73">
        <f t="shared" si="532"/>
        <v>1.0422723642795844E+28</v>
      </c>
      <c r="N467" s="73">
        <f t="shared" si="533"/>
        <v>5.6880787468485001E+28</v>
      </c>
      <c r="O467" s="73">
        <f t="shared" si="534"/>
        <v>2.84403937342425E+29</v>
      </c>
      <c r="P467" s="73">
        <f t="shared" si="535"/>
        <v>371643.73333333334</v>
      </c>
      <c r="Q467" s="102">
        <f t="shared" si="597"/>
        <v>5.4573822944831543</v>
      </c>
      <c r="S467" s="74">
        <f t="shared" si="536"/>
        <v>451</v>
      </c>
      <c r="T467" s="74">
        <f t="shared" si="537"/>
        <v>2.0499999999999998</v>
      </c>
      <c r="U467" s="74">
        <v>1</v>
      </c>
      <c r="V467" s="65">
        <f t="shared" si="538"/>
        <v>1.05</v>
      </c>
      <c r="W467" s="73">
        <f>W466*U467</f>
        <v>3.0145259993625002E+24</v>
      </c>
      <c r="X467" s="73">
        <f t="shared" si="539"/>
        <v>1.4275287869981121E+27</v>
      </c>
      <c r="Y467" s="73">
        <f t="shared" si="540"/>
        <v>2.9151403577598547E+28</v>
      </c>
      <c r="Z467" s="73">
        <f t="shared" si="541"/>
        <v>5.8302807155197119E+29</v>
      </c>
      <c r="AA467" s="73">
        <f t="shared" si="542"/>
        <v>371643.73333333334</v>
      </c>
      <c r="AB467" s="102">
        <f t="shared" si="525"/>
        <v>20.420886670103346</v>
      </c>
      <c r="AD467" s="74">
        <f t="shared" si="543"/>
        <v>426</v>
      </c>
      <c r="AE467" s="74">
        <f t="shared" si="544"/>
        <v>3.2249999999999996</v>
      </c>
      <c r="AF467" s="74">
        <v>1</v>
      </c>
      <c r="AG467" s="65">
        <f t="shared" si="545"/>
        <v>1.175</v>
      </c>
      <c r="AH467" s="73">
        <f>AH466*AF467</f>
        <v>2.6259870927780001E+23</v>
      </c>
      <c r="AI467" s="73">
        <f t="shared" si="546"/>
        <v>1.3144378392900279E+26</v>
      </c>
      <c r="AJ467" s="73">
        <f t="shared" si="547"/>
        <v>1.4331292155145602E+27</v>
      </c>
      <c r="AK467" s="73">
        <f t="shared" si="548"/>
        <v>9.1720269792932055E+29</v>
      </c>
      <c r="AL467" s="73">
        <f t="shared" si="549"/>
        <v>371643.73333333334</v>
      </c>
      <c r="AM467" s="102">
        <f t="shared" si="594"/>
        <v>10.902982040509739</v>
      </c>
      <c r="AO467" s="74">
        <f t="shared" si="550"/>
        <v>396</v>
      </c>
      <c r="AP467" s="74">
        <f t="shared" si="551"/>
        <v>4.55</v>
      </c>
      <c r="AQ467" s="74">
        <v>1</v>
      </c>
      <c r="AR467" s="65">
        <f t="shared" si="552"/>
        <v>1.325</v>
      </c>
      <c r="AS467" s="73">
        <f>AS466*AQ467</f>
        <v>1.5005640530159998E+21</v>
      </c>
      <c r="AT467" s="73">
        <f t="shared" si="553"/>
        <v>7.8734595861749506E+23</v>
      </c>
      <c r="AU467" s="73">
        <f t="shared" si="554"/>
        <v>3.1592722531934279E+25</v>
      </c>
      <c r="AV467" s="73">
        <f t="shared" si="555"/>
        <v>1.2940379149080337E+30</v>
      </c>
      <c r="AW467" s="73">
        <f t="shared" si="556"/>
        <v>371643.73333333334</v>
      </c>
      <c r="AX467" s="102">
        <f t="shared" si="526"/>
        <v>40.125591788656806</v>
      </c>
      <c r="AZ467" s="74">
        <f t="shared" si="557"/>
        <v>359</v>
      </c>
      <c r="BA467" s="74">
        <f t="shared" si="558"/>
        <v>6.06</v>
      </c>
      <c r="BB467" s="74">
        <v>1</v>
      </c>
      <c r="BC467" s="65">
        <f t="shared" si="559"/>
        <v>1.51</v>
      </c>
      <c r="BD467" s="73">
        <f>BD466*BB467</f>
        <v>7.939492344E+18</v>
      </c>
      <c r="BE467" s="73">
        <f t="shared" si="560"/>
        <v>4.3039194047589599E+21</v>
      </c>
      <c r="BF467" s="73">
        <f t="shared" si="561"/>
        <v>2.491301633862321E+23</v>
      </c>
      <c r="BG467" s="73">
        <f t="shared" si="562"/>
        <v>1.7234878602950953E+30</v>
      </c>
      <c r="BH467" s="73">
        <f t="shared" si="563"/>
        <v>371643.73333333334</v>
      </c>
      <c r="BI467" s="102">
        <f t="shared" si="524"/>
        <v>57.88448619896603</v>
      </c>
      <c r="BK467" s="74">
        <f t="shared" si="564"/>
        <v>309</v>
      </c>
      <c r="BL467" s="74">
        <f t="shared" si="565"/>
        <v>7.8199999999999994</v>
      </c>
      <c r="BM467" s="74">
        <v>1</v>
      </c>
      <c r="BN467" s="65">
        <f t="shared" si="566"/>
        <v>1.76</v>
      </c>
      <c r="BO467" s="73">
        <f>BO466*BM467</f>
        <v>3.822718536E+16</v>
      </c>
      <c r="BP467" s="73">
        <f t="shared" si="567"/>
        <v>2.07894724861824E+19</v>
      </c>
      <c r="BQ467" s="73">
        <f t="shared" si="568"/>
        <v>3.1394999833699589E+20</v>
      </c>
      <c r="BR467" s="73">
        <f t="shared" si="569"/>
        <v>2.2240387900177634E+30</v>
      </c>
      <c r="BS467" s="73">
        <f t="shared" si="570"/>
        <v>371643.73333333334</v>
      </c>
      <c r="BT467" s="102">
        <f t="shared" si="523"/>
        <v>15.101393195313682</v>
      </c>
      <c r="BV467" s="74">
        <f t="shared" si="571"/>
        <v>254</v>
      </c>
      <c r="BW467" s="74">
        <f t="shared" si="572"/>
        <v>9.8550000000000004</v>
      </c>
      <c r="BX467" s="74">
        <v>1</v>
      </c>
      <c r="BY467" s="65">
        <f t="shared" si="573"/>
        <v>2.0350000000000001</v>
      </c>
      <c r="BZ467" s="73">
        <f>BZ466*BX467</f>
        <v>12197848320000</v>
      </c>
      <c r="CA467" s="73">
        <f t="shared" si="574"/>
        <v>6304945818124800</v>
      </c>
      <c r="CB467" s="73">
        <f t="shared" si="575"/>
        <v>1.9318811650884429E+17</v>
      </c>
      <c r="CC467" s="73">
        <f t="shared" si="576"/>
        <v>2.8028008025095985E+30</v>
      </c>
      <c r="CD467" s="73">
        <f t="shared" si="577"/>
        <v>371643.73333333334</v>
      </c>
      <c r="CE467" s="102">
        <f t="shared" si="595"/>
        <v>30.640725881178433</v>
      </c>
      <c r="CG467" s="74">
        <f t="shared" si="578"/>
        <v>204</v>
      </c>
      <c r="CH467" s="74">
        <f t="shared" si="579"/>
        <v>12.14</v>
      </c>
      <c r="CI467" s="74">
        <v>1</v>
      </c>
      <c r="CJ467" s="65">
        <f t="shared" si="580"/>
        <v>2.2850000000000001</v>
      </c>
      <c r="CK467" s="73">
        <f>CK466*CI467</f>
        <v>60100185600</v>
      </c>
      <c r="CL467" s="73">
        <f t="shared" si="581"/>
        <v>28015100515584</v>
      </c>
      <c r="CM467" s="73">
        <f t="shared" si="582"/>
        <v>232403417366002.53</v>
      </c>
      <c r="CN467" s="73">
        <f t="shared" si="583"/>
        <v>3.45266379933704E+30</v>
      </c>
      <c r="CO467" s="73">
        <f t="shared" si="584"/>
        <v>371643.73333333334</v>
      </c>
      <c r="CP467" s="102">
        <f t="shared" si="585"/>
        <v>8.2956481714824886</v>
      </c>
      <c r="CR467" s="74">
        <f t="shared" si="586"/>
        <v>141</v>
      </c>
      <c r="CS467" s="74">
        <f t="shared" si="587"/>
        <v>14.74</v>
      </c>
      <c r="CT467" s="74">
        <v>1</v>
      </c>
      <c r="CU467" s="65">
        <f t="shared" si="596"/>
        <v>2.6</v>
      </c>
      <c r="CV467" s="73">
        <f>CV466*CT467</f>
        <v>22145760</v>
      </c>
      <c r="CW467" s="73">
        <f t="shared" si="588"/>
        <v>8118635616</v>
      </c>
      <c r="CX467" s="73">
        <f t="shared" si="589"/>
        <v>45450991456.014069</v>
      </c>
      <c r="CY467" s="73">
        <f t="shared" si="590"/>
        <v>4.192114036427345E+30</v>
      </c>
      <c r="CZ467" s="73">
        <f t="shared" si="591"/>
        <v>371643.73333333334</v>
      </c>
      <c r="DA467" s="102">
        <f t="shared" si="592"/>
        <v>5.5983534187001096</v>
      </c>
    </row>
    <row r="468" spans="1:105">
      <c r="A468" s="65">
        <v>8192</v>
      </c>
      <c r="B468" s="65">
        <f t="shared" si="527"/>
        <v>15.4</v>
      </c>
      <c r="C468" s="86">
        <f t="shared" si="522"/>
        <v>14.74</v>
      </c>
      <c r="D468" s="90"/>
      <c r="E468" s="68">
        <f t="shared" si="528"/>
        <v>6.533886699598468E+27</v>
      </c>
      <c r="F468" s="65">
        <f t="shared" si="593"/>
        <v>92.400000000000048</v>
      </c>
      <c r="G468" s="69">
        <v>462</v>
      </c>
      <c r="H468" s="74">
        <f t="shared" si="529"/>
        <v>462</v>
      </c>
      <c r="I468" s="74">
        <f t="shared" si="530"/>
        <v>1</v>
      </c>
      <c r="J468" s="74">
        <v>1</v>
      </c>
      <c r="K468" s="65">
        <f t="shared" si="531"/>
        <v>1</v>
      </c>
      <c r="L468" s="73">
        <f>L467*J468</f>
        <v>2.260894499521875E+25</v>
      </c>
      <c r="M468" s="73">
        <f t="shared" si="532"/>
        <v>1.0445332587791063E+28</v>
      </c>
      <c r="N468" s="73">
        <f t="shared" si="533"/>
        <v>6.5338866995984682E+28</v>
      </c>
      <c r="O468" s="73">
        <f t="shared" si="534"/>
        <v>3.2669433497992338E+29</v>
      </c>
      <c r="P468" s="73">
        <f t="shared" si="535"/>
        <v>371916.79999999999</v>
      </c>
      <c r="Q468" s="102">
        <f t="shared" si="597"/>
        <v>6.2553170468076287</v>
      </c>
      <c r="S468" s="74">
        <f t="shared" si="536"/>
        <v>452</v>
      </c>
      <c r="T468" s="74">
        <f t="shared" si="537"/>
        <v>2.0499999999999998</v>
      </c>
      <c r="U468" s="74">
        <v>1</v>
      </c>
      <c r="V468" s="65">
        <f t="shared" si="538"/>
        <v>1.05</v>
      </c>
      <c r="W468" s="73">
        <f>W467*U468</f>
        <v>3.0145259993625002E+24</v>
      </c>
      <c r="X468" s="73">
        <f t="shared" si="539"/>
        <v>1.4306940392974425E+27</v>
      </c>
      <c r="Y468" s="73">
        <f t="shared" si="540"/>
        <v>3.3486169335442132E+28</v>
      </c>
      <c r="Z468" s="73">
        <f t="shared" si="541"/>
        <v>6.6972338670884297E+29</v>
      </c>
      <c r="AA468" s="73">
        <f t="shared" si="542"/>
        <v>371916.79999999999</v>
      </c>
      <c r="AB468" s="102">
        <f t="shared" si="525"/>
        <v>23.405541936755306</v>
      </c>
      <c r="AD468" s="74">
        <f t="shared" si="543"/>
        <v>427</v>
      </c>
      <c r="AE468" s="74">
        <f t="shared" si="544"/>
        <v>3.2249999999999996</v>
      </c>
      <c r="AF468" s="74">
        <v>1</v>
      </c>
      <c r="AG468" s="65">
        <f t="shared" si="545"/>
        <v>1.175</v>
      </c>
      <c r="AH468" s="73">
        <f>AH467*AF468</f>
        <v>2.6259870927780001E+23</v>
      </c>
      <c r="AI468" s="73">
        <f t="shared" si="546"/>
        <v>1.3175233741240423E+26</v>
      </c>
      <c r="AJ468" s="73">
        <f t="shared" si="547"/>
        <v>1.6462331723597666E+27</v>
      </c>
      <c r="AK468" s="73">
        <f t="shared" si="548"/>
        <v>1.0535892303102528E+30</v>
      </c>
      <c r="AL468" s="73">
        <f t="shared" si="549"/>
        <v>371916.79999999999</v>
      </c>
      <c r="AM468" s="102">
        <f t="shared" si="594"/>
        <v>12.494906767436044</v>
      </c>
      <c r="AO468" s="74">
        <f t="shared" si="550"/>
        <v>397</v>
      </c>
      <c r="AP468" s="74">
        <f t="shared" si="551"/>
        <v>4.55</v>
      </c>
      <c r="AQ468" s="74">
        <v>1</v>
      </c>
      <c r="AR468" s="65">
        <f t="shared" si="552"/>
        <v>1.325</v>
      </c>
      <c r="AS468" s="73">
        <f>AS467*AQ468</f>
        <v>1.5005640530159998E+21</v>
      </c>
      <c r="AT468" s="73">
        <f t="shared" si="553"/>
        <v>7.8933420598774124E+23</v>
      </c>
      <c r="AU468" s="73">
        <f t="shared" si="554"/>
        <v>3.6290508402310669E+25</v>
      </c>
      <c r="AV468" s="73">
        <f t="shared" si="555"/>
        <v>1.4864592241586514E+30</v>
      </c>
      <c r="AW468" s="73">
        <f t="shared" si="556"/>
        <v>371916.79999999999</v>
      </c>
      <c r="AX468" s="102">
        <f t="shared" si="526"/>
        <v>45.976100018240281</v>
      </c>
      <c r="AZ468" s="74">
        <f t="shared" si="557"/>
        <v>360</v>
      </c>
      <c r="BA468" s="74">
        <f t="shared" si="558"/>
        <v>6.06</v>
      </c>
      <c r="BB468" s="74">
        <v>15</v>
      </c>
      <c r="BC468" s="65">
        <f t="shared" si="559"/>
        <v>1.51</v>
      </c>
      <c r="BD468" s="73">
        <f>BD467*BB468</f>
        <v>1.1909238516E+20</v>
      </c>
      <c r="BE468" s="73">
        <f t="shared" si="560"/>
        <v>6.4738620572975992E+22</v>
      </c>
      <c r="BF468" s="73">
        <f t="shared" si="561"/>
        <v>2.8617540886190735E+23</v>
      </c>
      <c r="BG468" s="73">
        <f t="shared" si="562"/>
        <v>1.9797676699783357E+30</v>
      </c>
      <c r="BH468" s="73">
        <f t="shared" si="563"/>
        <v>371916.79999999999</v>
      </c>
      <c r="BI468" s="102">
        <f t="shared" si="524"/>
        <v>4.4204743062036496</v>
      </c>
      <c r="BK468" s="74">
        <f t="shared" si="564"/>
        <v>310</v>
      </c>
      <c r="BL468" s="74">
        <f t="shared" si="565"/>
        <v>7.8199999999999994</v>
      </c>
      <c r="BM468" s="74">
        <v>1</v>
      </c>
      <c r="BN468" s="65">
        <f t="shared" si="566"/>
        <v>1.76</v>
      </c>
      <c r="BO468" s="73">
        <f>BO467*BM468</f>
        <v>3.822718536E+16</v>
      </c>
      <c r="BP468" s="73">
        <f t="shared" si="567"/>
        <v>2.0856752332416E+19</v>
      </c>
      <c r="BQ468" s="73">
        <f t="shared" si="568"/>
        <v>3.6063384664102902E+20</v>
      </c>
      <c r="BR468" s="73">
        <f t="shared" si="569"/>
        <v>2.5547496995430011E+30</v>
      </c>
      <c r="BS468" s="73">
        <f t="shared" si="570"/>
        <v>371916.79999999999</v>
      </c>
      <c r="BT468" s="102">
        <f t="shared" si="523"/>
        <v>17.290987632840821</v>
      </c>
      <c r="BV468" s="74">
        <f t="shared" si="571"/>
        <v>255</v>
      </c>
      <c r="BW468" s="74">
        <f t="shared" si="572"/>
        <v>9.8550000000000004</v>
      </c>
      <c r="BX468" s="74">
        <v>1</v>
      </c>
      <c r="BY468" s="65">
        <f t="shared" si="573"/>
        <v>2.0350000000000001</v>
      </c>
      <c r="BZ468" s="73">
        <f>BZ467*BX468</f>
        <v>12197848320000</v>
      </c>
      <c r="CA468" s="73">
        <f t="shared" si="574"/>
        <v>6329768439456000</v>
      </c>
      <c r="CB468" s="73">
        <f t="shared" si="575"/>
        <v>2.2191487163868502E+17</v>
      </c>
      <c r="CC468" s="73">
        <f t="shared" si="576"/>
        <v>3.219572671227145E+30</v>
      </c>
      <c r="CD468" s="73">
        <f t="shared" si="577"/>
        <v>371916.79999999999</v>
      </c>
      <c r="CE468" s="102">
        <f t="shared" si="595"/>
        <v>35.058924155171319</v>
      </c>
      <c r="CG468" s="74">
        <f t="shared" si="578"/>
        <v>205</v>
      </c>
      <c r="CH468" s="74">
        <f t="shared" si="579"/>
        <v>12.14</v>
      </c>
      <c r="CI468" s="74">
        <v>1</v>
      </c>
      <c r="CJ468" s="65">
        <f t="shared" si="580"/>
        <v>2.2850000000000001</v>
      </c>
      <c r="CK468" s="73">
        <f>CK467*CI468</f>
        <v>60100185600</v>
      </c>
      <c r="CL468" s="73">
        <f t="shared" si="581"/>
        <v>28152429439680</v>
      </c>
      <c r="CM468" s="73">
        <f t="shared" si="582"/>
        <v>266961423224016.5</v>
      </c>
      <c r="CN468" s="73">
        <f t="shared" si="583"/>
        <v>3.9660692266562704E+30</v>
      </c>
      <c r="CO468" s="73">
        <f t="shared" si="584"/>
        <v>371916.79999999999</v>
      </c>
      <c r="CP468" s="102">
        <f t="shared" si="585"/>
        <v>9.4827135184199207</v>
      </c>
      <c r="CR468" s="74">
        <f t="shared" si="586"/>
        <v>142</v>
      </c>
      <c r="CS468" s="74">
        <f t="shared" si="587"/>
        <v>14.74</v>
      </c>
      <c r="CT468" s="74">
        <v>1</v>
      </c>
      <c r="CU468" s="65">
        <f t="shared" si="596"/>
        <v>2.6</v>
      </c>
      <c r="CV468" s="73">
        <f>CV467*CT468</f>
        <v>22145760</v>
      </c>
      <c r="CW468" s="73">
        <f t="shared" si="588"/>
        <v>8176214592</v>
      </c>
      <c r="CX468" s="73">
        <f t="shared" si="589"/>
        <v>52209479118.507652</v>
      </c>
      <c r="CY468" s="73">
        <f t="shared" si="590"/>
        <v>4.8154744976040713E+30</v>
      </c>
      <c r="CZ468" s="73">
        <f t="shared" si="591"/>
        <v>371916.79999999999</v>
      </c>
      <c r="DA468" s="102">
        <f t="shared" si="592"/>
        <v>6.3855319024517661</v>
      </c>
    </row>
    <row r="469" spans="1:105">
      <c r="A469" s="65">
        <v>8192</v>
      </c>
      <c r="B469" s="65">
        <f t="shared" si="527"/>
        <v>15.433333333333334</v>
      </c>
      <c r="C469" s="86">
        <f t="shared" si="522"/>
        <v>14.74</v>
      </c>
      <c r="D469" s="90"/>
      <c r="E469" s="68">
        <f t="shared" si="528"/>
        <v>7.5054649035657672E+27</v>
      </c>
      <c r="F469" s="65">
        <f t="shared" si="593"/>
        <v>92.600000000000037</v>
      </c>
      <c r="G469" s="69">
        <v>463</v>
      </c>
      <c r="H469" s="74">
        <f t="shared" si="529"/>
        <v>463</v>
      </c>
      <c r="I469" s="74">
        <f t="shared" si="530"/>
        <v>1</v>
      </c>
      <c r="J469" s="74">
        <v>1</v>
      </c>
      <c r="K469" s="65">
        <f t="shared" si="531"/>
        <v>1</v>
      </c>
      <c r="L469" s="73">
        <f>L468*J469</f>
        <v>2.260894499521875E+25</v>
      </c>
      <c r="M469" s="73">
        <f t="shared" si="532"/>
        <v>1.0467941532786281E+28</v>
      </c>
      <c r="N469" s="73">
        <f t="shared" si="533"/>
        <v>7.5054649035657674E+28</v>
      </c>
      <c r="O469" s="73">
        <f t="shared" si="534"/>
        <v>3.7527324517828838E+29</v>
      </c>
      <c r="P469" s="73">
        <f t="shared" si="535"/>
        <v>372189.8666666667</v>
      </c>
      <c r="Q469" s="102">
        <f t="shared" si="597"/>
        <v>7.1699530228155721</v>
      </c>
      <c r="S469" s="74">
        <f t="shared" si="536"/>
        <v>453</v>
      </c>
      <c r="T469" s="74">
        <f t="shared" si="537"/>
        <v>2.0499999999999998</v>
      </c>
      <c r="U469" s="74">
        <v>1</v>
      </c>
      <c r="V469" s="65">
        <f t="shared" si="538"/>
        <v>1.05</v>
      </c>
      <c r="W469" s="73">
        <f>W468*U469</f>
        <v>3.0145259993625002E+24</v>
      </c>
      <c r="X469" s="73">
        <f t="shared" si="539"/>
        <v>1.4338592915967733E+27</v>
      </c>
      <c r="Y469" s="73">
        <f t="shared" si="540"/>
        <v>3.8465507630774529E+28</v>
      </c>
      <c r="Z469" s="73">
        <f t="shared" si="541"/>
        <v>7.6931015261549104E+29</v>
      </c>
      <c r="AA469" s="73">
        <f t="shared" si="542"/>
        <v>372189.8666666667</v>
      </c>
      <c r="AB469" s="102">
        <f t="shared" si="525"/>
        <v>26.826556731336307</v>
      </c>
      <c r="AD469" s="74">
        <f t="shared" si="543"/>
        <v>428</v>
      </c>
      <c r="AE469" s="74">
        <f t="shared" si="544"/>
        <v>3.2249999999999996</v>
      </c>
      <c r="AF469" s="74">
        <v>1</v>
      </c>
      <c r="AG469" s="65">
        <f t="shared" si="545"/>
        <v>1.175</v>
      </c>
      <c r="AH469" s="73">
        <f>AH468*AF469</f>
        <v>2.6259870927780001E+23</v>
      </c>
      <c r="AI469" s="73">
        <f t="shared" si="546"/>
        <v>1.3206089089580563E+26</v>
      </c>
      <c r="AJ469" s="73">
        <f t="shared" si="547"/>
        <v>1.8910253370312145E+27</v>
      </c>
      <c r="AK469" s="73">
        <f t="shared" si="548"/>
        <v>1.2102562156999797E+30</v>
      </c>
      <c r="AL469" s="73">
        <f t="shared" si="549"/>
        <v>372189.8666666667</v>
      </c>
      <c r="AM469" s="102">
        <f t="shared" si="594"/>
        <v>14.319344085927828</v>
      </c>
      <c r="AO469" s="74">
        <f t="shared" si="550"/>
        <v>398</v>
      </c>
      <c r="AP469" s="74">
        <f t="shared" si="551"/>
        <v>4.55</v>
      </c>
      <c r="AQ469" s="74">
        <v>1</v>
      </c>
      <c r="AR469" s="65">
        <f t="shared" si="552"/>
        <v>1.325</v>
      </c>
      <c r="AS469" s="73">
        <f>AS468*AQ469</f>
        <v>1.5005640530159998E+21</v>
      </c>
      <c r="AT469" s="73">
        <f t="shared" si="553"/>
        <v>7.9132245335798755E+23</v>
      </c>
      <c r="AU469" s="73">
        <f t="shared" si="554"/>
        <v>4.1686847303740344E+25</v>
      </c>
      <c r="AV469" s="73">
        <f t="shared" si="555"/>
        <v>1.707493265561212E+30</v>
      </c>
      <c r="AW469" s="73">
        <f t="shared" si="556"/>
        <v>372189.8666666667</v>
      </c>
      <c r="AX469" s="102">
        <f t="shared" si="526"/>
        <v>52.679975308221877</v>
      </c>
      <c r="AZ469" s="74">
        <f t="shared" si="557"/>
        <v>361</v>
      </c>
      <c r="BA469" s="74">
        <f t="shared" si="558"/>
        <v>6.06</v>
      </c>
      <c r="BB469" s="74">
        <v>1</v>
      </c>
      <c r="BC469" s="65">
        <f t="shared" si="559"/>
        <v>1.51</v>
      </c>
      <c r="BD469" s="73">
        <f>BD468*BB469</f>
        <v>1.1909238516E+20</v>
      </c>
      <c r="BE469" s="73">
        <f t="shared" si="560"/>
        <v>6.4918450074567603E+22</v>
      </c>
      <c r="BF469" s="73">
        <f t="shared" si="561"/>
        <v>3.2872922140027692E+23</v>
      </c>
      <c r="BG469" s="73">
        <f t="shared" si="562"/>
        <v>2.2741558657804273E+30</v>
      </c>
      <c r="BH469" s="73">
        <f t="shared" si="563"/>
        <v>372189.8666666667</v>
      </c>
      <c r="BI469" s="102">
        <f t="shared" si="524"/>
        <v>5.0637256592338087</v>
      </c>
      <c r="BK469" s="74">
        <f t="shared" si="564"/>
        <v>311</v>
      </c>
      <c r="BL469" s="74">
        <f t="shared" si="565"/>
        <v>7.8199999999999994</v>
      </c>
      <c r="BM469" s="74">
        <v>1</v>
      </c>
      <c r="BN469" s="65">
        <f t="shared" si="566"/>
        <v>1.76</v>
      </c>
      <c r="BO469" s="73">
        <f>BO468*BM469</f>
        <v>3.822718536E+16</v>
      </c>
      <c r="BP469" s="73">
        <f t="shared" si="567"/>
        <v>2.09240321786496E+19</v>
      </c>
      <c r="BQ469" s="73">
        <f t="shared" si="568"/>
        <v>4.1425950639280331E+20</v>
      </c>
      <c r="BR469" s="73">
        <f t="shared" si="569"/>
        <v>2.9346367772942147E+30</v>
      </c>
      <c r="BS469" s="73">
        <f t="shared" si="570"/>
        <v>372189.8666666667</v>
      </c>
      <c r="BT469" s="102">
        <f t="shared" si="523"/>
        <v>19.798263683397703</v>
      </c>
      <c r="BV469" s="74">
        <f t="shared" si="571"/>
        <v>256</v>
      </c>
      <c r="BW469" s="74">
        <f t="shared" si="572"/>
        <v>9.8550000000000004</v>
      </c>
      <c r="BX469" s="74">
        <v>1</v>
      </c>
      <c r="BY469" s="65">
        <f t="shared" si="573"/>
        <v>2.0350000000000001</v>
      </c>
      <c r="BZ469" s="73">
        <f>BZ468*BX469</f>
        <v>12197848320000</v>
      </c>
      <c r="CA469" s="73">
        <f t="shared" si="574"/>
        <v>6354591060787200</v>
      </c>
      <c r="CB469" s="73">
        <f t="shared" si="575"/>
        <v>2.5491324800073565E+17</v>
      </c>
      <c r="CC469" s="73">
        <f t="shared" si="576"/>
        <v>3.6983178312320318E+30</v>
      </c>
      <c r="CD469" s="73">
        <f t="shared" si="577"/>
        <v>372189.8666666667</v>
      </c>
      <c r="CE469" s="102">
        <f t="shared" si="595"/>
        <v>40.114815503038407</v>
      </c>
      <c r="CG469" s="74">
        <f t="shared" si="578"/>
        <v>206</v>
      </c>
      <c r="CH469" s="74">
        <f t="shared" si="579"/>
        <v>12.14</v>
      </c>
      <c r="CI469" s="74">
        <v>1</v>
      </c>
      <c r="CJ469" s="65">
        <f t="shared" si="580"/>
        <v>2.2850000000000001</v>
      </c>
      <c r="CK469" s="73">
        <f>CK468*CI469</f>
        <v>60100185600</v>
      </c>
      <c r="CL469" s="73">
        <f t="shared" si="581"/>
        <v>28289758363776</v>
      </c>
      <c r="CM469" s="73">
        <f t="shared" si="582"/>
        <v>306658147705094.94</v>
      </c>
      <c r="CN469" s="73">
        <f t="shared" si="583"/>
        <v>4.5558171964644205E+30</v>
      </c>
      <c r="CO469" s="73">
        <f t="shared" si="584"/>
        <v>372189.8666666667</v>
      </c>
      <c r="CP469" s="102">
        <f t="shared" si="585"/>
        <v>10.839899859228188</v>
      </c>
      <c r="CR469" s="74">
        <f t="shared" si="586"/>
        <v>143</v>
      </c>
      <c r="CS469" s="74">
        <f t="shared" si="587"/>
        <v>14.74</v>
      </c>
      <c r="CT469" s="74">
        <v>1</v>
      </c>
      <c r="CU469" s="65">
        <f t="shared" si="596"/>
        <v>2.6</v>
      </c>
      <c r="CV469" s="73">
        <f>CV468*CT469</f>
        <v>22145760</v>
      </c>
      <c r="CW469" s="73">
        <f t="shared" si="588"/>
        <v>8233793568</v>
      </c>
      <c r="CX469" s="73">
        <f t="shared" si="589"/>
        <v>59972942778.681793</v>
      </c>
      <c r="CY469" s="73">
        <f t="shared" si="590"/>
        <v>5.5315276339279709E+30</v>
      </c>
      <c r="CZ469" s="73">
        <f t="shared" si="591"/>
        <v>372189.8666666667</v>
      </c>
      <c r="DA469" s="102">
        <f t="shared" si="592"/>
        <v>7.2837559362384292</v>
      </c>
    </row>
    <row r="470" spans="1:105">
      <c r="A470" s="65">
        <v>8192</v>
      </c>
      <c r="B470" s="65">
        <f t="shared" si="527"/>
        <v>15.466666666666667</v>
      </c>
      <c r="C470" s="86">
        <f t="shared" ref="C470:C533" si="598">IF(D470&gt;0,C469+D470,C469)</f>
        <v>14.74</v>
      </c>
      <c r="D470" s="90"/>
      <c r="E470" s="68">
        <f t="shared" si="528"/>
        <v>8.6215151882139778E+27</v>
      </c>
      <c r="F470" s="65">
        <f t="shared" si="593"/>
        <v>92.800000000000054</v>
      </c>
      <c r="G470" s="69">
        <v>464</v>
      </c>
      <c r="H470" s="74">
        <f t="shared" si="529"/>
        <v>464</v>
      </c>
      <c r="I470" s="74">
        <f t="shared" si="530"/>
        <v>1</v>
      </c>
      <c r="J470" s="74">
        <v>1</v>
      </c>
      <c r="K470" s="65">
        <f t="shared" si="531"/>
        <v>1</v>
      </c>
      <c r="L470" s="73">
        <f>L469*J470</f>
        <v>2.260894499521875E+25</v>
      </c>
      <c r="M470" s="73">
        <f t="shared" si="532"/>
        <v>1.0490550477781501E+28</v>
      </c>
      <c r="N470" s="73">
        <f t="shared" si="533"/>
        <v>8.621515188213978E+28</v>
      </c>
      <c r="O470" s="73">
        <f t="shared" si="534"/>
        <v>4.310757594106989E+29</v>
      </c>
      <c r="P470" s="73">
        <f t="shared" si="535"/>
        <v>372462.93333333335</v>
      </c>
      <c r="Q470" s="102">
        <f t="shared" si="597"/>
        <v>8.2183629986566924</v>
      </c>
      <c r="S470" s="74">
        <f t="shared" si="536"/>
        <v>454</v>
      </c>
      <c r="T470" s="74">
        <f t="shared" si="537"/>
        <v>2.0499999999999998</v>
      </c>
      <c r="U470" s="74">
        <v>1</v>
      </c>
      <c r="V470" s="65">
        <f t="shared" si="538"/>
        <v>1.05</v>
      </c>
      <c r="W470" s="73">
        <f>W469*U470</f>
        <v>3.0145259993625002E+24</v>
      </c>
      <c r="X470" s="73">
        <f t="shared" si="539"/>
        <v>1.4370245438961039E+27</v>
      </c>
      <c r="Y470" s="73">
        <f t="shared" si="540"/>
        <v>4.4185265339596608E+28</v>
      </c>
      <c r="Z470" s="73">
        <f t="shared" si="541"/>
        <v>8.8370530679193255E+29</v>
      </c>
      <c r="AA470" s="73">
        <f t="shared" si="542"/>
        <v>372462.93333333335</v>
      </c>
      <c r="AB470" s="102">
        <f t="shared" si="525"/>
        <v>30.747745769045945</v>
      </c>
      <c r="AD470" s="74">
        <f t="shared" si="543"/>
        <v>429</v>
      </c>
      <c r="AE470" s="74">
        <f t="shared" si="544"/>
        <v>3.2249999999999996</v>
      </c>
      <c r="AF470" s="74">
        <v>1</v>
      </c>
      <c r="AG470" s="65">
        <f t="shared" si="545"/>
        <v>1.175</v>
      </c>
      <c r="AH470" s="73">
        <f>AH469*AF470</f>
        <v>2.6259870927780001E+23</v>
      </c>
      <c r="AI470" s="73">
        <f t="shared" si="546"/>
        <v>1.3236944437920705E+26</v>
      </c>
      <c r="AJ470" s="73">
        <f t="shared" si="547"/>
        <v>2.1722176939054696E+27</v>
      </c>
      <c r="AK470" s="73">
        <f t="shared" si="548"/>
        <v>1.3902193240995038E+30</v>
      </c>
      <c r="AL470" s="73">
        <f t="shared" si="549"/>
        <v>372462.93333333335</v>
      </c>
      <c r="AM470" s="102">
        <f t="shared" si="594"/>
        <v>16.410265254892067</v>
      </c>
      <c r="AO470" s="74">
        <f t="shared" si="550"/>
        <v>399</v>
      </c>
      <c r="AP470" s="74">
        <f t="shared" si="551"/>
        <v>4.55</v>
      </c>
      <c r="AQ470" s="74">
        <v>1</v>
      </c>
      <c r="AR470" s="65">
        <f t="shared" si="552"/>
        <v>1.325</v>
      </c>
      <c r="AS470" s="73">
        <f>AS469*AQ470</f>
        <v>1.5005640530159998E+21</v>
      </c>
      <c r="AT470" s="73">
        <f t="shared" si="553"/>
        <v>7.9331070072823373E+23</v>
      </c>
      <c r="AU470" s="73">
        <f t="shared" si="554"/>
        <v>4.7885612922819124E+25</v>
      </c>
      <c r="AV470" s="73">
        <f t="shared" si="555"/>
        <v>1.96139470531868E+30</v>
      </c>
      <c r="AW470" s="73">
        <f t="shared" si="556"/>
        <v>372462.93333333335</v>
      </c>
      <c r="AX470" s="102">
        <f t="shared" si="526"/>
        <v>60.361738318746575</v>
      </c>
      <c r="AZ470" s="74">
        <f t="shared" si="557"/>
        <v>362</v>
      </c>
      <c r="BA470" s="74">
        <f t="shared" si="558"/>
        <v>6.06</v>
      </c>
      <c r="BB470" s="74">
        <v>1</v>
      </c>
      <c r="BC470" s="65">
        <f t="shared" si="559"/>
        <v>1.51</v>
      </c>
      <c r="BD470" s="73">
        <f>BD469*BB470</f>
        <v>1.1909238516E+20</v>
      </c>
      <c r="BE470" s="73">
        <f t="shared" si="560"/>
        <v>6.5098279576159188E+22</v>
      </c>
      <c r="BF470" s="73">
        <f t="shared" si="561"/>
        <v>3.7761071586195423E+23</v>
      </c>
      <c r="BG470" s="73">
        <f t="shared" si="562"/>
        <v>2.6123191020288351E+30</v>
      </c>
      <c r="BH470" s="73">
        <f t="shared" si="563"/>
        <v>372462.93333333335</v>
      </c>
      <c r="BI470" s="102">
        <f t="shared" si="524"/>
        <v>5.8006251212857833</v>
      </c>
      <c r="BK470" s="74">
        <f t="shared" si="564"/>
        <v>312</v>
      </c>
      <c r="BL470" s="74">
        <f t="shared" si="565"/>
        <v>7.8199999999999994</v>
      </c>
      <c r="BM470" s="74">
        <v>1</v>
      </c>
      <c r="BN470" s="65">
        <f t="shared" si="566"/>
        <v>1.76</v>
      </c>
      <c r="BO470" s="73">
        <f>BO469*BM470</f>
        <v>3.822718536E+16</v>
      </c>
      <c r="BP470" s="73">
        <f t="shared" si="567"/>
        <v>2.09913120248832E+19</v>
      </c>
      <c r="BQ470" s="73">
        <f t="shared" si="568"/>
        <v>4.7585921353529675E+20</v>
      </c>
      <c r="BR470" s="73">
        <f t="shared" si="569"/>
        <v>3.371012438591665E+30</v>
      </c>
      <c r="BS470" s="73">
        <f t="shared" si="570"/>
        <v>372462.93333333335</v>
      </c>
      <c r="BT470" s="102">
        <f t="shared" ref="BT470:BT533" si="599">BQ470/BP470</f>
        <v>22.669341152721231</v>
      </c>
      <c r="BV470" s="74">
        <f t="shared" si="571"/>
        <v>257</v>
      </c>
      <c r="BW470" s="74">
        <f t="shared" si="572"/>
        <v>9.8550000000000004</v>
      </c>
      <c r="BX470" s="74">
        <v>1</v>
      </c>
      <c r="BY470" s="65">
        <f t="shared" si="573"/>
        <v>2.0350000000000001</v>
      </c>
      <c r="BZ470" s="73">
        <f>BZ469*BX470</f>
        <v>12197848320000</v>
      </c>
      <c r="CA470" s="73">
        <f t="shared" si="574"/>
        <v>6379413682118400</v>
      </c>
      <c r="CB470" s="73">
        <f t="shared" si="575"/>
        <v>2.9281842864539629E+17</v>
      </c>
      <c r="CC470" s="73">
        <f t="shared" si="576"/>
        <v>4.2482516089924381E+30</v>
      </c>
      <c r="CD470" s="73">
        <f t="shared" si="577"/>
        <v>372462.93333333335</v>
      </c>
      <c r="CE470" s="102">
        <f t="shared" si="595"/>
        <v>45.900523658807565</v>
      </c>
      <c r="CG470" s="74">
        <f t="shared" si="578"/>
        <v>207</v>
      </c>
      <c r="CH470" s="74">
        <f t="shared" si="579"/>
        <v>12.14</v>
      </c>
      <c r="CI470" s="74">
        <v>1</v>
      </c>
      <c r="CJ470" s="65">
        <f t="shared" si="580"/>
        <v>2.2850000000000001</v>
      </c>
      <c r="CK470" s="73">
        <f>CK469*CI470</f>
        <v>60100185600</v>
      </c>
      <c r="CL470" s="73">
        <f t="shared" si="581"/>
        <v>28427087287872</v>
      </c>
      <c r="CM470" s="73">
        <f t="shared" si="582"/>
        <v>352257709815280.37</v>
      </c>
      <c r="CN470" s="73">
        <f t="shared" si="583"/>
        <v>5.2332597192458848E+30</v>
      </c>
      <c r="CO470" s="73">
        <f t="shared" si="584"/>
        <v>372462.93333333335</v>
      </c>
      <c r="CP470" s="102">
        <f t="shared" si="585"/>
        <v>12.391621633552516</v>
      </c>
      <c r="CR470" s="74">
        <f t="shared" si="586"/>
        <v>144</v>
      </c>
      <c r="CS470" s="74">
        <f t="shared" si="587"/>
        <v>14.74</v>
      </c>
      <c r="CT470" s="74">
        <v>1</v>
      </c>
      <c r="CU470" s="65">
        <f t="shared" si="596"/>
        <v>2.6</v>
      </c>
      <c r="CV470" s="73">
        <f>CV469*CT470</f>
        <v>22145760</v>
      </c>
      <c r="CW470" s="73">
        <f t="shared" si="588"/>
        <v>8291372544</v>
      </c>
      <c r="CX470" s="73">
        <f t="shared" si="589"/>
        <v>68890820714.20311</v>
      </c>
      <c r="CY470" s="73">
        <f t="shared" si="590"/>
        <v>6.3540566937137014E+30</v>
      </c>
      <c r="CZ470" s="73">
        <f t="shared" si="591"/>
        <v>372462.93333333335</v>
      </c>
      <c r="DA470" s="102">
        <f t="shared" si="592"/>
        <v>8.3087354172808841</v>
      </c>
    </row>
    <row r="471" spans="1:105">
      <c r="A471" s="65">
        <v>8192</v>
      </c>
      <c r="B471" s="65">
        <f t="shared" si="527"/>
        <v>15.5</v>
      </c>
      <c r="C471" s="86">
        <f t="shared" si="598"/>
        <v>14.74</v>
      </c>
      <c r="D471" s="90"/>
      <c r="E471" s="68">
        <f t="shared" si="528"/>
        <v>9.9035203142833501E+27</v>
      </c>
      <c r="F471" s="65">
        <f t="shared" si="593"/>
        <v>93.000000000000043</v>
      </c>
      <c r="G471" s="69">
        <v>465</v>
      </c>
      <c r="H471" s="74">
        <f t="shared" si="529"/>
        <v>465</v>
      </c>
      <c r="I471" s="74">
        <f t="shared" si="530"/>
        <v>1</v>
      </c>
      <c r="J471" s="74">
        <v>1</v>
      </c>
      <c r="K471" s="65">
        <f t="shared" si="531"/>
        <v>1</v>
      </c>
      <c r="L471" s="73">
        <f>L470*J471</f>
        <v>2.260894499521875E+25</v>
      </c>
      <c r="M471" s="73">
        <f t="shared" si="532"/>
        <v>1.0513159422776719E+28</v>
      </c>
      <c r="N471" s="73">
        <f t="shared" si="533"/>
        <v>9.9035203142833501E+28</v>
      </c>
      <c r="O471" s="73">
        <f t="shared" si="534"/>
        <v>4.9517601571416752E+29</v>
      </c>
      <c r="P471" s="73">
        <f t="shared" si="535"/>
        <v>372736</v>
      </c>
      <c r="Q471" s="102">
        <f t="shared" si="597"/>
        <v>9.4201180787075405</v>
      </c>
      <c r="S471" s="74">
        <f t="shared" si="536"/>
        <v>455</v>
      </c>
      <c r="T471" s="74">
        <f t="shared" si="537"/>
        <v>2.0499999999999998</v>
      </c>
      <c r="U471" s="74">
        <v>1</v>
      </c>
      <c r="V471" s="65">
        <f t="shared" si="538"/>
        <v>1.05</v>
      </c>
      <c r="W471" s="73">
        <f>W470*U471</f>
        <v>3.0145259993625002E+24</v>
      </c>
      <c r="X471" s="73">
        <f t="shared" si="539"/>
        <v>1.4401897961954345E+27</v>
      </c>
      <c r="Y471" s="73">
        <f t="shared" si="540"/>
        <v>5.0755541610702139E+28</v>
      </c>
      <c r="Z471" s="73">
        <f t="shared" si="541"/>
        <v>1.0151108322140434E+30</v>
      </c>
      <c r="AA471" s="73">
        <f t="shared" si="542"/>
        <v>372736</v>
      </c>
      <c r="AB471" s="102">
        <f t="shared" si="525"/>
        <v>35.242258863924476</v>
      </c>
      <c r="AD471" s="74">
        <f t="shared" si="543"/>
        <v>430</v>
      </c>
      <c r="AE471" s="74">
        <f t="shared" si="544"/>
        <v>3.2249999999999996</v>
      </c>
      <c r="AF471" s="74">
        <v>1</v>
      </c>
      <c r="AG471" s="65">
        <f t="shared" si="545"/>
        <v>1.175</v>
      </c>
      <c r="AH471" s="73">
        <f>AH470*AF471</f>
        <v>2.6259870927780001E+23</v>
      </c>
      <c r="AI471" s="73">
        <f t="shared" si="546"/>
        <v>1.3267799786260847E+26</v>
      </c>
      <c r="AJ471" s="73">
        <f t="shared" si="547"/>
        <v>2.4952228916846661E+27</v>
      </c>
      <c r="AK471" s="73">
        <f t="shared" si="548"/>
        <v>1.5969426506781901E+30</v>
      </c>
      <c r="AL471" s="73">
        <f t="shared" si="549"/>
        <v>372736</v>
      </c>
      <c r="AM471" s="102">
        <f t="shared" si="594"/>
        <v>18.806606459863335</v>
      </c>
      <c r="AO471" s="74">
        <f t="shared" si="550"/>
        <v>400</v>
      </c>
      <c r="AP471" s="74">
        <f t="shared" si="551"/>
        <v>4.55</v>
      </c>
      <c r="AQ471" s="74">
        <v>15</v>
      </c>
      <c r="AR471" s="65">
        <f t="shared" si="552"/>
        <v>1.325</v>
      </c>
      <c r="AS471" s="73">
        <f>AS470*AQ471</f>
        <v>2.2508460795239999E+22</v>
      </c>
      <c r="AT471" s="73">
        <f t="shared" si="553"/>
        <v>1.1929484221477199E+25</v>
      </c>
      <c r="AU471" s="73">
        <f t="shared" si="554"/>
        <v>5.5006124792467105E+25</v>
      </c>
      <c r="AV471" s="73">
        <f t="shared" si="555"/>
        <v>2.2530508714994619E+30</v>
      </c>
      <c r="AW471" s="73">
        <f t="shared" si="556"/>
        <v>372736</v>
      </c>
      <c r="AX471" s="102">
        <f t="shared" si="526"/>
        <v>4.6109390625151292</v>
      </c>
      <c r="AZ471" s="74">
        <f t="shared" si="557"/>
        <v>363</v>
      </c>
      <c r="BA471" s="74">
        <f t="shared" si="558"/>
        <v>6.06</v>
      </c>
      <c r="BB471" s="74">
        <v>1</v>
      </c>
      <c r="BC471" s="65">
        <f t="shared" si="559"/>
        <v>1.51</v>
      </c>
      <c r="BD471" s="73">
        <f>BD470*BB471</f>
        <v>1.1909238516E+20</v>
      </c>
      <c r="BE471" s="73">
        <f t="shared" si="560"/>
        <v>6.5278109077750799E+22</v>
      </c>
      <c r="BF471" s="73">
        <f t="shared" si="561"/>
        <v>4.3376080813987964E+23</v>
      </c>
      <c r="BG471" s="73">
        <f t="shared" si="562"/>
        <v>3.0007666552278547E+30</v>
      </c>
      <c r="BH471" s="73">
        <f t="shared" si="563"/>
        <v>372736</v>
      </c>
      <c r="BI471" s="102">
        <f t="shared" si="524"/>
        <v>6.644812698591501</v>
      </c>
      <c r="BK471" s="74">
        <f t="shared" si="564"/>
        <v>313</v>
      </c>
      <c r="BL471" s="74">
        <f t="shared" si="565"/>
        <v>7.8199999999999994</v>
      </c>
      <c r="BM471" s="74">
        <v>1</v>
      </c>
      <c r="BN471" s="65">
        <f t="shared" si="566"/>
        <v>1.76</v>
      </c>
      <c r="BO471" s="73">
        <f>BO470*BM471</f>
        <v>3.822718536E+16</v>
      </c>
      <c r="BP471" s="73">
        <f t="shared" si="567"/>
        <v>2.10585918711168E+19</v>
      </c>
      <c r="BQ471" s="73">
        <f t="shared" si="568"/>
        <v>5.4661869579817832E+20</v>
      </c>
      <c r="BR471" s="73">
        <f t="shared" si="569"/>
        <v>3.87227644288479E+30</v>
      </c>
      <c r="BS471" s="73">
        <f t="shared" si="570"/>
        <v>372736</v>
      </c>
      <c r="BT471" s="102">
        <f t="shared" si="599"/>
        <v>25.957039252368087</v>
      </c>
      <c r="BV471" s="74">
        <f t="shared" si="571"/>
        <v>258</v>
      </c>
      <c r="BW471" s="74">
        <f t="shared" si="572"/>
        <v>9.8550000000000004</v>
      </c>
      <c r="BX471" s="74">
        <v>1</v>
      </c>
      <c r="BY471" s="65">
        <f t="shared" si="573"/>
        <v>2.0350000000000001</v>
      </c>
      <c r="BZ471" s="73">
        <f>BZ470*BX471</f>
        <v>12197848320000</v>
      </c>
      <c r="CA471" s="73">
        <f t="shared" si="574"/>
        <v>6404236303449600</v>
      </c>
      <c r="CB471" s="73">
        <f t="shared" si="575"/>
        <v>3.3636004729778342E+17</v>
      </c>
      <c r="CC471" s="73">
        <f t="shared" si="576"/>
        <v>4.8799596348631205E+30</v>
      </c>
      <c r="CD471" s="73">
        <f t="shared" si="577"/>
        <v>372736</v>
      </c>
      <c r="CE471" s="102">
        <f t="shared" si="595"/>
        <v>52.521492237350031</v>
      </c>
      <c r="CG471" s="74">
        <f t="shared" si="578"/>
        <v>208</v>
      </c>
      <c r="CH471" s="74">
        <f t="shared" si="579"/>
        <v>12.14</v>
      </c>
      <c r="CI471" s="74">
        <v>1</v>
      </c>
      <c r="CJ471" s="65">
        <f t="shared" si="580"/>
        <v>2.2850000000000001</v>
      </c>
      <c r="CK471" s="73">
        <f>CK470*CI471</f>
        <v>60100185600</v>
      </c>
      <c r="CL471" s="73">
        <f t="shared" si="581"/>
        <v>28564416211968</v>
      </c>
      <c r="CM471" s="73">
        <f t="shared" si="582"/>
        <v>404637851799835.56</v>
      </c>
      <c r="CN471" s="73">
        <f t="shared" si="583"/>
        <v>6.0114368307699935E+30</v>
      </c>
      <c r="CO471" s="73">
        <f t="shared" si="584"/>
        <v>372736</v>
      </c>
      <c r="CP471" s="102">
        <f t="shared" si="585"/>
        <v>14.165801562235298</v>
      </c>
      <c r="CR471" s="74">
        <f t="shared" si="586"/>
        <v>145</v>
      </c>
      <c r="CS471" s="74">
        <f t="shared" si="587"/>
        <v>14.74</v>
      </c>
      <c r="CT471" s="74">
        <v>1</v>
      </c>
      <c r="CU471" s="65">
        <f t="shared" si="596"/>
        <v>2.6</v>
      </c>
      <c r="CV471" s="73">
        <f>CV470*CT471</f>
        <v>22145760</v>
      </c>
      <c r="CW471" s="73">
        <f t="shared" si="588"/>
        <v>8348951520</v>
      </c>
      <c r="CX471" s="73">
        <f t="shared" si="589"/>
        <v>79134772428.800781</v>
      </c>
      <c r="CY471" s="73">
        <f t="shared" si="590"/>
        <v>7.2988944716268295E+30</v>
      </c>
      <c r="CZ471" s="73">
        <f t="shared" si="591"/>
        <v>372736</v>
      </c>
      <c r="DA471" s="102">
        <f t="shared" si="592"/>
        <v>9.4784084252055614</v>
      </c>
    </row>
    <row r="472" spans="1:105">
      <c r="A472" s="65">
        <v>8192</v>
      </c>
      <c r="B472" s="65">
        <f t="shared" si="527"/>
        <v>15.533333333333333</v>
      </c>
      <c r="C472" s="86">
        <f t="shared" si="598"/>
        <v>14.74</v>
      </c>
      <c r="D472" s="90"/>
      <c r="E472" s="68">
        <f t="shared" si="528"/>
        <v>1.1376157493697002E+28</v>
      </c>
      <c r="F472" s="65">
        <f t="shared" si="593"/>
        <v>93.200000000000045</v>
      </c>
      <c r="G472" s="69">
        <v>466</v>
      </c>
      <c r="H472" s="74">
        <f t="shared" si="529"/>
        <v>466</v>
      </c>
      <c r="I472" s="74">
        <f t="shared" si="530"/>
        <v>1</v>
      </c>
      <c r="J472" s="74">
        <v>1</v>
      </c>
      <c r="K472" s="65">
        <f t="shared" si="531"/>
        <v>1</v>
      </c>
      <c r="L472" s="73">
        <f>L471*J472</f>
        <v>2.260894499521875E+25</v>
      </c>
      <c r="M472" s="73">
        <f t="shared" si="532"/>
        <v>1.0535768367771938E+28</v>
      </c>
      <c r="N472" s="73">
        <f t="shared" si="533"/>
        <v>1.1376157493697002E+29</v>
      </c>
      <c r="O472" s="73">
        <f t="shared" si="534"/>
        <v>5.6880787468485014E+29</v>
      </c>
      <c r="P472" s="73">
        <f t="shared" si="535"/>
        <v>373009.06666666665</v>
      </c>
      <c r="Q472" s="102">
        <f t="shared" si="597"/>
        <v>10.797653380930191</v>
      </c>
      <c r="S472" s="74">
        <f t="shared" si="536"/>
        <v>456</v>
      </c>
      <c r="T472" s="74">
        <f t="shared" si="537"/>
        <v>2.0499999999999998</v>
      </c>
      <c r="U472" s="74">
        <v>1</v>
      </c>
      <c r="V472" s="65">
        <f t="shared" si="538"/>
        <v>1.05</v>
      </c>
      <c r="W472" s="73">
        <f>W471*U472</f>
        <v>3.0145259993625002E+24</v>
      </c>
      <c r="X472" s="73">
        <f t="shared" si="539"/>
        <v>1.4433550484947651E+27</v>
      </c>
      <c r="Y472" s="73">
        <f t="shared" si="540"/>
        <v>5.8302807155197103E+28</v>
      </c>
      <c r="Z472" s="73">
        <f t="shared" si="541"/>
        <v>1.1660561431039425E+30</v>
      </c>
      <c r="AA472" s="73">
        <f t="shared" si="542"/>
        <v>373009.06666666665</v>
      </c>
      <c r="AB472" s="102">
        <f t="shared" si="525"/>
        <v>40.393946878143034</v>
      </c>
      <c r="AD472" s="74">
        <f t="shared" si="543"/>
        <v>431</v>
      </c>
      <c r="AE472" s="74">
        <f t="shared" si="544"/>
        <v>3.2249999999999996</v>
      </c>
      <c r="AF472" s="74">
        <v>1</v>
      </c>
      <c r="AG472" s="65">
        <f t="shared" si="545"/>
        <v>1.175</v>
      </c>
      <c r="AH472" s="73">
        <f>AH471*AF472</f>
        <v>2.6259870927780001E+23</v>
      </c>
      <c r="AI472" s="73">
        <f t="shared" si="546"/>
        <v>1.3298655134600987E+26</v>
      </c>
      <c r="AJ472" s="73">
        <f t="shared" si="547"/>
        <v>2.8662584310291209E+27</v>
      </c>
      <c r="AK472" s="73">
        <f t="shared" si="548"/>
        <v>1.8344053958586414E+30</v>
      </c>
      <c r="AL472" s="73">
        <f t="shared" si="549"/>
        <v>373009.06666666665</v>
      </c>
      <c r="AM472" s="102">
        <f t="shared" si="594"/>
        <v>21.552994660125986</v>
      </c>
      <c r="AO472" s="74">
        <f t="shared" si="550"/>
        <v>401</v>
      </c>
      <c r="AP472" s="74">
        <f t="shared" si="551"/>
        <v>4.55</v>
      </c>
      <c r="AQ472" s="74">
        <v>1</v>
      </c>
      <c r="AR472" s="65">
        <f t="shared" si="552"/>
        <v>1.325</v>
      </c>
      <c r="AS472" s="73">
        <f>AS471*AQ472</f>
        <v>2.2508460795239999E+22</v>
      </c>
      <c r="AT472" s="73">
        <f t="shared" si="553"/>
        <v>1.1959307932030891E+25</v>
      </c>
      <c r="AU472" s="73">
        <f t="shared" si="554"/>
        <v>6.3185445063868593E+25</v>
      </c>
      <c r="AV472" s="73">
        <f t="shared" si="555"/>
        <v>2.588075829816068E+30</v>
      </c>
      <c r="AW472" s="73">
        <f t="shared" si="556"/>
        <v>373009.06666666665</v>
      </c>
      <c r="AX472" s="102">
        <f t="shared" si="526"/>
        <v>5.283369691873018</v>
      </c>
      <c r="AZ472" s="74">
        <f t="shared" si="557"/>
        <v>364</v>
      </c>
      <c r="BA472" s="74">
        <f t="shared" si="558"/>
        <v>6.06</v>
      </c>
      <c r="BB472" s="74">
        <v>1</v>
      </c>
      <c r="BC472" s="65">
        <f t="shared" si="559"/>
        <v>1.51</v>
      </c>
      <c r="BD472" s="73">
        <f>BD471*BB472</f>
        <v>1.1909238516E+20</v>
      </c>
      <c r="BE472" s="73">
        <f t="shared" si="560"/>
        <v>6.5457938579342401E+22</v>
      </c>
      <c r="BF472" s="73">
        <f t="shared" si="561"/>
        <v>4.9826032677246434E+23</v>
      </c>
      <c r="BG472" s="73">
        <f t="shared" si="562"/>
        <v>3.4469757205901918E+30</v>
      </c>
      <c r="BH472" s="73">
        <f t="shared" si="563"/>
        <v>373009.06666666665</v>
      </c>
      <c r="BI472" s="102">
        <f t="shared" si="524"/>
        <v>7.611915950706523</v>
      </c>
      <c r="BK472" s="74">
        <f t="shared" si="564"/>
        <v>314</v>
      </c>
      <c r="BL472" s="74">
        <f t="shared" si="565"/>
        <v>7.8199999999999994</v>
      </c>
      <c r="BM472" s="74">
        <v>1</v>
      </c>
      <c r="BN472" s="65">
        <f t="shared" si="566"/>
        <v>1.76</v>
      </c>
      <c r="BO472" s="73">
        <f>BO471*BM472</f>
        <v>3.822718536E+16</v>
      </c>
      <c r="BP472" s="73">
        <f t="shared" si="567"/>
        <v>2.11258717173504E+19</v>
      </c>
      <c r="BQ472" s="73">
        <f t="shared" si="568"/>
        <v>6.2789999667399203E+20</v>
      </c>
      <c r="BR472" s="73">
        <f t="shared" si="569"/>
        <v>4.4480775800355279E+30</v>
      </c>
      <c r="BS472" s="73">
        <f t="shared" si="570"/>
        <v>373009.06666666665</v>
      </c>
      <c r="BT472" s="102">
        <f t="shared" si="599"/>
        <v>29.721850301604647</v>
      </c>
      <c r="BV472" s="74">
        <f t="shared" si="571"/>
        <v>259</v>
      </c>
      <c r="BW472" s="74">
        <f t="shared" si="572"/>
        <v>9.8550000000000004</v>
      </c>
      <c r="BX472" s="74">
        <v>1</v>
      </c>
      <c r="BY472" s="65">
        <f t="shared" si="573"/>
        <v>2.0350000000000001</v>
      </c>
      <c r="BZ472" s="73">
        <f>BZ471*BX472</f>
        <v>12197848320000</v>
      </c>
      <c r="CA472" s="73">
        <f t="shared" si="574"/>
        <v>6429058924780800</v>
      </c>
      <c r="CB472" s="73">
        <f t="shared" si="575"/>
        <v>3.863762330176887E+17</v>
      </c>
      <c r="CC472" s="73">
        <f t="shared" si="576"/>
        <v>5.6056016050191981E+30</v>
      </c>
      <c r="CD472" s="73">
        <f t="shared" si="577"/>
        <v>373009.06666666665</v>
      </c>
      <c r="CE472" s="102">
        <f t="shared" si="595"/>
        <v>60.098412153044976</v>
      </c>
      <c r="CG472" s="74">
        <f t="shared" si="578"/>
        <v>209</v>
      </c>
      <c r="CH472" s="74">
        <f t="shared" si="579"/>
        <v>12.14</v>
      </c>
      <c r="CI472" s="74">
        <v>1</v>
      </c>
      <c r="CJ472" s="65">
        <f t="shared" si="580"/>
        <v>2.2850000000000001</v>
      </c>
      <c r="CK472" s="73">
        <f>CK471*CI472</f>
        <v>60100185600</v>
      </c>
      <c r="CL472" s="73">
        <f t="shared" si="581"/>
        <v>28701745136064</v>
      </c>
      <c r="CM472" s="73">
        <f t="shared" si="582"/>
        <v>464806834732005.19</v>
      </c>
      <c r="CN472" s="73">
        <f t="shared" si="583"/>
        <v>6.90532759867408E+30</v>
      </c>
      <c r="CO472" s="73">
        <f t="shared" si="584"/>
        <v>373009.06666666665</v>
      </c>
      <c r="CP472" s="102">
        <f t="shared" si="585"/>
        <v>16.194375377822279</v>
      </c>
      <c r="CR472" s="74">
        <f t="shared" si="586"/>
        <v>146</v>
      </c>
      <c r="CS472" s="74">
        <f t="shared" si="587"/>
        <v>14.74</v>
      </c>
      <c r="CT472" s="74">
        <v>1</v>
      </c>
      <c r="CU472" s="65">
        <f t="shared" si="596"/>
        <v>2.6</v>
      </c>
      <c r="CV472" s="73">
        <f>CV471*CT472</f>
        <v>22145760</v>
      </c>
      <c r="CW472" s="73">
        <f t="shared" si="588"/>
        <v>8406530496</v>
      </c>
      <c r="CX472" s="73">
        <f t="shared" si="589"/>
        <v>90901982912.028168</v>
      </c>
      <c r="CY472" s="73">
        <f t="shared" si="590"/>
        <v>8.3842280728546911E+30</v>
      </c>
      <c r="CZ472" s="73">
        <f t="shared" si="591"/>
        <v>373009.06666666665</v>
      </c>
      <c r="DA472" s="102">
        <f t="shared" si="592"/>
        <v>10.813257973105694</v>
      </c>
    </row>
    <row r="473" spans="1:105">
      <c r="A473" s="65">
        <v>8192</v>
      </c>
      <c r="B473" s="65">
        <f t="shared" si="527"/>
        <v>15.566666666666666</v>
      </c>
      <c r="C473" s="86">
        <f t="shared" si="598"/>
        <v>14.74</v>
      </c>
      <c r="D473" s="90"/>
      <c r="E473" s="68">
        <f t="shared" si="528"/>
        <v>1.306777339919694E+28</v>
      </c>
      <c r="F473" s="65">
        <f t="shared" si="593"/>
        <v>93.400000000000048</v>
      </c>
      <c r="G473" s="69">
        <v>467</v>
      </c>
      <c r="H473" s="74">
        <f t="shared" si="529"/>
        <v>467</v>
      </c>
      <c r="I473" s="74">
        <f t="shared" si="530"/>
        <v>1</v>
      </c>
      <c r="J473" s="74">
        <v>1</v>
      </c>
      <c r="K473" s="65">
        <f t="shared" si="531"/>
        <v>1</v>
      </c>
      <c r="L473" s="73">
        <f>L472*J473</f>
        <v>2.260894499521875E+25</v>
      </c>
      <c r="M473" s="73">
        <f t="shared" si="532"/>
        <v>1.0558377312767156E+28</v>
      </c>
      <c r="N473" s="73">
        <f t="shared" si="533"/>
        <v>1.306777339919694E+29</v>
      </c>
      <c r="O473" s="73">
        <f t="shared" si="534"/>
        <v>6.5338866995984703E+29</v>
      </c>
      <c r="P473" s="73">
        <f t="shared" si="535"/>
        <v>373282.1333333333</v>
      </c>
      <c r="Q473" s="102">
        <f t="shared" si="597"/>
        <v>12.376687261777841</v>
      </c>
      <c r="S473" s="74">
        <f t="shared" si="536"/>
        <v>457</v>
      </c>
      <c r="T473" s="74">
        <f t="shared" si="537"/>
        <v>2.0499999999999998</v>
      </c>
      <c r="U473" s="74">
        <v>1</v>
      </c>
      <c r="V473" s="65">
        <f t="shared" si="538"/>
        <v>1.05</v>
      </c>
      <c r="W473" s="73">
        <f>W472*U473</f>
        <v>3.0145259993625002E+24</v>
      </c>
      <c r="X473" s="73">
        <f t="shared" si="539"/>
        <v>1.4465203007940957E+27</v>
      </c>
      <c r="Y473" s="73">
        <f t="shared" si="540"/>
        <v>6.6972338670884289E+28</v>
      </c>
      <c r="Z473" s="73">
        <f t="shared" si="541"/>
        <v>1.3394467734176862E+30</v>
      </c>
      <c r="AA473" s="73">
        <f t="shared" si="542"/>
        <v>373282.1333333333</v>
      </c>
      <c r="AB473" s="102">
        <f t="shared" si="525"/>
        <v>46.298927594807004</v>
      </c>
      <c r="AD473" s="74">
        <f t="shared" si="543"/>
        <v>432</v>
      </c>
      <c r="AE473" s="74">
        <f t="shared" si="544"/>
        <v>3.2249999999999996</v>
      </c>
      <c r="AF473" s="74">
        <v>1</v>
      </c>
      <c r="AG473" s="65">
        <f t="shared" si="545"/>
        <v>1.175</v>
      </c>
      <c r="AH473" s="73">
        <f>AH472*AF473</f>
        <v>2.6259870927780001E+23</v>
      </c>
      <c r="AI473" s="73">
        <f t="shared" si="546"/>
        <v>1.3329510482941129E+26</v>
      </c>
      <c r="AJ473" s="73">
        <f t="shared" si="547"/>
        <v>3.2924663447195338E+27</v>
      </c>
      <c r="AK473" s="73">
        <f t="shared" si="548"/>
        <v>2.1071784606205065E+30</v>
      </c>
      <c r="AL473" s="73">
        <f t="shared" si="549"/>
        <v>373282.1333333333</v>
      </c>
      <c r="AM473" s="102">
        <f t="shared" si="594"/>
        <v>24.700579581922185</v>
      </c>
      <c r="AO473" s="74">
        <f t="shared" si="550"/>
        <v>402</v>
      </c>
      <c r="AP473" s="74">
        <f t="shared" si="551"/>
        <v>4.55</v>
      </c>
      <c r="AQ473" s="74">
        <v>1</v>
      </c>
      <c r="AR473" s="65">
        <f t="shared" si="552"/>
        <v>1.325</v>
      </c>
      <c r="AS473" s="73">
        <f>AS472*AQ473</f>
        <v>2.2508460795239999E+22</v>
      </c>
      <c r="AT473" s="73">
        <f t="shared" si="553"/>
        <v>1.1989131642584586E+25</v>
      </c>
      <c r="AU473" s="73">
        <f t="shared" si="554"/>
        <v>7.2581016804621372E+25</v>
      </c>
      <c r="AV473" s="73">
        <f t="shared" si="555"/>
        <v>2.972918448317304E+30</v>
      </c>
      <c r="AW473" s="73">
        <f t="shared" si="556"/>
        <v>373282.1333333333</v>
      </c>
      <c r="AX473" s="102">
        <f t="shared" si="526"/>
        <v>6.053901063761657</v>
      </c>
      <c r="AZ473" s="74">
        <f t="shared" si="557"/>
        <v>365</v>
      </c>
      <c r="BA473" s="74">
        <f t="shared" si="558"/>
        <v>6.06</v>
      </c>
      <c r="BB473" s="74">
        <v>1</v>
      </c>
      <c r="BC473" s="65">
        <f t="shared" si="559"/>
        <v>1.51</v>
      </c>
      <c r="BD473" s="73">
        <f>BD472*BB473</f>
        <v>1.1909238516E+20</v>
      </c>
      <c r="BE473" s="73">
        <f t="shared" si="560"/>
        <v>6.5637768080933995E+22</v>
      </c>
      <c r="BF473" s="73">
        <f t="shared" si="561"/>
        <v>5.723508177238149E+23</v>
      </c>
      <c r="BG473" s="73">
        <f t="shared" si="562"/>
        <v>3.9595353399566725E+30</v>
      </c>
      <c r="BH473" s="73">
        <f t="shared" si="563"/>
        <v>373282.1333333333</v>
      </c>
      <c r="BI473" s="102">
        <f t="shared" si="524"/>
        <v>8.7198397273058319</v>
      </c>
      <c r="BK473" s="74">
        <f t="shared" si="564"/>
        <v>315</v>
      </c>
      <c r="BL473" s="74">
        <f t="shared" si="565"/>
        <v>7.8199999999999994</v>
      </c>
      <c r="BM473" s="74">
        <v>1</v>
      </c>
      <c r="BN473" s="65">
        <f t="shared" si="566"/>
        <v>1.76</v>
      </c>
      <c r="BO473" s="73">
        <f>BO472*BM473</f>
        <v>3.822718536E+16</v>
      </c>
      <c r="BP473" s="73">
        <f t="shared" si="567"/>
        <v>2.1193151563584E+19</v>
      </c>
      <c r="BQ473" s="73">
        <f t="shared" si="568"/>
        <v>7.2126769328205844E+20</v>
      </c>
      <c r="BR473" s="73">
        <f t="shared" si="569"/>
        <v>5.1094993990860034E+30</v>
      </c>
      <c r="BS473" s="73">
        <f t="shared" si="570"/>
        <v>373282.1333333333</v>
      </c>
      <c r="BT473" s="102">
        <f t="shared" si="599"/>
        <v>34.033055023369258</v>
      </c>
      <c r="BV473" s="74">
        <f t="shared" si="571"/>
        <v>260</v>
      </c>
      <c r="BW473" s="74">
        <f t="shared" si="572"/>
        <v>9.8550000000000004</v>
      </c>
      <c r="BX473" s="74">
        <v>15</v>
      </c>
      <c r="BY473" s="65">
        <f t="shared" si="573"/>
        <v>2.0350000000000001</v>
      </c>
      <c r="BZ473" s="73">
        <f>BZ472*BX473</f>
        <v>182967724800000</v>
      </c>
      <c r="CA473" s="73">
        <f t="shared" si="574"/>
        <v>9.680822319168E+16</v>
      </c>
      <c r="CB473" s="73">
        <f t="shared" si="575"/>
        <v>4.4382974327737011E+17</v>
      </c>
      <c r="CC473" s="73">
        <f t="shared" si="576"/>
        <v>6.4391453424542923E+30</v>
      </c>
      <c r="CD473" s="73">
        <f t="shared" si="577"/>
        <v>373282.1333333333</v>
      </c>
      <c r="CE473" s="102">
        <f t="shared" si="595"/>
        <v>4.5846285433685576</v>
      </c>
      <c r="CG473" s="74">
        <f t="shared" si="578"/>
        <v>210</v>
      </c>
      <c r="CH473" s="74">
        <f t="shared" si="579"/>
        <v>12.14</v>
      </c>
      <c r="CI473" s="74">
        <v>1</v>
      </c>
      <c r="CJ473" s="65">
        <f t="shared" si="580"/>
        <v>2.2850000000000001</v>
      </c>
      <c r="CK473" s="73">
        <f>CK472*CI473</f>
        <v>60100185600</v>
      </c>
      <c r="CL473" s="73">
        <f t="shared" si="581"/>
        <v>28839074060160</v>
      </c>
      <c r="CM473" s="73">
        <f t="shared" si="582"/>
        <v>533922846448033.12</v>
      </c>
      <c r="CN473" s="73">
        <f t="shared" si="583"/>
        <v>7.932138453312543E+30</v>
      </c>
      <c r="CO473" s="73">
        <f t="shared" si="584"/>
        <v>373282.1333333333</v>
      </c>
      <c r="CP473" s="102">
        <f t="shared" si="585"/>
        <v>18.513869250248423</v>
      </c>
      <c r="CR473" s="74">
        <f t="shared" si="586"/>
        <v>147</v>
      </c>
      <c r="CS473" s="74">
        <f t="shared" si="587"/>
        <v>14.74</v>
      </c>
      <c r="CT473" s="74">
        <v>1</v>
      </c>
      <c r="CU473" s="65">
        <f t="shared" si="596"/>
        <v>2.6</v>
      </c>
      <c r="CV473" s="73">
        <f>CV472*CT473</f>
        <v>22145760</v>
      </c>
      <c r="CW473" s="73">
        <f t="shared" si="588"/>
        <v>8464109472</v>
      </c>
      <c r="CX473" s="73">
        <f t="shared" si="589"/>
        <v>104418958237.01537</v>
      </c>
      <c r="CY473" s="73">
        <f t="shared" si="590"/>
        <v>9.6309489952081459E+30</v>
      </c>
      <c r="CZ473" s="73">
        <f t="shared" si="591"/>
        <v>373282.1333333333</v>
      </c>
      <c r="DA473" s="102">
        <f t="shared" si="592"/>
        <v>12.336673879566685</v>
      </c>
    </row>
    <row r="474" spans="1:105">
      <c r="A474" s="65">
        <v>8192</v>
      </c>
      <c r="B474" s="65">
        <f t="shared" si="527"/>
        <v>15.6</v>
      </c>
      <c r="C474" s="86">
        <f t="shared" si="598"/>
        <v>14.74</v>
      </c>
      <c r="D474" s="90"/>
      <c r="E474" s="68">
        <f t="shared" si="528"/>
        <v>1.5010929807131541E+28</v>
      </c>
      <c r="F474" s="65">
        <f t="shared" si="593"/>
        <v>93.600000000000051</v>
      </c>
      <c r="G474" s="69">
        <v>468</v>
      </c>
      <c r="H474" s="74">
        <f t="shared" si="529"/>
        <v>468</v>
      </c>
      <c r="I474" s="74">
        <f t="shared" si="530"/>
        <v>1</v>
      </c>
      <c r="J474" s="74">
        <v>1</v>
      </c>
      <c r="K474" s="65">
        <f t="shared" si="531"/>
        <v>1</v>
      </c>
      <c r="L474" s="73">
        <f>L473*J474</f>
        <v>2.260894499521875E+25</v>
      </c>
      <c r="M474" s="73">
        <f t="shared" si="532"/>
        <v>1.0580986257762376E+28</v>
      </c>
      <c r="N474" s="73">
        <f t="shared" si="533"/>
        <v>1.501092980713154E+29</v>
      </c>
      <c r="O474" s="73">
        <f t="shared" si="534"/>
        <v>7.5054649035657704E+29</v>
      </c>
      <c r="P474" s="73">
        <f t="shared" si="535"/>
        <v>373555.20000000001</v>
      </c>
      <c r="Q474" s="102">
        <f t="shared" si="597"/>
        <v>14.186701921212013</v>
      </c>
      <c r="S474" s="74">
        <f t="shared" si="536"/>
        <v>458</v>
      </c>
      <c r="T474" s="74">
        <f t="shared" si="537"/>
        <v>2.0499999999999998</v>
      </c>
      <c r="U474" s="74">
        <v>1</v>
      </c>
      <c r="V474" s="65">
        <f t="shared" si="538"/>
        <v>1.05</v>
      </c>
      <c r="W474" s="73">
        <f>W473*U474</f>
        <v>3.0145259993625002E+24</v>
      </c>
      <c r="X474" s="73">
        <f t="shared" si="539"/>
        <v>1.4496855530934265E+27</v>
      </c>
      <c r="Y474" s="73">
        <f t="shared" si="540"/>
        <v>7.6931015261549103E+28</v>
      </c>
      <c r="Z474" s="73">
        <f t="shared" si="541"/>
        <v>1.5386203052309829E+30</v>
      </c>
      <c r="AA474" s="73">
        <f t="shared" si="542"/>
        <v>373555.20000000001</v>
      </c>
      <c r="AB474" s="102">
        <f t="shared" si="525"/>
        <v>53.067380782949144</v>
      </c>
      <c r="AD474" s="74">
        <f t="shared" si="543"/>
        <v>433</v>
      </c>
      <c r="AE474" s="74">
        <f t="shared" si="544"/>
        <v>3.2249999999999996</v>
      </c>
      <c r="AF474" s="74">
        <v>1</v>
      </c>
      <c r="AG474" s="65">
        <f t="shared" si="545"/>
        <v>1.175</v>
      </c>
      <c r="AH474" s="73">
        <f>AH473*AF474</f>
        <v>2.6259870927780001E+23</v>
      </c>
      <c r="AI474" s="73">
        <f t="shared" si="546"/>
        <v>1.3360365831281271E+26</v>
      </c>
      <c r="AJ474" s="73">
        <f t="shared" si="547"/>
        <v>3.78205067406243E+27</v>
      </c>
      <c r="AK474" s="73">
        <f t="shared" si="548"/>
        <v>2.4205124313999608E+30</v>
      </c>
      <c r="AL474" s="73">
        <f t="shared" si="549"/>
        <v>373555.20000000001</v>
      </c>
      <c r="AM474" s="102">
        <f t="shared" si="594"/>
        <v>28.307987384651788</v>
      </c>
      <c r="AO474" s="74">
        <f t="shared" si="550"/>
        <v>403</v>
      </c>
      <c r="AP474" s="74">
        <f t="shared" si="551"/>
        <v>4.55</v>
      </c>
      <c r="AQ474" s="74">
        <v>1</v>
      </c>
      <c r="AR474" s="65">
        <f t="shared" si="552"/>
        <v>1.325</v>
      </c>
      <c r="AS474" s="73">
        <f>AS473*AQ474</f>
        <v>2.2508460795239999E+22</v>
      </c>
      <c r="AT474" s="73">
        <f t="shared" si="553"/>
        <v>1.2018955353138277E+25</v>
      </c>
      <c r="AU474" s="73">
        <f t="shared" si="554"/>
        <v>8.337369460748074E+25</v>
      </c>
      <c r="AV474" s="73">
        <f t="shared" si="555"/>
        <v>3.4149865311224256E+30</v>
      </c>
      <c r="AW474" s="73">
        <f t="shared" si="556"/>
        <v>373555.20000000001</v>
      </c>
      <c r="AX474" s="102">
        <f t="shared" si="526"/>
        <v>6.9368503466244249</v>
      </c>
      <c r="AZ474" s="74">
        <f t="shared" si="557"/>
        <v>366</v>
      </c>
      <c r="BA474" s="74">
        <f t="shared" si="558"/>
        <v>6.06</v>
      </c>
      <c r="BB474" s="74">
        <v>1</v>
      </c>
      <c r="BC474" s="65">
        <f t="shared" si="559"/>
        <v>1.51</v>
      </c>
      <c r="BD474" s="73">
        <f>BD473*BB474</f>
        <v>1.1909238516E+20</v>
      </c>
      <c r="BE474" s="73">
        <f t="shared" si="560"/>
        <v>6.5817597582525598E+22</v>
      </c>
      <c r="BF474" s="73">
        <f t="shared" si="561"/>
        <v>6.5745844280055398E+23</v>
      </c>
      <c r="BG474" s="73">
        <f t="shared" si="562"/>
        <v>4.5483117315608562E+30</v>
      </c>
      <c r="BH474" s="73">
        <f t="shared" si="563"/>
        <v>373555.20000000001</v>
      </c>
      <c r="BI474" s="102">
        <f t="shared" si="524"/>
        <v>9.9890981583792637</v>
      </c>
      <c r="BK474" s="74">
        <f t="shared" si="564"/>
        <v>316</v>
      </c>
      <c r="BL474" s="74">
        <f t="shared" si="565"/>
        <v>7.8199999999999994</v>
      </c>
      <c r="BM474" s="74">
        <v>1</v>
      </c>
      <c r="BN474" s="65">
        <f t="shared" si="566"/>
        <v>1.76</v>
      </c>
      <c r="BO474" s="73">
        <f>BO473*BM474</f>
        <v>3.822718536E+16</v>
      </c>
      <c r="BP474" s="73">
        <f t="shared" si="567"/>
        <v>2.12604314098176E+19</v>
      </c>
      <c r="BQ474" s="73">
        <f t="shared" si="568"/>
        <v>8.2851901278560675E+20</v>
      </c>
      <c r="BR474" s="73">
        <f t="shared" si="569"/>
        <v>5.8692735545884329E+30</v>
      </c>
      <c r="BS474" s="73">
        <f t="shared" si="570"/>
        <v>373555.20000000001</v>
      </c>
      <c r="BT474" s="102">
        <f t="shared" si="599"/>
        <v>38.970000035042325</v>
      </c>
      <c r="BV474" s="74">
        <f t="shared" si="571"/>
        <v>261</v>
      </c>
      <c r="BW474" s="74">
        <f t="shared" si="572"/>
        <v>9.8550000000000004</v>
      </c>
      <c r="BX474" s="74">
        <v>1</v>
      </c>
      <c r="BY474" s="65">
        <f t="shared" si="573"/>
        <v>2.0350000000000001</v>
      </c>
      <c r="BZ474" s="73">
        <f>BZ473*BX474</f>
        <v>182967724800000</v>
      </c>
      <c r="CA474" s="73">
        <f t="shared" si="574"/>
        <v>9.7180562511648E+16</v>
      </c>
      <c r="CB474" s="73">
        <f t="shared" si="575"/>
        <v>5.0982649600147142E+17</v>
      </c>
      <c r="CC474" s="73">
        <f t="shared" si="576"/>
        <v>7.3966356624640671E+30</v>
      </c>
      <c r="CD474" s="73">
        <f t="shared" si="577"/>
        <v>373555.20000000001</v>
      </c>
      <c r="CE474" s="102">
        <f t="shared" si="595"/>
        <v>5.2461776596566203</v>
      </c>
      <c r="CG474" s="74">
        <f t="shared" si="578"/>
        <v>211</v>
      </c>
      <c r="CH474" s="74">
        <f t="shared" si="579"/>
        <v>12.14</v>
      </c>
      <c r="CI474" s="74">
        <v>1</v>
      </c>
      <c r="CJ474" s="65">
        <f t="shared" si="580"/>
        <v>2.2850000000000001</v>
      </c>
      <c r="CK474" s="73">
        <f>CK473*CI474</f>
        <v>60100185600</v>
      </c>
      <c r="CL474" s="73">
        <f t="shared" si="581"/>
        <v>28976402984256</v>
      </c>
      <c r="CM474" s="73">
        <f t="shared" si="582"/>
        <v>613316295410190.12</v>
      </c>
      <c r="CN474" s="73">
        <f t="shared" si="583"/>
        <v>9.1116343929288456E+30</v>
      </c>
      <c r="CO474" s="73">
        <f t="shared" si="584"/>
        <v>373555.20000000001</v>
      </c>
      <c r="CP474" s="102">
        <f t="shared" si="585"/>
        <v>21.166060388635145</v>
      </c>
      <c r="CR474" s="74">
        <f t="shared" si="586"/>
        <v>148</v>
      </c>
      <c r="CS474" s="74">
        <f t="shared" si="587"/>
        <v>14.74</v>
      </c>
      <c r="CT474" s="74">
        <v>1</v>
      </c>
      <c r="CU474" s="65">
        <f t="shared" si="596"/>
        <v>2.6</v>
      </c>
      <c r="CV474" s="73">
        <f>CV473*CT474</f>
        <v>22145760</v>
      </c>
      <c r="CW474" s="73">
        <f t="shared" si="588"/>
        <v>8521688448</v>
      </c>
      <c r="CX474" s="73">
        <f t="shared" si="589"/>
        <v>119945885557.36365</v>
      </c>
      <c r="CY474" s="73">
        <f t="shared" si="590"/>
        <v>1.1063055267855946E+31</v>
      </c>
      <c r="CZ474" s="73">
        <f t="shared" si="591"/>
        <v>373555.20000000001</v>
      </c>
      <c r="DA474" s="102">
        <f t="shared" si="592"/>
        <v>14.075366201109404</v>
      </c>
    </row>
    <row r="475" spans="1:105">
      <c r="A475" s="65">
        <v>8192</v>
      </c>
      <c r="B475" s="65">
        <f t="shared" si="527"/>
        <v>15.633333333333333</v>
      </c>
      <c r="C475" s="86">
        <f t="shared" si="598"/>
        <v>14.74</v>
      </c>
      <c r="D475" s="90"/>
      <c r="E475" s="68">
        <f t="shared" si="528"/>
        <v>1.724303037642796E+28</v>
      </c>
      <c r="F475" s="65">
        <f t="shared" si="593"/>
        <v>93.80000000000004</v>
      </c>
      <c r="G475" s="69">
        <v>469</v>
      </c>
      <c r="H475" s="74">
        <f t="shared" si="529"/>
        <v>469</v>
      </c>
      <c r="I475" s="74">
        <f t="shared" si="530"/>
        <v>1</v>
      </c>
      <c r="J475" s="74">
        <v>1</v>
      </c>
      <c r="K475" s="65">
        <f t="shared" si="531"/>
        <v>1</v>
      </c>
      <c r="L475" s="73">
        <f>L474*J475</f>
        <v>2.260894499521875E+25</v>
      </c>
      <c r="M475" s="73">
        <f t="shared" si="532"/>
        <v>1.0603595202757593E+28</v>
      </c>
      <c r="N475" s="73">
        <f t="shared" si="533"/>
        <v>1.724303037642796E+29</v>
      </c>
      <c r="O475" s="73">
        <f t="shared" si="534"/>
        <v>8.6215151882139794E+29</v>
      </c>
      <c r="P475" s="73">
        <f t="shared" si="535"/>
        <v>373828.26666666666</v>
      </c>
      <c r="Q475" s="102">
        <f t="shared" si="597"/>
        <v>16.26149437687295</v>
      </c>
      <c r="S475" s="74">
        <f t="shared" si="536"/>
        <v>459</v>
      </c>
      <c r="T475" s="74">
        <f t="shared" si="537"/>
        <v>2.0499999999999998</v>
      </c>
      <c r="U475" s="74">
        <v>1</v>
      </c>
      <c r="V475" s="65">
        <f t="shared" si="538"/>
        <v>1.05</v>
      </c>
      <c r="W475" s="73">
        <f>W474*U475</f>
        <v>3.0145259993625002E+24</v>
      </c>
      <c r="X475" s="73">
        <f t="shared" si="539"/>
        <v>1.4528508053927571E+27</v>
      </c>
      <c r="Y475" s="73">
        <f t="shared" si="540"/>
        <v>8.8370530679193234E+28</v>
      </c>
      <c r="Z475" s="73">
        <f t="shared" si="541"/>
        <v>1.7674106135838657E+30</v>
      </c>
      <c r="AA475" s="73">
        <f t="shared" si="542"/>
        <v>373828.26666666666</v>
      </c>
      <c r="AB475" s="102">
        <f t="shared" si="525"/>
        <v>60.825606009354516</v>
      </c>
      <c r="AD475" s="74">
        <f t="shared" si="543"/>
        <v>434</v>
      </c>
      <c r="AE475" s="74">
        <f t="shared" si="544"/>
        <v>3.2249999999999996</v>
      </c>
      <c r="AF475" s="74">
        <v>1</v>
      </c>
      <c r="AG475" s="65">
        <f t="shared" si="545"/>
        <v>1.175</v>
      </c>
      <c r="AH475" s="73">
        <f>AH474*AF475</f>
        <v>2.6259870927780001E+23</v>
      </c>
      <c r="AI475" s="73">
        <f t="shared" si="546"/>
        <v>1.3391221179621413E+26</v>
      </c>
      <c r="AJ475" s="73">
        <f t="shared" si="547"/>
        <v>4.3444353878109414E+27</v>
      </c>
      <c r="AK475" s="73">
        <f t="shared" si="548"/>
        <v>2.7804386481990081E+30</v>
      </c>
      <c r="AL475" s="73">
        <f t="shared" si="549"/>
        <v>373828.26666666666</v>
      </c>
      <c r="AM475" s="102">
        <f t="shared" si="594"/>
        <v>32.44241379884194</v>
      </c>
      <c r="AO475" s="74">
        <f t="shared" si="550"/>
        <v>404</v>
      </c>
      <c r="AP475" s="74">
        <f t="shared" si="551"/>
        <v>4.55</v>
      </c>
      <c r="AQ475" s="74">
        <v>1</v>
      </c>
      <c r="AR475" s="65">
        <f t="shared" si="552"/>
        <v>1.325</v>
      </c>
      <c r="AS475" s="73">
        <f>AS474*AQ475</f>
        <v>2.2508460795239999E+22</v>
      </c>
      <c r="AT475" s="73">
        <f t="shared" si="553"/>
        <v>1.2048779063691972E+25</v>
      </c>
      <c r="AU475" s="73">
        <f t="shared" si="554"/>
        <v>9.5771225845638283E+25</v>
      </c>
      <c r="AV475" s="73">
        <f t="shared" si="555"/>
        <v>3.9227894106373605E+30</v>
      </c>
      <c r="AW475" s="73">
        <f t="shared" si="556"/>
        <v>373828.26666666666</v>
      </c>
      <c r="AX475" s="102">
        <f t="shared" si="526"/>
        <v>7.9486249469240562</v>
      </c>
      <c r="AZ475" s="74">
        <f t="shared" si="557"/>
        <v>367</v>
      </c>
      <c r="BA475" s="74">
        <f t="shared" si="558"/>
        <v>6.06</v>
      </c>
      <c r="BB475" s="74">
        <v>1</v>
      </c>
      <c r="BC475" s="65">
        <f t="shared" si="559"/>
        <v>1.51</v>
      </c>
      <c r="BD475" s="73">
        <f>BD474*BB475</f>
        <v>1.1909238516E+20</v>
      </c>
      <c r="BE475" s="73">
        <f t="shared" si="560"/>
        <v>6.5997427084117192E+22</v>
      </c>
      <c r="BF475" s="73">
        <f t="shared" si="561"/>
        <v>7.5522143172390859E+23</v>
      </c>
      <c r="BG475" s="73">
        <f t="shared" si="562"/>
        <v>5.2246382040576714E+30</v>
      </c>
      <c r="BH475" s="73">
        <f t="shared" si="563"/>
        <v>373828.26666666666</v>
      </c>
      <c r="BI475" s="102">
        <f t="shared" si="524"/>
        <v>11.443195062155063</v>
      </c>
      <c r="BK475" s="74">
        <f t="shared" si="564"/>
        <v>317</v>
      </c>
      <c r="BL475" s="74">
        <f t="shared" si="565"/>
        <v>7.8199999999999994</v>
      </c>
      <c r="BM475" s="74">
        <v>1</v>
      </c>
      <c r="BN475" s="65">
        <f t="shared" si="566"/>
        <v>1.76</v>
      </c>
      <c r="BO475" s="73">
        <f>BO474*BM475</f>
        <v>3.822718536E+16</v>
      </c>
      <c r="BP475" s="73">
        <f t="shared" si="567"/>
        <v>2.13277112560512E+19</v>
      </c>
      <c r="BQ475" s="73">
        <f t="shared" si="568"/>
        <v>9.5171842707059376E+20</v>
      </c>
      <c r="BR475" s="73">
        <f t="shared" si="569"/>
        <v>6.7420248771833323E+30</v>
      </c>
      <c r="BS475" s="73">
        <f t="shared" si="570"/>
        <v>373828.26666666666</v>
      </c>
      <c r="BT475" s="102">
        <f t="shared" si="599"/>
        <v>44.623561133432339</v>
      </c>
      <c r="BV475" s="74">
        <f t="shared" si="571"/>
        <v>262</v>
      </c>
      <c r="BW475" s="74">
        <f t="shared" si="572"/>
        <v>9.8550000000000004</v>
      </c>
      <c r="BX475" s="74">
        <v>1</v>
      </c>
      <c r="BY475" s="65">
        <f t="shared" si="573"/>
        <v>2.0350000000000001</v>
      </c>
      <c r="BZ475" s="73">
        <f>BZ474*BX475</f>
        <v>182967724800000</v>
      </c>
      <c r="CA475" s="73">
        <f t="shared" si="574"/>
        <v>9.7552901831616E+16</v>
      </c>
      <c r="CB475" s="73">
        <f t="shared" si="575"/>
        <v>5.8563685729079258E+17</v>
      </c>
      <c r="CC475" s="73">
        <f t="shared" si="576"/>
        <v>8.4965032179848785E+30</v>
      </c>
      <c r="CD475" s="73">
        <f t="shared" si="577"/>
        <v>373828.26666666666</v>
      </c>
      <c r="CE475" s="102">
        <f t="shared" si="595"/>
        <v>6.0032745955794118</v>
      </c>
      <c r="CG475" s="74">
        <f t="shared" si="578"/>
        <v>212</v>
      </c>
      <c r="CH475" s="74">
        <f t="shared" si="579"/>
        <v>12.14</v>
      </c>
      <c r="CI475" s="74">
        <v>1</v>
      </c>
      <c r="CJ475" s="65">
        <f t="shared" si="580"/>
        <v>2.2850000000000001</v>
      </c>
      <c r="CK475" s="73">
        <f>CK474*CI475</f>
        <v>60100185600</v>
      </c>
      <c r="CL475" s="73">
        <f t="shared" si="581"/>
        <v>29113731908352</v>
      </c>
      <c r="CM475" s="73">
        <f t="shared" si="582"/>
        <v>704515419630561.12</v>
      </c>
      <c r="CN475" s="73">
        <f t="shared" si="583"/>
        <v>1.0466519438491772E+31</v>
      </c>
      <c r="CO475" s="73">
        <f t="shared" si="584"/>
        <v>373828.26666666666</v>
      </c>
      <c r="CP475" s="102">
        <f t="shared" si="585"/>
        <v>24.198732812692189</v>
      </c>
      <c r="CR475" s="74">
        <f t="shared" si="586"/>
        <v>149</v>
      </c>
      <c r="CS475" s="74">
        <f t="shared" si="587"/>
        <v>14.74</v>
      </c>
      <c r="CT475" s="74">
        <v>1</v>
      </c>
      <c r="CU475" s="65">
        <f t="shared" si="596"/>
        <v>2.6</v>
      </c>
      <c r="CV475" s="73">
        <f>CV474*CT475</f>
        <v>22145760</v>
      </c>
      <c r="CW475" s="73">
        <f t="shared" si="588"/>
        <v>8579267424</v>
      </c>
      <c r="CX475" s="73">
        <f t="shared" si="589"/>
        <v>137781641428.40622</v>
      </c>
      <c r="CY475" s="73">
        <f t="shared" si="590"/>
        <v>1.2708113387427407E+31</v>
      </c>
      <c r="CZ475" s="73">
        <f t="shared" si="591"/>
        <v>373828.26666666666</v>
      </c>
      <c r="DA475" s="102">
        <f t="shared" si="592"/>
        <v>16.05983758507983</v>
      </c>
    </row>
    <row r="476" spans="1:105">
      <c r="A476" s="65">
        <v>8192</v>
      </c>
      <c r="B476" s="65">
        <f t="shared" si="527"/>
        <v>15.666666666666666</v>
      </c>
      <c r="C476" s="86">
        <f t="shared" si="598"/>
        <v>14.74</v>
      </c>
      <c r="D476" s="90"/>
      <c r="E476" s="68">
        <f t="shared" si="528"/>
        <v>1.9807040628566705E+28</v>
      </c>
      <c r="F476" s="65">
        <f t="shared" si="593"/>
        <v>94.000000000000057</v>
      </c>
      <c r="G476" s="69">
        <v>470</v>
      </c>
      <c r="H476" s="74">
        <f t="shared" si="529"/>
        <v>470</v>
      </c>
      <c r="I476" s="74">
        <f t="shared" si="530"/>
        <v>1</v>
      </c>
      <c r="J476" s="74">
        <v>1</v>
      </c>
      <c r="K476" s="65">
        <f t="shared" si="531"/>
        <v>1</v>
      </c>
      <c r="L476" s="73">
        <f>L475*J476</f>
        <v>2.260894499521875E+25</v>
      </c>
      <c r="M476" s="73">
        <f t="shared" si="532"/>
        <v>1.0626204147752813E+28</v>
      </c>
      <c r="N476" s="73">
        <f t="shared" si="533"/>
        <v>1.9807040628566704E+29</v>
      </c>
      <c r="O476" s="73">
        <f t="shared" si="534"/>
        <v>9.9035203142833518E+29</v>
      </c>
      <c r="P476" s="73">
        <f t="shared" si="535"/>
        <v>374101.33333333331</v>
      </c>
      <c r="Q476" s="102">
        <f t="shared" si="597"/>
        <v>18.639808113187264</v>
      </c>
      <c r="S476" s="74">
        <f t="shared" si="536"/>
        <v>460</v>
      </c>
      <c r="T476" s="74">
        <f t="shared" si="537"/>
        <v>2.0499999999999998</v>
      </c>
      <c r="U476" s="74">
        <v>15</v>
      </c>
      <c r="V476" s="65">
        <f t="shared" si="538"/>
        <v>1.05</v>
      </c>
      <c r="W476" s="73">
        <f>W475*U476</f>
        <v>4.52178899904375E+25</v>
      </c>
      <c r="X476" s="73">
        <f t="shared" si="539"/>
        <v>2.1840240865381316E+28</v>
      </c>
      <c r="Y476" s="73">
        <f t="shared" si="540"/>
        <v>1.015110832214043E+29</v>
      </c>
      <c r="Z476" s="73">
        <f t="shared" si="541"/>
        <v>2.0302216644280873E+30</v>
      </c>
      <c r="AA476" s="73">
        <f t="shared" si="542"/>
        <v>374101.33333333331</v>
      </c>
      <c r="AB476" s="102">
        <f t="shared" si="525"/>
        <v>4.6478921110393161</v>
      </c>
      <c r="AD476" s="74">
        <f t="shared" si="543"/>
        <v>435</v>
      </c>
      <c r="AE476" s="74">
        <f t="shared" si="544"/>
        <v>3.2249999999999996</v>
      </c>
      <c r="AF476" s="74">
        <v>1</v>
      </c>
      <c r="AG476" s="65">
        <f t="shared" si="545"/>
        <v>1.175</v>
      </c>
      <c r="AH476" s="73">
        <f>AH475*AF476</f>
        <v>2.6259870927780001E+23</v>
      </c>
      <c r="AI476" s="73">
        <f t="shared" si="546"/>
        <v>1.3422076527961554E+26</v>
      </c>
      <c r="AJ476" s="73">
        <f t="shared" si="547"/>
        <v>4.9904457833693344E+27</v>
      </c>
      <c r="AK476" s="73">
        <f t="shared" si="548"/>
        <v>3.1938853013563808E+30</v>
      </c>
      <c r="AL476" s="73">
        <f t="shared" si="549"/>
        <v>374101.33333333331</v>
      </c>
      <c r="AM476" s="102">
        <f t="shared" si="594"/>
        <v>37.18087713904017</v>
      </c>
      <c r="AO476" s="74">
        <f t="shared" si="550"/>
        <v>405</v>
      </c>
      <c r="AP476" s="74">
        <f t="shared" si="551"/>
        <v>4.55</v>
      </c>
      <c r="AQ476" s="74">
        <v>1</v>
      </c>
      <c r="AR476" s="65">
        <f t="shared" si="552"/>
        <v>1.325</v>
      </c>
      <c r="AS476" s="73">
        <f>AS475*AQ476</f>
        <v>2.2508460795239999E+22</v>
      </c>
      <c r="AT476" s="73">
        <f t="shared" si="553"/>
        <v>1.2078602774245665E+25</v>
      </c>
      <c r="AU476" s="73">
        <f t="shared" si="554"/>
        <v>1.1001224958493421E+26</v>
      </c>
      <c r="AV476" s="73">
        <f t="shared" si="555"/>
        <v>4.5061017429989249E+30</v>
      </c>
      <c r="AW476" s="73">
        <f t="shared" si="556"/>
        <v>374101.33333333331</v>
      </c>
      <c r="AX476" s="102">
        <f t="shared" si="526"/>
        <v>9.1080277778076617</v>
      </c>
      <c r="AZ476" s="74">
        <f t="shared" si="557"/>
        <v>368</v>
      </c>
      <c r="BA476" s="74">
        <f t="shared" si="558"/>
        <v>6.06</v>
      </c>
      <c r="BB476" s="74">
        <v>1</v>
      </c>
      <c r="BC476" s="65">
        <f t="shared" si="559"/>
        <v>1.51</v>
      </c>
      <c r="BD476" s="73">
        <f>BD475*BB476</f>
        <v>1.1909238516E+20</v>
      </c>
      <c r="BE476" s="73">
        <f t="shared" si="560"/>
        <v>6.6177256585708794E+22</v>
      </c>
      <c r="BF476" s="73">
        <f t="shared" si="561"/>
        <v>8.6752161627975954E+23</v>
      </c>
      <c r="BG476" s="73">
        <f t="shared" si="562"/>
        <v>6.0015333104557116E+30</v>
      </c>
      <c r="BH476" s="73">
        <f t="shared" si="563"/>
        <v>374101.33333333331</v>
      </c>
      <c r="BI476" s="102">
        <f t="shared" si="524"/>
        <v>13.109059834721281</v>
      </c>
      <c r="BK476" s="74">
        <f t="shared" si="564"/>
        <v>318</v>
      </c>
      <c r="BL476" s="74">
        <f t="shared" si="565"/>
        <v>7.8199999999999994</v>
      </c>
      <c r="BM476" s="74">
        <v>1</v>
      </c>
      <c r="BN476" s="65">
        <f t="shared" si="566"/>
        <v>1.76</v>
      </c>
      <c r="BO476" s="73">
        <f>BO475*BM476</f>
        <v>3.822718536E+16</v>
      </c>
      <c r="BP476" s="73">
        <f t="shared" si="567"/>
        <v>2.13949911022848E+19</v>
      </c>
      <c r="BQ476" s="73">
        <f t="shared" si="568"/>
        <v>1.0932373915963566E+21</v>
      </c>
      <c r="BR476" s="73">
        <f t="shared" si="569"/>
        <v>7.7445528857695811E+30</v>
      </c>
      <c r="BS476" s="73">
        <f t="shared" si="570"/>
        <v>374101.33333333331</v>
      </c>
      <c r="BT476" s="102">
        <f t="shared" si="599"/>
        <v>51.097819408749757</v>
      </c>
      <c r="BV476" s="74">
        <f t="shared" si="571"/>
        <v>263</v>
      </c>
      <c r="BW476" s="74">
        <f t="shared" si="572"/>
        <v>9.8550000000000004</v>
      </c>
      <c r="BX476" s="74">
        <v>1</v>
      </c>
      <c r="BY476" s="65">
        <f t="shared" si="573"/>
        <v>2.0350000000000001</v>
      </c>
      <c r="BZ476" s="73">
        <f>BZ475*BX476</f>
        <v>182967724800000</v>
      </c>
      <c r="CA476" s="73">
        <f t="shared" si="574"/>
        <v>9.7925241151584E+16</v>
      </c>
      <c r="CB476" s="73">
        <f t="shared" si="575"/>
        <v>6.7272009459556698E+17</v>
      </c>
      <c r="CC476" s="73">
        <f t="shared" si="576"/>
        <v>9.7599192697262443E+30</v>
      </c>
      <c r="CD476" s="73">
        <f t="shared" si="577"/>
        <v>374101.33333333331</v>
      </c>
      <c r="CE476" s="102">
        <f t="shared" si="595"/>
        <v>6.8697313040488268</v>
      </c>
      <c r="CG476" s="74">
        <f t="shared" si="578"/>
        <v>213</v>
      </c>
      <c r="CH476" s="74">
        <f t="shared" si="579"/>
        <v>12.14</v>
      </c>
      <c r="CI476" s="74">
        <v>1</v>
      </c>
      <c r="CJ476" s="65">
        <f t="shared" si="580"/>
        <v>2.2850000000000001</v>
      </c>
      <c r="CK476" s="73">
        <f>CK475*CI476</f>
        <v>60100185600</v>
      </c>
      <c r="CL476" s="73">
        <f t="shared" si="581"/>
        <v>29251060832448</v>
      </c>
      <c r="CM476" s="73">
        <f t="shared" si="582"/>
        <v>809275703599671.37</v>
      </c>
      <c r="CN476" s="73">
        <f t="shared" si="583"/>
        <v>1.2022873661539989E+31</v>
      </c>
      <c r="CO476" s="73">
        <f t="shared" si="584"/>
        <v>374101.33333333331</v>
      </c>
      <c r="CP476" s="102">
        <f t="shared" si="585"/>
        <v>27.666542018262373</v>
      </c>
      <c r="CR476" s="74">
        <f t="shared" si="586"/>
        <v>150</v>
      </c>
      <c r="CS476" s="74">
        <f t="shared" si="587"/>
        <v>14.74</v>
      </c>
      <c r="CT476" s="74">
        <v>1</v>
      </c>
      <c r="CU476" s="65">
        <f t="shared" si="596"/>
        <v>2.6</v>
      </c>
      <c r="CV476" s="73">
        <f>CV475*CT476</f>
        <v>22145760</v>
      </c>
      <c r="CW476" s="73">
        <f t="shared" si="588"/>
        <v>8636846400</v>
      </c>
      <c r="CX476" s="73">
        <f t="shared" si="589"/>
        <v>158269544857.60159</v>
      </c>
      <c r="CY476" s="73">
        <f t="shared" si="590"/>
        <v>1.4597788943253661E+31</v>
      </c>
      <c r="CZ476" s="73">
        <f t="shared" si="591"/>
        <v>374101.33333333331</v>
      </c>
      <c r="DA476" s="102">
        <f t="shared" si="592"/>
        <v>18.324922955397422</v>
      </c>
    </row>
    <row r="477" spans="1:105">
      <c r="A477" s="65">
        <v>8192</v>
      </c>
      <c r="B477" s="65">
        <f t="shared" si="527"/>
        <v>15.7</v>
      </c>
      <c r="C477" s="86">
        <f t="shared" si="598"/>
        <v>14.74</v>
      </c>
      <c r="D477" s="90"/>
      <c r="E477" s="68">
        <f t="shared" si="528"/>
        <v>2.2752314987394018E+28</v>
      </c>
      <c r="F477" s="65">
        <f t="shared" si="593"/>
        <v>94.200000000000045</v>
      </c>
      <c r="G477" s="69">
        <v>471</v>
      </c>
      <c r="H477" s="74">
        <f t="shared" si="529"/>
        <v>471</v>
      </c>
      <c r="I477" s="74">
        <f t="shared" si="530"/>
        <v>1</v>
      </c>
      <c r="J477" s="74">
        <v>1</v>
      </c>
      <c r="K477" s="65">
        <f t="shared" si="531"/>
        <v>1</v>
      </c>
      <c r="L477" s="73">
        <f>L476*J477</f>
        <v>2.260894499521875E+25</v>
      </c>
      <c r="M477" s="73">
        <f t="shared" si="532"/>
        <v>1.0648813092748031E+28</v>
      </c>
      <c r="N477" s="73">
        <f t="shared" si="533"/>
        <v>2.2752314987394018E+29</v>
      </c>
      <c r="O477" s="73">
        <f t="shared" si="534"/>
        <v>1.137615749369701E+30</v>
      </c>
      <c r="P477" s="73">
        <f t="shared" si="535"/>
        <v>374374.40000000002</v>
      </c>
      <c r="Q477" s="102">
        <f t="shared" si="597"/>
        <v>21.366057220864</v>
      </c>
      <c r="S477" s="74">
        <f t="shared" si="536"/>
        <v>461</v>
      </c>
      <c r="T477" s="74">
        <f t="shared" si="537"/>
        <v>2.0499999999999998</v>
      </c>
      <c r="U477" s="74">
        <v>1</v>
      </c>
      <c r="V477" s="65">
        <f t="shared" si="538"/>
        <v>1.05</v>
      </c>
      <c r="W477" s="73">
        <f>W476*U477</f>
        <v>4.52178899904375E+25</v>
      </c>
      <c r="X477" s="73">
        <f t="shared" si="539"/>
        <v>2.1887719649871274E+28</v>
      </c>
      <c r="Y477" s="73">
        <f t="shared" si="540"/>
        <v>1.1660561431039426E+29</v>
      </c>
      <c r="Z477" s="73">
        <f t="shared" si="541"/>
        <v>2.3321122862078865E+30</v>
      </c>
      <c r="AA477" s="73">
        <f t="shared" si="542"/>
        <v>374374.40000000002</v>
      </c>
      <c r="AB477" s="102">
        <f t="shared" si="525"/>
        <v>5.3274446208049833</v>
      </c>
      <c r="AD477" s="74">
        <f t="shared" si="543"/>
        <v>436</v>
      </c>
      <c r="AE477" s="74">
        <f t="shared" si="544"/>
        <v>3.2249999999999996</v>
      </c>
      <c r="AF477" s="74">
        <v>1</v>
      </c>
      <c r="AG477" s="65">
        <f t="shared" si="545"/>
        <v>1.175</v>
      </c>
      <c r="AH477" s="73">
        <f>AH476*AF477</f>
        <v>2.6259870927780001E+23</v>
      </c>
      <c r="AI477" s="73">
        <f t="shared" si="546"/>
        <v>1.3452931876301695E+26</v>
      </c>
      <c r="AJ477" s="73">
        <f t="shared" si="547"/>
        <v>5.732516862058244E+27</v>
      </c>
      <c r="AK477" s="73">
        <f t="shared" si="548"/>
        <v>3.668810791717285E+30</v>
      </c>
      <c r="AL477" s="73">
        <f t="shared" si="549"/>
        <v>374374.40000000002</v>
      </c>
      <c r="AM477" s="102">
        <f t="shared" si="594"/>
        <v>42.61165458034084</v>
      </c>
      <c r="AO477" s="74">
        <f t="shared" si="550"/>
        <v>406</v>
      </c>
      <c r="AP477" s="74">
        <f t="shared" si="551"/>
        <v>4.55</v>
      </c>
      <c r="AQ477" s="74">
        <v>1</v>
      </c>
      <c r="AR477" s="65">
        <f t="shared" si="552"/>
        <v>1.325</v>
      </c>
      <c r="AS477" s="73">
        <f>AS476*AQ477</f>
        <v>2.2508460795239999E+22</v>
      </c>
      <c r="AT477" s="73">
        <f t="shared" si="553"/>
        <v>1.2108426484799356E+25</v>
      </c>
      <c r="AU477" s="73">
        <f t="shared" si="554"/>
        <v>1.263708901277372E+26</v>
      </c>
      <c r="AV477" s="73">
        <f t="shared" si="555"/>
        <v>5.1761516596321393E+30</v>
      </c>
      <c r="AW477" s="73">
        <f t="shared" si="556"/>
        <v>374374.40000000002</v>
      </c>
      <c r="AX477" s="102">
        <f t="shared" si="526"/>
        <v>10.436607125325521</v>
      </c>
      <c r="AZ477" s="74">
        <f t="shared" si="557"/>
        <v>369</v>
      </c>
      <c r="BA477" s="74">
        <f t="shared" si="558"/>
        <v>6.06</v>
      </c>
      <c r="BB477" s="74">
        <v>1</v>
      </c>
      <c r="BC477" s="65">
        <f t="shared" si="559"/>
        <v>1.51</v>
      </c>
      <c r="BD477" s="73">
        <f>BD476*BB477</f>
        <v>1.1909238516E+20</v>
      </c>
      <c r="BE477" s="73">
        <f t="shared" si="560"/>
        <v>6.6357086087300405E+22</v>
      </c>
      <c r="BF477" s="73">
        <f t="shared" si="561"/>
        <v>9.9652065354492894E+23</v>
      </c>
      <c r="BG477" s="73">
        <f t="shared" si="562"/>
        <v>6.893951441180387E+30</v>
      </c>
      <c r="BH477" s="73">
        <f t="shared" si="563"/>
        <v>374374.40000000002</v>
      </c>
      <c r="BI477" s="102">
        <f t="shared" si="524"/>
        <v>15.017546916299052</v>
      </c>
      <c r="BK477" s="74">
        <f t="shared" si="564"/>
        <v>319</v>
      </c>
      <c r="BL477" s="74">
        <f t="shared" si="565"/>
        <v>7.8199999999999994</v>
      </c>
      <c r="BM477" s="74">
        <v>1</v>
      </c>
      <c r="BN477" s="65">
        <f t="shared" si="566"/>
        <v>1.76</v>
      </c>
      <c r="BO477" s="73">
        <f>BO476*BM477</f>
        <v>3.822718536E+16</v>
      </c>
      <c r="BP477" s="73">
        <f t="shared" si="567"/>
        <v>2.14622709485184E+19</v>
      </c>
      <c r="BQ477" s="73">
        <f t="shared" si="568"/>
        <v>1.2557999933479846E+21</v>
      </c>
      <c r="BR477" s="73">
        <f t="shared" si="569"/>
        <v>8.8961551600710615E+30</v>
      </c>
      <c r="BS477" s="73">
        <f t="shared" si="570"/>
        <v>374374.40000000002</v>
      </c>
      <c r="BT477" s="102">
        <f t="shared" si="599"/>
        <v>58.511981158017946</v>
      </c>
      <c r="BV477" s="74">
        <f t="shared" si="571"/>
        <v>264</v>
      </c>
      <c r="BW477" s="74">
        <f t="shared" si="572"/>
        <v>9.8550000000000004</v>
      </c>
      <c r="BX477" s="74">
        <v>1</v>
      </c>
      <c r="BY477" s="65">
        <f t="shared" si="573"/>
        <v>2.0350000000000001</v>
      </c>
      <c r="BZ477" s="73">
        <f>BZ476*BX477</f>
        <v>182967724800000</v>
      </c>
      <c r="CA477" s="73">
        <f t="shared" si="574"/>
        <v>9.8297580471552E+16</v>
      </c>
      <c r="CB477" s="73">
        <f t="shared" si="575"/>
        <v>7.7275246603537766E+17</v>
      </c>
      <c r="CC477" s="73">
        <f t="shared" si="576"/>
        <v>1.1211203210038403E+31</v>
      </c>
      <c r="CD477" s="73">
        <f t="shared" si="577"/>
        <v>374374.40000000002</v>
      </c>
      <c r="CE477" s="102">
        <f t="shared" si="595"/>
        <v>7.8613579533528553</v>
      </c>
      <c r="CG477" s="74">
        <f t="shared" si="578"/>
        <v>214</v>
      </c>
      <c r="CH477" s="74">
        <f t="shared" si="579"/>
        <v>12.14</v>
      </c>
      <c r="CI477" s="74">
        <v>1</v>
      </c>
      <c r="CJ477" s="65">
        <f t="shared" si="580"/>
        <v>2.2850000000000001</v>
      </c>
      <c r="CK477" s="73">
        <f>CK476*CI477</f>
        <v>60100185600</v>
      </c>
      <c r="CL477" s="73">
        <f t="shared" si="581"/>
        <v>29388389756544</v>
      </c>
      <c r="CM477" s="73">
        <f t="shared" si="582"/>
        <v>929613669464010.62</v>
      </c>
      <c r="CN477" s="73">
        <f t="shared" si="583"/>
        <v>1.3810655197348169E+31</v>
      </c>
      <c r="CO477" s="73">
        <f t="shared" si="584"/>
        <v>374374.40000000002</v>
      </c>
      <c r="CP477" s="102">
        <f t="shared" si="585"/>
        <v>31.632004242662216</v>
      </c>
      <c r="CR477" s="74">
        <f t="shared" si="586"/>
        <v>151</v>
      </c>
      <c r="CS477" s="74">
        <f t="shared" si="587"/>
        <v>14.74</v>
      </c>
      <c r="CT477" s="74">
        <v>1</v>
      </c>
      <c r="CU477" s="65">
        <f t="shared" si="596"/>
        <v>2.6</v>
      </c>
      <c r="CV477" s="73">
        <f>CV476*CT477</f>
        <v>22145760</v>
      </c>
      <c r="CW477" s="73">
        <f t="shared" si="588"/>
        <v>8694425376</v>
      </c>
      <c r="CX477" s="73">
        <f t="shared" si="589"/>
        <v>181803965824.0564</v>
      </c>
      <c r="CY477" s="73">
        <f t="shared" si="590"/>
        <v>1.6768456145709389E+31</v>
      </c>
      <c r="CZ477" s="73">
        <f t="shared" si="591"/>
        <v>374374.40000000002</v>
      </c>
      <c r="DA477" s="102">
        <f t="shared" si="592"/>
        <v>20.910406146667974</v>
      </c>
    </row>
    <row r="478" spans="1:105">
      <c r="A478" s="65">
        <v>8192</v>
      </c>
      <c r="B478" s="65">
        <f t="shared" si="527"/>
        <v>15.733333333333333</v>
      </c>
      <c r="C478" s="86">
        <f t="shared" si="598"/>
        <v>14.74</v>
      </c>
      <c r="D478" s="90"/>
      <c r="E478" s="68">
        <f t="shared" si="528"/>
        <v>2.613554679839389E+28</v>
      </c>
      <c r="F478" s="65">
        <f t="shared" si="593"/>
        <v>94.400000000000063</v>
      </c>
      <c r="G478" s="69">
        <v>472</v>
      </c>
      <c r="H478" s="74">
        <f t="shared" si="529"/>
        <v>472</v>
      </c>
      <c r="I478" s="74">
        <f t="shared" si="530"/>
        <v>1</v>
      </c>
      <c r="J478" s="74">
        <v>1</v>
      </c>
      <c r="K478" s="65">
        <f t="shared" si="531"/>
        <v>1</v>
      </c>
      <c r="L478" s="73">
        <f>L477*J478</f>
        <v>2.260894499521875E+25</v>
      </c>
      <c r="M478" s="73">
        <f t="shared" si="532"/>
        <v>1.0671422037743251E+28</v>
      </c>
      <c r="N478" s="73">
        <f t="shared" si="533"/>
        <v>2.613554679839389E+29</v>
      </c>
      <c r="O478" s="73">
        <f t="shared" si="534"/>
        <v>1.3067773399196943E+30</v>
      </c>
      <c r="P478" s="73">
        <f t="shared" si="535"/>
        <v>374647.46666666667</v>
      </c>
      <c r="Q478" s="102">
        <f t="shared" si="597"/>
        <v>24.491156573094294</v>
      </c>
      <c r="S478" s="74">
        <f t="shared" si="536"/>
        <v>462</v>
      </c>
      <c r="T478" s="74">
        <f t="shared" si="537"/>
        <v>2.0499999999999998</v>
      </c>
      <c r="U478" s="74">
        <v>1</v>
      </c>
      <c r="V478" s="65">
        <f t="shared" si="538"/>
        <v>1.05</v>
      </c>
      <c r="W478" s="73">
        <f>W477*U478</f>
        <v>4.52178899904375E+25</v>
      </c>
      <c r="X478" s="73">
        <f t="shared" si="539"/>
        <v>2.1935198434361233E+28</v>
      </c>
      <c r="Y478" s="73">
        <f t="shared" si="540"/>
        <v>1.339446773417686E+29</v>
      </c>
      <c r="Z478" s="73">
        <f t="shared" si="541"/>
        <v>2.6788935468353736E+30</v>
      </c>
      <c r="AA478" s="73">
        <f t="shared" si="542"/>
        <v>374647.46666666667</v>
      </c>
      <c r="AB478" s="102">
        <f t="shared" si="525"/>
        <v>6.1063809266455422</v>
      </c>
      <c r="AD478" s="74">
        <f t="shared" si="543"/>
        <v>437</v>
      </c>
      <c r="AE478" s="74">
        <f t="shared" si="544"/>
        <v>3.2249999999999996</v>
      </c>
      <c r="AF478" s="74">
        <v>1</v>
      </c>
      <c r="AG478" s="65">
        <f t="shared" si="545"/>
        <v>1.175</v>
      </c>
      <c r="AH478" s="73">
        <f>AH477*AF478</f>
        <v>2.6259870927780001E+23</v>
      </c>
      <c r="AI478" s="73">
        <f t="shared" si="546"/>
        <v>1.3483787224641837E+26</v>
      </c>
      <c r="AJ478" s="73">
        <f t="shared" si="547"/>
        <v>6.5849326894390708E+27</v>
      </c>
      <c r="AK478" s="73">
        <f t="shared" si="548"/>
        <v>4.2143569212410141E+30</v>
      </c>
      <c r="AL478" s="73">
        <f t="shared" si="549"/>
        <v>374647.46666666667</v>
      </c>
      <c r="AM478" s="102">
        <f t="shared" si="594"/>
        <v>48.835928509795835</v>
      </c>
      <c r="AO478" s="74">
        <f t="shared" si="550"/>
        <v>407</v>
      </c>
      <c r="AP478" s="74">
        <f t="shared" si="551"/>
        <v>4.55</v>
      </c>
      <c r="AQ478" s="74">
        <v>1</v>
      </c>
      <c r="AR478" s="65">
        <f t="shared" si="552"/>
        <v>1.325</v>
      </c>
      <c r="AS478" s="73">
        <f>AS477*AQ478</f>
        <v>2.2508460795239999E+22</v>
      </c>
      <c r="AT478" s="73">
        <f t="shared" si="553"/>
        <v>1.213825019535305E+25</v>
      </c>
      <c r="AU478" s="73">
        <f t="shared" si="554"/>
        <v>1.451620336092428E+26</v>
      </c>
      <c r="AV478" s="73">
        <f t="shared" si="555"/>
        <v>5.9458368966346091E+30</v>
      </c>
      <c r="AW478" s="73">
        <f t="shared" si="556"/>
        <v>374647.46666666667</v>
      </c>
      <c r="AX478" s="102">
        <f t="shared" si="526"/>
        <v>11.959057629642198</v>
      </c>
      <c r="AZ478" s="74">
        <f t="shared" si="557"/>
        <v>370</v>
      </c>
      <c r="BA478" s="74">
        <f t="shared" si="558"/>
        <v>6.06</v>
      </c>
      <c r="BB478" s="74">
        <v>1</v>
      </c>
      <c r="BC478" s="65">
        <f t="shared" si="559"/>
        <v>1.51</v>
      </c>
      <c r="BD478" s="73">
        <f>BD477*BB478</f>
        <v>1.1909238516E+20</v>
      </c>
      <c r="BE478" s="73">
        <f t="shared" si="560"/>
        <v>6.653691558889199E+22</v>
      </c>
      <c r="BF478" s="73">
        <f t="shared" si="561"/>
        <v>1.1447016354476301E+24</v>
      </c>
      <c r="BG478" s="73">
        <f t="shared" si="562"/>
        <v>7.9190706799133484E+30</v>
      </c>
      <c r="BH478" s="73">
        <f t="shared" si="563"/>
        <v>374647.46666666667</v>
      </c>
      <c r="BI478" s="102">
        <f t="shared" si="524"/>
        <v>17.204008110630429</v>
      </c>
      <c r="BK478" s="74">
        <f t="shared" si="564"/>
        <v>320</v>
      </c>
      <c r="BL478" s="74">
        <f t="shared" si="565"/>
        <v>7.8199999999999994</v>
      </c>
      <c r="BM478" s="74">
        <v>15</v>
      </c>
      <c r="BN478" s="65">
        <f t="shared" si="566"/>
        <v>1.76</v>
      </c>
      <c r="BO478" s="73">
        <f>BO477*BM478</f>
        <v>5.734077804E+17</v>
      </c>
      <c r="BP478" s="73">
        <f t="shared" si="567"/>
        <v>3.2294326192128E+20</v>
      </c>
      <c r="BQ478" s="73">
        <f t="shared" si="568"/>
        <v>1.4425353865641174E+21</v>
      </c>
      <c r="BR478" s="73">
        <f t="shared" si="569"/>
        <v>1.0218998798172011E+31</v>
      </c>
      <c r="BS478" s="73">
        <f t="shared" si="570"/>
        <v>374647.46666666667</v>
      </c>
      <c r="BT478" s="102">
        <f t="shared" si="599"/>
        <v>4.4668384718172165</v>
      </c>
      <c r="BV478" s="74">
        <f t="shared" si="571"/>
        <v>265</v>
      </c>
      <c r="BW478" s="74">
        <f t="shared" si="572"/>
        <v>9.8550000000000004</v>
      </c>
      <c r="BX478" s="74">
        <v>1</v>
      </c>
      <c r="BY478" s="65">
        <f t="shared" si="573"/>
        <v>2.0350000000000001</v>
      </c>
      <c r="BZ478" s="73">
        <f>BZ477*BX478</f>
        <v>182967724800000</v>
      </c>
      <c r="CA478" s="73">
        <f t="shared" si="574"/>
        <v>9.866991979152E+16</v>
      </c>
      <c r="CB478" s="73">
        <f t="shared" si="575"/>
        <v>8.8765948655474061E+17</v>
      </c>
      <c r="CC478" s="73">
        <f t="shared" si="576"/>
        <v>1.2878290684908589E+31</v>
      </c>
      <c r="CD478" s="73">
        <f t="shared" si="577"/>
        <v>374647.46666666667</v>
      </c>
      <c r="CE478" s="102">
        <f t="shared" si="595"/>
        <v>8.9962522360439667</v>
      </c>
      <c r="CG478" s="74">
        <f t="shared" si="578"/>
        <v>215</v>
      </c>
      <c r="CH478" s="74">
        <f t="shared" si="579"/>
        <v>12.14</v>
      </c>
      <c r="CI478" s="74">
        <v>1</v>
      </c>
      <c r="CJ478" s="65">
        <f t="shared" si="580"/>
        <v>2.2850000000000001</v>
      </c>
      <c r="CK478" s="73">
        <f>CK477*CI478</f>
        <v>60100185600</v>
      </c>
      <c r="CL478" s="73">
        <f t="shared" si="581"/>
        <v>29525718680640</v>
      </c>
      <c r="CM478" s="73">
        <f t="shared" si="582"/>
        <v>1067845692896066.6</v>
      </c>
      <c r="CN478" s="73">
        <f t="shared" si="583"/>
        <v>1.5864276906625093E+31</v>
      </c>
      <c r="CO478" s="73">
        <f t="shared" si="584"/>
        <v>374647.46666666667</v>
      </c>
      <c r="CP478" s="102">
        <f t="shared" si="585"/>
        <v>36.166628302810885</v>
      </c>
      <c r="CR478" s="74">
        <f t="shared" si="586"/>
        <v>152</v>
      </c>
      <c r="CS478" s="74">
        <f t="shared" si="587"/>
        <v>14.74</v>
      </c>
      <c r="CT478" s="74">
        <v>1</v>
      </c>
      <c r="CU478" s="65">
        <f t="shared" si="596"/>
        <v>2.6</v>
      </c>
      <c r="CV478" s="73">
        <f>CV477*CT478</f>
        <v>22145760</v>
      </c>
      <c r="CW478" s="73">
        <f t="shared" si="588"/>
        <v>8752004352</v>
      </c>
      <c r="CX478" s="73">
        <f t="shared" si="589"/>
        <v>208837916474.03076</v>
      </c>
      <c r="CY478" s="73">
        <f t="shared" si="590"/>
        <v>1.9261897990416299E+31</v>
      </c>
      <c r="CZ478" s="73">
        <f t="shared" si="591"/>
        <v>374647.46666666667</v>
      </c>
      <c r="DA478" s="102">
        <f t="shared" si="592"/>
        <v>23.861724477582932</v>
      </c>
    </row>
    <row r="479" spans="1:105">
      <c r="A479" s="65">
        <v>8192</v>
      </c>
      <c r="B479" s="65">
        <f t="shared" si="527"/>
        <v>15.766666666666667</v>
      </c>
      <c r="C479" s="86">
        <f t="shared" si="598"/>
        <v>14.74</v>
      </c>
      <c r="D479" s="90"/>
      <c r="E479" s="68">
        <f t="shared" si="528"/>
        <v>3.0021859614263099E+28</v>
      </c>
      <c r="F479" s="65">
        <f t="shared" si="593"/>
        <v>94.600000000000051</v>
      </c>
      <c r="G479" s="69">
        <v>473</v>
      </c>
      <c r="H479" s="74">
        <f t="shared" si="529"/>
        <v>473</v>
      </c>
      <c r="I479" s="74">
        <f t="shared" si="530"/>
        <v>1</v>
      </c>
      <c r="J479" s="74">
        <v>1</v>
      </c>
      <c r="K479" s="65">
        <f t="shared" si="531"/>
        <v>1</v>
      </c>
      <c r="L479" s="73">
        <f>L478*J479</f>
        <v>2.260894499521875E+25</v>
      </c>
      <c r="M479" s="73">
        <f t="shared" si="532"/>
        <v>1.0694030982738468E+28</v>
      </c>
      <c r="N479" s="73">
        <f t="shared" si="533"/>
        <v>3.0021859614263101E+29</v>
      </c>
      <c r="O479" s="73">
        <f t="shared" si="534"/>
        <v>1.5010929807131549E+30</v>
      </c>
      <c r="P479" s="73">
        <f t="shared" si="535"/>
        <v>374920.53333333333</v>
      </c>
      <c r="Q479" s="102">
        <f t="shared" si="597"/>
        <v>28.073473569248318</v>
      </c>
      <c r="S479" s="74">
        <f t="shared" si="536"/>
        <v>463</v>
      </c>
      <c r="T479" s="74">
        <f t="shared" si="537"/>
        <v>2.0499999999999998</v>
      </c>
      <c r="U479" s="74">
        <v>1</v>
      </c>
      <c r="V479" s="65">
        <f t="shared" si="538"/>
        <v>1.05</v>
      </c>
      <c r="W479" s="73">
        <f>W478*U479</f>
        <v>4.52178899904375E+25</v>
      </c>
      <c r="X479" s="73">
        <f t="shared" si="539"/>
        <v>2.1982677218851192E+28</v>
      </c>
      <c r="Y479" s="73">
        <f t="shared" si="540"/>
        <v>1.5386203052309822E+29</v>
      </c>
      <c r="Z479" s="73">
        <f t="shared" si="541"/>
        <v>3.0772406104619676E+30</v>
      </c>
      <c r="AA479" s="73">
        <f t="shared" si="542"/>
        <v>374920.53333333333</v>
      </c>
      <c r="AB479" s="102">
        <f t="shared" si="525"/>
        <v>6.9992398556056772</v>
      </c>
      <c r="AD479" s="74">
        <f t="shared" si="543"/>
        <v>438</v>
      </c>
      <c r="AE479" s="74">
        <f t="shared" si="544"/>
        <v>3.2249999999999996</v>
      </c>
      <c r="AF479" s="74">
        <v>1</v>
      </c>
      <c r="AG479" s="65">
        <f t="shared" si="545"/>
        <v>1.175</v>
      </c>
      <c r="AH479" s="73">
        <f>AH478*AF479</f>
        <v>2.6259870927780001E+23</v>
      </c>
      <c r="AI479" s="73">
        <f t="shared" si="546"/>
        <v>1.3514642572981978E+26</v>
      </c>
      <c r="AJ479" s="73">
        <f t="shared" si="547"/>
        <v>7.5641013481248611E+27</v>
      </c>
      <c r="AK479" s="73">
        <f t="shared" si="548"/>
        <v>4.8410248627999245E+30</v>
      </c>
      <c r="AL479" s="73">
        <f t="shared" si="549"/>
        <v>374920.53333333333</v>
      </c>
      <c r="AM479" s="102">
        <f t="shared" si="594"/>
        <v>55.969673687462219</v>
      </c>
      <c r="AO479" s="74">
        <f t="shared" si="550"/>
        <v>408</v>
      </c>
      <c r="AP479" s="74">
        <f t="shared" si="551"/>
        <v>4.55</v>
      </c>
      <c r="AQ479" s="74">
        <v>1</v>
      </c>
      <c r="AR479" s="65">
        <f t="shared" si="552"/>
        <v>1.325</v>
      </c>
      <c r="AS479" s="73">
        <f>AS478*AQ479</f>
        <v>2.2508460795239999E+22</v>
      </c>
      <c r="AT479" s="73">
        <f t="shared" si="553"/>
        <v>1.2168073905906743E+25</v>
      </c>
      <c r="AU479" s="73">
        <f t="shared" si="554"/>
        <v>1.6674738921496151E+26</v>
      </c>
      <c r="AV479" s="73">
        <f t="shared" si="555"/>
        <v>6.8299730622448546E+30</v>
      </c>
      <c r="AW479" s="73">
        <f t="shared" si="556"/>
        <v>374920.53333333333</v>
      </c>
      <c r="AX479" s="102">
        <f t="shared" si="526"/>
        <v>13.703679851419821</v>
      </c>
      <c r="AZ479" s="74">
        <f t="shared" si="557"/>
        <v>371</v>
      </c>
      <c r="BA479" s="74">
        <f t="shared" si="558"/>
        <v>6.06</v>
      </c>
      <c r="BB479" s="74">
        <v>1</v>
      </c>
      <c r="BC479" s="65">
        <f t="shared" si="559"/>
        <v>1.51</v>
      </c>
      <c r="BD479" s="73">
        <f>BD478*BB479</f>
        <v>1.1909238516E+20</v>
      </c>
      <c r="BE479" s="73">
        <f t="shared" si="560"/>
        <v>6.6716745090483601E+22</v>
      </c>
      <c r="BF479" s="73">
        <f t="shared" si="561"/>
        <v>1.3149168856011085E+24</v>
      </c>
      <c r="BG479" s="73">
        <f t="shared" si="562"/>
        <v>9.0966234631217181E+30</v>
      </c>
      <c r="BH479" s="73">
        <f t="shared" si="563"/>
        <v>374920.53333333333</v>
      </c>
      <c r="BI479" s="102">
        <f t="shared" ref="BI479:BI542" si="600">BF479/BE479</f>
        <v>19.70894838796125</v>
      </c>
      <c r="BK479" s="74">
        <f t="shared" si="564"/>
        <v>321</v>
      </c>
      <c r="BL479" s="74">
        <f t="shared" si="565"/>
        <v>7.8199999999999994</v>
      </c>
      <c r="BM479" s="74">
        <v>1</v>
      </c>
      <c r="BN479" s="65">
        <f t="shared" si="566"/>
        <v>1.76</v>
      </c>
      <c r="BO479" s="73">
        <f>BO478*BM479</f>
        <v>5.734077804E+17</v>
      </c>
      <c r="BP479" s="73">
        <f t="shared" si="567"/>
        <v>3.23952459614784E+20</v>
      </c>
      <c r="BQ479" s="73">
        <f t="shared" si="568"/>
        <v>1.657038025571214E+21</v>
      </c>
      <c r="BR479" s="73">
        <f t="shared" si="569"/>
        <v>1.173854710917687E+31</v>
      </c>
      <c r="BS479" s="73">
        <f t="shared" si="570"/>
        <v>374920.53333333333</v>
      </c>
      <c r="BT479" s="102">
        <f t="shared" si="599"/>
        <v>5.1150654251602816</v>
      </c>
      <c r="BV479" s="74">
        <f t="shared" si="571"/>
        <v>266</v>
      </c>
      <c r="BW479" s="74">
        <f t="shared" si="572"/>
        <v>9.8550000000000004</v>
      </c>
      <c r="BX479" s="74">
        <v>1</v>
      </c>
      <c r="BY479" s="65">
        <f t="shared" si="573"/>
        <v>2.0350000000000001</v>
      </c>
      <c r="BZ479" s="73">
        <f>BZ478*BX479</f>
        <v>182967724800000</v>
      </c>
      <c r="CA479" s="73">
        <f t="shared" si="574"/>
        <v>9.9042259111488E+16</v>
      </c>
      <c r="CB479" s="73">
        <f t="shared" si="575"/>
        <v>1.0196529920029432E+18</v>
      </c>
      <c r="CC479" s="73">
        <f t="shared" si="576"/>
        <v>1.4793271324928143E+31</v>
      </c>
      <c r="CD479" s="73">
        <f t="shared" si="577"/>
        <v>374920.53333333333</v>
      </c>
      <c r="CE479" s="102">
        <f t="shared" si="595"/>
        <v>10.295130595266004</v>
      </c>
      <c r="CG479" s="74">
        <f t="shared" si="578"/>
        <v>216</v>
      </c>
      <c r="CH479" s="74">
        <f t="shared" si="579"/>
        <v>12.14</v>
      </c>
      <c r="CI479" s="74">
        <v>1</v>
      </c>
      <c r="CJ479" s="65">
        <f t="shared" si="580"/>
        <v>2.2850000000000001</v>
      </c>
      <c r="CK479" s="73">
        <f>CK478*CI479</f>
        <v>60100185600</v>
      </c>
      <c r="CL479" s="73">
        <f t="shared" si="581"/>
        <v>29663047604736</v>
      </c>
      <c r="CM479" s="73">
        <f t="shared" si="582"/>
        <v>1226632590820380.7</v>
      </c>
      <c r="CN479" s="73">
        <f t="shared" si="583"/>
        <v>1.82232687858577E+31</v>
      </c>
      <c r="CO479" s="73">
        <f t="shared" si="584"/>
        <v>374920.53333333333</v>
      </c>
      <c r="CP479" s="102">
        <f t="shared" si="585"/>
        <v>41.352210574092751</v>
      </c>
      <c r="CR479" s="74">
        <f t="shared" si="586"/>
        <v>153</v>
      </c>
      <c r="CS479" s="74">
        <f t="shared" si="587"/>
        <v>14.74</v>
      </c>
      <c r="CT479" s="74">
        <v>1</v>
      </c>
      <c r="CU479" s="65">
        <f t="shared" si="596"/>
        <v>2.6</v>
      </c>
      <c r="CV479" s="73">
        <f>CV478*CT479</f>
        <v>22145760</v>
      </c>
      <c r="CW479" s="73">
        <f t="shared" si="588"/>
        <v>8809583328</v>
      </c>
      <c r="CX479" s="73">
        <f t="shared" si="589"/>
        <v>239891771114.72739</v>
      </c>
      <c r="CY479" s="73">
        <f t="shared" si="590"/>
        <v>2.2126110535711906E+31</v>
      </c>
      <c r="CZ479" s="73">
        <f t="shared" si="591"/>
        <v>374920.53333333333</v>
      </c>
      <c r="DA479" s="102">
        <f t="shared" si="592"/>
        <v>27.230773826982908</v>
      </c>
    </row>
    <row r="480" spans="1:105">
      <c r="A480" s="65">
        <v>8192</v>
      </c>
      <c r="B480" s="65">
        <f t="shared" si="527"/>
        <v>15.8</v>
      </c>
      <c r="C480" s="86">
        <f t="shared" si="598"/>
        <v>14.74</v>
      </c>
      <c r="D480" s="90"/>
      <c r="E480" s="68">
        <f t="shared" si="528"/>
        <v>3.4486060752855938E+28</v>
      </c>
      <c r="F480" s="65">
        <f t="shared" si="593"/>
        <v>94.80000000000004</v>
      </c>
      <c r="G480" s="69">
        <v>474</v>
      </c>
      <c r="H480" s="74">
        <f t="shared" si="529"/>
        <v>474</v>
      </c>
      <c r="I480" s="74">
        <f t="shared" si="530"/>
        <v>1</v>
      </c>
      <c r="J480" s="74">
        <v>1</v>
      </c>
      <c r="K480" s="65">
        <f t="shared" si="531"/>
        <v>1</v>
      </c>
      <c r="L480" s="73">
        <f>L479*J480</f>
        <v>2.260894499521875E+25</v>
      </c>
      <c r="M480" s="73">
        <f t="shared" si="532"/>
        <v>1.0716639927733688E+28</v>
      </c>
      <c r="N480" s="73">
        <f t="shared" si="533"/>
        <v>3.448606075285594E+29</v>
      </c>
      <c r="O480" s="73">
        <f t="shared" si="534"/>
        <v>1.724303037642797E+30</v>
      </c>
      <c r="P480" s="73">
        <f t="shared" si="535"/>
        <v>375193.59999999998</v>
      </c>
      <c r="Q480" s="102">
        <f t="shared" si="597"/>
        <v>32.179919252124122</v>
      </c>
      <c r="S480" s="74">
        <f t="shared" si="536"/>
        <v>464</v>
      </c>
      <c r="T480" s="74">
        <f t="shared" si="537"/>
        <v>2.0499999999999998</v>
      </c>
      <c r="U480" s="74">
        <v>1</v>
      </c>
      <c r="V480" s="65">
        <f t="shared" si="538"/>
        <v>1.05</v>
      </c>
      <c r="W480" s="73">
        <f>W479*U480</f>
        <v>4.52178899904375E+25</v>
      </c>
      <c r="X480" s="73">
        <f t="shared" si="539"/>
        <v>2.2030156003341155E+28</v>
      </c>
      <c r="Y480" s="73">
        <f t="shared" si="540"/>
        <v>1.7674106135838654E+29</v>
      </c>
      <c r="Z480" s="73">
        <f t="shared" si="541"/>
        <v>3.5348212271677336E+30</v>
      </c>
      <c r="AA480" s="73">
        <f t="shared" si="542"/>
        <v>375193.59999999998</v>
      </c>
      <c r="AB480" s="102">
        <f t="shared" si="525"/>
        <v>8.0226876891648651</v>
      </c>
      <c r="AD480" s="74">
        <f t="shared" si="543"/>
        <v>439</v>
      </c>
      <c r="AE480" s="74">
        <f t="shared" si="544"/>
        <v>3.2249999999999996</v>
      </c>
      <c r="AF480" s="74">
        <v>1</v>
      </c>
      <c r="AG480" s="65">
        <f t="shared" si="545"/>
        <v>1.175</v>
      </c>
      <c r="AH480" s="73">
        <f>AH479*AF480</f>
        <v>2.6259870927780001E+23</v>
      </c>
      <c r="AI480" s="73">
        <f t="shared" si="546"/>
        <v>1.3545497921322119E+26</v>
      </c>
      <c r="AJ480" s="73">
        <f t="shared" si="547"/>
        <v>8.6888707756218861E+27</v>
      </c>
      <c r="AK480" s="73">
        <f t="shared" si="548"/>
        <v>5.5608772963980197E+30</v>
      </c>
      <c r="AL480" s="73">
        <f t="shared" si="549"/>
        <v>375193.59999999998</v>
      </c>
      <c r="AM480" s="102">
        <f t="shared" si="594"/>
        <v>64.145820449646507</v>
      </c>
      <c r="AO480" s="74">
        <f t="shared" si="550"/>
        <v>409</v>
      </c>
      <c r="AP480" s="74">
        <f t="shared" si="551"/>
        <v>4.55</v>
      </c>
      <c r="AQ480" s="74">
        <v>1</v>
      </c>
      <c r="AR480" s="65">
        <f t="shared" si="552"/>
        <v>1.325</v>
      </c>
      <c r="AS480" s="73">
        <f>AS479*AQ480</f>
        <v>2.2508460795239999E+22</v>
      </c>
      <c r="AT480" s="73">
        <f t="shared" si="553"/>
        <v>1.2197897616460436E+25</v>
      </c>
      <c r="AU480" s="73">
        <f t="shared" si="554"/>
        <v>1.9154245169127667E+26</v>
      </c>
      <c r="AV480" s="73">
        <f t="shared" si="555"/>
        <v>7.8455788212747256E+30</v>
      </c>
      <c r="AW480" s="73">
        <f t="shared" si="556"/>
        <v>375193.59999999998</v>
      </c>
      <c r="AX480" s="102">
        <f t="shared" si="526"/>
        <v>15.702906985610371</v>
      </c>
      <c r="AZ480" s="74">
        <f t="shared" si="557"/>
        <v>372</v>
      </c>
      <c r="BA480" s="74">
        <f t="shared" si="558"/>
        <v>6.06</v>
      </c>
      <c r="BB480" s="74">
        <v>1</v>
      </c>
      <c r="BC480" s="65">
        <f t="shared" si="559"/>
        <v>1.51</v>
      </c>
      <c r="BD480" s="73">
        <f>BD479*BB480</f>
        <v>1.1909238516E+20</v>
      </c>
      <c r="BE480" s="73">
        <f t="shared" si="560"/>
        <v>6.6896574592075203E+22</v>
      </c>
      <c r="BF480" s="73">
        <f t="shared" si="561"/>
        <v>1.510442863447818E+24</v>
      </c>
      <c r="BG480" s="73">
        <f t="shared" si="562"/>
        <v>1.0449276408115347E+31</v>
      </c>
      <c r="BH480" s="73">
        <f t="shared" si="563"/>
        <v>375193.59999999998</v>
      </c>
      <c r="BI480" s="102">
        <f t="shared" si="600"/>
        <v>22.578777353822094</v>
      </c>
      <c r="BK480" s="74">
        <f t="shared" si="564"/>
        <v>322</v>
      </c>
      <c r="BL480" s="74">
        <f t="shared" si="565"/>
        <v>7.8199999999999994</v>
      </c>
      <c r="BM480" s="74">
        <v>1</v>
      </c>
      <c r="BN480" s="65">
        <f t="shared" si="566"/>
        <v>1.76</v>
      </c>
      <c r="BO480" s="73">
        <f>BO479*BM480</f>
        <v>5.734077804E+17</v>
      </c>
      <c r="BP480" s="73">
        <f t="shared" si="567"/>
        <v>3.2496165730828799E+20</v>
      </c>
      <c r="BQ480" s="73">
        <f t="shared" si="568"/>
        <v>1.9034368541411888E+21</v>
      </c>
      <c r="BR480" s="73">
        <f t="shared" si="569"/>
        <v>1.3484049754366671E+31</v>
      </c>
      <c r="BS480" s="73">
        <f t="shared" si="570"/>
        <v>375193.59999999998</v>
      </c>
      <c r="BT480" s="102">
        <f t="shared" si="599"/>
        <v>5.8574198257962991</v>
      </c>
      <c r="BV480" s="74">
        <f t="shared" si="571"/>
        <v>267</v>
      </c>
      <c r="BW480" s="74">
        <f t="shared" si="572"/>
        <v>9.8550000000000004</v>
      </c>
      <c r="BX480" s="74">
        <v>1</v>
      </c>
      <c r="BY480" s="65">
        <f t="shared" si="573"/>
        <v>2.0350000000000001</v>
      </c>
      <c r="BZ480" s="73">
        <f>BZ479*BX480</f>
        <v>182967724800000</v>
      </c>
      <c r="CA480" s="73">
        <f t="shared" si="574"/>
        <v>9.9414598431456E+16</v>
      </c>
      <c r="CB480" s="73">
        <f t="shared" si="575"/>
        <v>1.1712737145815859E+18</v>
      </c>
      <c r="CC480" s="73">
        <f t="shared" si="576"/>
        <v>1.6993006435969764E+31</v>
      </c>
      <c r="CD480" s="73">
        <f t="shared" si="577"/>
        <v>375193.59999999998</v>
      </c>
      <c r="CE480" s="102">
        <f t="shared" si="595"/>
        <v>11.781707446006044</v>
      </c>
      <c r="CG480" s="74">
        <f t="shared" si="578"/>
        <v>217</v>
      </c>
      <c r="CH480" s="74">
        <f t="shared" si="579"/>
        <v>12.14</v>
      </c>
      <c r="CI480" s="74">
        <v>1</v>
      </c>
      <c r="CJ480" s="65">
        <f t="shared" si="580"/>
        <v>2.2850000000000001</v>
      </c>
      <c r="CK480" s="73">
        <f>CK479*CI480</f>
        <v>60100185600</v>
      </c>
      <c r="CL480" s="73">
        <f t="shared" si="581"/>
        <v>29800376528832</v>
      </c>
      <c r="CM480" s="73">
        <f t="shared" si="582"/>
        <v>1409030839261123</v>
      </c>
      <c r="CN480" s="73">
        <f t="shared" si="583"/>
        <v>2.0933038876983553E+31</v>
      </c>
      <c r="CO480" s="73">
        <f t="shared" si="584"/>
        <v>375193.59999999998</v>
      </c>
      <c r="CP480" s="102">
        <f t="shared" si="585"/>
        <v>47.282316647840986</v>
      </c>
      <c r="CR480" s="74">
        <f t="shared" si="586"/>
        <v>154</v>
      </c>
      <c r="CS480" s="74">
        <f t="shared" si="587"/>
        <v>14.74</v>
      </c>
      <c r="CT480" s="74">
        <v>1</v>
      </c>
      <c r="CU480" s="65">
        <f t="shared" si="596"/>
        <v>2.6</v>
      </c>
      <c r="CV480" s="73">
        <f>CV479*CT480</f>
        <v>22145760</v>
      </c>
      <c r="CW480" s="73">
        <f t="shared" si="588"/>
        <v>8867162304</v>
      </c>
      <c r="CX480" s="73">
        <f t="shared" si="589"/>
        <v>275563282856.81256</v>
      </c>
      <c r="CY480" s="73">
        <f t="shared" si="590"/>
        <v>2.5416226774854824E+31</v>
      </c>
      <c r="CZ480" s="73">
        <f t="shared" si="591"/>
        <v>375193.59999999998</v>
      </c>
      <c r="DA480" s="102">
        <f t="shared" si="592"/>
        <v>31.076828573725919</v>
      </c>
    </row>
    <row r="481" spans="1:105">
      <c r="A481" s="65">
        <v>8192</v>
      </c>
      <c r="B481" s="65">
        <f t="shared" si="527"/>
        <v>15.833333333333334</v>
      </c>
      <c r="C481" s="86">
        <f t="shared" si="598"/>
        <v>14.74</v>
      </c>
      <c r="D481" s="90"/>
      <c r="E481" s="68">
        <f t="shared" si="528"/>
        <v>3.9614081257133418E+28</v>
      </c>
      <c r="F481" s="65">
        <f t="shared" si="593"/>
        <v>95.000000000000057</v>
      </c>
      <c r="G481" s="69">
        <v>475</v>
      </c>
      <c r="H481" s="74">
        <f t="shared" si="529"/>
        <v>475</v>
      </c>
      <c r="I481" s="74">
        <f t="shared" si="530"/>
        <v>1</v>
      </c>
      <c r="J481" s="74">
        <v>1</v>
      </c>
      <c r="K481" s="65">
        <f t="shared" si="531"/>
        <v>1</v>
      </c>
      <c r="L481" s="73">
        <f>L480*J481</f>
        <v>2.260894499521875E+25</v>
      </c>
      <c r="M481" s="73">
        <f t="shared" si="532"/>
        <v>1.0739248872728906E+28</v>
      </c>
      <c r="N481" s="73">
        <f t="shared" si="533"/>
        <v>3.9614081257133421E+29</v>
      </c>
      <c r="O481" s="73">
        <f t="shared" si="534"/>
        <v>1.9807040628566709E+30</v>
      </c>
      <c r="P481" s="73">
        <f t="shared" si="535"/>
        <v>375466.66666666669</v>
      </c>
      <c r="Q481" s="102">
        <f t="shared" si="597"/>
        <v>36.887199213465337</v>
      </c>
      <c r="S481" s="74">
        <f t="shared" si="536"/>
        <v>465</v>
      </c>
      <c r="T481" s="74">
        <f t="shared" si="537"/>
        <v>2.0499999999999998</v>
      </c>
      <c r="U481" s="74">
        <v>1</v>
      </c>
      <c r="V481" s="65">
        <f t="shared" si="538"/>
        <v>1.05</v>
      </c>
      <c r="W481" s="73">
        <f>W480*U481</f>
        <v>4.52178899904375E+25</v>
      </c>
      <c r="X481" s="73">
        <f t="shared" si="539"/>
        <v>2.2077634787831109E+28</v>
      </c>
      <c r="Y481" s="73">
        <f t="shared" si="540"/>
        <v>2.0302216644280866E+29</v>
      </c>
      <c r="Z481" s="73">
        <f t="shared" si="541"/>
        <v>4.0604433288561757E+30</v>
      </c>
      <c r="AA481" s="73">
        <f t="shared" si="542"/>
        <v>375466.66666666669</v>
      </c>
      <c r="AB481" s="102">
        <f t="shared" si="525"/>
        <v>9.1958295530240282</v>
      </c>
      <c r="AD481" s="74">
        <f t="shared" si="543"/>
        <v>440</v>
      </c>
      <c r="AE481" s="74">
        <f t="shared" si="544"/>
        <v>3.2249999999999996</v>
      </c>
      <c r="AF481" s="74">
        <v>15</v>
      </c>
      <c r="AG481" s="65">
        <f t="shared" si="545"/>
        <v>1.175</v>
      </c>
      <c r="AH481" s="73">
        <f>AH480*AF481</f>
        <v>3.9389806391670004E+24</v>
      </c>
      <c r="AI481" s="73">
        <f t="shared" si="546"/>
        <v>2.0364529904493393E+27</v>
      </c>
      <c r="AJ481" s="73">
        <f t="shared" si="547"/>
        <v>9.9808915667386731E+27</v>
      </c>
      <c r="AK481" s="73">
        <f t="shared" si="548"/>
        <v>6.3877706027127626E+30</v>
      </c>
      <c r="AL481" s="73">
        <f t="shared" si="549"/>
        <v>375466.66666666669</v>
      </c>
      <c r="AM481" s="102">
        <f t="shared" si="594"/>
        <v>4.9011156228734789</v>
      </c>
      <c r="AO481" s="74">
        <f t="shared" si="550"/>
        <v>410</v>
      </c>
      <c r="AP481" s="74">
        <f t="shared" si="551"/>
        <v>4.55</v>
      </c>
      <c r="AQ481" s="74">
        <v>1</v>
      </c>
      <c r="AR481" s="65">
        <f t="shared" si="552"/>
        <v>1.325</v>
      </c>
      <c r="AS481" s="73">
        <f>AS480*AQ481</f>
        <v>2.2508460795239999E+22</v>
      </c>
      <c r="AT481" s="73">
        <f t="shared" si="553"/>
        <v>1.2227721327014129E+25</v>
      </c>
      <c r="AU481" s="73">
        <f t="shared" si="554"/>
        <v>2.2002449916986852E+26</v>
      </c>
      <c r="AV481" s="73">
        <f t="shared" si="555"/>
        <v>9.0122034859978533E+30</v>
      </c>
      <c r="AW481" s="73">
        <f t="shared" si="556"/>
        <v>375466.66666666669</v>
      </c>
      <c r="AX481" s="102">
        <f t="shared" si="526"/>
        <v>17.993908536644415</v>
      </c>
      <c r="AZ481" s="74">
        <f t="shared" si="557"/>
        <v>373</v>
      </c>
      <c r="BA481" s="74">
        <f t="shared" si="558"/>
        <v>6.06</v>
      </c>
      <c r="BB481" s="74">
        <v>1</v>
      </c>
      <c r="BC481" s="65">
        <f t="shared" si="559"/>
        <v>1.51</v>
      </c>
      <c r="BD481" s="73">
        <f>BD480*BB481</f>
        <v>1.1909238516E+20</v>
      </c>
      <c r="BE481" s="73">
        <f t="shared" si="560"/>
        <v>6.7076404093666797E+22</v>
      </c>
      <c r="BF481" s="73">
        <f t="shared" si="561"/>
        <v>1.7350432325595196E+24</v>
      </c>
      <c r="BG481" s="73">
        <f t="shared" si="562"/>
        <v>1.2003066620911425E+31</v>
      </c>
      <c r="BH481" s="73">
        <f t="shared" si="563"/>
        <v>375466.66666666669</v>
      </c>
      <c r="BI481" s="102">
        <f t="shared" si="600"/>
        <v>25.866670344114922</v>
      </c>
      <c r="BK481" s="74">
        <f t="shared" si="564"/>
        <v>323</v>
      </c>
      <c r="BL481" s="74">
        <f t="shared" si="565"/>
        <v>7.8199999999999994</v>
      </c>
      <c r="BM481" s="74">
        <v>1</v>
      </c>
      <c r="BN481" s="65">
        <f t="shared" si="566"/>
        <v>1.76</v>
      </c>
      <c r="BO481" s="73">
        <f>BO480*BM481</f>
        <v>5.734077804E+17</v>
      </c>
      <c r="BP481" s="73">
        <f t="shared" si="567"/>
        <v>3.2597085500179205E+20</v>
      </c>
      <c r="BQ481" s="73">
        <f t="shared" si="568"/>
        <v>2.1864747831927146E+21</v>
      </c>
      <c r="BR481" s="73">
        <f t="shared" si="569"/>
        <v>1.5489105771539167E+31</v>
      </c>
      <c r="BS481" s="73">
        <f t="shared" si="570"/>
        <v>375466.66666666669</v>
      </c>
      <c r="BT481" s="102">
        <f t="shared" si="599"/>
        <v>6.7075775322940885</v>
      </c>
      <c r="BV481" s="74">
        <f t="shared" si="571"/>
        <v>268</v>
      </c>
      <c r="BW481" s="74">
        <f t="shared" si="572"/>
        <v>9.8550000000000004</v>
      </c>
      <c r="BX481" s="74">
        <v>1</v>
      </c>
      <c r="BY481" s="65">
        <f t="shared" si="573"/>
        <v>2.0350000000000001</v>
      </c>
      <c r="BZ481" s="73">
        <f>BZ480*BX481</f>
        <v>182967724800000</v>
      </c>
      <c r="CA481" s="73">
        <f t="shared" si="574"/>
        <v>9.9786937751424E+16</v>
      </c>
      <c r="CB481" s="73">
        <f t="shared" si="575"/>
        <v>1.3454401891911347E+18</v>
      </c>
      <c r="CC481" s="73">
        <f t="shared" si="576"/>
        <v>1.9519838539452493E+31</v>
      </c>
      <c r="CD481" s="73">
        <f t="shared" si="577"/>
        <v>375466.66666666669</v>
      </c>
      <c r="CE481" s="102">
        <f t="shared" si="595"/>
        <v>13.4831293504839</v>
      </c>
      <c r="CG481" s="74">
        <f t="shared" si="578"/>
        <v>218</v>
      </c>
      <c r="CH481" s="74">
        <f t="shared" si="579"/>
        <v>12.14</v>
      </c>
      <c r="CI481" s="74">
        <v>1</v>
      </c>
      <c r="CJ481" s="65">
        <f t="shared" si="580"/>
        <v>2.2850000000000001</v>
      </c>
      <c r="CK481" s="73">
        <f>CK480*CI481</f>
        <v>60100185600</v>
      </c>
      <c r="CL481" s="73">
        <f t="shared" si="581"/>
        <v>29937705452928</v>
      </c>
      <c r="CM481" s="73">
        <f t="shared" si="582"/>
        <v>1618551407199343.5</v>
      </c>
      <c r="CN481" s="73">
        <f t="shared" si="583"/>
        <v>2.4045747323079983E+31</v>
      </c>
      <c r="CO481" s="73">
        <f t="shared" si="584"/>
        <v>375466.66666666669</v>
      </c>
      <c r="CP481" s="102">
        <f t="shared" si="585"/>
        <v>54.063976604494393</v>
      </c>
      <c r="CR481" s="74">
        <f t="shared" si="586"/>
        <v>155</v>
      </c>
      <c r="CS481" s="74">
        <f t="shared" si="587"/>
        <v>14.74</v>
      </c>
      <c r="CT481" s="74">
        <v>1</v>
      </c>
      <c r="CU481" s="65">
        <f t="shared" si="596"/>
        <v>2.6</v>
      </c>
      <c r="CV481" s="73">
        <f>CV480*CT481</f>
        <v>22145760</v>
      </c>
      <c r="CW481" s="73">
        <f t="shared" si="588"/>
        <v>8924741280</v>
      </c>
      <c r="CX481" s="73">
        <f t="shared" si="589"/>
        <v>316539089715.20325</v>
      </c>
      <c r="CY481" s="73">
        <f t="shared" si="590"/>
        <v>2.9195577886507332E+31</v>
      </c>
      <c r="CZ481" s="73">
        <f t="shared" si="591"/>
        <v>375466.66666666669</v>
      </c>
      <c r="DA481" s="102">
        <f t="shared" si="592"/>
        <v>35.467592816898247</v>
      </c>
    </row>
    <row r="482" spans="1:105">
      <c r="A482" s="65">
        <v>8192</v>
      </c>
      <c r="B482" s="65">
        <f t="shared" si="527"/>
        <v>15.866666666666667</v>
      </c>
      <c r="C482" s="86">
        <f t="shared" si="598"/>
        <v>14.74</v>
      </c>
      <c r="D482" s="90"/>
      <c r="E482" s="68">
        <f t="shared" si="528"/>
        <v>4.5504629974788045E+28</v>
      </c>
      <c r="F482" s="65">
        <f t="shared" si="593"/>
        <v>95.200000000000045</v>
      </c>
      <c r="G482" s="69">
        <v>476</v>
      </c>
      <c r="H482" s="74">
        <f t="shared" si="529"/>
        <v>476</v>
      </c>
      <c r="I482" s="74">
        <f t="shared" si="530"/>
        <v>1</v>
      </c>
      <c r="J482" s="74">
        <v>1</v>
      </c>
      <c r="K482" s="65">
        <f t="shared" si="531"/>
        <v>1</v>
      </c>
      <c r="L482" s="73">
        <f>L481*J482</f>
        <v>2.260894499521875E+25</v>
      </c>
      <c r="M482" s="73">
        <f t="shared" si="532"/>
        <v>1.0761857817724126E+28</v>
      </c>
      <c r="N482" s="73">
        <f t="shared" si="533"/>
        <v>4.5504629974788043E+29</v>
      </c>
      <c r="O482" s="73">
        <f t="shared" si="534"/>
        <v>2.2752314987394022E+30</v>
      </c>
      <c r="P482" s="73">
        <f t="shared" si="535"/>
        <v>375739.73333333334</v>
      </c>
      <c r="Q482" s="102">
        <f t="shared" si="597"/>
        <v>42.283247693390528</v>
      </c>
      <c r="S482" s="74">
        <f t="shared" si="536"/>
        <v>466</v>
      </c>
      <c r="T482" s="74">
        <f t="shared" si="537"/>
        <v>2.0499999999999998</v>
      </c>
      <c r="U482" s="74">
        <v>1</v>
      </c>
      <c r="V482" s="65">
        <f t="shared" si="538"/>
        <v>1.05</v>
      </c>
      <c r="W482" s="73">
        <f>W481*U482</f>
        <v>4.52178899904375E+25</v>
      </c>
      <c r="X482" s="73">
        <f t="shared" si="539"/>
        <v>2.2125113572321072E+28</v>
      </c>
      <c r="Y482" s="73">
        <f t="shared" si="540"/>
        <v>2.3321122862078855E+29</v>
      </c>
      <c r="Z482" s="73">
        <f t="shared" si="541"/>
        <v>4.664224572415774E+30</v>
      </c>
      <c r="AA482" s="73">
        <f t="shared" si="542"/>
        <v>375739.73333333334</v>
      </c>
      <c r="AB482" s="102">
        <f t="shared" si="525"/>
        <v>10.540566395669947</v>
      </c>
      <c r="AD482" s="74">
        <f t="shared" si="543"/>
        <v>441</v>
      </c>
      <c r="AE482" s="74">
        <f t="shared" si="544"/>
        <v>3.2249999999999996</v>
      </c>
      <c r="AF482" s="74">
        <v>1</v>
      </c>
      <c r="AG482" s="65">
        <f t="shared" si="545"/>
        <v>1.175</v>
      </c>
      <c r="AH482" s="73">
        <f>AH481*AF482</f>
        <v>3.9389806391670004E+24</v>
      </c>
      <c r="AI482" s="73">
        <f t="shared" si="546"/>
        <v>2.0410812927003605E+27</v>
      </c>
      <c r="AJ482" s="73">
        <f t="shared" si="547"/>
        <v>1.1465033724116495E+28</v>
      </c>
      <c r="AK482" s="73">
        <f t="shared" si="548"/>
        <v>7.3376215834345711E+30</v>
      </c>
      <c r="AL482" s="73">
        <f t="shared" si="549"/>
        <v>375739.73333333334</v>
      </c>
      <c r="AM482" s="102">
        <f t="shared" si="594"/>
        <v>5.6171372326617126</v>
      </c>
      <c r="AO482" s="74">
        <f t="shared" si="550"/>
        <v>411</v>
      </c>
      <c r="AP482" s="74">
        <f t="shared" si="551"/>
        <v>4.55</v>
      </c>
      <c r="AQ482" s="74">
        <v>1</v>
      </c>
      <c r="AR482" s="65">
        <f t="shared" si="552"/>
        <v>1.325</v>
      </c>
      <c r="AS482" s="73">
        <f>AS481*AQ482</f>
        <v>2.2508460795239999E+22</v>
      </c>
      <c r="AT482" s="73">
        <f t="shared" si="553"/>
        <v>1.2257545037567822E+25</v>
      </c>
      <c r="AU482" s="73">
        <f t="shared" si="554"/>
        <v>2.5274178025547447E+26</v>
      </c>
      <c r="AV482" s="73">
        <f t="shared" si="555"/>
        <v>1.0352303319264281E+31</v>
      </c>
      <c r="AW482" s="73">
        <f t="shared" si="556"/>
        <v>375739.73333333334</v>
      </c>
      <c r="AX482" s="102">
        <f t="shared" si="526"/>
        <v>20.619282203806144</v>
      </c>
      <c r="AZ482" s="74">
        <f t="shared" si="557"/>
        <v>374</v>
      </c>
      <c r="BA482" s="74">
        <f t="shared" si="558"/>
        <v>6.06</v>
      </c>
      <c r="BB482" s="74">
        <v>1</v>
      </c>
      <c r="BC482" s="65">
        <f t="shared" si="559"/>
        <v>1.51</v>
      </c>
      <c r="BD482" s="73">
        <f>BD481*BB482</f>
        <v>1.1909238516E+20</v>
      </c>
      <c r="BE482" s="73">
        <f t="shared" si="560"/>
        <v>6.72562335952584E+22</v>
      </c>
      <c r="BF482" s="73">
        <f t="shared" si="561"/>
        <v>1.9930413070898582E+24</v>
      </c>
      <c r="BG482" s="73">
        <f t="shared" si="562"/>
        <v>1.3787902882360776E+31</v>
      </c>
      <c r="BH482" s="73">
        <f t="shared" si="563"/>
        <v>375739.73333333334</v>
      </c>
      <c r="BI482" s="102">
        <f t="shared" si="600"/>
        <v>29.633555144996532</v>
      </c>
      <c r="BK482" s="74">
        <f t="shared" si="564"/>
        <v>324</v>
      </c>
      <c r="BL482" s="74">
        <f t="shared" si="565"/>
        <v>7.8199999999999994</v>
      </c>
      <c r="BM482" s="74">
        <v>1</v>
      </c>
      <c r="BN482" s="65">
        <f t="shared" si="566"/>
        <v>1.76</v>
      </c>
      <c r="BO482" s="73">
        <f>BO481*BM482</f>
        <v>5.734077804E+17</v>
      </c>
      <c r="BP482" s="73">
        <f t="shared" si="567"/>
        <v>3.2698005269529598E+20</v>
      </c>
      <c r="BQ482" s="73">
        <f t="shared" si="568"/>
        <v>2.5115999866959702E+21</v>
      </c>
      <c r="BR482" s="73">
        <f t="shared" si="569"/>
        <v>1.7792310320142125E+31</v>
      </c>
      <c r="BS482" s="73">
        <f t="shared" si="570"/>
        <v>375739.73333333334</v>
      </c>
      <c r="BT482" s="102">
        <f t="shared" si="599"/>
        <v>7.6812024647768453</v>
      </c>
      <c r="BV482" s="74">
        <f t="shared" si="571"/>
        <v>269</v>
      </c>
      <c r="BW482" s="74">
        <f t="shared" si="572"/>
        <v>9.8550000000000004</v>
      </c>
      <c r="BX482" s="74">
        <v>1</v>
      </c>
      <c r="BY482" s="65">
        <f t="shared" si="573"/>
        <v>2.0350000000000001</v>
      </c>
      <c r="BZ482" s="73">
        <f>BZ481*BX482</f>
        <v>182967724800000</v>
      </c>
      <c r="CA482" s="73">
        <f t="shared" si="574"/>
        <v>1.00159277071392E+17</v>
      </c>
      <c r="CB482" s="73">
        <f t="shared" si="575"/>
        <v>1.5455049320707558E+18</v>
      </c>
      <c r="CC482" s="73">
        <f t="shared" si="576"/>
        <v>2.2422406420076811E+31</v>
      </c>
      <c r="CD482" s="73">
        <f t="shared" si="577"/>
        <v>375739.73333333334</v>
      </c>
      <c r="CE482" s="102">
        <f t="shared" si="595"/>
        <v>15.430472116618249</v>
      </c>
      <c r="CG482" s="74">
        <f t="shared" si="578"/>
        <v>219</v>
      </c>
      <c r="CH482" s="74">
        <f t="shared" si="579"/>
        <v>12.14</v>
      </c>
      <c r="CI482" s="74">
        <v>1</v>
      </c>
      <c r="CJ482" s="65">
        <f t="shared" si="580"/>
        <v>2.2850000000000001</v>
      </c>
      <c r="CK482" s="73">
        <f>CK481*CI482</f>
        <v>60100185600</v>
      </c>
      <c r="CL482" s="73">
        <f t="shared" si="581"/>
        <v>30075034377024</v>
      </c>
      <c r="CM482" s="73">
        <f t="shared" si="582"/>
        <v>1859227338928021.7</v>
      </c>
      <c r="CN482" s="73">
        <f t="shared" si="583"/>
        <v>2.7621310394696343E+31</v>
      </c>
      <c r="CO482" s="73">
        <f t="shared" si="584"/>
        <v>375739.73333333334</v>
      </c>
      <c r="CP482" s="102">
        <f t="shared" si="585"/>
        <v>61.819624729951748</v>
      </c>
      <c r="CR482" s="74">
        <f t="shared" si="586"/>
        <v>156</v>
      </c>
      <c r="CS482" s="74">
        <f t="shared" si="587"/>
        <v>14.74</v>
      </c>
      <c r="CT482" s="74">
        <v>1</v>
      </c>
      <c r="CU482" s="65">
        <f t="shared" si="596"/>
        <v>2.6</v>
      </c>
      <c r="CV482" s="73">
        <f>CV481*CT482</f>
        <v>22145760</v>
      </c>
      <c r="CW482" s="73">
        <f t="shared" si="588"/>
        <v>8982320256</v>
      </c>
      <c r="CX482" s="73">
        <f t="shared" si="589"/>
        <v>363607931648.11298</v>
      </c>
      <c r="CY482" s="73">
        <f t="shared" si="590"/>
        <v>3.3536912291418787E+31</v>
      </c>
      <c r="CZ482" s="73">
        <f t="shared" si="591"/>
        <v>375739.73333333334</v>
      </c>
      <c r="DA482" s="102">
        <f t="shared" si="592"/>
        <v>40.480401642908532</v>
      </c>
    </row>
    <row r="483" spans="1:105">
      <c r="A483" s="65">
        <v>8192</v>
      </c>
      <c r="B483" s="65">
        <f t="shared" si="527"/>
        <v>15.9</v>
      </c>
      <c r="C483" s="86">
        <f t="shared" si="598"/>
        <v>14.74</v>
      </c>
      <c r="D483" s="90"/>
      <c r="E483" s="68">
        <f t="shared" si="528"/>
        <v>5.2271093596787806E+28</v>
      </c>
      <c r="F483" s="65">
        <f t="shared" si="593"/>
        <v>95.400000000000063</v>
      </c>
      <c r="G483" s="69">
        <v>477</v>
      </c>
      <c r="H483" s="74">
        <f t="shared" si="529"/>
        <v>477</v>
      </c>
      <c r="I483" s="74">
        <f t="shared" si="530"/>
        <v>1</v>
      </c>
      <c r="J483" s="74">
        <v>1</v>
      </c>
      <c r="K483" s="65">
        <f t="shared" si="531"/>
        <v>1</v>
      </c>
      <c r="L483" s="73">
        <f>L482*J483</f>
        <v>2.260894499521875E+25</v>
      </c>
      <c r="M483" s="73">
        <f t="shared" si="532"/>
        <v>1.0784466762719343E+28</v>
      </c>
      <c r="N483" s="73">
        <f t="shared" si="533"/>
        <v>5.2271093596787802E+29</v>
      </c>
      <c r="O483" s="73">
        <f t="shared" si="534"/>
        <v>2.6135546798393904E+30</v>
      </c>
      <c r="P483" s="73">
        <f t="shared" si="535"/>
        <v>376012.79999999999</v>
      </c>
      <c r="Q483" s="102">
        <f t="shared" si="597"/>
        <v>48.468871708597533</v>
      </c>
      <c r="S483" s="74">
        <f t="shared" si="536"/>
        <v>467</v>
      </c>
      <c r="T483" s="74">
        <f t="shared" si="537"/>
        <v>2.0499999999999998</v>
      </c>
      <c r="U483" s="74">
        <v>1</v>
      </c>
      <c r="V483" s="65">
        <f t="shared" si="538"/>
        <v>1.05</v>
      </c>
      <c r="W483" s="73">
        <f>W482*U483</f>
        <v>4.52178899904375E+25</v>
      </c>
      <c r="X483" s="73">
        <f t="shared" si="539"/>
        <v>2.217259235681103E+28</v>
      </c>
      <c r="Y483" s="73">
        <f t="shared" si="540"/>
        <v>2.6788935468353726E+29</v>
      </c>
      <c r="Z483" s="73">
        <f t="shared" si="541"/>
        <v>5.3577870936707494E+30</v>
      </c>
      <c r="AA483" s="73">
        <f t="shared" si="542"/>
        <v>376012.79999999999</v>
      </c>
      <c r="AB483" s="102">
        <f t="shared" si="525"/>
        <v>12.082004231735509</v>
      </c>
      <c r="AD483" s="74">
        <f t="shared" si="543"/>
        <v>442</v>
      </c>
      <c r="AE483" s="74">
        <f t="shared" si="544"/>
        <v>3.2249999999999996</v>
      </c>
      <c r="AF483" s="74">
        <v>1</v>
      </c>
      <c r="AG483" s="65">
        <f t="shared" si="545"/>
        <v>1.175</v>
      </c>
      <c r="AH483" s="73">
        <f>AH482*AF483</f>
        <v>3.9389806391670004E+24</v>
      </c>
      <c r="AI483" s="73">
        <f t="shared" si="546"/>
        <v>2.0457095949513817E+27</v>
      </c>
      <c r="AJ483" s="73">
        <f t="shared" si="547"/>
        <v>1.3169865378878144E+28</v>
      </c>
      <c r="AK483" s="73">
        <f t="shared" si="548"/>
        <v>8.4287138424820326E+30</v>
      </c>
      <c r="AL483" s="73">
        <f t="shared" si="549"/>
        <v>376012.79999999999</v>
      </c>
      <c r="AM483" s="102">
        <f t="shared" si="594"/>
        <v>6.4377981172792706</v>
      </c>
      <c r="AO483" s="74">
        <f t="shared" si="550"/>
        <v>412</v>
      </c>
      <c r="AP483" s="74">
        <f t="shared" si="551"/>
        <v>4.55</v>
      </c>
      <c r="AQ483" s="74">
        <v>1</v>
      </c>
      <c r="AR483" s="65">
        <f t="shared" si="552"/>
        <v>1.325</v>
      </c>
      <c r="AS483" s="73">
        <f>AS482*AQ483</f>
        <v>2.2508460795239999E+22</v>
      </c>
      <c r="AT483" s="73">
        <f t="shared" si="553"/>
        <v>1.2287368748121514E+25</v>
      </c>
      <c r="AU483" s="73">
        <f t="shared" si="554"/>
        <v>2.903240672184857E+26</v>
      </c>
      <c r="AV483" s="73">
        <f t="shared" si="555"/>
        <v>1.1891673793269225E+31</v>
      </c>
      <c r="AW483" s="73">
        <f t="shared" si="556"/>
        <v>376012.79999999999</v>
      </c>
      <c r="AX483" s="102">
        <f t="shared" si="526"/>
        <v>23.627846870215421</v>
      </c>
      <c r="AZ483" s="74">
        <f t="shared" si="557"/>
        <v>375</v>
      </c>
      <c r="BA483" s="74">
        <f t="shared" si="558"/>
        <v>6.06</v>
      </c>
      <c r="BB483" s="74">
        <v>1</v>
      </c>
      <c r="BC483" s="65">
        <f t="shared" si="559"/>
        <v>1.51</v>
      </c>
      <c r="BD483" s="73">
        <f>BD482*BB483</f>
        <v>1.1909238516E+20</v>
      </c>
      <c r="BE483" s="73">
        <f t="shared" si="560"/>
        <v>6.7436063096849994E+22</v>
      </c>
      <c r="BF483" s="73">
        <f t="shared" si="561"/>
        <v>2.2894032708952618E+24</v>
      </c>
      <c r="BG483" s="73">
        <f t="shared" si="562"/>
        <v>1.5838141359826706E+31</v>
      </c>
      <c r="BH483" s="73">
        <f t="shared" si="563"/>
        <v>376012.79999999999</v>
      </c>
      <c r="BI483" s="102">
        <f t="shared" si="600"/>
        <v>33.949242671644072</v>
      </c>
      <c r="BK483" s="74">
        <f t="shared" si="564"/>
        <v>325</v>
      </c>
      <c r="BL483" s="74">
        <f t="shared" si="565"/>
        <v>7.8199999999999994</v>
      </c>
      <c r="BM483" s="74">
        <v>1</v>
      </c>
      <c r="BN483" s="65">
        <f t="shared" si="566"/>
        <v>1.76</v>
      </c>
      <c r="BO483" s="73">
        <f>BO482*BM483</f>
        <v>5.734077804E+17</v>
      </c>
      <c r="BP483" s="73">
        <f t="shared" si="567"/>
        <v>3.2798925038879998E+20</v>
      </c>
      <c r="BQ483" s="73">
        <f t="shared" si="568"/>
        <v>2.8850707731282364E+21</v>
      </c>
      <c r="BR483" s="73">
        <f t="shared" si="569"/>
        <v>2.0437997596344032E+31</v>
      </c>
      <c r="BS483" s="73">
        <f t="shared" si="570"/>
        <v>376012.79999999999</v>
      </c>
      <c r="BT483" s="102">
        <f t="shared" si="599"/>
        <v>8.7962357598862155</v>
      </c>
      <c r="BV483" s="74">
        <f t="shared" si="571"/>
        <v>270</v>
      </c>
      <c r="BW483" s="74">
        <f t="shared" si="572"/>
        <v>9.8550000000000004</v>
      </c>
      <c r="BX483" s="74">
        <v>1</v>
      </c>
      <c r="BY483" s="65">
        <f t="shared" si="573"/>
        <v>2.0350000000000001</v>
      </c>
      <c r="BZ483" s="73">
        <f>BZ482*BX483</f>
        <v>182967724800000</v>
      </c>
      <c r="CA483" s="73">
        <f t="shared" si="574"/>
        <v>1.0053161639136E+17</v>
      </c>
      <c r="CB483" s="73">
        <f t="shared" si="575"/>
        <v>1.7753189731094812E+18</v>
      </c>
      <c r="CC483" s="73">
        <f t="shared" si="576"/>
        <v>2.5756581369817192E+31</v>
      </c>
      <c r="CD483" s="73">
        <f t="shared" si="577"/>
        <v>376012.79999999999</v>
      </c>
      <c r="CE483" s="102">
        <f t="shared" si="595"/>
        <v>17.659309944827044</v>
      </c>
      <c r="CG483" s="74">
        <f t="shared" si="578"/>
        <v>220</v>
      </c>
      <c r="CH483" s="74">
        <f t="shared" si="579"/>
        <v>12.14</v>
      </c>
      <c r="CI483" s="74">
        <v>15</v>
      </c>
      <c r="CJ483" s="65">
        <f t="shared" si="580"/>
        <v>2.2850000000000001</v>
      </c>
      <c r="CK483" s="73">
        <f>CK482*CI483</f>
        <v>901502784000</v>
      </c>
      <c r="CL483" s="73">
        <f t="shared" si="581"/>
        <v>453185449516800</v>
      </c>
      <c r="CM483" s="73">
        <f t="shared" si="582"/>
        <v>2135691385792133.7</v>
      </c>
      <c r="CN483" s="73">
        <f t="shared" si="583"/>
        <v>3.1728553813250199E+31</v>
      </c>
      <c r="CO483" s="73">
        <f t="shared" si="584"/>
        <v>376012.79999999999</v>
      </c>
      <c r="CP483" s="102">
        <f t="shared" si="585"/>
        <v>4.7126212636996012</v>
      </c>
      <c r="CR483" s="74">
        <f t="shared" si="586"/>
        <v>157</v>
      </c>
      <c r="CS483" s="74">
        <f t="shared" si="587"/>
        <v>14.74</v>
      </c>
      <c r="CT483" s="74">
        <v>1</v>
      </c>
      <c r="CU483" s="65">
        <f t="shared" si="596"/>
        <v>2.6</v>
      </c>
      <c r="CV483" s="73">
        <f>CV482*CT483</f>
        <v>22145760</v>
      </c>
      <c r="CW483" s="73">
        <f t="shared" si="588"/>
        <v>9039899232</v>
      </c>
      <c r="CX483" s="73">
        <f t="shared" si="589"/>
        <v>417675832948.06171</v>
      </c>
      <c r="CY483" s="73">
        <f t="shared" si="590"/>
        <v>3.8523795980832611E+31</v>
      </c>
      <c r="CZ483" s="73">
        <f t="shared" si="591"/>
        <v>376012.79999999999</v>
      </c>
      <c r="DA483" s="102">
        <f t="shared" si="592"/>
        <v>46.203593892899455</v>
      </c>
    </row>
    <row r="484" spans="1:105">
      <c r="A484" s="65">
        <v>8192</v>
      </c>
      <c r="B484" s="65">
        <f t="shared" si="527"/>
        <v>15.933333333333334</v>
      </c>
      <c r="C484" s="86">
        <f t="shared" si="598"/>
        <v>14.74</v>
      </c>
      <c r="D484" s="90"/>
      <c r="E484" s="68">
        <f t="shared" si="528"/>
        <v>6.0043719228526199E+28</v>
      </c>
      <c r="F484" s="65">
        <f t="shared" si="593"/>
        <v>95.600000000000051</v>
      </c>
      <c r="G484" s="69">
        <v>478</v>
      </c>
      <c r="H484" s="74">
        <f t="shared" si="529"/>
        <v>478</v>
      </c>
      <c r="I484" s="74">
        <f t="shared" si="530"/>
        <v>1</v>
      </c>
      <c r="J484" s="74">
        <v>1</v>
      </c>
      <c r="K484" s="65">
        <f t="shared" si="531"/>
        <v>1</v>
      </c>
      <c r="L484" s="73">
        <f>L483*J484</f>
        <v>2.260894499521875E+25</v>
      </c>
      <c r="M484" s="73">
        <f t="shared" si="532"/>
        <v>1.0807075707714563E+28</v>
      </c>
      <c r="N484" s="73">
        <f t="shared" si="533"/>
        <v>6.0043719228526202E+29</v>
      </c>
      <c r="O484" s="73">
        <f t="shared" si="534"/>
        <v>3.0021859614263098E+30</v>
      </c>
      <c r="P484" s="73">
        <f t="shared" si="535"/>
        <v>376285.8666666667</v>
      </c>
      <c r="Q484" s="102">
        <f t="shared" si="597"/>
        <v>55.559635975960056</v>
      </c>
      <c r="S484" s="74">
        <f t="shared" si="536"/>
        <v>468</v>
      </c>
      <c r="T484" s="74">
        <f t="shared" si="537"/>
        <v>2.0499999999999998</v>
      </c>
      <c r="U484" s="74">
        <v>1</v>
      </c>
      <c r="V484" s="65">
        <f t="shared" si="538"/>
        <v>1.05</v>
      </c>
      <c r="W484" s="73">
        <f>W483*U484</f>
        <v>4.52178899904375E+25</v>
      </c>
      <c r="X484" s="73">
        <f t="shared" si="539"/>
        <v>2.2220071141300989E+28</v>
      </c>
      <c r="Y484" s="73">
        <f t="shared" si="540"/>
        <v>3.0772406104619659E+29</v>
      </c>
      <c r="Z484" s="73">
        <f t="shared" si="541"/>
        <v>6.1544812209239351E+30</v>
      </c>
      <c r="AA484" s="73">
        <f t="shared" si="542"/>
        <v>376285.8666666667</v>
      </c>
      <c r="AB484" s="102">
        <f t="shared" si="525"/>
        <v>13.8489233040403</v>
      </c>
      <c r="AD484" s="74">
        <f t="shared" si="543"/>
        <v>443</v>
      </c>
      <c r="AE484" s="74">
        <f t="shared" si="544"/>
        <v>3.2249999999999996</v>
      </c>
      <c r="AF484" s="74">
        <v>1</v>
      </c>
      <c r="AG484" s="65">
        <f t="shared" si="545"/>
        <v>1.175</v>
      </c>
      <c r="AH484" s="73">
        <f>AH483*AF484</f>
        <v>3.9389806391670004E+24</v>
      </c>
      <c r="AI484" s="73">
        <f t="shared" si="546"/>
        <v>2.0503378972024029E+27</v>
      </c>
      <c r="AJ484" s="73">
        <f t="shared" si="547"/>
        <v>1.5128202696249729E+28</v>
      </c>
      <c r="AK484" s="73">
        <f t="shared" si="548"/>
        <v>9.682049725599849E+30</v>
      </c>
      <c r="AL484" s="73">
        <f t="shared" si="549"/>
        <v>376285.8666666667</v>
      </c>
      <c r="AM484" s="102">
        <f t="shared" si="594"/>
        <v>7.3783949059769638</v>
      </c>
      <c r="AO484" s="74">
        <f t="shared" si="550"/>
        <v>413</v>
      </c>
      <c r="AP484" s="74">
        <f t="shared" si="551"/>
        <v>4.55</v>
      </c>
      <c r="AQ484" s="74">
        <v>1</v>
      </c>
      <c r="AR484" s="65">
        <f t="shared" si="552"/>
        <v>1.325</v>
      </c>
      <c r="AS484" s="73">
        <f>AS483*AQ484</f>
        <v>2.2508460795239999E+22</v>
      </c>
      <c r="AT484" s="73">
        <f t="shared" si="553"/>
        <v>1.2317192458675207E+25</v>
      </c>
      <c r="AU484" s="73">
        <f t="shared" si="554"/>
        <v>3.3349477842992317E+26</v>
      </c>
      <c r="AV484" s="73">
        <f t="shared" si="555"/>
        <v>1.3659946124489709E+31</v>
      </c>
      <c r="AW484" s="73">
        <f t="shared" si="556"/>
        <v>376285.8666666667</v>
      </c>
      <c r="AX484" s="102">
        <f t="shared" si="526"/>
        <v>27.075551473991716</v>
      </c>
      <c r="AZ484" s="74">
        <f t="shared" si="557"/>
        <v>376</v>
      </c>
      <c r="BA484" s="74">
        <f t="shared" si="558"/>
        <v>6.06</v>
      </c>
      <c r="BB484" s="74">
        <v>1</v>
      </c>
      <c r="BC484" s="65">
        <f t="shared" si="559"/>
        <v>1.51</v>
      </c>
      <c r="BD484" s="73">
        <f>BD483*BB484</f>
        <v>1.1909238516E+20</v>
      </c>
      <c r="BE484" s="73">
        <f t="shared" si="560"/>
        <v>6.7615892598441596E+22</v>
      </c>
      <c r="BF484" s="73">
        <f t="shared" si="561"/>
        <v>2.6298337712022175E+24</v>
      </c>
      <c r="BG484" s="73">
        <f t="shared" si="562"/>
        <v>1.8193246926243436E+31</v>
      </c>
      <c r="BH484" s="73">
        <f t="shared" si="563"/>
        <v>376285.8666666667</v>
      </c>
      <c r="BI484" s="102">
        <f t="shared" si="600"/>
        <v>38.893722616668228</v>
      </c>
      <c r="BK484" s="74">
        <f t="shared" si="564"/>
        <v>326</v>
      </c>
      <c r="BL484" s="74">
        <f t="shared" si="565"/>
        <v>7.8199999999999994</v>
      </c>
      <c r="BM484" s="74">
        <v>1</v>
      </c>
      <c r="BN484" s="65">
        <f t="shared" si="566"/>
        <v>1.76</v>
      </c>
      <c r="BO484" s="73">
        <f>BO483*BM484</f>
        <v>5.734077804E+17</v>
      </c>
      <c r="BP484" s="73">
        <f t="shared" si="567"/>
        <v>3.2899844808230398E+20</v>
      </c>
      <c r="BQ484" s="73">
        <f t="shared" si="568"/>
        <v>3.3140760511424286E+21</v>
      </c>
      <c r="BR484" s="73">
        <f t="shared" si="569"/>
        <v>2.347709421835374E+31</v>
      </c>
      <c r="BS484" s="73">
        <f t="shared" si="570"/>
        <v>376285.8666666667</v>
      </c>
      <c r="BT484" s="102">
        <f t="shared" si="599"/>
        <v>10.07322700292301</v>
      </c>
      <c r="BV484" s="74">
        <f t="shared" si="571"/>
        <v>271</v>
      </c>
      <c r="BW484" s="74">
        <f t="shared" si="572"/>
        <v>9.8550000000000004</v>
      </c>
      <c r="BX484" s="74">
        <v>1</v>
      </c>
      <c r="BY484" s="65">
        <f t="shared" si="573"/>
        <v>2.0350000000000001</v>
      </c>
      <c r="BZ484" s="73">
        <f>BZ483*BX484</f>
        <v>182967724800000</v>
      </c>
      <c r="CA484" s="73">
        <f t="shared" si="574"/>
        <v>1.00903955711328E+17</v>
      </c>
      <c r="CB484" s="73">
        <f t="shared" si="575"/>
        <v>2.0393059840058872E+18</v>
      </c>
      <c r="CC484" s="73">
        <f t="shared" si="576"/>
        <v>2.9586542649856286E+31</v>
      </c>
      <c r="CD484" s="73">
        <f t="shared" si="577"/>
        <v>376285.8666666667</v>
      </c>
      <c r="CE484" s="102">
        <f t="shared" si="595"/>
        <v>20.21036707262552</v>
      </c>
      <c r="CG484" s="74">
        <f t="shared" si="578"/>
        <v>221</v>
      </c>
      <c r="CH484" s="74">
        <f t="shared" si="579"/>
        <v>12.14</v>
      </c>
      <c r="CI484" s="74">
        <v>1</v>
      </c>
      <c r="CJ484" s="65">
        <f t="shared" si="580"/>
        <v>2.2850000000000001</v>
      </c>
      <c r="CK484" s="73">
        <f>CK483*CI484</f>
        <v>901502784000</v>
      </c>
      <c r="CL484" s="73">
        <f t="shared" si="581"/>
        <v>455245383378240</v>
      </c>
      <c r="CM484" s="73">
        <f t="shared" si="582"/>
        <v>2453265181640762.5</v>
      </c>
      <c r="CN484" s="73">
        <f t="shared" si="583"/>
        <v>3.64465375717154E+31</v>
      </c>
      <c r="CO484" s="73">
        <f t="shared" si="584"/>
        <v>376285.8666666667</v>
      </c>
      <c r="CP484" s="102">
        <f t="shared" si="585"/>
        <v>5.3888853598817725</v>
      </c>
      <c r="CR484" s="74">
        <f t="shared" si="586"/>
        <v>158</v>
      </c>
      <c r="CS484" s="74">
        <f t="shared" si="587"/>
        <v>14.74</v>
      </c>
      <c r="CT484" s="74">
        <v>1</v>
      </c>
      <c r="CU484" s="65">
        <f t="shared" si="596"/>
        <v>2.6</v>
      </c>
      <c r="CV484" s="73">
        <f>CV483*CT484</f>
        <v>22145760</v>
      </c>
      <c r="CW484" s="73">
        <f t="shared" si="588"/>
        <v>9097478208</v>
      </c>
      <c r="CX484" s="73">
        <f t="shared" si="589"/>
        <v>479783542229.45477</v>
      </c>
      <c r="CY484" s="73">
        <f t="shared" si="590"/>
        <v>4.4252221071423812E+31</v>
      </c>
      <c r="CZ484" s="73">
        <f t="shared" si="591"/>
        <v>376285.8666666667</v>
      </c>
      <c r="DA484" s="102">
        <f t="shared" si="592"/>
        <v>52.738080956055505</v>
      </c>
    </row>
    <row r="485" spans="1:105">
      <c r="A485" s="65">
        <v>8192</v>
      </c>
      <c r="B485" s="65">
        <f t="shared" si="527"/>
        <v>15.966666666666667</v>
      </c>
      <c r="C485" s="86">
        <f t="shared" si="598"/>
        <v>14.74</v>
      </c>
      <c r="D485" s="90"/>
      <c r="E485" s="68">
        <f t="shared" si="528"/>
        <v>6.8972121505711902E+28</v>
      </c>
      <c r="F485" s="65">
        <f t="shared" si="593"/>
        <v>95.80000000000004</v>
      </c>
      <c r="G485" s="69">
        <v>479</v>
      </c>
      <c r="H485" s="74">
        <f t="shared" si="529"/>
        <v>479</v>
      </c>
      <c r="I485" s="74">
        <f t="shared" si="530"/>
        <v>1</v>
      </c>
      <c r="J485" s="74">
        <v>1</v>
      </c>
      <c r="K485" s="65">
        <f t="shared" si="531"/>
        <v>1</v>
      </c>
      <c r="L485" s="73">
        <f>L484*J485</f>
        <v>2.260894499521875E+25</v>
      </c>
      <c r="M485" s="73">
        <f t="shared" si="532"/>
        <v>1.0829684652709781E+28</v>
      </c>
      <c r="N485" s="73">
        <f t="shared" si="533"/>
        <v>6.8972121505711909E+29</v>
      </c>
      <c r="O485" s="73">
        <f t="shared" si="534"/>
        <v>3.4486060752855951E+30</v>
      </c>
      <c r="P485" s="73">
        <f t="shared" si="535"/>
        <v>376558.93333333335</v>
      </c>
      <c r="Q485" s="102">
        <f t="shared" si="597"/>
        <v>63.688023906082854</v>
      </c>
      <c r="S485" s="74">
        <f t="shared" si="536"/>
        <v>469</v>
      </c>
      <c r="T485" s="74">
        <f t="shared" si="537"/>
        <v>2.0499999999999998</v>
      </c>
      <c r="U485" s="74">
        <v>1</v>
      </c>
      <c r="V485" s="65">
        <f t="shared" si="538"/>
        <v>1.05</v>
      </c>
      <c r="W485" s="73">
        <f>W484*U485</f>
        <v>4.52178899904375E+25</v>
      </c>
      <c r="X485" s="73">
        <f t="shared" si="539"/>
        <v>2.2267549925790947E+28</v>
      </c>
      <c r="Y485" s="73">
        <f t="shared" si="540"/>
        <v>3.5348212271677315E+29</v>
      </c>
      <c r="Z485" s="73">
        <f t="shared" si="541"/>
        <v>7.0696424543354694E+30</v>
      </c>
      <c r="AA485" s="73">
        <f t="shared" si="542"/>
        <v>376558.93333333335</v>
      </c>
      <c r="AB485" s="102">
        <f t="shared" si="525"/>
        <v>15.874315939328355</v>
      </c>
      <c r="AD485" s="74">
        <f t="shared" si="543"/>
        <v>444</v>
      </c>
      <c r="AE485" s="74">
        <f t="shared" si="544"/>
        <v>3.2249999999999996</v>
      </c>
      <c r="AF485" s="74">
        <v>1</v>
      </c>
      <c r="AG485" s="65">
        <f t="shared" si="545"/>
        <v>1.175</v>
      </c>
      <c r="AH485" s="73">
        <f>AH484*AF485</f>
        <v>3.9389806391670004E+24</v>
      </c>
      <c r="AI485" s="73">
        <f t="shared" si="546"/>
        <v>2.0549661994534241E+27</v>
      </c>
      <c r="AJ485" s="73">
        <f t="shared" si="547"/>
        <v>1.7377741551243774E+28</v>
      </c>
      <c r="AK485" s="73">
        <f t="shared" si="548"/>
        <v>1.1121754592796042E+31</v>
      </c>
      <c r="AL485" s="73">
        <f t="shared" si="549"/>
        <v>376558.93333333335</v>
      </c>
      <c r="AM485" s="102">
        <f t="shared" si="594"/>
        <v>8.4564610142326782</v>
      </c>
      <c r="AO485" s="74">
        <f t="shared" si="550"/>
        <v>414</v>
      </c>
      <c r="AP485" s="74">
        <f t="shared" si="551"/>
        <v>4.55</v>
      </c>
      <c r="AQ485" s="74">
        <v>1</v>
      </c>
      <c r="AR485" s="65">
        <f t="shared" si="552"/>
        <v>1.325</v>
      </c>
      <c r="AS485" s="73">
        <f>AS484*AQ485</f>
        <v>2.2508460795239999E+22</v>
      </c>
      <c r="AT485" s="73">
        <f t="shared" si="553"/>
        <v>1.23470161692289E+25</v>
      </c>
      <c r="AU485" s="73">
        <f t="shared" si="554"/>
        <v>3.8308490338255334E+26</v>
      </c>
      <c r="AV485" s="73">
        <f t="shared" si="555"/>
        <v>1.5691157642549456E+31</v>
      </c>
      <c r="AW485" s="73">
        <f t="shared" si="556"/>
        <v>376558.93333333335</v>
      </c>
      <c r="AX485" s="102">
        <f t="shared" si="526"/>
        <v>31.026516701036918</v>
      </c>
      <c r="AZ485" s="74">
        <f t="shared" si="557"/>
        <v>377</v>
      </c>
      <c r="BA485" s="74">
        <f t="shared" si="558"/>
        <v>6.06</v>
      </c>
      <c r="BB485" s="74">
        <v>1</v>
      </c>
      <c r="BC485" s="65">
        <f t="shared" si="559"/>
        <v>1.51</v>
      </c>
      <c r="BD485" s="73">
        <f>BD484*BB485</f>
        <v>1.1909238516E+20</v>
      </c>
      <c r="BE485" s="73">
        <f t="shared" si="560"/>
        <v>6.7795722100033207E+22</v>
      </c>
      <c r="BF485" s="73">
        <f t="shared" si="561"/>
        <v>3.0208857268956381E+24</v>
      </c>
      <c r="BG485" s="73">
        <f t="shared" si="562"/>
        <v>2.0898552816230708E+31</v>
      </c>
      <c r="BH485" s="73">
        <f t="shared" si="563"/>
        <v>376558.93333333335</v>
      </c>
      <c r="BI485" s="102">
        <f t="shared" si="600"/>
        <v>44.558648146534878</v>
      </c>
      <c r="BK485" s="74">
        <f t="shared" si="564"/>
        <v>327</v>
      </c>
      <c r="BL485" s="74">
        <f t="shared" si="565"/>
        <v>7.8199999999999994</v>
      </c>
      <c r="BM485" s="74">
        <v>1</v>
      </c>
      <c r="BN485" s="65">
        <f t="shared" si="566"/>
        <v>1.76</v>
      </c>
      <c r="BO485" s="73">
        <f>BO484*BM485</f>
        <v>5.734077804E+17</v>
      </c>
      <c r="BP485" s="73">
        <f t="shared" si="567"/>
        <v>3.3000764577580804E+20</v>
      </c>
      <c r="BQ485" s="73">
        <f t="shared" si="568"/>
        <v>3.8068737082823782E+21</v>
      </c>
      <c r="BR485" s="73">
        <f t="shared" si="569"/>
        <v>2.6968099508733352E+31</v>
      </c>
      <c r="BS485" s="73">
        <f t="shared" si="570"/>
        <v>376558.93333333335</v>
      </c>
      <c r="BT485" s="102">
        <f t="shared" si="599"/>
        <v>11.535713663036136</v>
      </c>
      <c r="BV485" s="74">
        <f t="shared" si="571"/>
        <v>272</v>
      </c>
      <c r="BW485" s="74">
        <f t="shared" si="572"/>
        <v>9.8550000000000004</v>
      </c>
      <c r="BX485" s="74">
        <v>1</v>
      </c>
      <c r="BY485" s="65">
        <f t="shared" si="573"/>
        <v>2.0350000000000001</v>
      </c>
      <c r="BZ485" s="73">
        <f>BZ484*BX485</f>
        <v>182967724800000</v>
      </c>
      <c r="CA485" s="73">
        <f t="shared" si="574"/>
        <v>1.01276295031296E+17</v>
      </c>
      <c r="CB485" s="73">
        <f t="shared" si="575"/>
        <v>2.3425474291631724E+18</v>
      </c>
      <c r="CC485" s="73">
        <f t="shared" si="576"/>
        <v>3.3986012871939541E+31</v>
      </c>
      <c r="CD485" s="73">
        <f t="shared" si="577"/>
        <v>376558.93333333335</v>
      </c>
      <c r="CE485" s="102">
        <f t="shared" si="595"/>
        <v>23.130263882967753</v>
      </c>
      <c r="CG485" s="74">
        <f t="shared" si="578"/>
        <v>222</v>
      </c>
      <c r="CH485" s="74">
        <f t="shared" si="579"/>
        <v>12.14</v>
      </c>
      <c r="CI485" s="74">
        <v>1</v>
      </c>
      <c r="CJ485" s="65">
        <f t="shared" si="580"/>
        <v>2.2850000000000001</v>
      </c>
      <c r="CK485" s="73">
        <f>CK484*CI485</f>
        <v>901502784000</v>
      </c>
      <c r="CL485" s="73">
        <f t="shared" si="581"/>
        <v>457305317239680</v>
      </c>
      <c r="CM485" s="73">
        <f t="shared" si="582"/>
        <v>2818061678522246</v>
      </c>
      <c r="CN485" s="73">
        <f t="shared" si="583"/>
        <v>4.1866077753967123E+31</v>
      </c>
      <c r="CO485" s="73">
        <f t="shared" si="584"/>
        <v>376558.93333333335</v>
      </c>
      <c r="CP485" s="102">
        <f t="shared" si="585"/>
        <v>6.1623199474963926</v>
      </c>
      <c r="CR485" s="74">
        <f t="shared" si="586"/>
        <v>159</v>
      </c>
      <c r="CS485" s="74">
        <f t="shared" si="587"/>
        <v>14.74</v>
      </c>
      <c r="CT485" s="74">
        <v>1</v>
      </c>
      <c r="CU485" s="65">
        <f t="shared" si="596"/>
        <v>2.6</v>
      </c>
      <c r="CV485" s="73">
        <f>CV484*CT485</f>
        <v>22145760</v>
      </c>
      <c r="CW485" s="73">
        <f t="shared" si="588"/>
        <v>9155057184</v>
      </c>
      <c r="CX485" s="73">
        <f t="shared" si="589"/>
        <v>551126565713.62537</v>
      </c>
      <c r="CY485" s="73">
        <f t="shared" si="590"/>
        <v>5.0832453549709675E+31</v>
      </c>
      <c r="CZ485" s="73">
        <f t="shared" si="591"/>
        <v>376558.93333333335</v>
      </c>
      <c r="DA485" s="102">
        <f t="shared" si="592"/>
        <v>60.199139627091746</v>
      </c>
    </row>
    <row r="486" spans="1:105">
      <c r="A486" s="65">
        <v>8192</v>
      </c>
      <c r="B486" s="65">
        <f t="shared" si="527"/>
        <v>16</v>
      </c>
      <c r="C486" s="86">
        <f t="shared" si="598"/>
        <v>14.74</v>
      </c>
      <c r="D486" s="90"/>
      <c r="E486" s="68">
        <f t="shared" si="528"/>
        <v>7.9228162514266888E+28</v>
      </c>
      <c r="F486" s="65">
        <f t="shared" si="593"/>
        <v>96.000000000000057</v>
      </c>
      <c r="G486" s="69">
        <v>480</v>
      </c>
      <c r="H486" s="74">
        <f t="shared" si="529"/>
        <v>480</v>
      </c>
      <c r="I486" s="74">
        <f t="shared" si="530"/>
        <v>1</v>
      </c>
      <c r="J486" s="74">
        <v>15</v>
      </c>
      <c r="K486" s="65">
        <f t="shared" si="531"/>
        <v>1</v>
      </c>
      <c r="L486" s="73">
        <f>L485*J486</f>
        <v>3.3913417492828127E+26</v>
      </c>
      <c r="M486" s="73">
        <f t="shared" si="532"/>
        <v>1.6278440396557502E+29</v>
      </c>
      <c r="N486" s="73">
        <f t="shared" si="533"/>
        <v>7.9228162514266885E+29</v>
      </c>
      <c r="O486" s="73">
        <f t="shared" si="534"/>
        <v>3.9614081257133447E+30</v>
      </c>
      <c r="P486" s="73">
        <f t="shared" si="535"/>
        <v>376832</v>
      </c>
      <c r="Q486" s="102">
        <f t="shared" si="597"/>
        <v>4.867061007332234</v>
      </c>
      <c r="S486" s="74">
        <f t="shared" si="536"/>
        <v>470</v>
      </c>
      <c r="T486" s="74">
        <f t="shared" si="537"/>
        <v>2.0499999999999998</v>
      </c>
      <c r="U486" s="74">
        <v>1</v>
      </c>
      <c r="V486" s="65">
        <f t="shared" si="538"/>
        <v>1.05</v>
      </c>
      <c r="W486" s="73">
        <f>W485*U486</f>
        <v>4.52178899904375E+25</v>
      </c>
      <c r="X486" s="73">
        <f t="shared" si="539"/>
        <v>2.231502871028091E+28</v>
      </c>
      <c r="Y486" s="73">
        <f t="shared" si="540"/>
        <v>4.0604433288561747E+29</v>
      </c>
      <c r="Z486" s="73">
        <f t="shared" si="541"/>
        <v>8.1208866577123558E+30</v>
      </c>
      <c r="AA486" s="73">
        <f t="shared" si="542"/>
        <v>376832</v>
      </c>
      <c r="AB486" s="102">
        <f t="shared" si="525"/>
        <v>18.196003158111377</v>
      </c>
      <c r="AD486" s="74">
        <f t="shared" si="543"/>
        <v>445</v>
      </c>
      <c r="AE486" s="74">
        <f t="shared" si="544"/>
        <v>3.2249999999999996</v>
      </c>
      <c r="AF486" s="74">
        <v>1</v>
      </c>
      <c r="AG486" s="65">
        <f t="shared" si="545"/>
        <v>1.175</v>
      </c>
      <c r="AH486" s="73">
        <f>AH485*AF486</f>
        <v>3.9389806391670004E+24</v>
      </c>
      <c r="AI486" s="73">
        <f t="shared" si="546"/>
        <v>2.0595945017044453E+27</v>
      </c>
      <c r="AJ486" s="73">
        <f t="shared" si="547"/>
        <v>1.9961783133477346E+28</v>
      </c>
      <c r="AK486" s="73">
        <f t="shared" si="548"/>
        <v>1.2775541205425534E+31</v>
      </c>
      <c r="AL486" s="73">
        <f t="shared" si="549"/>
        <v>376832</v>
      </c>
      <c r="AM486" s="102">
        <f t="shared" si="594"/>
        <v>9.6920938160194652</v>
      </c>
      <c r="AO486" s="74">
        <f t="shared" si="550"/>
        <v>415</v>
      </c>
      <c r="AP486" s="74">
        <f t="shared" si="551"/>
        <v>4.55</v>
      </c>
      <c r="AQ486" s="74">
        <v>1</v>
      </c>
      <c r="AR486" s="65">
        <f t="shared" si="552"/>
        <v>1.325</v>
      </c>
      <c r="AS486" s="73">
        <f>AS485*AQ486</f>
        <v>2.2508460795239999E+22</v>
      </c>
      <c r="AT486" s="73">
        <f t="shared" si="553"/>
        <v>1.2376839879782595E+25</v>
      </c>
      <c r="AU486" s="73">
        <f t="shared" si="554"/>
        <v>4.4004899833973725E+26</v>
      </c>
      <c r="AV486" s="73">
        <f t="shared" si="555"/>
        <v>1.8024406971995718E+31</v>
      </c>
      <c r="AW486" s="73">
        <f t="shared" si="556"/>
        <v>376832</v>
      </c>
      <c r="AX486" s="102">
        <f t="shared" si="526"/>
        <v>35.554228915779341</v>
      </c>
      <c r="AZ486" s="74">
        <f t="shared" si="557"/>
        <v>378</v>
      </c>
      <c r="BA486" s="74">
        <f t="shared" si="558"/>
        <v>6.06</v>
      </c>
      <c r="BB486" s="74">
        <v>1</v>
      </c>
      <c r="BC486" s="65">
        <f t="shared" si="559"/>
        <v>1.51</v>
      </c>
      <c r="BD486" s="73">
        <f>BD485*BB486</f>
        <v>1.1909238516E+20</v>
      </c>
      <c r="BE486" s="73">
        <f t="shared" si="560"/>
        <v>6.7975551601624801E+22</v>
      </c>
      <c r="BF486" s="73">
        <f t="shared" si="561"/>
        <v>3.4700864651190403E+24</v>
      </c>
      <c r="BG486" s="73">
        <f t="shared" si="562"/>
        <v>2.4006133241822869E+31</v>
      </c>
      <c r="BH486" s="73">
        <f t="shared" si="563"/>
        <v>376832</v>
      </c>
      <c r="BI486" s="102">
        <f t="shared" si="600"/>
        <v>51.049037239972847</v>
      </c>
      <c r="BK486" s="74">
        <f t="shared" si="564"/>
        <v>328</v>
      </c>
      <c r="BL486" s="74">
        <f t="shared" si="565"/>
        <v>7.8199999999999994</v>
      </c>
      <c r="BM486" s="74">
        <v>1</v>
      </c>
      <c r="BN486" s="65">
        <f t="shared" si="566"/>
        <v>1.76</v>
      </c>
      <c r="BO486" s="73">
        <f>BO485*BM486</f>
        <v>5.734077804E+17</v>
      </c>
      <c r="BP486" s="73">
        <f t="shared" si="567"/>
        <v>3.3101684346931203E+20</v>
      </c>
      <c r="BQ486" s="73">
        <f t="shared" si="568"/>
        <v>4.3729495663854307E+21</v>
      </c>
      <c r="BR486" s="73">
        <f t="shared" si="569"/>
        <v>3.0978211543078351E+31</v>
      </c>
      <c r="BS486" s="73">
        <f t="shared" si="570"/>
        <v>376832</v>
      </c>
      <c r="BT486" s="102">
        <f t="shared" si="599"/>
        <v>13.210655749579217</v>
      </c>
      <c r="BV486" s="74">
        <f t="shared" si="571"/>
        <v>273</v>
      </c>
      <c r="BW486" s="74">
        <f t="shared" si="572"/>
        <v>9.8550000000000004</v>
      </c>
      <c r="BX486" s="74">
        <v>1</v>
      </c>
      <c r="BY486" s="65">
        <f t="shared" si="573"/>
        <v>2.0350000000000001</v>
      </c>
      <c r="BZ486" s="73">
        <f>BZ485*BX486</f>
        <v>182967724800000</v>
      </c>
      <c r="CA486" s="73">
        <f t="shared" si="574"/>
        <v>1.01648634351264E+17</v>
      </c>
      <c r="CB486" s="73">
        <f t="shared" si="575"/>
        <v>2.69088037838227E+18</v>
      </c>
      <c r="CC486" s="73">
        <f t="shared" si="576"/>
        <v>3.9039677078905013E+31</v>
      </c>
      <c r="CD486" s="73">
        <f t="shared" si="577"/>
        <v>376832</v>
      </c>
      <c r="CE486" s="102">
        <f t="shared" si="595"/>
        <v>26.472371178972054</v>
      </c>
      <c r="CG486" s="74">
        <f t="shared" si="578"/>
        <v>223</v>
      </c>
      <c r="CH486" s="74">
        <f t="shared" si="579"/>
        <v>12.14</v>
      </c>
      <c r="CI486" s="74">
        <v>1</v>
      </c>
      <c r="CJ486" s="65">
        <f t="shared" si="580"/>
        <v>2.2850000000000001</v>
      </c>
      <c r="CK486" s="73">
        <f>CK485*CI486</f>
        <v>901502784000</v>
      </c>
      <c r="CL486" s="73">
        <f t="shared" si="581"/>
        <v>459365251101120</v>
      </c>
      <c r="CM486" s="73">
        <f t="shared" si="582"/>
        <v>3237102814398688</v>
      </c>
      <c r="CN486" s="73">
        <f t="shared" si="583"/>
        <v>4.8091494646160002E+31</v>
      </c>
      <c r="CO486" s="73">
        <f t="shared" si="584"/>
        <v>376832</v>
      </c>
      <c r="CP486" s="102">
        <f t="shared" si="585"/>
        <v>7.046903975952036</v>
      </c>
      <c r="CR486" s="74">
        <f t="shared" si="586"/>
        <v>160</v>
      </c>
      <c r="CS486" s="74">
        <f t="shared" si="587"/>
        <v>14.74</v>
      </c>
      <c r="CT486" s="74">
        <v>14</v>
      </c>
      <c r="CU486" s="65">
        <f t="shared" si="596"/>
        <v>2.6</v>
      </c>
      <c r="CV486" s="73">
        <f>CV485*CT486</f>
        <v>310040640</v>
      </c>
      <c r="CW486" s="73">
        <f t="shared" si="588"/>
        <v>128976906240</v>
      </c>
      <c r="CX486" s="73">
        <f t="shared" si="589"/>
        <v>633078179430.40674</v>
      </c>
      <c r="CY486" s="73">
        <f t="shared" si="590"/>
        <v>5.8391155773014699E+31</v>
      </c>
      <c r="CZ486" s="73">
        <f t="shared" si="591"/>
        <v>376832</v>
      </c>
      <c r="DA486" s="102">
        <f t="shared" si="592"/>
        <v>4.9084615059100267</v>
      </c>
    </row>
    <row r="487" spans="1:105">
      <c r="A487" s="65">
        <v>8192</v>
      </c>
      <c r="B487" s="65">
        <f t="shared" si="527"/>
        <v>16.033333333333335</v>
      </c>
      <c r="C487" s="86">
        <f t="shared" si="598"/>
        <v>14.74</v>
      </c>
      <c r="D487" s="90"/>
      <c r="E487" s="68">
        <f t="shared" si="528"/>
        <v>9.1009259949576143E+28</v>
      </c>
      <c r="F487" s="65">
        <f t="shared" si="593"/>
        <v>96.200000000000045</v>
      </c>
      <c r="G487" s="69">
        <v>481</v>
      </c>
      <c r="H487" s="74">
        <f t="shared" si="529"/>
        <v>481</v>
      </c>
      <c r="I487" s="74">
        <f t="shared" si="530"/>
        <v>1</v>
      </c>
      <c r="J487" s="74">
        <v>1</v>
      </c>
      <c r="K487" s="65">
        <f t="shared" si="531"/>
        <v>1</v>
      </c>
      <c r="L487" s="73">
        <f>L486*J487</f>
        <v>3.3913417492828127E+26</v>
      </c>
      <c r="M487" s="73">
        <f t="shared" si="532"/>
        <v>1.6312353814050328E+29</v>
      </c>
      <c r="N487" s="73">
        <f t="shared" si="533"/>
        <v>9.1009259949576143E+29</v>
      </c>
      <c r="O487" s="73">
        <f t="shared" si="534"/>
        <v>4.5504629974788073E+30</v>
      </c>
      <c r="P487" s="73">
        <f t="shared" si="535"/>
        <v>377105.06666666665</v>
      </c>
      <c r="Q487" s="102">
        <f t="shared" si="597"/>
        <v>5.5791617192110614</v>
      </c>
      <c r="S487" s="74">
        <f t="shared" si="536"/>
        <v>471</v>
      </c>
      <c r="T487" s="74">
        <f t="shared" si="537"/>
        <v>2.0499999999999998</v>
      </c>
      <c r="U487" s="74">
        <v>1</v>
      </c>
      <c r="V487" s="65">
        <f t="shared" si="538"/>
        <v>1.05</v>
      </c>
      <c r="W487" s="73">
        <f>W486*U487</f>
        <v>4.52178899904375E+25</v>
      </c>
      <c r="X487" s="73">
        <f t="shared" si="539"/>
        <v>2.2362507494770865E+28</v>
      </c>
      <c r="Y487" s="73">
        <f t="shared" si="540"/>
        <v>4.6642245724157739E+29</v>
      </c>
      <c r="Z487" s="73">
        <f t="shared" si="541"/>
        <v>9.3284491448315526E+30</v>
      </c>
      <c r="AA487" s="73">
        <f t="shared" si="542"/>
        <v>377105.06666666665</v>
      </c>
      <c r="AB487" s="102">
        <f t="shared" si="525"/>
        <v>20.857341572748194</v>
      </c>
      <c r="AD487" s="74">
        <f t="shared" si="543"/>
        <v>446</v>
      </c>
      <c r="AE487" s="74">
        <f t="shared" si="544"/>
        <v>3.2249999999999996</v>
      </c>
      <c r="AF487" s="74">
        <v>1</v>
      </c>
      <c r="AG487" s="65">
        <f t="shared" si="545"/>
        <v>1.175</v>
      </c>
      <c r="AH487" s="73">
        <f>AH486*AF487</f>
        <v>3.9389806391670004E+24</v>
      </c>
      <c r="AI487" s="73">
        <f t="shared" si="546"/>
        <v>2.0642228039554665E+27</v>
      </c>
      <c r="AJ487" s="73">
        <f t="shared" si="547"/>
        <v>2.2930067448232989E+28</v>
      </c>
      <c r="AK487" s="73">
        <f t="shared" si="548"/>
        <v>1.4675243166869151E+31</v>
      </c>
      <c r="AL487" s="73">
        <f t="shared" si="549"/>
        <v>377105.06666666665</v>
      </c>
      <c r="AM487" s="102">
        <f t="shared" si="594"/>
        <v>11.108329684322042</v>
      </c>
      <c r="AO487" s="74">
        <f t="shared" si="550"/>
        <v>416</v>
      </c>
      <c r="AP487" s="74">
        <f t="shared" si="551"/>
        <v>4.55</v>
      </c>
      <c r="AQ487" s="74">
        <v>1</v>
      </c>
      <c r="AR487" s="65">
        <f t="shared" si="552"/>
        <v>1.325</v>
      </c>
      <c r="AS487" s="73">
        <f>AS486*AQ487</f>
        <v>2.2508460795239999E+22</v>
      </c>
      <c r="AT487" s="73">
        <f t="shared" si="553"/>
        <v>1.2406663590336286E+25</v>
      </c>
      <c r="AU487" s="73">
        <f t="shared" si="554"/>
        <v>5.0548356051094915E+26</v>
      </c>
      <c r="AV487" s="73">
        <f t="shared" si="555"/>
        <v>2.0704606638528571E+31</v>
      </c>
      <c r="AW487" s="73">
        <f t="shared" si="556"/>
        <v>377105.06666666665</v>
      </c>
      <c r="AX487" s="102">
        <f t="shared" si="526"/>
        <v>40.742908585405424</v>
      </c>
      <c r="AZ487" s="74">
        <f t="shared" si="557"/>
        <v>379</v>
      </c>
      <c r="BA487" s="74">
        <f t="shared" si="558"/>
        <v>6.06</v>
      </c>
      <c r="BB487" s="74">
        <v>1</v>
      </c>
      <c r="BC487" s="65">
        <f t="shared" si="559"/>
        <v>1.51</v>
      </c>
      <c r="BD487" s="73">
        <f>BD486*BB487</f>
        <v>1.1909238516E+20</v>
      </c>
      <c r="BE487" s="73">
        <f t="shared" si="560"/>
        <v>6.8155381103216403E+22</v>
      </c>
      <c r="BF487" s="73">
        <f t="shared" si="561"/>
        <v>3.9860826141797179E+24</v>
      </c>
      <c r="BG487" s="73">
        <f t="shared" si="562"/>
        <v>2.7575805764721571E+31</v>
      </c>
      <c r="BH487" s="73">
        <f t="shared" si="563"/>
        <v>377105.06666666665</v>
      </c>
      <c r="BI487" s="102">
        <f t="shared" si="600"/>
        <v>58.485222291444366</v>
      </c>
      <c r="BK487" s="74">
        <f t="shared" si="564"/>
        <v>329</v>
      </c>
      <c r="BL487" s="74">
        <f t="shared" si="565"/>
        <v>7.8199999999999994</v>
      </c>
      <c r="BM487" s="74">
        <v>1</v>
      </c>
      <c r="BN487" s="65">
        <f t="shared" si="566"/>
        <v>1.76</v>
      </c>
      <c r="BO487" s="73">
        <f>BO486*BM487</f>
        <v>5.734077804E+17</v>
      </c>
      <c r="BP487" s="73">
        <f t="shared" si="567"/>
        <v>3.3202604116281603E+20</v>
      </c>
      <c r="BQ487" s="73">
        <f t="shared" si="568"/>
        <v>5.0231999733919425E+21</v>
      </c>
      <c r="BR487" s="73">
        <f t="shared" si="569"/>
        <v>3.5584620640284264E+31</v>
      </c>
      <c r="BS487" s="73">
        <f t="shared" si="570"/>
        <v>377105.06666666665</v>
      </c>
      <c r="BT487" s="102">
        <f t="shared" si="599"/>
        <v>15.128933730016405</v>
      </c>
      <c r="BV487" s="74">
        <f t="shared" si="571"/>
        <v>274</v>
      </c>
      <c r="BW487" s="74">
        <f t="shared" si="572"/>
        <v>9.8550000000000004</v>
      </c>
      <c r="BX487" s="74">
        <v>1</v>
      </c>
      <c r="BY487" s="65">
        <f t="shared" si="573"/>
        <v>2.0350000000000001</v>
      </c>
      <c r="BZ487" s="73">
        <f>BZ486*BX487</f>
        <v>182967724800000</v>
      </c>
      <c r="CA487" s="73">
        <f t="shared" si="574"/>
        <v>1.02020973671232E+17</v>
      </c>
      <c r="CB487" s="73">
        <f t="shared" si="575"/>
        <v>3.0910098641415127E+18</v>
      </c>
      <c r="CC487" s="73">
        <f t="shared" si="576"/>
        <v>4.4844812840153648E+31</v>
      </c>
      <c r="CD487" s="73">
        <f t="shared" si="577"/>
        <v>377105.06666666665</v>
      </c>
      <c r="CE487" s="102">
        <f t="shared" si="595"/>
        <v>30.297788316571609</v>
      </c>
      <c r="CG487" s="74">
        <f t="shared" si="578"/>
        <v>224</v>
      </c>
      <c r="CH487" s="74">
        <f t="shared" si="579"/>
        <v>12.14</v>
      </c>
      <c r="CI487" s="74">
        <v>1</v>
      </c>
      <c r="CJ487" s="65">
        <f t="shared" si="580"/>
        <v>2.2850000000000001</v>
      </c>
      <c r="CK487" s="73">
        <f>CK486*CI487</f>
        <v>901502784000</v>
      </c>
      <c r="CL487" s="73">
        <f t="shared" si="581"/>
        <v>461425184962560</v>
      </c>
      <c r="CM487" s="73">
        <f t="shared" si="582"/>
        <v>3718454677856045.5</v>
      </c>
      <c r="CN487" s="73">
        <f t="shared" si="583"/>
        <v>5.5242620789392721E+31</v>
      </c>
      <c r="CO487" s="73">
        <f t="shared" si="584"/>
        <v>377105.06666666665</v>
      </c>
      <c r="CP487" s="102">
        <f t="shared" si="585"/>
        <v>8.0586296522972862</v>
      </c>
      <c r="CR487" s="74">
        <f t="shared" si="586"/>
        <v>161</v>
      </c>
      <c r="CS487" s="74">
        <f t="shared" si="587"/>
        <v>14.74</v>
      </c>
      <c r="CT487" s="74">
        <v>1</v>
      </c>
      <c r="CU487" s="65">
        <f t="shared" si="596"/>
        <v>2.6</v>
      </c>
      <c r="CV487" s="73">
        <f>CV486*CT487</f>
        <v>310040640</v>
      </c>
      <c r="CW487" s="73">
        <f t="shared" si="588"/>
        <v>129783011904</v>
      </c>
      <c r="CX487" s="73">
        <f t="shared" si="589"/>
        <v>727215863296.2262</v>
      </c>
      <c r="CY487" s="73">
        <f t="shared" si="590"/>
        <v>6.7073824582837619E+31</v>
      </c>
      <c r="CZ487" s="73">
        <f t="shared" si="591"/>
        <v>377105.06666666665</v>
      </c>
      <c r="DA487" s="102">
        <f t="shared" si="592"/>
        <v>5.6033209017690622</v>
      </c>
    </row>
    <row r="488" spans="1:105">
      <c r="A488" s="65">
        <v>8192</v>
      </c>
      <c r="B488" s="65">
        <f t="shared" si="527"/>
        <v>16.066666666666666</v>
      </c>
      <c r="C488" s="86">
        <f t="shared" si="598"/>
        <v>14.74</v>
      </c>
      <c r="D488" s="90"/>
      <c r="E488" s="68">
        <f t="shared" si="528"/>
        <v>1.0454218719357565E+29</v>
      </c>
      <c r="F488" s="65">
        <f t="shared" si="593"/>
        <v>96.400000000000034</v>
      </c>
      <c r="G488" s="69">
        <v>482</v>
      </c>
      <c r="H488" s="74">
        <f t="shared" si="529"/>
        <v>482</v>
      </c>
      <c r="I488" s="74">
        <f t="shared" si="530"/>
        <v>1</v>
      </c>
      <c r="J488" s="74">
        <v>1</v>
      </c>
      <c r="K488" s="65">
        <f t="shared" si="531"/>
        <v>1</v>
      </c>
      <c r="L488" s="73">
        <f>L487*J488</f>
        <v>3.3913417492828127E+26</v>
      </c>
      <c r="M488" s="73">
        <f t="shared" si="532"/>
        <v>1.6346267231543159E+29</v>
      </c>
      <c r="N488" s="73">
        <f t="shared" si="533"/>
        <v>1.0454218719357565E+30</v>
      </c>
      <c r="O488" s="73">
        <f t="shared" si="534"/>
        <v>5.2271093596787819E+30</v>
      </c>
      <c r="P488" s="73">
        <f t="shared" si="535"/>
        <v>377378.1333333333</v>
      </c>
      <c r="Q488" s="102">
        <f t="shared" si="597"/>
        <v>6.3954776777319582</v>
      </c>
      <c r="S488" s="74">
        <f t="shared" si="536"/>
        <v>472</v>
      </c>
      <c r="T488" s="74">
        <f t="shared" si="537"/>
        <v>2.0499999999999998</v>
      </c>
      <c r="U488" s="74">
        <v>1</v>
      </c>
      <c r="V488" s="65">
        <f t="shared" si="538"/>
        <v>1.05</v>
      </c>
      <c r="W488" s="73">
        <f>W487*U488</f>
        <v>4.52178899904375E+25</v>
      </c>
      <c r="X488" s="73">
        <f t="shared" si="539"/>
        <v>2.2409986279260827E+28</v>
      </c>
      <c r="Y488" s="73">
        <f t="shared" si="540"/>
        <v>5.3577870936707474E+29</v>
      </c>
      <c r="Z488" s="73">
        <f t="shared" si="541"/>
        <v>1.0715574187341503E+31</v>
      </c>
      <c r="AA488" s="73">
        <f t="shared" si="542"/>
        <v>377378.1333333333</v>
      </c>
      <c r="AB488" s="102">
        <f t="shared" si="525"/>
        <v>23.908033797544427</v>
      </c>
      <c r="AD488" s="74">
        <f t="shared" si="543"/>
        <v>447</v>
      </c>
      <c r="AE488" s="74">
        <f t="shared" si="544"/>
        <v>3.2249999999999996</v>
      </c>
      <c r="AF488" s="74">
        <v>1</v>
      </c>
      <c r="AG488" s="65">
        <f t="shared" si="545"/>
        <v>1.175</v>
      </c>
      <c r="AH488" s="73">
        <f>AH487*AF488</f>
        <v>3.9389806391670004E+24</v>
      </c>
      <c r="AI488" s="73">
        <f t="shared" si="546"/>
        <v>2.0688511062064877E+27</v>
      </c>
      <c r="AJ488" s="73">
        <f t="shared" si="547"/>
        <v>2.6339730757756301E+28</v>
      </c>
      <c r="AK488" s="73">
        <f t="shared" si="548"/>
        <v>1.685742768496407E+31</v>
      </c>
      <c r="AL488" s="73">
        <f t="shared" si="549"/>
        <v>377378.1333333333</v>
      </c>
      <c r="AM488" s="102">
        <f t="shared" si="594"/>
        <v>12.731573905312926</v>
      </c>
      <c r="AO488" s="74">
        <f t="shared" si="550"/>
        <v>417</v>
      </c>
      <c r="AP488" s="74">
        <f t="shared" si="551"/>
        <v>4.55</v>
      </c>
      <c r="AQ488" s="74">
        <v>1</v>
      </c>
      <c r="AR488" s="65">
        <f t="shared" si="552"/>
        <v>1.325</v>
      </c>
      <c r="AS488" s="73">
        <f>AS487*AQ488</f>
        <v>2.2508460795239999E+22</v>
      </c>
      <c r="AT488" s="73">
        <f t="shared" si="553"/>
        <v>1.2436487300889981E+25</v>
      </c>
      <c r="AU488" s="73">
        <f t="shared" si="554"/>
        <v>5.8064813443697167E+26</v>
      </c>
      <c r="AV488" s="73">
        <f t="shared" si="555"/>
        <v>2.3783347586538459E+31</v>
      </c>
      <c r="AW488" s="73">
        <f t="shared" si="556"/>
        <v>377378.1333333333</v>
      </c>
      <c r="AX488" s="102">
        <f t="shared" si="526"/>
        <v>46.689078707571973</v>
      </c>
      <c r="AZ488" s="74">
        <f t="shared" si="557"/>
        <v>380</v>
      </c>
      <c r="BA488" s="74">
        <f t="shared" si="558"/>
        <v>6.06</v>
      </c>
      <c r="BB488" s="74">
        <v>15</v>
      </c>
      <c r="BC488" s="65">
        <f t="shared" si="559"/>
        <v>1.51</v>
      </c>
      <c r="BD488" s="73">
        <f>BD487*BB488</f>
        <v>1.7863857774E+21</v>
      </c>
      <c r="BE488" s="73">
        <f t="shared" si="560"/>
        <v>1.0250281590721201E+24</v>
      </c>
      <c r="BF488" s="73">
        <f t="shared" si="561"/>
        <v>4.5788065417905235E+24</v>
      </c>
      <c r="BG488" s="73">
        <f t="shared" si="562"/>
        <v>3.167628271965342E+31</v>
      </c>
      <c r="BH488" s="73">
        <f t="shared" si="563"/>
        <v>377378.1333333333</v>
      </c>
      <c r="BI488" s="102">
        <f t="shared" si="600"/>
        <v>4.4670056146900086</v>
      </c>
      <c r="BK488" s="74">
        <f t="shared" si="564"/>
        <v>330</v>
      </c>
      <c r="BL488" s="74">
        <f t="shared" si="565"/>
        <v>7.8199999999999994</v>
      </c>
      <c r="BM488" s="74">
        <v>1</v>
      </c>
      <c r="BN488" s="65">
        <f t="shared" si="566"/>
        <v>1.76</v>
      </c>
      <c r="BO488" s="73">
        <f>BO487*BM488</f>
        <v>5.734077804E+17</v>
      </c>
      <c r="BP488" s="73">
        <f t="shared" si="567"/>
        <v>3.3303523885631996E+20</v>
      </c>
      <c r="BQ488" s="73">
        <f t="shared" si="568"/>
        <v>5.7701415462564738E+21</v>
      </c>
      <c r="BR488" s="73">
        <f t="shared" si="569"/>
        <v>4.0875995192688081E+31</v>
      </c>
      <c r="BS488" s="73">
        <f t="shared" si="570"/>
        <v>377378.1333333333</v>
      </c>
      <c r="BT488" s="102">
        <f t="shared" si="599"/>
        <v>17.325918920988006</v>
      </c>
      <c r="BV488" s="74">
        <f t="shared" si="571"/>
        <v>275</v>
      </c>
      <c r="BW488" s="74">
        <f t="shared" si="572"/>
        <v>9.8550000000000004</v>
      </c>
      <c r="BX488" s="74">
        <v>1</v>
      </c>
      <c r="BY488" s="65">
        <f t="shared" si="573"/>
        <v>2.0350000000000001</v>
      </c>
      <c r="BZ488" s="73">
        <f>BZ487*BX488</f>
        <v>182967724800000</v>
      </c>
      <c r="CA488" s="73">
        <f t="shared" si="574"/>
        <v>1.023933129912E+17</v>
      </c>
      <c r="CB488" s="73">
        <f t="shared" si="575"/>
        <v>3.550637946218965E+18</v>
      </c>
      <c r="CC488" s="73">
        <f t="shared" si="576"/>
        <v>5.1513162739634401E+31</v>
      </c>
      <c r="CD488" s="73">
        <f t="shared" si="577"/>
        <v>377378.1333333333</v>
      </c>
      <c r="CE488" s="102">
        <f t="shared" si="595"/>
        <v>34.676463164387677</v>
      </c>
      <c r="CG488" s="74">
        <f t="shared" si="578"/>
        <v>225</v>
      </c>
      <c r="CH488" s="74">
        <f t="shared" si="579"/>
        <v>12.14</v>
      </c>
      <c r="CI488" s="74">
        <v>1</v>
      </c>
      <c r="CJ488" s="65">
        <f t="shared" si="580"/>
        <v>2.2850000000000001</v>
      </c>
      <c r="CK488" s="73">
        <f>CK487*CI488</f>
        <v>901502784000</v>
      </c>
      <c r="CL488" s="73">
        <f t="shared" si="581"/>
        <v>463485118824000</v>
      </c>
      <c r="CM488" s="73">
        <f t="shared" si="582"/>
        <v>4271382771584270.5</v>
      </c>
      <c r="CN488" s="73">
        <f t="shared" si="583"/>
        <v>6.3457107626500425E+31</v>
      </c>
      <c r="CO488" s="73">
        <f t="shared" si="584"/>
        <v>377378.1333333333</v>
      </c>
      <c r="CP488" s="102">
        <f t="shared" si="585"/>
        <v>9.2157926934570042</v>
      </c>
      <c r="CR488" s="74">
        <f t="shared" si="586"/>
        <v>162</v>
      </c>
      <c r="CS488" s="74">
        <f t="shared" si="587"/>
        <v>14.74</v>
      </c>
      <c r="CT488" s="74">
        <v>1</v>
      </c>
      <c r="CU488" s="65">
        <f t="shared" si="596"/>
        <v>2.6</v>
      </c>
      <c r="CV488" s="73">
        <f>CV487*CT488</f>
        <v>310040640</v>
      </c>
      <c r="CW488" s="73">
        <f t="shared" si="588"/>
        <v>130589117568</v>
      </c>
      <c r="CX488" s="73">
        <f t="shared" si="589"/>
        <v>835351665896.12366</v>
      </c>
      <c r="CY488" s="73">
        <f t="shared" si="590"/>
        <v>7.7047591961665248E+31</v>
      </c>
      <c r="CZ488" s="73">
        <f t="shared" si="591"/>
        <v>377378.1333333333</v>
      </c>
      <c r="DA488" s="102">
        <f t="shared" si="592"/>
        <v>6.3967938634790276</v>
      </c>
    </row>
    <row r="489" spans="1:105">
      <c r="A489" s="65">
        <v>8192</v>
      </c>
      <c r="B489" s="65">
        <f t="shared" si="527"/>
        <v>16.100000000000001</v>
      </c>
      <c r="C489" s="86">
        <f t="shared" si="598"/>
        <v>14.74</v>
      </c>
      <c r="D489" s="90"/>
      <c r="E489" s="68">
        <f t="shared" si="528"/>
        <v>1.2008743845705245E+29</v>
      </c>
      <c r="F489" s="65">
        <f t="shared" si="593"/>
        <v>96.600000000000051</v>
      </c>
      <c r="G489" s="69">
        <v>483</v>
      </c>
      <c r="H489" s="74">
        <f t="shared" si="529"/>
        <v>483</v>
      </c>
      <c r="I489" s="74">
        <f t="shared" si="530"/>
        <v>1</v>
      </c>
      <c r="J489" s="74">
        <v>1</v>
      </c>
      <c r="K489" s="65">
        <f t="shared" si="531"/>
        <v>1</v>
      </c>
      <c r="L489" s="73">
        <f>L488*J489</f>
        <v>3.3913417492828127E+26</v>
      </c>
      <c r="M489" s="73">
        <f t="shared" si="532"/>
        <v>1.6380180649035985E+29</v>
      </c>
      <c r="N489" s="73">
        <f t="shared" si="533"/>
        <v>1.2008743845705245E+30</v>
      </c>
      <c r="O489" s="73">
        <f t="shared" si="534"/>
        <v>6.0043719228526231E+30</v>
      </c>
      <c r="P489" s="73">
        <f t="shared" si="535"/>
        <v>377651.20000000001</v>
      </c>
      <c r="Q489" s="102">
        <f t="shared" si="597"/>
        <v>7.3312645953095696</v>
      </c>
      <c r="S489" s="74">
        <f t="shared" si="536"/>
        <v>473</v>
      </c>
      <c r="T489" s="74">
        <f t="shared" si="537"/>
        <v>2.0499999999999998</v>
      </c>
      <c r="U489" s="74">
        <v>1</v>
      </c>
      <c r="V489" s="65">
        <f t="shared" si="538"/>
        <v>1.05</v>
      </c>
      <c r="W489" s="73">
        <f>W488*U489</f>
        <v>4.52178899904375E+25</v>
      </c>
      <c r="X489" s="73">
        <f t="shared" si="539"/>
        <v>2.2457465063750786E+28</v>
      </c>
      <c r="Y489" s="73">
        <f t="shared" si="540"/>
        <v>6.1544812209239353E+29</v>
      </c>
      <c r="Z489" s="73">
        <f t="shared" si="541"/>
        <v>1.2308962441847875E+31</v>
      </c>
      <c r="AA489" s="73">
        <f t="shared" si="542"/>
        <v>377651.20000000001</v>
      </c>
      <c r="AB489" s="102">
        <f t="shared" si="525"/>
        <v>27.405057531885259</v>
      </c>
      <c r="AD489" s="74">
        <f t="shared" si="543"/>
        <v>448</v>
      </c>
      <c r="AE489" s="74">
        <f t="shared" si="544"/>
        <v>3.2249999999999996</v>
      </c>
      <c r="AF489" s="74">
        <v>1</v>
      </c>
      <c r="AG489" s="65">
        <f t="shared" si="545"/>
        <v>1.175</v>
      </c>
      <c r="AH489" s="73">
        <f>AH488*AF489</f>
        <v>3.9389806391670004E+24</v>
      </c>
      <c r="AI489" s="73">
        <f t="shared" si="546"/>
        <v>2.0734794084575089E+27</v>
      </c>
      <c r="AJ489" s="73">
        <f t="shared" si="547"/>
        <v>3.0256405392499471E+28</v>
      </c>
      <c r="AK489" s="73">
        <f t="shared" si="548"/>
        <v>1.9364099451199705E+31</v>
      </c>
      <c r="AL489" s="73">
        <f t="shared" si="549"/>
        <v>377651.20000000001</v>
      </c>
      <c r="AM489" s="102">
        <f t="shared" si="594"/>
        <v>14.592093497088378</v>
      </c>
      <c r="AO489" s="74">
        <f t="shared" si="550"/>
        <v>418</v>
      </c>
      <c r="AP489" s="74">
        <f t="shared" si="551"/>
        <v>4.55</v>
      </c>
      <c r="AQ489" s="74">
        <v>1</v>
      </c>
      <c r="AR489" s="65">
        <f t="shared" si="552"/>
        <v>1.325</v>
      </c>
      <c r="AS489" s="73">
        <f>AS488*AQ489</f>
        <v>2.2508460795239999E+22</v>
      </c>
      <c r="AT489" s="73">
        <f t="shared" si="553"/>
        <v>1.2466311011443673E+25</v>
      </c>
      <c r="AU489" s="73">
        <f t="shared" si="554"/>
        <v>6.6698955685984647E+26</v>
      </c>
      <c r="AV489" s="73">
        <f t="shared" si="555"/>
        <v>2.7319892248979432E+31</v>
      </c>
      <c r="AW489" s="73">
        <f t="shared" si="556"/>
        <v>377651.20000000001</v>
      </c>
      <c r="AX489" s="102">
        <f t="shared" si="526"/>
        <v>53.503362482098467</v>
      </c>
      <c r="AZ489" s="74">
        <f t="shared" si="557"/>
        <v>381</v>
      </c>
      <c r="BA489" s="74">
        <f t="shared" si="558"/>
        <v>6.06</v>
      </c>
      <c r="BB489" s="74">
        <v>1</v>
      </c>
      <c r="BC489" s="65">
        <f t="shared" si="559"/>
        <v>1.51</v>
      </c>
      <c r="BD489" s="73">
        <f>BD488*BB489</f>
        <v>1.7863857774E+21</v>
      </c>
      <c r="BE489" s="73">
        <f t="shared" si="560"/>
        <v>1.027725601595994E+24</v>
      </c>
      <c r="BF489" s="73">
        <f t="shared" si="561"/>
        <v>5.2596675424044372E+24</v>
      </c>
      <c r="BG489" s="73">
        <f t="shared" si="562"/>
        <v>3.6386493852486886E+31</v>
      </c>
      <c r="BH489" s="73">
        <f t="shared" si="563"/>
        <v>377651.20000000001</v>
      </c>
      <c r="BI489" s="102">
        <f t="shared" si="600"/>
        <v>5.1177741745817178</v>
      </c>
      <c r="BK489" s="74">
        <f t="shared" si="564"/>
        <v>331</v>
      </c>
      <c r="BL489" s="74">
        <f t="shared" si="565"/>
        <v>7.8199999999999994</v>
      </c>
      <c r="BM489" s="74">
        <v>1</v>
      </c>
      <c r="BN489" s="65">
        <f t="shared" si="566"/>
        <v>1.76</v>
      </c>
      <c r="BO489" s="73">
        <f>BO488*BM489</f>
        <v>5.734077804E+17</v>
      </c>
      <c r="BP489" s="73">
        <f t="shared" si="567"/>
        <v>3.3404443654982395E+20</v>
      </c>
      <c r="BQ489" s="73">
        <f t="shared" si="568"/>
        <v>6.6281521022848593E+21</v>
      </c>
      <c r="BR489" s="73">
        <f t="shared" si="569"/>
        <v>4.6954188436707499E+31</v>
      </c>
      <c r="BS489" s="73">
        <f t="shared" si="570"/>
        <v>377651.20000000001</v>
      </c>
      <c r="BT489" s="102">
        <f t="shared" si="599"/>
        <v>19.842126906059836</v>
      </c>
      <c r="BV489" s="74">
        <f t="shared" si="571"/>
        <v>276</v>
      </c>
      <c r="BW489" s="74">
        <f t="shared" si="572"/>
        <v>9.8550000000000004</v>
      </c>
      <c r="BX489" s="74">
        <v>1</v>
      </c>
      <c r="BY489" s="65">
        <f t="shared" si="573"/>
        <v>2.0350000000000001</v>
      </c>
      <c r="BZ489" s="73">
        <f>BZ488*BX489</f>
        <v>182967724800000</v>
      </c>
      <c r="CA489" s="73">
        <f t="shared" si="574"/>
        <v>1.02765652311168E+17</v>
      </c>
      <c r="CB489" s="73">
        <f t="shared" si="575"/>
        <v>4.078611968011776E+18</v>
      </c>
      <c r="CC489" s="73">
        <f t="shared" si="576"/>
        <v>5.9173085299712591E+31</v>
      </c>
      <c r="CD489" s="73">
        <f t="shared" si="577"/>
        <v>377651.20000000001</v>
      </c>
      <c r="CE489" s="102">
        <f t="shared" si="595"/>
        <v>39.688474468706652</v>
      </c>
      <c r="CG489" s="74">
        <f t="shared" si="578"/>
        <v>226</v>
      </c>
      <c r="CH489" s="74">
        <f t="shared" si="579"/>
        <v>12.14</v>
      </c>
      <c r="CI489" s="74">
        <v>1</v>
      </c>
      <c r="CJ489" s="65">
        <f t="shared" si="580"/>
        <v>2.2850000000000001</v>
      </c>
      <c r="CK489" s="73">
        <f>CK488*CI489</f>
        <v>901502784000</v>
      </c>
      <c r="CL489" s="73">
        <f t="shared" si="581"/>
        <v>465545052685440</v>
      </c>
      <c r="CM489" s="73">
        <f t="shared" si="582"/>
        <v>4906530363281527</v>
      </c>
      <c r="CN489" s="73">
        <f t="shared" si="583"/>
        <v>7.2893075143430846E+31</v>
      </c>
      <c r="CO489" s="73">
        <f t="shared" si="584"/>
        <v>377651.20000000001</v>
      </c>
      <c r="CP489" s="102">
        <f t="shared" si="585"/>
        <v>10.539324464901524</v>
      </c>
      <c r="CR489" s="74">
        <f t="shared" si="586"/>
        <v>163</v>
      </c>
      <c r="CS489" s="74">
        <f t="shared" si="587"/>
        <v>14.74</v>
      </c>
      <c r="CT489" s="74">
        <v>1</v>
      </c>
      <c r="CU489" s="65">
        <f t="shared" si="596"/>
        <v>2.6</v>
      </c>
      <c r="CV489" s="73">
        <f>CV488*CT489</f>
        <v>310040640</v>
      </c>
      <c r="CW489" s="73">
        <f t="shared" si="588"/>
        <v>131395223232</v>
      </c>
      <c r="CX489" s="73">
        <f t="shared" si="589"/>
        <v>959567084458.91028</v>
      </c>
      <c r="CY489" s="73">
        <f t="shared" si="590"/>
        <v>8.850444214284766E+31</v>
      </c>
      <c r="CZ489" s="73">
        <f t="shared" si="591"/>
        <v>377651.20000000001</v>
      </c>
      <c r="DA489" s="102">
        <f t="shared" si="592"/>
        <v>7.302906915913038</v>
      </c>
    </row>
    <row r="490" spans="1:105">
      <c r="A490" s="65">
        <v>8192</v>
      </c>
      <c r="B490" s="65">
        <f t="shared" si="527"/>
        <v>16.133333333333333</v>
      </c>
      <c r="C490" s="86">
        <f t="shared" si="598"/>
        <v>14.74</v>
      </c>
      <c r="D490" s="90"/>
      <c r="E490" s="68">
        <f t="shared" si="528"/>
        <v>1.3794424301142382E+29</v>
      </c>
      <c r="F490" s="65">
        <f t="shared" si="593"/>
        <v>96.80000000000004</v>
      </c>
      <c r="G490" s="69">
        <v>484</v>
      </c>
      <c r="H490" s="74">
        <f t="shared" si="529"/>
        <v>484</v>
      </c>
      <c r="I490" s="74">
        <f t="shared" si="530"/>
        <v>1</v>
      </c>
      <c r="J490" s="74">
        <v>1</v>
      </c>
      <c r="K490" s="65">
        <f t="shared" si="531"/>
        <v>1</v>
      </c>
      <c r="L490" s="73">
        <f>L489*J490</f>
        <v>3.3913417492828127E+26</v>
      </c>
      <c r="M490" s="73">
        <f t="shared" si="532"/>
        <v>1.6414094066528812E+29</v>
      </c>
      <c r="N490" s="73">
        <f t="shared" si="533"/>
        <v>1.3794424301142382E+30</v>
      </c>
      <c r="O490" s="73">
        <f t="shared" si="534"/>
        <v>6.8972121505711914E+30</v>
      </c>
      <c r="P490" s="73">
        <f t="shared" si="535"/>
        <v>377924.26666666666</v>
      </c>
      <c r="Q490" s="102">
        <f t="shared" si="597"/>
        <v>8.4040119699762226</v>
      </c>
      <c r="S490" s="74">
        <f t="shared" si="536"/>
        <v>474</v>
      </c>
      <c r="T490" s="74">
        <f t="shared" si="537"/>
        <v>2.0499999999999998</v>
      </c>
      <c r="U490" s="74">
        <v>1</v>
      </c>
      <c r="V490" s="65">
        <f t="shared" si="538"/>
        <v>1.05</v>
      </c>
      <c r="W490" s="73">
        <f>W489*U490</f>
        <v>4.52178899904375E+25</v>
      </c>
      <c r="X490" s="73">
        <f t="shared" si="539"/>
        <v>2.2504943848240745E+28</v>
      </c>
      <c r="Y490" s="73">
        <f t="shared" si="540"/>
        <v>7.0696424543354672E+29</v>
      </c>
      <c r="Z490" s="73">
        <f t="shared" si="541"/>
        <v>1.4139284908670941E+31</v>
      </c>
      <c r="AA490" s="73">
        <f t="shared" si="542"/>
        <v>377924.26666666666</v>
      </c>
      <c r="AB490" s="102">
        <f t="shared" ref="AB490:AB553" si="601">Y490/X490</f>
        <v>31.413730698502121</v>
      </c>
      <c r="AD490" s="74">
        <f t="shared" si="543"/>
        <v>449</v>
      </c>
      <c r="AE490" s="74">
        <f t="shared" si="544"/>
        <v>3.2249999999999996</v>
      </c>
      <c r="AF490" s="74">
        <v>1</v>
      </c>
      <c r="AG490" s="65">
        <f t="shared" si="545"/>
        <v>1.175</v>
      </c>
      <c r="AH490" s="73">
        <f>AH489*AF490</f>
        <v>3.9389806391670004E+24</v>
      </c>
      <c r="AI490" s="73">
        <f t="shared" si="546"/>
        <v>2.0781077107085304E+27</v>
      </c>
      <c r="AJ490" s="73">
        <f t="shared" si="547"/>
        <v>3.4755483102487567E+28</v>
      </c>
      <c r="AK490" s="73">
        <f t="shared" si="548"/>
        <v>2.2243509185592088E+31</v>
      </c>
      <c r="AL490" s="73">
        <f t="shared" si="549"/>
        <v>377924.26666666666</v>
      </c>
      <c r="AM490" s="102">
        <f t="shared" si="594"/>
        <v>16.72458213950695</v>
      </c>
      <c r="AO490" s="74">
        <f t="shared" si="550"/>
        <v>419</v>
      </c>
      <c r="AP490" s="74">
        <f t="shared" si="551"/>
        <v>4.55</v>
      </c>
      <c r="AQ490" s="74">
        <v>1</v>
      </c>
      <c r="AR490" s="65">
        <f t="shared" si="552"/>
        <v>1.325</v>
      </c>
      <c r="AS490" s="73">
        <f>AS489*AQ490</f>
        <v>2.2508460795239999E+22</v>
      </c>
      <c r="AT490" s="73">
        <f t="shared" si="553"/>
        <v>1.2496134721997366E+25</v>
      </c>
      <c r="AU490" s="73">
        <f t="shared" si="554"/>
        <v>7.6616980676510722E+26</v>
      </c>
      <c r="AV490" s="73">
        <f t="shared" si="555"/>
        <v>3.1382315285098916E+31</v>
      </c>
      <c r="AW490" s="73">
        <f t="shared" si="556"/>
        <v>377924.26666666666</v>
      </c>
      <c r="AX490" s="102">
        <f t="shared" si="526"/>
        <v>61.312543743337912</v>
      </c>
      <c r="AZ490" s="74">
        <f t="shared" si="557"/>
        <v>382</v>
      </c>
      <c r="BA490" s="74">
        <f t="shared" si="558"/>
        <v>6.06</v>
      </c>
      <c r="BB490" s="74">
        <v>1</v>
      </c>
      <c r="BC490" s="65">
        <f t="shared" si="559"/>
        <v>1.51</v>
      </c>
      <c r="BD490" s="73">
        <f>BD489*BB490</f>
        <v>1.7863857774E+21</v>
      </c>
      <c r="BE490" s="73">
        <f t="shared" si="560"/>
        <v>1.030423044119868E+24</v>
      </c>
      <c r="BF490" s="73">
        <f t="shared" si="561"/>
        <v>6.0417714537912763E+24</v>
      </c>
      <c r="BG490" s="73">
        <f t="shared" si="562"/>
        <v>4.1797105632461416E+31</v>
      </c>
      <c r="BH490" s="73">
        <f t="shared" si="563"/>
        <v>377924.26666666666</v>
      </c>
      <c r="BI490" s="102">
        <f t="shared" si="600"/>
        <v>5.8633893023538048</v>
      </c>
      <c r="BK490" s="74">
        <f t="shared" si="564"/>
        <v>332</v>
      </c>
      <c r="BL490" s="74">
        <f t="shared" si="565"/>
        <v>7.8199999999999994</v>
      </c>
      <c r="BM490" s="74">
        <v>1</v>
      </c>
      <c r="BN490" s="65">
        <f t="shared" si="566"/>
        <v>1.76</v>
      </c>
      <c r="BO490" s="73">
        <f>BO489*BM490</f>
        <v>5.734077804E+17</v>
      </c>
      <c r="BP490" s="73">
        <f t="shared" si="567"/>
        <v>3.3505363424332802E+20</v>
      </c>
      <c r="BQ490" s="73">
        <f t="shared" si="568"/>
        <v>7.6137474165647585E+21</v>
      </c>
      <c r="BR490" s="73">
        <f t="shared" si="569"/>
        <v>5.3936199017466713E+31</v>
      </c>
      <c r="BS490" s="73">
        <f t="shared" si="570"/>
        <v>377924.26666666666</v>
      </c>
      <c r="BT490" s="102">
        <f t="shared" si="599"/>
        <v>22.723966071161552</v>
      </c>
      <c r="BV490" s="74">
        <f t="shared" si="571"/>
        <v>277</v>
      </c>
      <c r="BW490" s="74">
        <f t="shared" si="572"/>
        <v>9.8550000000000004</v>
      </c>
      <c r="BX490" s="74">
        <v>1</v>
      </c>
      <c r="BY490" s="65">
        <f t="shared" si="573"/>
        <v>2.0350000000000001</v>
      </c>
      <c r="BZ490" s="73">
        <f>BZ489*BX490</f>
        <v>182967724800000</v>
      </c>
      <c r="CA490" s="73">
        <f t="shared" si="574"/>
        <v>1.03137991631136E+17</v>
      </c>
      <c r="CB490" s="73">
        <f t="shared" si="575"/>
        <v>4.6850948583263457E+18</v>
      </c>
      <c r="CC490" s="73">
        <f t="shared" si="576"/>
        <v>6.7972025743879091E+31</v>
      </c>
      <c r="CD490" s="73">
        <f t="shared" si="577"/>
        <v>377924.26666666666</v>
      </c>
      <c r="CE490" s="102">
        <f t="shared" si="595"/>
        <v>45.425500188933071</v>
      </c>
      <c r="CG490" s="74">
        <f t="shared" si="578"/>
        <v>227</v>
      </c>
      <c r="CH490" s="74">
        <f t="shared" si="579"/>
        <v>12.14</v>
      </c>
      <c r="CI490" s="74">
        <v>1</v>
      </c>
      <c r="CJ490" s="65">
        <f t="shared" si="580"/>
        <v>2.2850000000000001</v>
      </c>
      <c r="CK490" s="73">
        <f>CK489*CI490</f>
        <v>901502784000</v>
      </c>
      <c r="CL490" s="73">
        <f t="shared" si="581"/>
        <v>467604986546880</v>
      </c>
      <c r="CM490" s="73">
        <f t="shared" si="582"/>
        <v>5636123357044495</v>
      </c>
      <c r="CN490" s="73">
        <f t="shared" si="583"/>
        <v>8.3732155507934265E+31</v>
      </c>
      <c r="CO490" s="73">
        <f t="shared" si="584"/>
        <v>377924.26666666666</v>
      </c>
      <c r="CP490" s="102">
        <f t="shared" si="585"/>
        <v>12.053172055896034</v>
      </c>
      <c r="CR490" s="74">
        <f t="shared" si="586"/>
        <v>164</v>
      </c>
      <c r="CS490" s="74">
        <f t="shared" si="587"/>
        <v>14.74</v>
      </c>
      <c r="CT490" s="74">
        <v>1</v>
      </c>
      <c r="CU490" s="65">
        <f t="shared" si="596"/>
        <v>2.6</v>
      </c>
      <c r="CV490" s="73">
        <f>CV489*CT490</f>
        <v>310040640</v>
      </c>
      <c r="CW490" s="73">
        <f t="shared" si="588"/>
        <v>132201328896</v>
      </c>
      <c r="CX490" s="73">
        <f t="shared" si="589"/>
        <v>1102253131427.251</v>
      </c>
      <c r="CY490" s="73">
        <f t="shared" si="590"/>
        <v>1.0166490709941935E+32</v>
      </c>
      <c r="CZ490" s="73">
        <f t="shared" si="591"/>
        <v>377924.26666666666</v>
      </c>
      <c r="DA490" s="102">
        <f t="shared" si="592"/>
        <v>8.3376857149020811</v>
      </c>
    </row>
    <row r="491" spans="1:105">
      <c r="A491" s="65">
        <v>8192</v>
      </c>
      <c r="B491" s="65">
        <f t="shared" si="527"/>
        <v>16.166666666666668</v>
      </c>
      <c r="C491" s="86">
        <f t="shared" si="598"/>
        <v>14.74</v>
      </c>
      <c r="D491" s="90"/>
      <c r="E491" s="68">
        <f t="shared" si="528"/>
        <v>1.5845632502853381E+29</v>
      </c>
      <c r="F491" s="65">
        <f t="shared" si="593"/>
        <v>97.000000000000057</v>
      </c>
      <c r="G491" s="69">
        <v>485</v>
      </c>
      <c r="H491" s="74">
        <f t="shared" si="529"/>
        <v>485</v>
      </c>
      <c r="I491" s="74">
        <f t="shared" si="530"/>
        <v>1</v>
      </c>
      <c r="J491" s="74">
        <v>1</v>
      </c>
      <c r="K491" s="65">
        <f t="shared" si="531"/>
        <v>1</v>
      </c>
      <c r="L491" s="73">
        <f>L490*J491</f>
        <v>3.3913417492828127E+26</v>
      </c>
      <c r="M491" s="73">
        <f t="shared" si="532"/>
        <v>1.6448007484021642E+29</v>
      </c>
      <c r="N491" s="73">
        <f t="shared" si="533"/>
        <v>1.584563250285338E+30</v>
      </c>
      <c r="O491" s="73">
        <f t="shared" si="534"/>
        <v>7.9228162514266905E+30</v>
      </c>
      <c r="P491" s="73">
        <f t="shared" si="535"/>
        <v>378197.33333333337</v>
      </c>
      <c r="Q491" s="102">
        <f t="shared" si="597"/>
        <v>9.6337702413174142</v>
      </c>
      <c r="S491" s="74">
        <f t="shared" si="536"/>
        <v>475</v>
      </c>
      <c r="T491" s="74">
        <f t="shared" si="537"/>
        <v>2.0499999999999998</v>
      </c>
      <c r="U491" s="74">
        <v>1</v>
      </c>
      <c r="V491" s="65">
        <f t="shared" si="538"/>
        <v>1.05</v>
      </c>
      <c r="W491" s="73">
        <f>W490*U491</f>
        <v>4.52178899904375E+25</v>
      </c>
      <c r="X491" s="73">
        <f t="shared" si="539"/>
        <v>2.2552422632730703E+28</v>
      </c>
      <c r="Y491" s="73">
        <f t="shared" si="540"/>
        <v>8.1208866577123507E+29</v>
      </c>
      <c r="Z491" s="73">
        <f t="shared" si="541"/>
        <v>1.6241773315424716E+31</v>
      </c>
      <c r="AA491" s="73">
        <f t="shared" si="542"/>
        <v>378197.33333333337</v>
      </c>
      <c r="AB491" s="102">
        <f t="shared" si="601"/>
        <v>36.008932565525683</v>
      </c>
      <c r="AD491" s="74">
        <f t="shared" si="543"/>
        <v>450</v>
      </c>
      <c r="AE491" s="74">
        <f t="shared" si="544"/>
        <v>3.2249999999999996</v>
      </c>
      <c r="AF491" s="74">
        <v>1</v>
      </c>
      <c r="AG491" s="65">
        <f t="shared" si="545"/>
        <v>1.175</v>
      </c>
      <c r="AH491" s="73">
        <f>AH490*AF491</f>
        <v>3.9389806391670004E+24</v>
      </c>
      <c r="AI491" s="73">
        <f t="shared" si="546"/>
        <v>2.0827360129595516E+27</v>
      </c>
      <c r="AJ491" s="73">
        <f t="shared" si="547"/>
        <v>3.9923566266954719E+28</v>
      </c>
      <c r="AK491" s="73">
        <f t="shared" si="548"/>
        <v>2.5551082410851073E+31</v>
      </c>
      <c r="AL491" s="73">
        <f t="shared" si="549"/>
        <v>378197.33333333337</v>
      </c>
      <c r="AM491" s="102">
        <f t="shared" si="594"/>
        <v>19.168807769460731</v>
      </c>
      <c r="AO491" s="74">
        <f t="shared" si="550"/>
        <v>420</v>
      </c>
      <c r="AP491" s="74">
        <f t="shared" si="551"/>
        <v>4.55</v>
      </c>
      <c r="AQ491" s="74">
        <v>15</v>
      </c>
      <c r="AR491" s="65">
        <f t="shared" si="552"/>
        <v>1.325</v>
      </c>
      <c r="AS491" s="73">
        <f>AS490*AQ491</f>
        <v>3.3762691192859996E+23</v>
      </c>
      <c r="AT491" s="73">
        <f t="shared" si="553"/>
        <v>1.8788937648826588E+26</v>
      </c>
      <c r="AU491" s="73">
        <f t="shared" si="554"/>
        <v>8.8009799667947464E+26</v>
      </c>
      <c r="AV491" s="73">
        <f t="shared" si="555"/>
        <v>3.604881394399144E+31</v>
      </c>
      <c r="AW491" s="73">
        <f t="shared" si="556"/>
        <v>378197.33333333337</v>
      </c>
      <c r="AX491" s="102">
        <f t="shared" si="526"/>
        <v>4.6841285714439458</v>
      </c>
      <c r="AZ491" s="74">
        <f t="shared" si="557"/>
        <v>383</v>
      </c>
      <c r="BA491" s="74">
        <f t="shared" si="558"/>
        <v>6.06</v>
      </c>
      <c r="BB491" s="74">
        <v>1</v>
      </c>
      <c r="BC491" s="65">
        <f t="shared" si="559"/>
        <v>1.51</v>
      </c>
      <c r="BD491" s="73">
        <f>BD490*BB491</f>
        <v>1.7863857774E+21</v>
      </c>
      <c r="BE491" s="73">
        <f t="shared" si="560"/>
        <v>1.033120486643742E+24</v>
      </c>
      <c r="BF491" s="73">
        <f t="shared" si="561"/>
        <v>6.9401729302380838E+24</v>
      </c>
      <c r="BG491" s="73">
        <f t="shared" si="562"/>
        <v>4.8012266483645738E+31</v>
      </c>
      <c r="BH491" s="73">
        <f t="shared" si="563"/>
        <v>378197.33333333337</v>
      </c>
      <c r="BI491" s="102">
        <f t="shared" si="600"/>
        <v>6.7176800963306338</v>
      </c>
      <c r="BK491" s="74">
        <f t="shared" si="564"/>
        <v>333</v>
      </c>
      <c r="BL491" s="74">
        <f t="shared" si="565"/>
        <v>7.8199999999999994</v>
      </c>
      <c r="BM491" s="74">
        <v>1</v>
      </c>
      <c r="BN491" s="65">
        <f t="shared" si="566"/>
        <v>1.76</v>
      </c>
      <c r="BO491" s="73">
        <f>BO490*BM491</f>
        <v>5.734077804E+17</v>
      </c>
      <c r="BP491" s="73">
        <f t="shared" si="567"/>
        <v>3.3606283193683201E+20</v>
      </c>
      <c r="BQ491" s="73">
        <f t="shared" si="568"/>
        <v>8.7458991327708635E+21</v>
      </c>
      <c r="BR491" s="73">
        <f t="shared" si="569"/>
        <v>6.1956423086156712E+31</v>
      </c>
      <c r="BS491" s="73">
        <f t="shared" si="570"/>
        <v>378197.33333333337</v>
      </c>
      <c r="BT491" s="102">
        <f t="shared" si="599"/>
        <v>26.024595110282188</v>
      </c>
      <c r="BV491" s="74">
        <f t="shared" si="571"/>
        <v>278</v>
      </c>
      <c r="BW491" s="74">
        <f t="shared" si="572"/>
        <v>9.8550000000000004</v>
      </c>
      <c r="BX491" s="74">
        <v>1</v>
      </c>
      <c r="BY491" s="65">
        <f t="shared" si="573"/>
        <v>2.0350000000000001</v>
      </c>
      <c r="BZ491" s="73">
        <f>BZ490*BX491</f>
        <v>182967724800000</v>
      </c>
      <c r="CA491" s="73">
        <f t="shared" si="574"/>
        <v>1.03510330951104E+17</v>
      </c>
      <c r="CB491" s="73">
        <f t="shared" si="575"/>
        <v>5.3817607567645409E+18</v>
      </c>
      <c r="CC491" s="73">
        <f t="shared" si="576"/>
        <v>7.8079354157810045E+31</v>
      </c>
      <c r="CD491" s="73">
        <f t="shared" si="577"/>
        <v>378197.33333333337</v>
      </c>
      <c r="CE491" s="102">
        <f t="shared" si="595"/>
        <v>51.992498790355199</v>
      </c>
      <c r="CG491" s="74">
        <f t="shared" si="578"/>
        <v>228</v>
      </c>
      <c r="CH491" s="74">
        <f t="shared" si="579"/>
        <v>12.14</v>
      </c>
      <c r="CI491" s="74">
        <v>1</v>
      </c>
      <c r="CJ491" s="65">
        <f t="shared" si="580"/>
        <v>2.2850000000000001</v>
      </c>
      <c r="CK491" s="73">
        <f>CK490*CI491</f>
        <v>901502784000</v>
      </c>
      <c r="CL491" s="73">
        <f t="shared" si="581"/>
        <v>469664920408320</v>
      </c>
      <c r="CM491" s="73">
        <f t="shared" si="582"/>
        <v>6474205628797377</v>
      </c>
      <c r="CN491" s="73">
        <f t="shared" si="583"/>
        <v>9.618298929232004E+31</v>
      </c>
      <c r="CO491" s="73">
        <f t="shared" si="584"/>
        <v>378197.33333333337</v>
      </c>
      <c r="CP491" s="102">
        <f t="shared" si="585"/>
        <v>13.784733216116704</v>
      </c>
      <c r="CR491" s="74">
        <f t="shared" si="586"/>
        <v>165</v>
      </c>
      <c r="CS491" s="74">
        <f t="shared" si="587"/>
        <v>14.74</v>
      </c>
      <c r="CT491" s="74">
        <v>1</v>
      </c>
      <c r="CU491" s="65">
        <f t="shared" si="596"/>
        <v>2.6</v>
      </c>
      <c r="CV491" s="73">
        <f>CV490*CT491</f>
        <v>310040640</v>
      </c>
      <c r="CW491" s="73">
        <f t="shared" si="588"/>
        <v>133007434560</v>
      </c>
      <c r="CX491" s="73">
        <f t="shared" si="589"/>
        <v>1266156358860.8137</v>
      </c>
      <c r="CY491" s="73">
        <f t="shared" si="590"/>
        <v>1.1678231154602942E+32</v>
      </c>
      <c r="CZ491" s="73">
        <f t="shared" si="591"/>
        <v>378197.33333333337</v>
      </c>
      <c r="DA491" s="102">
        <f t="shared" si="592"/>
        <v>9.5194404963103576</v>
      </c>
    </row>
    <row r="492" spans="1:105">
      <c r="A492" s="65">
        <v>8192</v>
      </c>
      <c r="B492" s="65">
        <f t="shared" si="527"/>
        <v>16.2</v>
      </c>
      <c r="C492" s="86">
        <f t="shared" si="598"/>
        <v>14.74</v>
      </c>
      <c r="D492" s="90"/>
      <c r="E492" s="68">
        <f t="shared" si="528"/>
        <v>1.8201851989915229E+29</v>
      </c>
      <c r="F492" s="65">
        <f t="shared" si="593"/>
        <v>97.200000000000045</v>
      </c>
      <c r="G492" s="69">
        <v>486</v>
      </c>
      <c r="H492" s="74">
        <f t="shared" si="529"/>
        <v>486</v>
      </c>
      <c r="I492" s="74">
        <f t="shared" si="530"/>
        <v>1</v>
      </c>
      <c r="J492" s="74">
        <v>1</v>
      </c>
      <c r="K492" s="65">
        <f t="shared" si="531"/>
        <v>1</v>
      </c>
      <c r="L492" s="73">
        <f>L491*J492</f>
        <v>3.3913417492828127E+26</v>
      </c>
      <c r="M492" s="73">
        <f t="shared" si="532"/>
        <v>1.6481920901514469E+29</v>
      </c>
      <c r="N492" s="73">
        <f t="shared" si="533"/>
        <v>1.8201851989915229E+30</v>
      </c>
      <c r="O492" s="73">
        <f t="shared" si="534"/>
        <v>9.1009259949576146E+30</v>
      </c>
      <c r="P492" s="73">
        <f t="shared" si="535"/>
        <v>378470.40000000002</v>
      </c>
      <c r="Q492" s="102">
        <f t="shared" si="597"/>
        <v>11.043525872183212</v>
      </c>
      <c r="S492" s="74">
        <f t="shared" si="536"/>
        <v>476</v>
      </c>
      <c r="T492" s="74">
        <f t="shared" si="537"/>
        <v>2.0499999999999998</v>
      </c>
      <c r="U492" s="74">
        <v>1</v>
      </c>
      <c r="V492" s="65">
        <f t="shared" si="538"/>
        <v>1.05</v>
      </c>
      <c r="W492" s="73">
        <f>W491*U492</f>
        <v>4.52178899904375E+25</v>
      </c>
      <c r="X492" s="73">
        <f t="shared" si="539"/>
        <v>2.2599901417220666E+28</v>
      </c>
      <c r="Y492" s="73">
        <f t="shared" si="540"/>
        <v>9.3284491448315492E+29</v>
      </c>
      <c r="Z492" s="73">
        <f t="shared" si="541"/>
        <v>1.8656898289663105E+31</v>
      </c>
      <c r="AA492" s="73">
        <f t="shared" si="542"/>
        <v>378470.40000000002</v>
      </c>
      <c r="AB492" s="102">
        <f t="shared" si="601"/>
        <v>41.276503700690746</v>
      </c>
      <c r="AD492" s="74">
        <f t="shared" si="543"/>
        <v>451</v>
      </c>
      <c r="AE492" s="74">
        <f t="shared" si="544"/>
        <v>3.2249999999999996</v>
      </c>
      <c r="AF492" s="74">
        <v>1</v>
      </c>
      <c r="AG492" s="65">
        <f t="shared" si="545"/>
        <v>1.175</v>
      </c>
      <c r="AH492" s="73">
        <f>AH491*AF492</f>
        <v>3.9389806391670004E+24</v>
      </c>
      <c r="AI492" s="73">
        <f t="shared" si="546"/>
        <v>2.0873643152105728E+27</v>
      </c>
      <c r="AJ492" s="73">
        <f t="shared" si="547"/>
        <v>4.5860134896466005E+28</v>
      </c>
      <c r="AK492" s="73">
        <f t="shared" si="548"/>
        <v>2.9350486333738303E+31</v>
      </c>
      <c r="AL492" s="73">
        <f t="shared" si="549"/>
        <v>378470.40000000002</v>
      </c>
      <c r="AM492" s="102">
        <f t="shared" si="594"/>
        <v>21.970354941053806</v>
      </c>
      <c r="AO492" s="74">
        <f t="shared" si="550"/>
        <v>421</v>
      </c>
      <c r="AP492" s="74">
        <f t="shared" si="551"/>
        <v>4.55</v>
      </c>
      <c r="AQ492" s="74">
        <v>1</v>
      </c>
      <c r="AR492" s="65">
        <f t="shared" si="552"/>
        <v>1.325</v>
      </c>
      <c r="AS492" s="73">
        <f>AS491*AQ492</f>
        <v>3.3762691192859996E+23</v>
      </c>
      <c r="AT492" s="73">
        <f t="shared" si="553"/>
        <v>1.8833673214657129E+26</v>
      </c>
      <c r="AU492" s="73">
        <f t="shared" si="554"/>
        <v>1.0109671210218984E+27</v>
      </c>
      <c r="AV492" s="73">
        <f t="shared" si="555"/>
        <v>4.1409213277057142E+31</v>
      </c>
      <c r="AW492" s="73">
        <f t="shared" si="556"/>
        <v>378470.40000000002</v>
      </c>
      <c r="AX492" s="102">
        <f t="shared" si="526"/>
        <v>5.3678701414184182</v>
      </c>
      <c r="AZ492" s="74">
        <f t="shared" si="557"/>
        <v>384</v>
      </c>
      <c r="BA492" s="74">
        <f t="shared" si="558"/>
        <v>6.06</v>
      </c>
      <c r="BB492" s="74">
        <v>1</v>
      </c>
      <c r="BC492" s="65">
        <f t="shared" si="559"/>
        <v>1.51</v>
      </c>
      <c r="BD492" s="73">
        <f>BD491*BB492</f>
        <v>1.7863857774E+21</v>
      </c>
      <c r="BE492" s="73">
        <f t="shared" si="560"/>
        <v>1.0358179291676161E+24</v>
      </c>
      <c r="BF492" s="73">
        <f t="shared" si="561"/>
        <v>7.9721652283594391E+24</v>
      </c>
      <c r="BG492" s="73">
        <f t="shared" si="562"/>
        <v>5.5151611529443141E+31</v>
      </c>
      <c r="BH492" s="73">
        <f t="shared" si="563"/>
        <v>378470.40000000002</v>
      </c>
      <c r="BI492" s="102">
        <f t="shared" si="600"/>
        <v>7.6964927946032713</v>
      </c>
      <c r="BK492" s="74">
        <f t="shared" si="564"/>
        <v>334</v>
      </c>
      <c r="BL492" s="74">
        <f t="shared" si="565"/>
        <v>7.8199999999999994</v>
      </c>
      <c r="BM492" s="74">
        <v>1</v>
      </c>
      <c r="BN492" s="65">
        <f t="shared" si="566"/>
        <v>1.76</v>
      </c>
      <c r="BO492" s="73">
        <f>BO491*BM492</f>
        <v>5.734077804E+17</v>
      </c>
      <c r="BP492" s="73">
        <f t="shared" si="567"/>
        <v>3.3707202963033601E+20</v>
      </c>
      <c r="BQ492" s="73">
        <f t="shared" si="568"/>
        <v>1.0046399946783885E+22</v>
      </c>
      <c r="BR492" s="73">
        <f t="shared" si="569"/>
        <v>7.1169241280568528E+31</v>
      </c>
      <c r="BS492" s="73">
        <f t="shared" si="570"/>
        <v>378470.40000000002</v>
      </c>
      <c r="BT492" s="102">
        <f t="shared" si="599"/>
        <v>29.804905372307768</v>
      </c>
      <c r="BV492" s="74">
        <f t="shared" si="571"/>
        <v>279</v>
      </c>
      <c r="BW492" s="74">
        <f t="shared" si="572"/>
        <v>9.8550000000000004</v>
      </c>
      <c r="BX492" s="74">
        <v>1</v>
      </c>
      <c r="BY492" s="65">
        <f t="shared" si="573"/>
        <v>2.0350000000000001</v>
      </c>
      <c r="BZ492" s="73">
        <f>BZ491*BX492</f>
        <v>182967724800000</v>
      </c>
      <c r="CA492" s="73">
        <f t="shared" si="574"/>
        <v>1.03882670271072E+17</v>
      </c>
      <c r="CB492" s="73">
        <f t="shared" si="575"/>
        <v>6.1820197282830275E+18</v>
      </c>
      <c r="CC492" s="73">
        <f t="shared" si="576"/>
        <v>8.9689625680307296E+31</v>
      </c>
      <c r="CD492" s="73">
        <f t="shared" si="577"/>
        <v>378470.40000000002</v>
      </c>
      <c r="CE492" s="102">
        <f t="shared" si="595"/>
        <v>59.509634399574367</v>
      </c>
      <c r="CG492" s="74">
        <f t="shared" si="578"/>
        <v>229</v>
      </c>
      <c r="CH492" s="74">
        <f t="shared" si="579"/>
        <v>12.14</v>
      </c>
      <c r="CI492" s="74">
        <v>1</v>
      </c>
      <c r="CJ492" s="65">
        <f t="shared" si="580"/>
        <v>2.2850000000000001</v>
      </c>
      <c r="CK492" s="73">
        <f>CK491*CI492</f>
        <v>901502784000</v>
      </c>
      <c r="CL492" s="73">
        <f t="shared" si="581"/>
        <v>471724854269760</v>
      </c>
      <c r="CM492" s="73">
        <f t="shared" si="582"/>
        <v>7436909355712093</v>
      </c>
      <c r="CN492" s="73">
        <f t="shared" si="583"/>
        <v>1.1048524157878544E+32</v>
      </c>
      <c r="CO492" s="73">
        <f t="shared" si="584"/>
        <v>378470.40000000002</v>
      </c>
      <c r="CP492" s="102">
        <f t="shared" si="585"/>
        <v>15.765354079603426</v>
      </c>
      <c r="CR492" s="74">
        <f t="shared" si="586"/>
        <v>166</v>
      </c>
      <c r="CS492" s="74">
        <f t="shared" si="587"/>
        <v>14.74</v>
      </c>
      <c r="CT492" s="74">
        <v>1</v>
      </c>
      <c r="CU492" s="65">
        <f t="shared" si="596"/>
        <v>2.6</v>
      </c>
      <c r="CV492" s="73">
        <f>CV491*CT492</f>
        <v>310040640</v>
      </c>
      <c r="CW492" s="73">
        <f t="shared" si="588"/>
        <v>133813540224</v>
      </c>
      <c r="CX492" s="73">
        <f t="shared" si="589"/>
        <v>1454431726592.4526</v>
      </c>
      <c r="CY492" s="73">
        <f t="shared" si="590"/>
        <v>1.3414764916567524E+32</v>
      </c>
      <c r="CZ492" s="73">
        <f t="shared" si="591"/>
        <v>378470.40000000002</v>
      </c>
      <c r="DA492" s="102">
        <f t="shared" si="592"/>
        <v>10.869092351624326</v>
      </c>
    </row>
    <row r="493" spans="1:105">
      <c r="A493" s="65">
        <v>8192</v>
      </c>
      <c r="B493" s="65">
        <f t="shared" si="527"/>
        <v>16.233333333333334</v>
      </c>
      <c r="C493" s="86">
        <f t="shared" si="598"/>
        <v>14.74</v>
      </c>
      <c r="D493" s="90"/>
      <c r="E493" s="68">
        <f t="shared" si="528"/>
        <v>2.0908437438715136E+29</v>
      </c>
      <c r="F493" s="65">
        <f t="shared" si="593"/>
        <v>97.400000000000048</v>
      </c>
      <c r="G493" s="69">
        <v>487</v>
      </c>
      <c r="H493" s="74">
        <f t="shared" si="529"/>
        <v>487</v>
      </c>
      <c r="I493" s="74">
        <f t="shared" si="530"/>
        <v>1</v>
      </c>
      <c r="J493" s="74">
        <v>1</v>
      </c>
      <c r="K493" s="65">
        <f t="shared" si="531"/>
        <v>1</v>
      </c>
      <c r="L493" s="73">
        <f>L492*J493</f>
        <v>3.3913417492828127E+26</v>
      </c>
      <c r="M493" s="73">
        <f t="shared" si="532"/>
        <v>1.6515834319007299E+29</v>
      </c>
      <c r="N493" s="73">
        <f t="shared" si="533"/>
        <v>2.0908437438715138E+30</v>
      </c>
      <c r="O493" s="73">
        <f t="shared" si="534"/>
        <v>1.0454218719357568E+31</v>
      </c>
      <c r="P493" s="73">
        <f t="shared" si="535"/>
        <v>378743.46666666667</v>
      </c>
      <c r="Q493" s="102">
        <f t="shared" si="597"/>
        <v>12.65963137850844</v>
      </c>
      <c r="S493" s="74">
        <f t="shared" si="536"/>
        <v>477</v>
      </c>
      <c r="T493" s="74">
        <f t="shared" si="537"/>
        <v>2.0499999999999998</v>
      </c>
      <c r="U493" s="74">
        <v>1</v>
      </c>
      <c r="V493" s="65">
        <f t="shared" si="538"/>
        <v>1.05</v>
      </c>
      <c r="W493" s="73">
        <f>W492*U493</f>
        <v>4.52178899904375E+25</v>
      </c>
      <c r="X493" s="73">
        <f t="shared" si="539"/>
        <v>2.264738020171062E+28</v>
      </c>
      <c r="Y493" s="73">
        <f t="shared" si="540"/>
        <v>1.07155741873415E+30</v>
      </c>
      <c r="Z493" s="73">
        <f t="shared" si="541"/>
        <v>2.1431148374683011E+31</v>
      </c>
      <c r="AA493" s="73">
        <f t="shared" si="542"/>
        <v>378743.46666666667</v>
      </c>
      <c r="AB493" s="102">
        <f t="shared" si="601"/>
        <v>47.314850953630931</v>
      </c>
      <c r="AD493" s="74">
        <f t="shared" si="543"/>
        <v>452</v>
      </c>
      <c r="AE493" s="74">
        <f t="shared" si="544"/>
        <v>3.2249999999999996</v>
      </c>
      <c r="AF493" s="74">
        <v>1</v>
      </c>
      <c r="AG493" s="65">
        <f t="shared" si="545"/>
        <v>1.175</v>
      </c>
      <c r="AH493" s="73">
        <f>AH492*AF493</f>
        <v>3.9389806391670004E+24</v>
      </c>
      <c r="AI493" s="73">
        <f t="shared" si="546"/>
        <v>2.091992617461594E+27</v>
      </c>
      <c r="AJ493" s="73">
        <f t="shared" si="547"/>
        <v>5.2679461515512619E+28</v>
      </c>
      <c r="AK493" s="73">
        <f t="shared" si="548"/>
        <v>3.3714855369928153E+31</v>
      </c>
      <c r="AL493" s="73">
        <f t="shared" si="549"/>
        <v>378743.46666666667</v>
      </c>
      <c r="AM493" s="102">
        <f t="shared" si="594"/>
        <v>25.181475821570263</v>
      </c>
      <c r="AO493" s="74">
        <f t="shared" si="550"/>
        <v>422</v>
      </c>
      <c r="AP493" s="74">
        <f t="shared" si="551"/>
        <v>4.55</v>
      </c>
      <c r="AQ493" s="74">
        <v>1</v>
      </c>
      <c r="AR493" s="65">
        <f t="shared" si="552"/>
        <v>1.325</v>
      </c>
      <c r="AS493" s="73">
        <f>AS492*AQ493</f>
        <v>3.3762691192859996E+23</v>
      </c>
      <c r="AT493" s="73">
        <f t="shared" si="553"/>
        <v>1.8878408780487666E+26</v>
      </c>
      <c r="AU493" s="73">
        <f t="shared" si="554"/>
        <v>1.1612962688739435E+27</v>
      </c>
      <c r="AV493" s="73">
        <f t="shared" si="555"/>
        <v>4.7566695173076927E+31</v>
      </c>
      <c r="AW493" s="73">
        <f t="shared" si="556"/>
        <v>378743.46666666667</v>
      </c>
      <c r="AX493" s="102">
        <f t="shared" ref="AX493:AX556" si="602">AU493/AT493</f>
        <v>6.1514520761635127</v>
      </c>
      <c r="AZ493" s="74">
        <f t="shared" si="557"/>
        <v>385</v>
      </c>
      <c r="BA493" s="74">
        <f t="shared" si="558"/>
        <v>6.06</v>
      </c>
      <c r="BB493" s="74">
        <v>1</v>
      </c>
      <c r="BC493" s="65">
        <f t="shared" si="559"/>
        <v>1.51</v>
      </c>
      <c r="BD493" s="73">
        <f>BD492*BB493</f>
        <v>1.7863857774E+21</v>
      </c>
      <c r="BE493" s="73">
        <f t="shared" si="560"/>
        <v>1.03851537169149E+24</v>
      </c>
      <c r="BF493" s="73">
        <f t="shared" si="561"/>
        <v>9.1576130835810514E+24</v>
      </c>
      <c r="BG493" s="73">
        <f t="shared" si="562"/>
        <v>6.3352565439306859E+31</v>
      </c>
      <c r="BH493" s="73">
        <f t="shared" si="563"/>
        <v>378743.46666666667</v>
      </c>
      <c r="BI493" s="102">
        <f t="shared" si="600"/>
        <v>8.8179851095179433</v>
      </c>
      <c r="BK493" s="74">
        <f t="shared" si="564"/>
        <v>335</v>
      </c>
      <c r="BL493" s="74">
        <f t="shared" si="565"/>
        <v>7.8199999999999994</v>
      </c>
      <c r="BM493" s="74">
        <v>1</v>
      </c>
      <c r="BN493" s="65">
        <f t="shared" si="566"/>
        <v>1.76</v>
      </c>
      <c r="BO493" s="73">
        <f>BO492*BM493</f>
        <v>5.734077804E+17</v>
      </c>
      <c r="BP493" s="73">
        <f t="shared" si="567"/>
        <v>3.3808122732384E+20</v>
      </c>
      <c r="BQ493" s="73">
        <f t="shared" si="568"/>
        <v>1.154028309251295E+22</v>
      </c>
      <c r="BR493" s="73">
        <f t="shared" si="569"/>
        <v>8.1751990385376181E+31</v>
      </c>
      <c r="BS493" s="73">
        <f t="shared" si="570"/>
        <v>378743.46666666667</v>
      </c>
      <c r="BT493" s="102">
        <f t="shared" si="599"/>
        <v>34.134646232394282</v>
      </c>
      <c r="BV493" s="74">
        <f t="shared" si="571"/>
        <v>280</v>
      </c>
      <c r="BW493" s="74">
        <f t="shared" si="572"/>
        <v>9.8550000000000004</v>
      </c>
      <c r="BX493" s="74">
        <v>15</v>
      </c>
      <c r="BY493" s="65">
        <f t="shared" si="573"/>
        <v>2.0350000000000001</v>
      </c>
      <c r="BZ493" s="73">
        <f>BZ492*BX493</f>
        <v>2744515872000000</v>
      </c>
      <c r="CA493" s="73">
        <f t="shared" si="574"/>
        <v>1.5638251438656E+18</v>
      </c>
      <c r="CB493" s="73">
        <f t="shared" si="575"/>
        <v>7.101275892437931E+18</v>
      </c>
      <c r="CC493" s="73">
        <f t="shared" si="576"/>
        <v>1.0302632547926884E+32</v>
      </c>
      <c r="CD493" s="73">
        <f t="shared" si="577"/>
        <v>378743.46666666667</v>
      </c>
      <c r="CE493" s="102">
        <f t="shared" si="595"/>
        <v>4.5409654143841012</v>
      </c>
      <c r="CG493" s="74">
        <f t="shared" si="578"/>
        <v>230</v>
      </c>
      <c r="CH493" s="74">
        <f t="shared" si="579"/>
        <v>12.14</v>
      </c>
      <c r="CI493" s="74">
        <v>1</v>
      </c>
      <c r="CJ493" s="65">
        <f t="shared" si="580"/>
        <v>2.2850000000000001</v>
      </c>
      <c r="CK493" s="73">
        <f>CK492*CI493</f>
        <v>901502784000</v>
      </c>
      <c r="CL493" s="73">
        <f t="shared" si="581"/>
        <v>473784788131200</v>
      </c>
      <c r="CM493" s="73">
        <f t="shared" si="582"/>
        <v>8542765543168541</v>
      </c>
      <c r="CN493" s="73">
        <f t="shared" si="583"/>
        <v>1.2691421525300089E+32</v>
      </c>
      <c r="CO493" s="73">
        <f t="shared" si="584"/>
        <v>378743.46666666667</v>
      </c>
      <c r="CP493" s="102">
        <f t="shared" si="585"/>
        <v>18.030898748068051</v>
      </c>
      <c r="CR493" s="74">
        <f t="shared" si="586"/>
        <v>167</v>
      </c>
      <c r="CS493" s="74">
        <f t="shared" si="587"/>
        <v>14.74</v>
      </c>
      <c r="CT493" s="74">
        <v>1</v>
      </c>
      <c r="CU493" s="65">
        <f t="shared" si="596"/>
        <v>2.6</v>
      </c>
      <c r="CV493" s="73">
        <f>CV492*CT493</f>
        <v>310040640</v>
      </c>
      <c r="CW493" s="73">
        <f t="shared" si="588"/>
        <v>134619645888</v>
      </c>
      <c r="CX493" s="73">
        <f t="shared" si="589"/>
        <v>1670703331792.248</v>
      </c>
      <c r="CY493" s="73">
        <f t="shared" si="590"/>
        <v>1.5409518392333055E+32</v>
      </c>
      <c r="CZ493" s="73">
        <f t="shared" si="591"/>
        <v>378743.46666666667</v>
      </c>
      <c r="DA493" s="102">
        <f t="shared" si="592"/>
        <v>12.410546178246742</v>
      </c>
    </row>
    <row r="494" spans="1:105">
      <c r="A494" s="65">
        <v>8192</v>
      </c>
      <c r="B494" s="65">
        <f t="shared" si="527"/>
        <v>16.266666666666666</v>
      </c>
      <c r="C494" s="86">
        <f t="shared" si="598"/>
        <v>14.74</v>
      </c>
      <c r="D494" s="90"/>
      <c r="E494" s="68">
        <f t="shared" si="528"/>
        <v>2.4017487691410501E+29</v>
      </c>
      <c r="F494" s="65">
        <f t="shared" si="593"/>
        <v>97.600000000000051</v>
      </c>
      <c r="G494" s="69">
        <v>488</v>
      </c>
      <c r="H494" s="74">
        <f t="shared" si="529"/>
        <v>488</v>
      </c>
      <c r="I494" s="74">
        <f t="shared" si="530"/>
        <v>1</v>
      </c>
      <c r="J494" s="74">
        <v>1</v>
      </c>
      <c r="K494" s="65">
        <f t="shared" si="531"/>
        <v>1</v>
      </c>
      <c r="L494" s="73">
        <f>L493*J494</f>
        <v>3.3913417492828127E+26</v>
      </c>
      <c r="M494" s="73">
        <f t="shared" si="532"/>
        <v>1.6549747736500126E+29</v>
      </c>
      <c r="N494" s="73">
        <f t="shared" si="533"/>
        <v>2.4017487691410501E+30</v>
      </c>
      <c r="O494" s="73">
        <f t="shared" si="534"/>
        <v>1.2008743845705251E+31</v>
      </c>
      <c r="P494" s="73">
        <f t="shared" si="535"/>
        <v>379016.53333333333</v>
      </c>
      <c r="Q494" s="102">
        <f t="shared" si="597"/>
        <v>14.512298358748049</v>
      </c>
      <c r="S494" s="74">
        <f t="shared" si="536"/>
        <v>478</v>
      </c>
      <c r="T494" s="74">
        <f t="shared" si="537"/>
        <v>2.0499999999999998</v>
      </c>
      <c r="U494" s="74">
        <v>1</v>
      </c>
      <c r="V494" s="65">
        <f t="shared" si="538"/>
        <v>1.05</v>
      </c>
      <c r="W494" s="73">
        <f>W493*U494</f>
        <v>4.52178899904375E+25</v>
      </c>
      <c r="X494" s="73">
        <f t="shared" si="539"/>
        <v>2.2694858986200583E+28</v>
      </c>
      <c r="Y494" s="73">
        <f t="shared" si="540"/>
        <v>1.2308962441847871E+30</v>
      </c>
      <c r="Z494" s="73">
        <f t="shared" si="541"/>
        <v>2.4617924883695763E+31</v>
      </c>
      <c r="AA494" s="73">
        <f t="shared" si="542"/>
        <v>379016.53333333333</v>
      </c>
      <c r="AB494" s="102">
        <f t="shared" si="601"/>
        <v>54.236787500341954</v>
      </c>
      <c r="AD494" s="74">
        <f t="shared" si="543"/>
        <v>453</v>
      </c>
      <c r="AE494" s="74">
        <f t="shared" si="544"/>
        <v>3.2249999999999996</v>
      </c>
      <c r="AF494" s="74">
        <v>1</v>
      </c>
      <c r="AG494" s="65">
        <f t="shared" si="545"/>
        <v>1.175</v>
      </c>
      <c r="AH494" s="73">
        <f>AH493*AF494</f>
        <v>3.9389806391670004E+24</v>
      </c>
      <c r="AI494" s="73">
        <f t="shared" si="546"/>
        <v>2.0966209197126152E+27</v>
      </c>
      <c r="AJ494" s="73">
        <f t="shared" si="547"/>
        <v>6.0512810784998951E+28</v>
      </c>
      <c r="AK494" s="73">
        <f t="shared" si="548"/>
        <v>3.8728198902399427E+31</v>
      </c>
      <c r="AL494" s="73">
        <f t="shared" si="549"/>
        <v>379016.53333333333</v>
      </c>
      <c r="AM494" s="102">
        <f t="shared" si="594"/>
        <v>28.862065724925358</v>
      </c>
      <c r="AO494" s="74">
        <f t="shared" si="550"/>
        <v>423</v>
      </c>
      <c r="AP494" s="74">
        <f t="shared" si="551"/>
        <v>4.55</v>
      </c>
      <c r="AQ494" s="74">
        <v>1</v>
      </c>
      <c r="AR494" s="65">
        <f t="shared" si="552"/>
        <v>1.325</v>
      </c>
      <c r="AS494" s="73">
        <f>AS493*AQ494</f>
        <v>3.3762691192859996E+23</v>
      </c>
      <c r="AT494" s="73">
        <f t="shared" si="553"/>
        <v>1.8923144346318206E+26</v>
      </c>
      <c r="AU494" s="73">
        <f t="shared" si="554"/>
        <v>1.3339791137196935E+27</v>
      </c>
      <c r="AV494" s="73">
        <f t="shared" si="555"/>
        <v>5.4639784497958891E+31</v>
      </c>
      <c r="AW494" s="73">
        <f t="shared" si="556"/>
        <v>379016.53333333333</v>
      </c>
      <c r="AX494" s="102">
        <f t="shared" si="602"/>
        <v>7.0494580039455226</v>
      </c>
      <c r="AZ494" s="74">
        <f t="shared" si="557"/>
        <v>386</v>
      </c>
      <c r="BA494" s="74">
        <f t="shared" si="558"/>
        <v>6.06</v>
      </c>
      <c r="BB494" s="74">
        <v>1</v>
      </c>
      <c r="BC494" s="65">
        <f t="shared" si="559"/>
        <v>1.51</v>
      </c>
      <c r="BD494" s="73">
        <f>BD493*BB494</f>
        <v>1.7863857774E+21</v>
      </c>
      <c r="BE494" s="73">
        <f t="shared" si="560"/>
        <v>1.041212814215364E+24</v>
      </c>
      <c r="BF494" s="73">
        <f t="shared" si="561"/>
        <v>1.0519335084808879E+25</v>
      </c>
      <c r="BG494" s="73">
        <f t="shared" si="562"/>
        <v>7.2772987704973817E+31</v>
      </c>
      <c r="BH494" s="73">
        <f t="shared" si="563"/>
        <v>379016.53333333333</v>
      </c>
      <c r="BI494" s="102">
        <f t="shared" si="600"/>
        <v>10.102963525987747</v>
      </c>
      <c r="BK494" s="74">
        <f t="shared" si="564"/>
        <v>336</v>
      </c>
      <c r="BL494" s="74">
        <f t="shared" si="565"/>
        <v>7.8199999999999994</v>
      </c>
      <c r="BM494" s="74">
        <v>1</v>
      </c>
      <c r="BN494" s="65">
        <f t="shared" si="566"/>
        <v>1.76</v>
      </c>
      <c r="BO494" s="73">
        <f>BO493*BM494</f>
        <v>5.734077804E+17</v>
      </c>
      <c r="BP494" s="73">
        <f t="shared" si="567"/>
        <v>3.39090425017344E+20</v>
      </c>
      <c r="BQ494" s="73">
        <f t="shared" si="568"/>
        <v>1.3256304204569725E+22</v>
      </c>
      <c r="BR494" s="73">
        <f t="shared" si="569"/>
        <v>9.3908376873415052E+31</v>
      </c>
      <c r="BS494" s="73">
        <f t="shared" si="570"/>
        <v>379016.53333333333</v>
      </c>
      <c r="BT494" s="102">
        <f t="shared" si="599"/>
        <v>39.093714320867903</v>
      </c>
      <c r="BV494" s="74">
        <f t="shared" si="571"/>
        <v>281</v>
      </c>
      <c r="BW494" s="74">
        <f t="shared" si="572"/>
        <v>9.8550000000000004</v>
      </c>
      <c r="BX494" s="74">
        <v>1</v>
      </c>
      <c r="BY494" s="65">
        <f t="shared" si="573"/>
        <v>2.0350000000000001</v>
      </c>
      <c r="BZ494" s="73">
        <f>BZ493*BX494</f>
        <v>2744515872000000</v>
      </c>
      <c r="CA494" s="73">
        <f t="shared" si="574"/>
        <v>1.56941023366512E+18</v>
      </c>
      <c r="CB494" s="73">
        <f t="shared" si="575"/>
        <v>8.1572239360235551E+18</v>
      </c>
      <c r="CC494" s="73">
        <f t="shared" si="576"/>
        <v>1.1834617059942525E+32</v>
      </c>
      <c r="CD494" s="73">
        <f t="shared" si="577"/>
        <v>379016.53333333333</v>
      </c>
      <c r="CE494" s="102">
        <f t="shared" si="595"/>
        <v>5.1976365140512648</v>
      </c>
      <c r="CG494" s="74">
        <f t="shared" si="578"/>
        <v>231</v>
      </c>
      <c r="CH494" s="74">
        <f t="shared" si="579"/>
        <v>12.14</v>
      </c>
      <c r="CI494" s="74">
        <v>1</v>
      </c>
      <c r="CJ494" s="65">
        <f t="shared" si="580"/>
        <v>2.2850000000000001</v>
      </c>
      <c r="CK494" s="73">
        <f>CK493*CI494</f>
        <v>901502784000</v>
      </c>
      <c r="CL494" s="73">
        <f t="shared" si="581"/>
        <v>475844721992640</v>
      </c>
      <c r="CM494" s="73">
        <f t="shared" si="582"/>
        <v>9813060726563058</v>
      </c>
      <c r="CN494" s="73">
        <f t="shared" si="583"/>
        <v>1.4578615028686175E+32</v>
      </c>
      <c r="CO494" s="73">
        <f t="shared" si="584"/>
        <v>379016.53333333333</v>
      </c>
      <c r="CP494" s="102">
        <f t="shared" si="585"/>
        <v>20.622401117469657</v>
      </c>
      <c r="CR494" s="74">
        <f t="shared" si="586"/>
        <v>168</v>
      </c>
      <c r="CS494" s="74">
        <f t="shared" si="587"/>
        <v>14.74</v>
      </c>
      <c r="CT494" s="74">
        <v>1</v>
      </c>
      <c r="CU494" s="65">
        <f t="shared" si="596"/>
        <v>2.6</v>
      </c>
      <c r="CV494" s="73">
        <f>CV493*CT494</f>
        <v>310040640</v>
      </c>
      <c r="CW494" s="73">
        <f t="shared" si="588"/>
        <v>135425751552</v>
      </c>
      <c r="CX494" s="73">
        <f t="shared" si="589"/>
        <v>1919134168917.8208</v>
      </c>
      <c r="CY494" s="73">
        <f t="shared" si="590"/>
        <v>1.7700888428569539E+32</v>
      </c>
      <c r="CZ494" s="73">
        <f t="shared" si="591"/>
        <v>379016.53333333333</v>
      </c>
      <c r="DA494" s="102">
        <f t="shared" si="592"/>
        <v>14.171116991593159</v>
      </c>
    </row>
    <row r="495" spans="1:105">
      <c r="A495" s="65">
        <v>8192</v>
      </c>
      <c r="B495" s="65">
        <f t="shared" si="527"/>
        <v>16.3</v>
      </c>
      <c r="C495" s="86">
        <f t="shared" si="598"/>
        <v>14.74</v>
      </c>
      <c r="D495" s="90"/>
      <c r="E495" s="68">
        <f t="shared" si="528"/>
        <v>2.7588848602284782E+29</v>
      </c>
      <c r="F495" s="65">
        <f t="shared" si="593"/>
        <v>97.800000000000054</v>
      </c>
      <c r="G495" s="69">
        <v>489</v>
      </c>
      <c r="H495" s="74">
        <f t="shared" si="529"/>
        <v>489</v>
      </c>
      <c r="I495" s="74">
        <f t="shared" si="530"/>
        <v>1</v>
      </c>
      <c r="J495" s="74">
        <v>1</v>
      </c>
      <c r="K495" s="65">
        <f t="shared" si="531"/>
        <v>1</v>
      </c>
      <c r="L495" s="73">
        <f>L494*J495</f>
        <v>3.3913417492828127E+26</v>
      </c>
      <c r="M495" s="73">
        <f t="shared" si="532"/>
        <v>1.6583661153992952E+29</v>
      </c>
      <c r="N495" s="73">
        <f t="shared" si="533"/>
        <v>2.758884860228478E+30</v>
      </c>
      <c r="O495" s="73">
        <f t="shared" si="534"/>
        <v>1.3794424301142392E+31</v>
      </c>
      <c r="P495" s="73">
        <f t="shared" si="535"/>
        <v>379289.59999999998</v>
      </c>
      <c r="Q495" s="102">
        <f t="shared" si="597"/>
        <v>16.63616275447237</v>
      </c>
      <c r="S495" s="74">
        <f t="shared" si="536"/>
        <v>479</v>
      </c>
      <c r="T495" s="74">
        <f t="shared" si="537"/>
        <v>2.0499999999999998</v>
      </c>
      <c r="U495" s="74">
        <v>1</v>
      </c>
      <c r="V495" s="65">
        <f t="shared" si="538"/>
        <v>1.05</v>
      </c>
      <c r="W495" s="73">
        <f>W494*U495</f>
        <v>4.52178899904375E+25</v>
      </c>
      <c r="X495" s="73">
        <f t="shared" si="539"/>
        <v>2.2742337770690542E+28</v>
      </c>
      <c r="Y495" s="73">
        <f t="shared" si="540"/>
        <v>1.413928490867094E+30</v>
      </c>
      <c r="Z495" s="73">
        <f t="shared" si="541"/>
        <v>2.82785698173419E+31</v>
      </c>
      <c r="AA495" s="73">
        <f t="shared" si="542"/>
        <v>379289.59999999998</v>
      </c>
      <c r="AB495" s="102">
        <f t="shared" si="601"/>
        <v>62.17164238450944</v>
      </c>
      <c r="AD495" s="74">
        <f t="shared" si="543"/>
        <v>454</v>
      </c>
      <c r="AE495" s="74">
        <f t="shared" si="544"/>
        <v>3.2249999999999996</v>
      </c>
      <c r="AF495" s="74">
        <v>1</v>
      </c>
      <c r="AG495" s="65">
        <f t="shared" si="545"/>
        <v>1.175</v>
      </c>
      <c r="AH495" s="73">
        <f>AH494*AF495</f>
        <v>3.9389806391670004E+24</v>
      </c>
      <c r="AI495" s="73">
        <f t="shared" si="546"/>
        <v>2.1012492219636364E+27</v>
      </c>
      <c r="AJ495" s="73">
        <f t="shared" si="547"/>
        <v>6.9510966204975151E+28</v>
      </c>
      <c r="AK495" s="73">
        <f t="shared" si="548"/>
        <v>4.4487018371184202E+31</v>
      </c>
      <c r="AL495" s="73">
        <f t="shared" si="549"/>
        <v>379289.59999999998</v>
      </c>
      <c r="AM495" s="102">
        <f t="shared" si="594"/>
        <v>33.080781412504948</v>
      </c>
      <c r="AO495" s="74">
        <f t="shared" si="550"/>
        <v>424</v>
      </c>
      <c r="AP495" s="74">
        <f t="shared" si="551"/>
        <v>4.55</v>
      </c>
      <c r="AQ495" s="74">
        <v>1</v>
      </c>
      <c r="AR495" s="65">
        <f t="shared" si="552"/>
        <v>1.325</v>
      </c>
      <c r="AS495" s="73">
        <f>AS494*AQ495</f>
        <v>3.3762691192859996E+23</v>
      </c>
      <c r="AT495" s="73">
        <f t="shared" si="553"/>
        <v>1.8967879912148747E+26</v>
      </c>
      <c r="AU495" s="73">
        <f t="shared" si="554"/>
        <v>1.5323396135302147E+27</v>
      </c>
      <c r="AV495" s="73">
        <f t="shared" si="555"/>
        <v>6.2764630570197876E+31</v>
      </c>
      <c r="AW495" s="73">
        <f t="shared" si="556"/>
        <v>379289.59999999998</v>
      </c>
      <c r="AX495" s="102">
        <f t="shared" si="602"/>
        <v>8.0786024617794308</v>
      </c>
      <c r="AZ495" s="74">
        <f t="shared" si="557"/>
        <v>387</v>
      </c>
      <c r="BA495" s="74">
        <f t="shared" si="558"/>
        <v>6.06</v>
      </c>
      <c r="BB495" s="74">
        <v>1</v>
      </c>
      <c r="BC495" s="65">
        <f t="shared" si="559"/>
        <v>1.51</v>
      </c>
      <c r="BD495" s="73">
        <f>BD494*BB495</f>
        <v>1.7863857774E+21</v>
      </c>
      <c r="BE495" s="73">
        <f t="shared" si="560"/>
        <v>1.0439102567392381E+24</v>
      </c>
      <c r="BF495" s="73">
        <f t="shared" si="561"/>
        <v>1.2083542907582557E+25</v>
      </c>
      <c r="BG495" s="73">
        <f t="shared" si="562"/>
        <v>8.3594211264922886E+31</v>
      </c>
      <c r="BH495" s="73">
        <f t="shared" si="563"/>
        <v>379289.59999999998</v>
      </c>
      <c r="BI495" s="102">
        <f t="shared" si="600"/>
        <v>11.57526983720493</v>
      </c>
      <c r="BK495" s="74">
        <f t="shared" si="564"/>
        <v>337</v>
      </c>
      <c r="BL495" s="74">
        <f t="shared" si="565"/>
        <v>7.8199999999999994</v>
      </c>
      <c r="BM495" s="74">
        <v>1</v>
      </c>
      <c r="BN495" s="65">
        <f t="shared" si="566"/>
        <v>1.76</v>
      </c>
      <c r="BO495" s="73">
        <f>BO494*BM495</f>
        <v>5.734077804E+17</v>
      </c>
      <c r="BP495" s="73">
        <f t="shared" si="567"/>
        <v>3.40099622710848E+20</v>
      </c>
      <c r="BQ495" s="73">
        <f t="shared" si="568"/>
        <v>1.5227494833129523E+22</v>
      </c>
      <c r="BR495" s="73">
        <f t="shared" si="569"/>
        <v>1.078723980349335E+32</v>
      </c>
      <c r="BS495" s="73">
        <f t="shared" si="570"/>
        <v>379289.59999999998</v>
      </c>
      <c r="BT495" s="102">
        <f t="shared" si="599"/>
        <v>44.773630478490439</v>
      </c>
      <c r="BV495" s="74">
        <f t="shared" si="571"/>
        <v>282</v>
      </c>
      <c r="BW495" s="74">
        <f t="shared" si="572"/>
        <v>9.8550000000000004</v>
      </c>
      <c r="BX495" s="74">
        <v>1</v>
      </c>
      <c r="BY495" s="65">
        <f t="shared" si="573"/>
        <v>2.0350000000000001</v>
      </c>
      <c r="BZ495" s="73">
        <f>BZ494*BX495</f>
        <v>2744515872000000</v>
      </c>
      <c r="CA495" s="73">
        <f t="shared" si="574"/>
        <v>1.57499532346464E+18</v>
      </c>
      <c r="CB495" s="73">
        <f t="shared" si="575"/>
        <v>9.3701897166526956E+18</v>
      </c>
      <c r="CC495" s="73">
        <f t="shared" si="576"/>
        <v>1.3594405148775827E+32</v>
      </c>
      <c r="CD495" s="73">
        <f t="shared" si="577"/>
        <v>379289.59999999998</v>
      </c>
      <c r="CE495" s="102">
        <f t="shared" si="595"/>
        <v>5.9493444691888726</v>
      </c>
      <c r="CG495" s="74">
        <f t="shared" si="578"/>
        <v>232</v>
      </c>
      <c r="CH495" s="74">
        <f t="shared" si="579"/>
        <v>12.14</v>
      </c>
      <c r="CI495" s="74">
        <v>1</v>
      </c>
      <c r="CJ495" s="65">
        <f t="shared" si="580"/>
        <v>2.2850000000000001</v>
      </c>
      <c r="CK495" s="73">
        <f>CK494*CI495</f>
        <v>901502784000</v>
      </c>
      <c r="CL495" s="73">
        <f t="shared" si="581"/>
        <v>477904655854080</v>
      </c>
      <c r="CM495" s="73">
        <f t="shared" si="582"/>
        <v>1.1272246714088994E+16</v>
      </c>
      <c r="CN495" s="73">
        <f t="shared" si="583"/>
        <v>1.6746431101586864E+32</v>
      </c>
      <c r="CO495" s="73">
        <f t="shared" si="584"/>
        <v>379289.59999999998</v>
      </c>
      <c r="CP495" s="102">
        <f t="shared" si="585"/>
        <v>23.586810833520698</v>
      </c>
      <c r="CR495" s="74">
        <f t="shared" si="586"/>
        <v>169</v>
      </c>
      <c r="CS495" s="74">
        <f t="shared" si="587"/>
        <v>14.74</v>
      </c>
      <c r="CT495" s="74">
        <v>1</v>
      </c>
      <c r="CU495" s="65">
        <f t="shared" si="596"/>
        <v>2.6</v>
      </c>
      <c r="CV495" s="73">
        <f>CV494*CT495</f>
        <v>310040640</v>
      </c>
      <c r="CW495" s="73">
        <f t="shared" si="588"/>
        <v>136231857216</v>
      </c>
      <c r="CX495" s="73">
        <f t="shared" si="589"/>
        <v>2204506262854.5029</v>
      </c>
      <c r="CY495" s="73">
        <f t="shared" si="590"/>
        <v>2.0332981419883884E+32</v>
      </c>
      <c r="CZ495" s="73">
        <f t="shared" si="591"/>
        <v>379289.59999999998</v>
      </c>
      <c r="DA495" s="102">
        <f t="shared" si="592"/>
        <v>16.182017245490439</v>
      </c>
    </row>
    <row r="496" spans="1:105">
      <c r="A496" s="65">
        <v>8192</v>
      </c>
      <c r="B496" s="65">
        <f t="shared" si="527"/>
        <v>16.333333333333332</v>
      </c>
      <c r="C496" s="86">
        <f t="shared" si="598"/>
        <v>14.74</v>
      </c>
      <c r="D496" s="90"/>
      <c r="E496" s="68">
        <f t="shared" si="528"/>
        <v>3.1691265005706776E+29</v>
      </c>
      <c r="F496" s="65">
        <f t="shared" si="593"/>
        <v>98.000000000000043</v>
      </c>
      <c r="G496" s="69">
        <v>490</v>
      </c>
      <c r="H496" s="74">
        <f t="shared" si="529"/>
        <v>490</v>
      </c>
      <c r="I496" s="74">
        <f t="shared" si="530"/>
        <v>1</v>
      </c>
      <c r="J496" s="74">
        <v>1</v>
      </c>
      <c r="K496" s="65">
        <f t="shared" si="531"/>
        <v>1</v>
      </c>
      <c r="L496" s="73">
        <f>L495*J496</f>
        <v>3.3913417492828127E+26</v>
      </c>
      <c r="M496" s="73">
        <f t="shared" si="532"/>
        <v>1.6617574571485783E+29</v>
      </c>
      <c r="N496" s="73">
        <f t="shared" si="533"/>
        <v>3.1691265005706776E+30</v>
      </c>
      <c r="O496" s="73">
        <f t="shared" si="534"/>
        <v>1.5845632502853388E+31</v>
      </c>
      <c r="P496" s="73">
        <f t="shared" si="535"/>
        <v>379562.66666666663</v>
      </c>
      <c r="Q496" s="102">
        <f t="shared" si="597"/>
        <v>19.070932926689583</v>
      </c>
      <c r="S496" s="74">
        <f t="shared" si="536"/>
        <v>480</v>
      </c>
      <c r="T496" s="74">
        <f t="shared" si="537"/>
        <v>2.0499999999999998</v>
      </c>
      <c r="U496" s="74">
        <v>15</v>
      </c>
      <c r="V496" s="65">
        <f t="shared" si="538"/>
        <v>1.05</v>
      </c>
      <c r="W496" s="73">
        <f>W495*U496</f>
        <v>6.7826834985656254E+26</v>
      </c>
      <c r="X496" s="73">
        <f t="shared" si="539"/>
        <v>3.4184724832770754E+29</v>
      </c>
      <c r="Y496" s="73">
        <f t="shared" si="540"/>
        <v>1.6241773315424713E+30</v>
      </c>
      <c r="Z496" s="73">
        <f t="shared" si="541"/>
        <v>3.2483546630849446E+31</v>
      </c>
      <c r="AA496" s="73">
        <f t="shared" si="542"/>
        <v>379562.66666666663</v>
      </c>
      <c r="AB496" s="102">
        <f t="shared" si="601"/>
        <v>4.7511786023957523</v>
      </c>
      <c r="AD496" s="74">
        <f t="shared" si="543"/>
        <v>455</v>
      </c>
      <c r="AE496" s="74">
        <f t="shared" si="544"/>
        <v>3.2249999999999996</v>
      </c>
      <c r="AF496" s="74">
        <v>1</v>
      </c>
      <c r="AG496" s="65">
        <f t="shared" si="545"/>
        <v>1.175</v>
      </c>
      <c r="AH496" s="73">
        <f>AH495*AF496</f>
        <v>3.9389806391670004E+24</v>
      </c>
      <c r="AI496" s="73">
        <f t="shared" si="546"/>
        <v>2.1058775242146576E+27</v>
      </c>
      <c r="AJ496" s="73">
        <f t="shared" si="547"/>
        <v>7.9847132533909455E+28</v>
      </c>
      <c r="AK496" s="73">
        <f t="shared" si="548"/>
        <v>5.1102164821702173E+31</v>
      </c>
      <c r="AL496" s="73">
        <f t="shared" si="549"/>
        <v>379562.66666666663</v>
      </c>
      <c r="AM496" s="102">
        <f t="shared" si="594"/>
        <v>37.91632306047179</v>
      </c>
      <c r="AO496" s="74">
        <f t="shared" si="550"/>
        <v>425</v>
      </c>
      <c r="AP496" s="74">
        <f t="shared" si="551"/>
        <v>4.55</v>
      </c>
      <c r="AQ496" s="74">
        <v>1</v>
      </c>
      <c r="AR496" s="65">
        <f t="shared" si="552"/>
        <v>1.325</v>
      </c>
      <c r="AS496" s="73">
        <f>AS495*AQ496</f>
        <v>3.3762691192859996E+23</v>
      </c>
      <c r="AT496" s="73">
        <f t="shared" si="553"/>
        <v>1.9012615477979284E+26</v>
      </c>
      <c r="AU496" s="73">
        <f t="shared" si="554"/>
        <v>1.7601959933589501E+27</v>
      </c>
      <c r="AV496" s="73">
        <f t="shared" si="555"/>
        <v>7.2097627887982907E+31</v>
      </c>
      <c r="AW496" s="73">
        <f t="shared" si="556"/>
        <v>379562.66666666663</v>
      </c>
      <c r="AX496" s="102">
        <f t="shared" si="602"/>
        <v>9.2580423529715699</v>
      </c>
      <c r="AZ496" s="74">
        <f t="shared" si="557"/>
        <v>388</v>
      </c>
      <c r="BA496" s="74">
        <f t="shared" si="558"/>
        <v>6.06</v>
      </c>
      <c r="BB496" s="74">
        <v>1</v>
      </c>
      <c r="BC496" s="65">
        <f t="shared" si="559"/>
        <v>1.51</v>
      </c>
      <c r="BD496" s="73">
        <f>BD495*BB496</f>
        <v>1.7863857774E+21</v>
      </c>
      <c r="BE496" s="73">
        <f t="shared" si="560"/>
        <v>1.0466076992631121E+24</v>
      </c>
      <c r="BF496" s="73">
        <f t="shared" si="561"/>
        <v>1.3880345860476174E+25</v>
      </c>
      <c r="BG496" s="73">
        <f t="shared" si="562"/>
        <v>9.602453296729153E+31</v>
      </c>
      <c r="BH496" s="73">
        <f t="shared" si="563"/>
        <v>379562.66666666663</v>
      </c>
      <c r="BI496" s="102">
        <f t="shared" si="600"/>
        <v>13.262224107704297</v>
      </c>
      <c r="BK496" s="74">
        <f t="shared" si="564"/>
        <v>338</v>
      </c>
      <c r="BL496" s="74">
        <f t="shared" si="565"/>
        <v>7.8199999999999994</v>
      </c>
      <c r="BM496" s="74">
        <v>1</v>
      </c>
      <c r="BN496" s="65">
        <f t="shared" si="566"/>
        <v>1.76</v>
      </c>
      <c r="BO496" s="73">
        <f>BO495*BM496</f>
        <v>5.734077804E+17</v>
      </c>
      <c r="BP496" s="73">
        <f t="shared" si="567"/>
        <v>3.4110882040435199E+20</v>
      </c>
      <c r="BQ496" s="73">
        <f t="shared" si="568"/>
        <v>1.7491798265541735E+22</v>
      </c>
      <c r="BR496" s="73">
        <f t="shared" si="569"/>
        <v>1.2391284617231348E+32</v>
      </c>
      <c r="BS496" s="73">
        <f t="shared" si="570"/>
        <v>379562.66666666663</v>
      </c>
      <c r="BT496" s="102">
        <f t="shared" si="599"/>
        <v>51.279231785348955</v>
      </c>
      <c r="BV496" s="74">
        <f t="shared" si="571"/>
        <v>283</v>
      </c>
      <c r="BW496" s="74">
        <f t="shared" si="572"/>
        <v>9.8550000000000004</v>
      </c>
      <c r="BX496" s="74">
        <v>1</v>
      </c>
      <c r="BY496" s="65">
        <f t="shared" si="573"/>
        <v>2.0350000000000001</v>
      </c>
      <c r="BZ496" s="73">
        <f>BZ495*BX496</f>
        <v>2744515872000000</v>
      </c>
      <c r="CA496" s="73">
        <f t="shared" si="574"/>
        <v>1.58058041326416E+18</v>
      </c>
      <c r="CB496" s="73">
        <f t="shared" si="575"/>
        <v>1.0763521513529084E+19</v>
      </c>
      <c r="CC496" s="73">
        <f t="shared" si="576"/>
        <v>1.5615870831562014E+32</v>
      </c>
      <c r="CD496" s="73">
        <f t="shared" si="577"/>
        <v>379562.66666666663</v>
      </c>
      <c r="CE496" s="102">
        <f t="shared" si="595"/>
        <v>6.8098537873822131</v>
      </c>
      <c r="CG496" s="74">
        <f t="shared" si="578"/>
        <v>233</v>
      </c>
      <c r="CH496" s="74">
        <f t="shared" si="579"/>
        <v>12.14</v>
      </c>
      <c r="CI496" s="74">
        <v>1</v>
      </c>
      <c r="CJ496" s="65">
        <f t="shared" si="580"/>
        <v>2.2850000000000001</v>
      </c>
      <c r="CK496" s="73">
        <f>CK495*CI496</f>
        <v>901502784000</v>
      </c>
      <c r="CL496" s="73">
        <f t="shared" si="581"/>
        <v>479964589715520</v>
      </c>
      <c r="CM496" s="73">
        <f t="shared" si="582"/>
        <v>1.2948411257594762E+16</v>
      </c>
      <c r="CN496" s="73">
        <f t="shared" si="583"/>
        <v>1.9236597858464015E+32</v>
      </c>
      <c r="CO496" s="73">
        <f t="shared" si="584"/>
        <v>379562.66666666663</v>
      </c>
      <c r="CP496" s="102">
        <f t="shared" si="585"/>
        <v>26.977846980897944</v>
      </c>
      <c r="CR496" s="74">
        <f t="shared" si="586"/>
        <v>170</v>
      </c>
      <c r="CS496" s="74">
        <f t="shared" si="587"/>
        <v>14.74</v>
      </c>
      <c r="CT496" s="74">
        <v>1</v>
      </c>
      <c r="CU496" s="65">
        <f t="shared" si="596"/>
        <v>2.6</v>
      </c>
      <c r="CV496" s="73">
        <f>CV495*CT496</f>
        <v>310040640</v>
      </c>
      <c r="CW496" s="73">
        <f t="shared" si="588"/>
        <v>137037962880</v>
      </c>
      <c r="CX496" s="73">
        <f t="shared" si="589"/>
        <v>2532312717721.6289</v>
      </c>
      <c r="CY496" s="73">
        <f t="shared" si="590"/>
        <v>2.3356462309205894E+32</v>
      </c>
      <c r="CZ496" s="73">
        <f t="shared" si="591"/>
        <v>379562.66666666663</v>
      </c>
      <c r="DA496" s="102">
        <f t="shared" si="592"/>
        <v>18.478913904602468</v>
      </c>
    </row>
    <row r="497" spans="1:105">
      <c r="A497" s="65">
        <v>8192</v>
      </c>
      <c r="B497" s="65">
        <f t="shared" si="527"/>
        <v>16.366666666666667</v>
      </c>
      <c r="C497" s="86">
        <f t="shared" si="598"/>
        <v>14.74</v>
      </c>
      <c r="D497" s="90"/>
      <c r="E497" s="68">
        <f t="shared" si="528"/>
        <v>3.6403703979830478E+29</v>
      </c>
      <c r="F497" s="65">
        <f t="shared" si="593"/>
        <v>98.20000000000006</v>
      </c>
      <c r="G497" s="69">
        <v>491</v>
      </c>
      <c r="H497" s="74">
        <f t="shared" si="529"/>
        <v>491</v>
      </c>
      <c r="I497" s="74">
        <f t="shared" si="530"/>
        <v>1</v>
      </c>
      <c r="J497" s="74">
        <v>1</v>
      </c>
      <c r="K497" s="65">
        <f t="shared" si="531"/>
        <v>1</v>
      </c>
      <c r="L497" s="73">
        <f>L496*J497</f>
        <v>3.3913417492828127E+26</v>
      </c>
      <c r="M497" s="73">
        <f t="shared" si="532"/>
        <v>1.6651487988978609E+29</v>
      </c>
      <c r="N497" s="73">
        <f t="shared" si="533"/>
        <v>3.640370397983048E+30</v>
      </c>
      <c r="O497" s="73">
        <f t="shared" si="534"/>
        <v>1.8201851989915238E+31</v>
      </c>
      <c r="P497" s="73">
        <f t="shared" si="535"/>
        <v>379835.73333333334</v>
      </c>
      <c r="Q497" s="102">
        <f t="shared" si="597"/>
        <v>21.862132683833174</v>
      </c>
      <c r="S497" s="74">
        <f t="shared" si="536"/>
        <v>481</v>
      </c>
      <c r="T497" s="74">
        <f t="shared" si="537"/>
        <v>2.0499999999999998</v>
      </c>
      <c r="U497" s="74">
        <v>1</v>
      </c>
      <c r="V497" s="65">
        <f t="shared" si="538"/>
        <v>1.05</v>
      </c>
      <c r="W497" s="73">
        <f>W496*U497</f>
        <v>6.7826834985656254E+26</v>
      </c>
      <c r="X497" s="73">
        <f t="shared" si="539"/>
        <v>3.4255943009505693E+29</v>
      </c>
      <c r="Y497" s="73">
        <f t="shared" si="540"/>
        <v>1.865689828966311E+30</v>
      </c>
      <c r="Z497" s="73">
        <f t="shared" si="541"/>
        <v>3.7313796579326242E+31</v>
      </c>
      <c r="AA497" s="73">
        <f t="shared" si="542"/>
        <v>379835.73333333334</v>
      </c>
      <c r="AB497" s="102">
        <f t="shared" si="601"/>
        <v>5.4463245354203211</v>
      </c>
      <c r="AD497" s="74">
        <f t="shared" si="543"/>
        <v>456</v>
      </c>
      <c r="AE497" s="74">
        <f t="shared" si="544"/>
        <v>3.2249999999999996</v>
      </c>
      <c r="AF497" s="74">
        <v>1</v>
      </c>
      <c r="AG497" s="65">
        <f t="shared" si="545"/>
        <v>1.175</v>
      </c>
      <c r="AH497" s="73">
        <f>AH496*AF497</f>
        <v>3.9389806391670004E+24</v>
      </c>
      <c r="AI497" s="73">
        <f t="shared" si="546"/>
        <v>2.1105058264656788E+27</v>
      </c>
      <c r="AJ497" s="73">
        <f t="shared" si="547"/>
        <v>9.1720269792932027E+28</v>
      </c>
      <c r="AK497" s="73">
        <f t="shared" si="548"/>
        <v>5.8700972667476632E+31</v>
      </c>
      <c r="AL497" s="73">
        <f t="shared" si="549"/>
        <v>379835.73333333334</v>
      </c>
      <c r="AM497" s="102">
        <f t="shared" si="594"/>
        <v>43.458903852698548</v>
      </c>
      <c r="AO497" s="74">
        <f t="shared" si="550"/>
        <v>426</v>
      </c>
      <c r="AP497" s="74">
        <f t="shared" si="551"/>
        <v>4.55</v>
      </c>
      <c r="AQ497" s="74">
        <v>1</v>
      </c>
      <c r="AR497" s="65">
        <f t="shared" si="552"/>
        <v>1.325</v>
      </c>
      <c r="AS497" s="73">
        <f>AS496*AQ497</f>
        <v>3.3762691192859996E+23</v>
      </c>
      <c r="AT497" s="73">
        <f t="shared" si="553"/>
        <v>1.9057351043809824E+26</v>
      </c>
      <c r="AU497" s="73">
        <f t="shared" si="554"/>
        <v>2.021934242043798E+27</v>
      </c>
      <c r="AV497" s="73">
        <f t="shared" si="555"/>
        <v>8.2818426554114337E+31</v>
      </c>
      <c r="AW497" s="73">
        <f t="shared" si="556"/>
        <v>379835.73333333334</v>
      </c>
      <c r="AX497" s="102">
        <f t="shared" si="602"/>
        <v>10.609733941488994</v>
      </c>
      <c r="AZ497" s="74">
        <f t="shared" si="557"/>
        <v>389</v>
      </c>
      <c r="BA497" s="74">
        <f t="shared" si="558"/>
        <v>6.06</v>
      </c>
      <c r="BB497" s="74">
        <v>1</v>
      </c>
      <c r="BC497" s="65">
        <f t="shared" si="559"/>
        <v>1.51</v>
      </c>
      <c r="BD497" s="73">
        <f>BD496*BB497</f>
        <v>1.7863857774E+21</v>
      </c>
      <c r="BE497" s="73">
        <f t="shared" si="560"/>
        <v>1.049305141786986E+24</v>
      </c>
      <c r="BF497" s="73">
        <f t="shared" si="561"/>
        <v>1.5944330456718885E+25</v>
      </c>
      <c r="BG497" s="73">
        <f t="shared" si="562"/>
        <v>1.1030322305888634E+32</v>
      </c>
      <c r="BH497" s="73">
        <f t="shared" si="563"/>
        <v>379835.73333333334</v>
      </c>
      <c r="BI497" s="102">
        <f t="shared" si="600"/>
        <v>15.195132303998241</v>
      </c>
      <c r="BK497" s="74">
        <f t="shared" si="564"/>
        <v>339</v>
      </c>
      <c r="BL497" s="74">
        <f t="shared" si="565"/>
        <v>7.8199999999999994</v>
      </c>
      <c r="BM497" s="74">
        <v>1</v>
      </c>
      <c r="BN497" s="65">
        <f t="shared" si="566"/>
        <v>1.76</v>
      </c>
      <c r="BO497" s="73">
        <f>BO496*BM497</f>
        <v>5.734077804E+17</v>
      </c>
      <c r="BP497" s="73">
        <f t="shared" si="567"/>
        <v>3.4211801809785599E+20</v>
      </c>
      <c r="BQ497" s="73">
        <f t="shared" si="568"/>
        <v>2.0092799893567779E+22</v>
      </c>
      <c r="BR497" s="73">
        <f t="shared" si="569"/>
        <v>1.4233848256113715E+32</v>
      </c>
      <c r="BS497" s="73">
        <f t="shared" si="570"/>
        <v>379835.73333333334</v>
      </c>
      <c r="BT497" s="102">
        <f t="shared" si="599"/>
        <v>58.73060999616991</v>
      </c>
      <c r="BV497" s="74">
        <f t="shared" si="571"/>
        <v>284</v>
      </c>
      <c r="BW497" s="74">
        <f t="shared" si="572"/>
        <v>9.8550000000000004</v>
      </c>
      <c r="BX497" s="74">
        <v>1</v>
      </c>
      <c r="BY497" s="65">
        <f t="shared" si="573"/>
        <v>2.0350000000000001</v>
      </c>
      <c r="BZ497" s="73">
        <f>BZ496*BX497</f>
        <v>2744515872000000</v>
      </c>
      <c r="CA497" s="73">
        <f t="shared" si="574"/>
        <v>1.58616550306368E+18</v>
      </c>
      <c r="CB497" s="73">
        <f t="shared" si="575"/>
        <v>1.2364039456566059E+19</v>
      </c>
      <c r="CC497" s="73">
        <f t="shared" si="576"/>
        <v>1.793792513606147E+32</v>
      </c>
      <c r="CD497" s="73">
        <f t="shared" si="577"/>
        <v>379835.73333333334</v>
      </c>
      <c r="CE497" s="102">
        <f t="shared" si="595"/>
        <v>7.7949239424794614</v>
      </c>
      <c r="CG497" s="74">
        <f t="shared" si="578"/>
        <v>234</v>
      </c>
      <c r="CH497" s="74">
        <f t="shared" si="579"/>
        <v>12.14</v>
      </c>
      <c r="CI497" s="74">
        <v>1</v>
      </c>
      <c r="CJ497" s="65">
        <f t="shared" si="580"/>
        <v>2.2850000000000001</v>
      </c>
      <c r="CK497" s="73">
        <f>CK496*CI497</f>
        <v>901502784000</v>
      </c>
      <c r="CL497" s="73">
        <f t="shared" si="581"/>
        <v>482024523576960</v>
      </c>
      <c r="CM497" s="73">
        <f t="shared" si="582"/>
        <v>1.4873818711424192E+16</v>
      </c>
      <c r="CN497" s="73">
        <f t="shared" si="583"/>
        <v>2.2097048315757099E+32</v>
      </c>
      <c r="CO497" s="73">
        <f t="shared" si="584"/>
        <v>379835.73333333334</v>
      </c>
      <c r="CP497" s="102">
        <f t="shared" si="585"/>
        <v>30.856975078881934</v>
      </c>
      <c r="CR497" s="74">
        <f t="shared" si="586"/>
        <v>171</v>
      </c>
      <c r="CS497" s="74">
        <f t="shared" si="587"/>
        <v>14.74</v>
      </c>
      <c r="CT497" s="74">
        <v>1</v>
      </c>
      <c r="CU497" s="65">
        <f t="shared" si="596"/>
        <v>2.6</v>
      </c>
      <c r="CV497" s="73">
        <f>CV496*CT497</f>
        <v>310040640</v>
      </c>
      <c r="CW497" s="73">
        <f t="shared" si="588"/>
        <v>137844068544</v>
      </c>
      <c r="CX497" s="73">
        <f t="shared" si="589"/>
        <v>2908863453184.9067</v>
      </c>
      <c r="CY497" s="73">
        <f t="shared" si="590"/>
        <v>2.6829529833135062E+32</v>
      </c>
      <c r="CZ497" s="73">
        <f t="shared" si="591"/>
        <v>379835.73333333334</v>
      </c>
      <c r="DA497" s="102">
        <f t="shared" si="592"/>
        <v>21.102565267481161</v>
      </c>
    </row>
    <row r="498" spans="1:105">
      <c r="A498" s="65">
        <v>8192</v>
      </c>
      <c r="B498" s="65">
        <f t="shared" si="527"/>
        <v>16.399999999999999</v>
      </c>
      <c r="C498" s="86">
        <f t="shared" si="598"/>
        <v>14.74</v>
      </c>
      <c r="D498" s="90"/>
      <c r="E498" s="68">
        <f t="shared" si="528"/>
        <v>4.1816874877430287E+29</v>
      </c>
      <c r="F498" s="65">
        <f t="shared" si="593"/>
        <v>98.400000000000048</v>
      </c>
      <c r="G498" s="69">
        <v>492</v>
      </c>
      <c r="H498" s="74">
        <f t="shared" si="529"/>
        <v>492</v>
      </c>
      <c r="I498" s="74">
        <f t="shared" si="530"/>
        <v>1</v>
      </c>
      <c r="J498" s="74">
        <v>1</v>
      </c>
      <c r="K498" s="65">
        <f t="shared" si="531"/>
        <v>1</v>
      </c>
      <c r="L498" s="73">
        <f>L497*J498</f>
        <v>3.3913417492828127E+26</v>
      </c>
      <c r="M498" s="73">
        <f t="shared" si="532"/>
        <v>1.6685401406471439E+29</v>
      </c>
      <c r="N498" s="73">
        <f t="shared" si="533"/>
        <v>4.1816874877430287E+30</v>
      </c>
      <c r="O498" s="73">
        <f t="shared" si="534"/>
        <v>2.0908437438715146E+31</v>
      </c>
      <c r="P498" s="73">
        <f t="shared" si="535"/>
        <v>380108.79999999999</v>
      </c>
      <c r="Q498" s="102">
        <f t="shared" si="597"/>
        <v>25.061953176152894</v>
      </c>
      <c r="S498" s="74">
        <f t="shared" si="536"/>
        <v>482</v>
      </c>
      <c r="T498" s="74">
        <f t="shared" si="537"/>
        <v>2.0499999999999998</v>
      </c>
      <c r="U498" s="74">
        <v>1</v>
      </c>
      <c r="V498" s="65">
        <f t="shared" si="538"/>
        <v>1.05</v>
      </c>
      <c r="W498" s="73">
        <f>W497*U498</f>
        <v>6.7826834985656254E+26</v>
      </c>
      <c r="X498" s="73">
        <f t="shared" si="539"/>
        <v>3.4327161186240633E+29</v>
      </c>
      <c r="Y498" s="73">
        <f t="shared" si="540"/>
        <v>2.1431148374683006E+30</v>
      </c>
      <c r="Z498" s="73">
        <f t="shared" si="541"/>
        <v>4.286229674936604E+31</v>
      </c>
      <c r="AA498" s="73">
        <f t="shared" si="542"/>
        <v>380108.79999999999</v>
      </c>
      <c r="AB498" s="102">
        <f t="shared" si="601"/>
        <v>6.2432043996907209</v>
      </c>
      <c r="AD498" s="74">
        <f t="shared" si="543"/>
        <v>457</v>
      </c>
      <c r="AE498" s="74">
        <f t="shared" si="544"/>
        <v>3.2249999999999996</v>
      </c>
      <c r="AF498" s="74">
        <v>1</v>
      </c>
      <c r="AG498" s="65">
        <f t="shared" si="545"/>
        <v>1.175</v>
      </c>
      <c r="AH498" s="73">
        <f>AH497*AF498</f>
        <v>3.9389806391670004E+24</v>
      </c>
      <c r="AI498" s="73">
        <f t="shared" si="546"/>
        <v>2.1151341287167003E+27</v>
      </c>
      <c r="AJ498" s="73">
        <f t="shared" si="547"/>
        <v>1.0535892303102527E+29</v>
      </c>
      <c r="AK498" s="73">
        <f t="shared" si="548"/>
        <v>6.7429710739856333E+31</v>
      </c>
      <c r="AL498" s="73">
        <f t="shared" si="549"/>
        <v>380108.79999999999</v>
      </c>
      <c r="AM498" s="102">
        <f t="shared" si="594"/>
        <v>49.811934666738566</v>
      </c>
      <c r="AO498" s="74">
        <f t="shared" si="550"/>
        <v>427</v>
      </c>
      <c r="AP498" s="74">
        <f t="shared" si="551"/>
        <v>4.55</v>
      </c>
      <c r="AQ498" s="74">
        <v>1</v>
      </c>
      <c r="AR498" s="65">
        <f t="shared" si="552"/>
        <v>1.325</v>
      </c>
      <c r="AS498" s="73">
        <f>AS497*AQ498</f>
        <v>3.3762691192859996E+23</v>
      </c>
      <c r="AT498" s="73">
        <f t="shared" si="553"/>
        <v>1.9102086609640365E+26</v>
      </c>
      <c r="AU498" s="73">
        <f t="shared" si="554"/>
        <v>2.3225925377478878E+27</v>
      </c>
      <c r="AV498" s="73">
        <f t="shared" si="555"/>
        <v>9.5133390346153908E+31</v>
      </c>
      <c r="AW498" s="73">
        <f t="shared" si="556"/>
        <v>380108.79999999999</v>
      </c>
      <c r="AX498" s="102">
        <f t="shared" si="602"/>
        <v>12.158842042815003</v>
      </c>
      <c r="AZ498" s="74">
        <f t="shared" si="557"/>
        <v>390</v>
      </c>
      <c r="BA498" s="74">
        <f t="shared" si="558"/>
        <v>6.06</v>
      </c>
      <c r="BB498" s="74">
        <v>1</v>
      </c>
      <c r="BC498" s="65">
        <f t="shared" si="559"/>
        <v>1.51</v>
      </c>
      <c r="BD498" s="73">
        <f>BD497*BB498</f>
        <v>1.7863857774E+21</v>
      </c>
      <c r="BE498" s="73">
        <f t="shared" si="560"/>
        <v>1.05200258431086E+24</v>
      </c>
      <c r="BF498" s="73">
        <f t="shared" si="561"/>
        <v>1.8315226167162107E+25</v>
      </c>
      <c r="BG498" s="73">
        <f t="shared" si="562"/>
        <v>1.2670513087861377E+32</v>
      </c>
      <c r="BH498" s="73">
        <f t="shared" si="563"/>
        <v>380108.79999999999</v>
      </c>
      <c r="BI498" s="102">
        <f t="shared" si="600"/>
        <v>17.409868036740558</v>
      </c>
      <c r="BK498" s="74">
        <f t="shared" si="564"/>
        <v>340</v>
      </c>
      <c r="BL498" s="74">
        <f t="shared" si="565"/>
        <v>7.8199999999999994</v>
      </c>
      <c r="BM498" s="74">
        <v>15</v>
      </c>
      <c r="BN498" s="65">
        <f t="shared" si="566"/>
        <v>1.76</v>
      </c>
      <c r="BO498" s="73">
        <f>BO497*BM498</f>
        <v>8.601116706E+18</v>
      </c>
      <c r="BP498" s="73">
        <f t="shared" si="567"/>
        <v>5.1469082368703998E+21</v>
      </c>
      <c r="BQ498" s="73">
        <f t="shared" si="568"/>
        <v>2.3080566185025912E+22</v>
      </c>
      <c r="BR498" s="73">
        <f t="shared" si="569"/>
        <v>1.6350398077075243E+32</v>
      </c>
      <c r="BS498" s="73">
        <f t="shared" si="570"/>
        <v>380108.79999999999</v>
      </c>
      <c r="BT498" s="102">
        <f t="shared" si="599"/>
        <v>4.4843554854321921</v>
      </c>
      <c r="BV498" s="74">
        <f t="shared" si="571"/>
        <v>285</v>
      </c>
      <c r="BW498" s="74">
        <f t="shared" si="572"/>
        <v>9.8550000000000004</v>
      </c>
      <c r="BX498" s="74">
        <v>1</v>
      </c>
      <c r="BY498" s="65">
        <f t="shared" si="573"/>
        <v>2.0350000000000001</v>
      </c>
      <c r="BZ498" s="73">
        <f>BZ497*BX498</f>
        <v>2744515872000000</v>
      </c>
      <c r="CA498" s="73">
        <f t="shared" si="574"/>
        <v>1.5917505928632E+18</v>
      </c>
      <c r="CB498" s="73">
        <f t="shared" si="575"/>
        <v>1.4202551784875868E+19</v>
      </c>
      <c r="CC498" s="73">
        <f t="shared" si="576"/>
        <v>2.0605265095853775E+32</v>
      </c>
      <c r="CD498" s="73">
        <f t="shared" si="577"/>
        <v>380108.79999999999</v>
      </c>
      <c r="CE498" s="102">
        <f t="shared" si="595"/>
        <v>8.9225987089652552</v>
      </c>
      <c r="CG498" s="74">
        <f t="shared" si="578"/>
        <v>235</v>
      </c>
      <c r="CH498" s="74">
        <f t="shared" si="579"/>
        <v>12.14</v>
      </c>
      <c r="CI498" s="74">
        <v>1</v>
      </c>
      <c r="CJ498" s="65">
        <f t="shared" si="580"/>
        <v>2.2850000000000001</v>
      </c>
      <c r="CK498" s="73">
        <f>CK497*CI498</f>
        <v>901502784000</v>
      </c>
      <c r="CL498" s="73">
        <f t="shared" si="581"/>
        <v>484084457438400</v>
      </c>
      <c r="CM498" s="73">
        <f t="shared" si="582"/>
        <v>1.708553108633709E+16</v>
      </c>
      <c r="CN498" s="73">
        <f t="shared" si="583"/>
        <v>2.5382843050600188E+32</v>
      </c>
      <c r="CO498" s="73">
        <f t="shared" si="584"/>
        <v>380108.79999999999</v>
      </c>
      <c r="CP498" s="102">
        <f t="shared" si="585"/>
        <v>35.29452520898429</v>
      </c>
      <c r="CR498" s="74">
        <f t="shared" si="586"/>
        <v>172</v>
      </c>
      <c r="CS498" s="74">
        <f t="shared" si="587"/>
        <v>14.74</v>
      </c>
      <c r="CT498" s="74">
        <v>1</v>
      </c>
      <c r="CU498" s="65">
        <f t="shared" si="596"/>
        <v>2.6</v>
      </c>
      <c r="CV498" s="73">
        <f>CV497*CT498</f>
        <v>310040640</v>
      </c>
      <c r="CW498" s="73">
        <f t="shared" si="588"/>
        <v>138650174208</v>
      </c>
      <c r="CX498" s="73">
        <f t="shared" si="589"/>
        <v>3341406663584.4971</v>
      </c>
      <c r="CY498" s="73">
        <f t="shared" si="590"/>
        <v>3.0819036784666121E+32</v>
      </c>
      <c r="CZ498" s="73">
        <f t="shared" si="591"/>
        <v>380108.79999999999</v>
      </c>
      <c r="DA498" s="102">
        <f t="shared" si="592"/>
        <v>24.099548974037283</v>
      </c>
    </row>
    <row r="499" spans="1:105">
      <c r="A499" s="65">
        <v>8192</v>
      </c>
      <c r="B499" s="65">
        <f t="shared" si="527"/>
        <v>16.433333333333334</v>
      </c>
      <c r="C499" s="86">
        <f t="shared" si="598"/>
        <v>14.74</v>
      </c>
      <c r="D499" s="90"/>
      <c r="E499" s="68">
        <f t="shared" si="528"/>
        <v>4.8034975382821008E+29</v>
      </c>
      <c r="F499" s="65">
        <f t="shared" si="593"/>
        <v>98.600000000000065</v>
      </c>
      <c r="G499" s="69">
        <v>493</v>
      </c>
      <c r="H499" s="74">
        <f t="shared" si="529"/>
        <v>493</v>
      </c>
      <c r="I499" s="74">
        <f t="shared" si="530"/>
        <v>1</v>
      </c>
      <c r="J499" s="74">
        <v>1</v>
      </c>
      <c r="K499" s="65">
        <f t="shared" si="531"/>
        <v>1</v>
      </c>
      <c r="L499" s="73">
        <f>L498*J499</f>
        <v>3.3913417492828127E+26</v>
      </c>
      <c r="M499" s="73">
        <f t="shared" si="532"/>
        <v>1.6719314823964266E+29</v>
      </c>
      <c r="N499" s="73">
        <f t="shared" si="533"/>
        <v>4.8034975382821007E+30</v>
      </c>
      <c r="O499" s="73">
        <f t="shared" si="534"/>
        <v>2.4017487691410506E+31</v>
      </c>
      <c r="P499" s="73">
        <f t="shared" si="535"/>
        <v>380381.8666666667</v>
      </c>
      <c r="Q499" s="102">
        <f t="shared" si="597"/>
        <v>28.730229610827784</v>
      </c>
      <c r="S499" s="74">
        <f t="shared" si="536"/>
        <v>483</v>
      </c>
      <c r="T499" s="74">
        <f t="shared" si="537"/>
        <v>2.0499999999999998</v>
      </c>
      <c r="U499" s="74">
        <v>1</v>
      </c>
      <c r="V499" s="65">
        <f t="shared" si="538"/>
        <v>1.05</v>
      </c>
      <c r="W499" s="73">
        <f>W498*U499</f>
        <v>6.7826834985656254E+26</v>
      </c>
      <c r="X499" s="73">
        <f t="shared" si="539"/>
        <v>3.4398379362975572E+29</v>
      </c>
      <c r="Y499" s="73">
        <f t="shared" si="540"/>
        <v>2.4617924883695752E+30</v>
      </c>
      <c r="Z499" s="73">
        <f t="shared" si="541"/>
        <v>4.9235849767391526E+31</v>
      </c>
      <c r="AA499" s="73">
        <f t="shared" si="542"/>
        <v>380381.8666666667</v>
      </c>
      <c r="AB499" s="102">
        <f t="shared" si="601"/>
        <v>7.1567106763736268</v>
      </c>
      <c r="AD499" s="74">
        <f t="shared" si="543"/>
        <v>458</v>
      </c>
      <c r="AE499" s="74">
        <f t="shared" si="544"/>
        <v>3.2249999999999996</v>
      </c>
      <c r="AF499" s="74">
        <v>1</v>
      </c>
      <c r="AG499" s="65">
        <f t="shared" si="545"/>
        <v>1.175</v>
      </c>
      <c r="AH499" s="73">
        <f>AH498*AF499</f>
        <v>3.9389806391670004E+24</v>
      </c>
      <c r="AI499" s="73">
        <f t="shared" si="546"/>
        <v>2.1197624309677215E+27</v>
      </c>
      <c r="AJ499" s="73">
        <f t="shared" si="547"/>
        <v>1.2102562156999797E+29</v>
      </c>
      <c r="AK499" s="73">
        <f t="shared" si="548"/>
        <v>7.7456397804798873E+31</v>
      </c>
      <c r="AL499" s="73">
        <f t="shared" si="549"/>
        <v>380381.8666666667</v>
      </c>
      <c r="AM499" s="102">
        <f t="shared" si="594"/>
        <v>57.093955342319624</v>
      </c>
      <c r="AO499" s="74">
        <f t="shared" si="550"/>
        <v>428</v>
      </c>
      <c r="AP499" s="74">
        <f t="shared" si="551"/>
        <v>4.55</v>
      </c>
      <c r="AQ499" s="74">
        <v>1</v>
      </c>
      <c r="AR499" s="65">
        <f t="shared" si="552"/>
        <v>1.325</v>
      </c>
      <c r="AS499" s="73">
        <f>AS498*AQ499</f>
        <v>3.3762691192859996E+23</v>
      </c>
      <c r="AT499" s="73">
        <f t="shared" si="553"/>
        <v>1.9146822175470902E+26</v>
      </c>
      <c r="AU499" s="73">
        <f t="shared" si="554"/>
        <v>2.6679582274393881E+27</v>
      </c>
      <c r="AV499" s="73">
        <f t="shared" si="555"/>
        <v>1.0927956899591778E+32</v>
      </c>
      <c r="AW499" s="73">
        <f t="shared" si="556"/>
        <v>380381.8666666667</v>
      </c>
      <c r="AX499" s="102">
        <f t="shared" si="602"/>
        <v>13.934209045182046</v>
      </c>
      <c r="AZ499" s="74">
        <f t="shared" si="557"/>
        <v>391</v>
      </c>
      <c r="BA499" s="74">
        <f t="shared" si="558"/>
        <v>6.06</v>
      </c>
      <c r="BB499" s="74">
        <v>1</v>
      </c>
      <c r="BC499" s="65">
        <f t="shared" si="559"/>
        <v>1.51</v>
      </c>
      <c r="BD499" s="73">
        <f>BD498*BB499</f>
        <v>1.7863857774E+21</v>
      </c>
      <c r="BE499" s="73">
        <f t="shared" si="560"/>
        <v>1.054700026834734E+24</v>
      </c>
      <c r="BF499" s="73">
        <f t="shared" si="561"/>
        <v>2.1038670169617766E+25</v>
      </c>
      <c r="BG499" s="73">
        <f t="shared" si="562"/>
        <v>1.4554597540994763E+32</v>
      </c>
      <c r="BH499" s="73">
        <f t="shared" si="563"/>
        <v>380381.8666666667</v>
      </c>
      <c r="BI499" s="102">
        <f t="shared" si="600"/>
        <v>19.947539238011622</v>
      </c>
      <c r="BK499" s="74">
        <f t="shared" si="564"/>
        <v>341</v>
      </c>
      <c r="BL499" s="74">
        <f t="shared" si="565"/>
        <v>7.8199999999999994</v>
      </c>
      <c r="BM499" s="74">
        <v>1</v>
      </c>
      <c r="BN499" s="65">
        <f t="shared" si="566"/>
        <v>1.76</v>
      </c>
      <c r="BO499" s="73">
        <f>BO498*BM499</f>
        <v>8.601116706E+18</v>
      </c>
      <c r="BP499" s="73">
        <f t="shared" si="567"/>
        <v>5.16204620227296E+21</v>
      </c>
      <c r="BQ499" s="73">
        <f t="shared" si="568"/>
        <v>2.6512608409139458E+22</v>
      </c>
      <c r="BR499" s="73">
        <f t="shared" si="569"/>
        <v>1.878167537468301E+32</v>
      </c>
      <c r="BS499" s="73">
        <f t="shared" si="570"/>
        <v>380381.8666666667</v>
      </c>
      <c r="BT499" s="102">
        <f t="shared" si="599"/>
        <v>5.1360656937679838</v>
      </c>
      <c r="BV499" s="74">
        <f t="shared" si="571"/>
        <v>286</v>
      </c>
      <c r="BW499" s="74">
        <f t="shared" si="572"/>
        <v>9.8550000000000004</v>
      </c>
      <c r="BX499" s="74">
        <v>1</v>
      </c>
      <c r="BY499" s="65">
        <f t="shared" si="573"/>
        <v>2.0350000000000001</v>
      </c>
      <c r="BZ499" s="73">
        <f>BZ498*BX499</f>
        <v>2744515872000000</v>
      </c>
      <c r="CA499" s="73">
        <f t="shared" si="574"/>
        <v>1.59733568266272E+18</v>
      </c>
      <c r="CB499" s="73">
        <f t="shared" si="575"/>
        <v>1.631444787204711E+19</v>
      </c>
      <c r="CC499" s="73">
        <f t="shared" si="576"/>
        <v>2.3669234119885051E+32</v>
      </c>
      <c r="CD499" s="73">
        <f t="shared" si="577"/>
        <v>380381.8666666667</v>
      </c>
      <c r="CE499" s="102">
        <f t="shared" si="595"/>
        <v>10.213537485653184</v>
      </c>
      <c r="CG499" s="74">
        <f t="shared" si="578"/>
        <v>236</v>
      </c>
      <c r="CH499" s="74">
        <f t="shared" si="579"/>
        <v>12.14</v>
      </c>
      <c r="CI499" s="74">
        <v>1</v>
      </c>
      <c r="CJ499" s="65">
        <f t="shared" si="580"/>
        <v>2.2850000000000001</v>
      </c>
      <c r="CK499" s="73">
        <f>CK498*CI499</f>
        <v>901502784000</v>
      </c>
      <c r="CL499" s="73">
        <f t="shared" si="581"/>
        <v>486144391299840</v>
      </c>
      <c r="CM499" s="73">
        <f t="shared" si="582"/>
        <v>1.9626121453126124E+16</v>
      </c>
      <c r="CN499" s="73">
        <f t="shared" si="583"/>
        <v>2.9157230057372356E+32</v>
      </c>
      <c r="CO499" s="73">
        <f t="shared" si="584"/>
        <v>380381.8666666667</v>
      </c>
      <c r="CP499" s="102">
        <f t="shared" si="585"/>
        <v>40.370971679114348</v>
      </c>
      <c r="CR499" s="74">
        <f t="shared" si="586"/>
        <v>173</v>
      </c>
      <c r="CS499" s="74">
        <f t="shared" si="587"/>
        <v>14.74</v>
      </c>
      <c r="CT499" s="74">
        <v>1</v>
      </c>
      <c r="CU499" s="65">
        <f t="shared" si="596"/>
        <v>2.6</v>
      </c>
      <c r="CV499" s="73">
        <f>CV498*CT499</f>
        <v>310040640</v>
      </c>
      <c r="CW499" s="73">
        <f t="shared" si="588"/>
        <v>139456279872</v>
      </c>
      <c r="CX499" s="73">
        <f t="shared" si="589"/>
        <v>3838268337835.6426</v>
      </c>
      <c r="CY499" s="73">
        <f t="shared" si="590"/>
        <v>3.5401776857139078E+32</v>
      </c>
      <c r="CZ499" s="73">
        <f t="shared" si="591"/>
        <v>380381.8666666667</v>
      </c>
      <c r="DA499" s="102">
        <f t="shared" si="592"/>
        <v>27.523094272689612</v>
      </c>
    </row>
    <row r="500" spans="1:105">
      <c r="A500" s="65">
        <v>8192</v>
      </c>
      <c r="B500" s="65">
        <f t="shared" si="527"/>
        <v>16.466666666666665</v>
      </c>
      <c r="C500" s="86">
        <f t="shared" si="598"/>
        <v>14.74</v>
      </c>
      <c r="D500" s="90"/>
      <c r="E500" s="68">
        <f t="shared" si="528"/>
        <v>5.517769720456957E+29</v>
      </c>
      <c r="F500" s="65">
        <f t="shared" si="593"/>
        <v>98.800000000000054</v>
      </c>
      <c r="G500" s="69">
        <v>494</v>
      </c>
      <c r="H500" s="74">
        <f t="shared" si="529"/>
        <v>494</v>
      </c>
      <c r="I500" s="74">
        <f t="shared" si="530"/>
        <v>1</v>
      </c>
      <c r="J500" s="74">
        <v>1</v>
      </c>
      <c r="K500" s="65">
        <f t="shared" si="531"/>
        <v>1</v>
      </c>
      <c r="L500" s="73">
        <f>L499*J500</f>
        <v>3.3913417492828127E+26</v>
      </c>
      <c r="M500" s="73">
        <f t="shared" si="532"/>
        <v>1.6753228241457096E+29</v>
      </c>
      <c r="N500" s="73">
        <f t="shared" si="533"/>
        <v>5.5177697204569572E+30</v>
      </c>
      <c r="O500" s="73">
        <f t="shared" si="534"/>
        <v>2.7588848602284784E+31</v>
      </c>
      <c r="P500" s="73">
        <f t="shared" si="535"/>
        <v>380654.93333333335</v>
      </c>
      <c r="Q500" s="102">
        <f t="shared" si="597"/>
        <v>32.935561080716553</v>
      </c>
      <c r="S500" s="74">
        <f t="shared" si="536"/>
        <v>484</v>
      </c>
      <c r="T500" s="74">
        <f t="shared" si="537"/>
        <v>2.0499999999999998</v>
      </c>
      <c r="U500" s="74">
        <v>1</v>
      </c>
      <c r="V500" s="65">
        <f t="shared" si="538"/>
        <v>1.05</v>
      </c>
      <c r="W500" s="73">
        <f>W499*U500</f>
        <v>6.7826834985656254E+26</v>
      </c>
      <c r="X500" s="73">
        <f t="shared" si="539"/>
        <v>3.4469597539710504E+29</v>
      </c>
      <c r="Y500" s="73">
        <f t="shared" si="540"/>
        <v>2.8278569817341886E+30</v>
      </c>
      <c r="Z500" s="73">
        <f t="shared" si="541"/>
        <v>5.6557139634683809E+31</v>
      </c>
      <c r="AA500" s="73">
        <f t="shared" si="542"/>
        <v>380654.93333333335</v>
      </c>
      <c r="AB500" s="102">
        <f t="shared" si="601"/>
        <v>8.2039164468815517</v>
      </c>
      <c r="AD500" s="74">
        <f t="shared" si="543"/>
        <v>459</v>
      </c>
      <c r="AE500" s="74">
        <f t="shared" si="544"/>
        <v>3.2249999999999996</v>
      </c>
      <c r="AF500" s="74">
        <v>1</v>
      </c>
      <c r="AG500" s="65">
        <f t="shared" si="545"/>
        <v>1.175</v>
      </c>
      <c r="AH500" s="73">
        <f>AH499*AF500</f>
        <v>3.9389806391670004E+24</v>
      </c>
      <c r="AI500" s="73">
        <f t="shared" si="546"/>
        <v>2.1243907332187427E+27</v>
      </c>
      <c r="AJ500" s="73">
        <f t="shared" si="547"/>
        <v>1.3902193240995032E+29</v>
      </c>
      <c r="AK500" s="73">
        <f t="shared" si="548"/>
        <v>8.8974036742368423E+31</v>
      </c>
      <c r="AL500" s="73">
        <f t="shared" si="549"/>
        <v>380654.93333333335</v>
      </c>
      <c r="AM500" s="102">
        <f t="shared" si="594"/>
        <v>65.44084863301633</v>
      </c>
      <c r="AO500" s="74">
        <f t="shared" si="550"/>
        <v>429</v>
      </c>
      <c r="AP500" s="74">
        <f t="shared" si="551"/>
        <v>4.55</v>
      </c>
      <c r="AQ500" s="74">
        <v>1</v>
      </c>
      <c r="AR500" s="65">
        <f t="shared" si="552"/>
        <v>1.325</v>
      </c>
      <c r="AS500" s="73">
        <f>AS499*AQ500</f>
        <v>3.3762691192859996E+23</v>
      </c>
      <c r="AT500" s="73">
        <f t="shared" si="553"/>
        <v>1.9191557741301442E+26</v>
      </c>
      <c r="AU500" s="73">
        <f t="shared" si="554"/>
        <v>3.06467922706043E+27</v>
      </c>
      <c r="AV500" s="73">
        <f t="shared" si="555"/>
        <v>1.2552926114039577E+32</v>
      </c>
      <c r="AW500" s="73">
        <f t="shared" si="556"/>
        <v>380654.93333333335</v>
      </c>
      <c r="AX500" s="102">
        <f t="shared" si="602"/>
        <v>15.968892511862375</v>
      </c>
      <c r="AZ500" s="74">
        <f t="shared" si="557"/>
        <v>392</v>
      </c>
      <c r="BA500" s="74">
        <f t="shared" si="558"/>
        <v>6.06</v>
      </c>
      <c r="BB500" s="74">
        <v>1</v>
      </c>
      <c r="BC500" s="65">
        <f t="shared" si="559"/>
        <v>1.51</v>
      </c>
      <c r="BD500" s="73">
        <f>BD499*BB500</f>
        <v>1.7863857774E+21</v>
      </c>
      <c r="BE500" s="73">
        <f t="shared" si="560"/>
        <v>1.0573974693586082E+24</v>
      </c>
      <c r="BF500" s="73">
        <f t="shared" si="561"/>
        <v>2.4167085815165118E+25</v>
      </c>
      <c r="BG500" s="73">
        <f t="shared" si="562"/>
        <v>1.6718842252984581E+32</v>
      </c>
      <c r="BH500" s="73">
        <f t="shared" si="563"/>
        <v>380654.93333333335</v>
      </c>
      <c r="BI500" s="102">
        <f t="shared" si="600"/>
        <v>22.855252178562797</v>
      </c>
      <c r="BK500" s="74">
        <f t="shared" si="564"/>
        <v>342</v>
      </c>
      <c r="BL500" s="74">
        <f t="shared" si="565"/>
        <v>7.8199999999999994</v>
      </c>
      <c r="BM500" s="74">
        <v>1</v>
      </c>
      <c r="BN500" s="65">
        <f t="shared" si="566"/>
        <v>1.76</v>
      </c>
      <c r="BO500" s="73">
        <f>BO499*BM500</f>
        <v>8.601116706E+18</v>
      </c>
      <c r="BP500" s="73">
        <f t="shared" si="567"/>
        <v>5.1771841676755201E+21</v>
      </c>
      <c r="BQ500" s="73">
        <f t="shared" si="568"/>
        <v>3.0454989666259055E+22</v>
      </c>
      <c r="BR500" s="73">
        <f t="shared" si="569"/>
        <v>2.1574479606986703E+32</v>
      </c>
      <c r="BS500" s="73">
        <f t="shared" si="570"/>
        <v>380654.93333333335</v>
      </c>
      <c r="BT500" s="102">
        <f t="shared" si="599"/>
        <v>5.8825393650102464</v>
      </c>
      <c r="BV500" s="74">
        <f t="shared" si="571"/>
        <v>287</v>
      </c>
      <c r="BW500" s="74">
        <f t="shared" si="572"/>
        <v>9.8550000000000004</v>
      </c>
      <c r="BX500" s="74">
        <v>1</v>
      </c>
      <c r="BY500" s="65">
        <f t="shared" si="573"/>
        <v>2.0350000000000001</v>
      </c>
      <c r="BZ500" s="73">
        <f>BZ499*BX500</f>
        <v>2744515872000000</v>
      </c>
      <c r="CA500" s="73">
        <f t="shared" si="574"/>
        <v>1.60292077246224E+18</v>
      </c>
      <c r="CB500" s="73">
        <f t="shared" si="575"/>
        <v>1.8740379433305399E+19</v>
      </c>
      <c r="CC500" s="73">
        <f t="shared" si="576"/>
        <v>2.7188810297551654E+32</v>
      </c>
      <c r="CD500" s="73">
        <f t="shared" si="577"/>
        <v>380654.93333333335</v>
      </c>
      <c r="CE500" s="102">
        <f t="shared" si="595"/>
        <v>11.691394706001832</v>
      </c>
      <c r="CG500" s="74">
        <f t="shared" si="578"/>
        <v>237</v>
      </c>
      <c r="CH500" s="74">
        <f t="shared" si="579"/>
        <v>12.14</v>
      </c>
      <c r="CI500" s="74">
        <v>1</v>
      </c>
      <c r="CJ500" s="65">
        <f t="shared" si="580"/>
        <v>2.2850000000000001</v>
      </c>
      <c r="CK500" s="73">
        <f>CK499*CI500</f>
        <v>901502784000</v>
      </c>
      <c r="CL500" s="73">
        <f t="shared" si="581"/>
        <v>488204325161280</v>
      </c>
      <c r="CM500" s="73">
        <f t="shared" si="582"/>
        <v>2.2544493428177992E+16</v>
      </c>
      <c r="CN500" s="73">
        <f t="shared" si="583"/>
        <v>3.3492862203173735E+32</v>
      </c>
      <c r="CO500" s="73">
        <f t="shared" si="584"/>
        <v>380654.93333333335</v>
      </c>
      <c r="CP500" s="102">
        <f t="shared" si="585"/>
        <v>46.178397581238841</v>
      </c>
      <c r="CR500" s="74">
        <f t="shared" si="586"/>
        <v>174</v>
      </c>
      <c r="CS500" s="74">
        <f t="shared" si="587"/>
        <v>14.74</v>
      </c>
      <c r="CT500" s="74">
        <v>1</v>
      </c>
      <c r="CU500" s="65">
        <f t="shared" si="596"/>
        <v>2.6</v>
      </c>
      <c r="CV500" s="73">
        <f>CV499*CT500</f>
        <v>310040640</v>
      </c>
      <c r="CW500" s="73">
        <f t="shared" si="588"/>
        <v>140262385536</v>
      </c>
      <c r="CX500" s="73">
        <f t="shared" si="589"/>
        <v>4409012525709.0068</v>
      </c>
      <c r="CY500" s="73">
        <f t="shared" si="590"/>
        <v>4.0665962839767776E+32</v>
      </c>
      <c r="CZ500" s="73">
        <f t="shared" si="591"/>
        <v>380654.93333333335</v>
      </c>
      <c r="DA500" s="102">
        <f t="shared" si="592"/>
        <v>31.434033499860742</v>
      </c>
    </row>
    <row r="501" spans="1:105">
      <c r="A501" s="65">
        <v>8192</v>
      </c>
      <c r="B501" s="65">
        <f t="shared" si="527"/>
        <v>16.5</v>
      </c>
      <c r="C501" s="86">
        <f t="shared" si="598"/>
        <v>14.74</v>
      </c>
      <c r="D501" s="90"/>
      <c r="E501" s="68">
        <f t="shared" si="528"/>
        <v>6.3382530011413553E+29</v>
      </c>
      <c r="F501" s="65">
        <f t="shared" si="593"/>
        <v>99.000000000000043</v>
      </c>
      <c r="G501" s="69">
        <v>495</v>
      </c>
      <c r="H501" s="74">
        <f t="shared" si="529"/>
        <v>495</v>
      </c>
      <c r="I501" s="74">
        <f t="shared" si="530"/>
        <v>1</v>
      </c>
      <c r="J501" s="74">
        <v>1</v>
      </c>
      <c r="K501" s="65">
        <f t="shared" si="531"/>
        <v>1</v>
      </c>
      <c r="L501" s="73">
        <f>L500*J501</f>
        <v>3.3913417492828127E+26</v>
      </c>
      <c r="M501" s="73">
        <f t="shared" si="532"/>
        <v>1.6787141658949923E+29</v>
      </c>
      <c r="N501" s="73">
        <f t="shared" si="533"/>
        <v>6.3382530011413553E+30</v>
      </c>
      <c r="O501" s="73">
        <f t="shared" si="534"/>
        <v>3.1691265005706775E+31</v>
      </c>
      <c r="P501" s="73">
        <f t="shared" si="535"/>
        <v>380928</v>
      </c>
      <c r="Q501" s="102">
        <f t="shared" si="597"/>
        <v>37.756594481122811</v>
      </c>
      <c r="S501" s="74">
        <f t="shared" si="536"/>
        <v>485</v>
      </c>
      <c r="T501" s="74">
        <f t="shared" si="537"/>
        <v>2.0499999999999998</v>
      </c>
      <c r="U501" s="74">
        <v>1</v>
      </c>
      <c r="V501" s="65">
        <f t="shared" si="538"/>
        <v>1.05</v>
      </c>
      <c r="W501" s="73">
        <f>W500*U501</f>
        <v>6.7826834985656254E+26</v>
      </c>
      <c r="X501" s="73">
        <f t="shared" si="539"/>
        <v>3.454081571644545E+29</v>
      </c>
      <c r="Y501" s="73">
        <f t="shared" si="540"/>
        <v>3.2483546630849431E+30</v>
      </c>
      <c r="Z501" s="73">
        <f t="shared" si="541"/>
        <v>6.4967093261698892E+31</v>
      </c>
      <c r="AA501" s="73">
        <f t="shared" si="542"/>
        <v>380928</v>
      </c>
      <c r="AB501" s="102">
        <f t="shared" si="601"/>
        <v>9.4043947593812849</v>
      </c>
      <c r="AD501" s="74">
        <f t="shared" si="543"/>
        <v>460</v>
      </c>
      <c r="AE501" s="74">
        <f t="shared" si="544"/>
        <v>3.2249999999999996</v>
      </c>
      <c r="AF501" s="74">
        <v>15</v>
      </c>
      <c r="AG501" s="65">
        <f t="shared" si="545"/>
        <v>1.175</v>
      </c>
      <c r="AH501" s="73">
        <f>AH500*AF501</f>
        <v>5.9084709587505004E+25</v>
      </c>
      <c r="AI501" s="73">
        <f t="shared" si="546"/>
        <v>3.1935285532046459E+28</v>
      </c>
      <c r="AJ501" s="73">
        <f t="shared" si="547"/>
        <v>1.5969426506781895E+29</v>
      </c>
      <c r="AK501" s="73">
        <f t="shared" si="548"/>
        <v>1.0220432964340435E+32</v>
      </c>
      <c r="AL501" s="73">
        <f t="shared" si="549"/>
        <v>380928</v>
      </c>
      <c r="AM501" s="102">
        <f t="shared" si="594"/>
        <v>5.0005585485549755</v>
      </c>
      <c r="AO501" s="74">
        <f t="shared" si="550"/>
        <v>430</v>
      </c>
      <c r="AP501" s="74">
        <f t="shared" si="551"/>
        <v>4.55</v>
      </c>
      <c r="AQ501" s="74">
        <v>1</v>
      </c>
      <c r="AR501" s="65">
        <f t="shared" si="552"/>
        <v>1.325</v>
      </c>
      <c r="AS501" s="73">
        <f>AS500*AQ501</f>
        <v>3.3762691192859996E+23</v>
      </c>
      <c r="AT501" s="73">
        <f t="shared" si="553"/>
        <v>1.9236293307131983E+26</v>
      </c>
      <c r="AU501" s="73">
        <f t="shared" si="554"/>
        <v>3.5203919867179008E+27</v>
      </c>
      <c r="AV501" s="73">
        <f t="shared" si="555"/>
        <v>1.4419525577596581E+32</v>
      </c>
      <c r="AW501" s="73">
        <f t="shared" si="556"/>
        <v>380928</v>
      </c>
      <c r="AX501" s="102">
        <f t="shared" si="602"/>
        <v>18.300781395408919</v>
      </c>
      <c r="AZ501" s="74">
        <f t="shared" si="557"/>
        <v>393</v>
      </c>
      <c r="BA501" s="74">
        <f t="shared" si="558"/>
        <v>6.06</v>
      </c>
      <c r="BB501" s="74">
        <v>1</v>
      </c>
      <c r="BC501" s="65">
        <f t="shared" si="559"/>
        <v>1.51</v>
      </c>
      <c r="BD501" s="73">
        <f>BD500*BB501</f>
        <v>1.7863857774E+21</v>
      </c>
      <c r="BE501" s="73">
        <f t="shared" si="560"/>
        <v>1.060094911882482E+24</v>
      </c>
      <c r="BF501" s="73">
        <f t="shared" si="561"/>
        <v>2.7760691720952357E+25</v>
      </c>
      <c r="BG501" s="73">
        <f t="shared" si="562"/>
        <v>1.9204906593458306E+32</v>
      </c>
      <c r="BH501" s="73">
        <f t="shared" si="563"/>
        <v>380928</v>
      </c>
      <c r="BI501" s="102">
        <f t="shared" si="600"/>
        <v>26.186987042184576</v>
      </c>
      <c r="BK501" s="74">
        <f t="shared" si="564"/>
        <v>343</v>
      </c>
      <c r="BL501" s="74">
        <f t="shared" si="565"/>
        <v>7.8199999999999994</v>
      </c>
      <c r="BM501" s="74">
        <v>1</v>
      </c>
      <c r="BN501" s="65">
        <f t="shared" si="566"/>
        <v>1.76</v>
      </c>
      <c r="BO501" s="73">
        <f>BO500*BM501</f>
        <v>8.601116706E+18</v>
      </c>
      <c r="BP501" s="73">
        <f t="shared" si="567"/>
        <v>5.1923221330780802E+21</v>
      </c>
      <c r="BQ501" s="73">
        <f t="shared" si="568"/>
        <v>3.4983596531083479E+22</v>
      </c>
      <c r="BR501" s="73">
        <f t="shared" si="569"/>
        <v>2.4782569234462695E+32</v>
      </c>
      <c r="BS501" s="73">
        <f t="shared" si="570"/>
        <v>380928</v>
      </c>
      <c r="BT501" s="102">
        <f t="shared" si="599"/>
        <v>6.7375628157232068</v>
      </c>
      <c r="BV501" s="74">
        <f t="shared" si="571"/>
        <v>288</v>
      </c>
      <c r="BW501" s="74">
        <f t="shared" si="572"/>
        <v>9.8550000000000004</v>
      </c>
      <c r="BX501" s="74">
        <v>1</v>
      </c>
      <c r="BY501" s="65">
        <f t="shared" si="573"/>
        <v>2.0350000000000001</v>
      </c>
      <c r="BZ501" s="73">
        <f>BZ500*BX501</f>
        <v>2744515872000000</v>
      </c>
      <c r="CA501" s="73">
        <f t="shared" si="574"/>
        <v>1.60850586226176E+18</v>
      </c>
      <c r="CB501" s="73">
        <f t="shared" si="575"/>
        <v>2.152704302705818E+19</v>
      </c>
      <c r="CC501" s="73">
        <f t="shared" si="576"/>
        <v>3.1231741663124029E+32</v>
      </c>
      <c r="CD501" s="73">
        <f t="shared" si="577"/>
        <v>380928</v>
      </c>
      <c r="CE501" s="102">
        <f t="shared" si="595"/>
        <v>13.383254318258107</v>
      </c>
      <c r="CG501" s="74">
        <f t="shared" si="578"/>
        <v>238</v>
      </c>
      <c r="CH501" s="74">
        <f t="shared" si="579"/>
        <v>12.14</v>
      </c>
      <c r="CI501" s="74">
        <v>1</v>
      </c>
      <c r="CJ501" s="65">
        <f t="shared" si="580"/>
        <v>2.2850000000000001</v>
      </c>
      <c r="CK501" s="73">
        <f>CK500*CI501</f>
        <v>901502784000</v>
      </c>
      <c r="CL501" s="73">
        <f t="shared" si="581"/>
        <v>490264259022720</v>
      </c>
      <c r="CM501" s="73">
        <f t="shared" si="582"/>
        <v>2.5896822515189528E+16</v>
      </c>
      <c r="CN501" s="73">
        <f t="shared" si="583"/>
        <v>3.8473195716928031E+32</v>
      </c>
      <c r="CO501" s="73">
        <f t="shared" si="584"/>
        <v>380928</v>
      </c>
      <c r="CP501" s="102">
        <f t="shared" si="585"/>
        <v>52.822170979405229</v>
      </c>
      <c r="CR501" s="74">
        <f t="shared" si="586"/>
        <v>175</v>
      </c>
      <c r="CS501" s="74">
        <f t="shared" si="587"/>
        <v>14.74</v>
      </c>
      <c r="CT501" s="74">
        <v>1</v>
      </c>
      <c r="CU501" s="65">
        <f t="shared" si="596"/>
        <v>2.6</v>
      </c>
      <c r="CV501" s="73">
        <f>CV500*CT501</f>
        <v>310040640</v>
      </c>
      <c r="CW501" s="73">
        <f t="shared" si="588"/>
        <v>141068491200</v>
      </c>
      <c r="CX501" s="73">
        <f t="shared" si="589"/>
        <v>5064625435443.2588</v>
      </c>
      <c r="CY501" s="73">
        <f t="shared" si="590"/>
        <v>4.6712924618411788E+32</v>
      </c>
      <c r="CZ501" s="73">
        <f t="shared" si="591"/>
        <v>380928</v>
      </c>
      <c r="DA501" s="102">
        <f t="shared" si="592"/>
        <v>35.901889871799085</v>
      </c>
    </row>
    <row r="502" spans="1:105">
      <c r="A502" s="65">
        <v>8192</v>
      </c>
      <c r="B502" s="65">
        <f t="shared" si="527"/>
        <v>16.533333333333335</v>
      </c>
      <c r="C502" s="86">
        <f t="shared" si="598"/>
        <v>14.74</v>
      </c>
      <c r="D502" s="90"/>
      <c r="E502" s="68">
        <f t="shared" si="528"/>
        <v>7.2807407959660985E+29</v>
      </c>
      <c r="F502" s="65">
        <f t="shared" si="593"/>
        <v>99.20000000000006</v>
      </c>
      <c r="G502" s="69">
        <v>496</v>
      </c>
      <c r="H502" s="74">
        <f t="shared" si="529"/>
        <v>496</v>
      </c>
      <c r="I502" s="74">
        <f t="shared" si="530"/>
        <v>1</v>
      </c>
      <c r="J502" s="74">
        <v>1</v>
      </c>
      <c r="K502" s="65">
        <f t="shared" si="531"/>
        <v>1</v>
      </c>
      <c r="L502" s="73">
        <f>L501*J502</f>
        <v>3.3913417492828127E+26</v>
      </c>
      <c r="M502" s="73">
        <f t="shared" si="532"/>
        <v>1.682105507644275E+29</v>
      </c>
      <c r="N502" s="73">
        <f t="shared" si="533"/>
        <v>7.2807407959660982E+30</v>
      </c>
      <c r="O502" s="73">
        <f t="shared" si="534"/>
        <v>3.6403703979830494E+31</v>
      </c>
      <c r="P502" s="73">
        <f t="shared" si="535"/>
        <v>381201.06666666665</v>
      </c>
      <c r="Q502" s="102">
        <f t="shared" si="597"/>
        <v>43.283496563556824</v>
      </c>
      <c r="S502" s="74">
        <f t="shared" si="536"/>
        <v>486</v>
      </c>
      <c r="T502" s="74">
        <f t="shared" si="537"/>
        <v>2.0499999999999998</v>
      </c>
      <c r="U502" s="74">
        <v>1</v>
      </c>
      <c r="V502" s="65">
        <f t="shared" si="538"/>
        <v>1.05</v>
      </c>
      <c r="W502" s="73">
        <f>W501*U502</f>
        <v>6.7826834985656254E+26</v>
      </c>
      <c r="X502" s="73">
        <f t="shared" si="539"/>
        <v>3.4612033893180389E+29</v>
      </c>
      <c r="Y502" s="73">
        <f t="shared" si="540"/>
        <v>3.7313796579326219E+30</v>
      </c>
      <c r="Z502" s="73">
        <f t="shared" si="541"/>
        <v>7.4627593158652511E+31</v>
      </c>
      <c r="AA502" s="73">
        <f t="shared" si="542"/>
        <v>381201.06666666665</v>
      </c>
      <c r="AB502" s="102">
        <f t="shared" si="601"/>
        <v>10.780584779988372</v>
      </c>
      <c r="AD502" s="74">
        <f t="shared" si="543"/>
        <v>461</v>
      </c>
      <c r="AE502" s="74">
        <f t="shared" si="544"/>
        <v>3.2249999999999996</v>
      </c>
      <c r="AF502" s="74">
        <v>1</v>
      </c>
      <c r="AG502" s="65">
        <f t="shared" si="545"/>
        <v>1.175</v>
      </c>
      <c r="AH502" s="73">
        <f>AH501*AF502</f>
        <v>5.9084709587505004E+25</v>
      </c>
      <c r="AI502" s="73">
        <f t="shared" si="546"/>
        <v>3.2004710065811776E+28</v>
      </c>
      <c r="AJ502" s="73">
        <f t="shared" si="547"/>
        <v>1.8344053958586412E+29</v>
      </c>
      <c r="AK502" s="73">
        <f t="shared" si="548"/>
        <v>1.1740194533495334E+32</v>
      </c>
      <c r="AL502" s="73">
        <f t="shared" si="549"/>
        <v>381201.06666666665</v>
      </c>
      <c r="AM502" s="102">
        <f t="shared" si="594"/>
        <v>5.7316732196183793</v>
      </c>
      <c r="AO502" s="74">
        <f t="shared" si="550"/>
        <v>431</v>
      </c>
      <c r="AP502" s="74">
        <f t="shared" si="551"/>
        <v>4.55</v>
      </c>
      <c r="AQ502" s="74">
        <v>1</v>
      </c>
      <c r="AR502" s="65">
        <f t="shared" si="552"/>
        <v>1.325</v>
      </c>
      <c r="AS502" s="73">
        <f>AS501*AQ502</f>
        <v>3.3762691192859996E+23</v>
      </c>
      <c r="AT502" s="73">
        <f t="shared" si="553"/>
        <v>1.928102887296252E+26</v>
      </c>
      <c r="AU502" s="73">
        <f t="shared" si="554"/>
        <v>4.0438684840875971E+27</v>
      </c>
      <c r="AV502" s="73">
        <f t="shared" si="555"/>
        <v>1.6563685310822875E+32</v>
      </c>
      <c r="AW502" s="73">
        <f t="shared" si="556"/>
        <v>381201.06666666665</v>
      </c>
      <c r="AX502" s="102">
        <f t="shared" si="602"/>
        <v>20.973302362293797</v>
      </c>
      <c r="AZ502" s="74">
        <f t="shared" si="557"/>
        <v>394</v>
      </c>
      <c r="BA502" s="74">
        <f t="shared" si="558"/>
        <v>6.06</v>
      </c>
      <c r="BB502" s="74">
        <v>1</v>
      </c>
      <c r="BC502" s="65">
        <f t="shared" si="559"/>
        <v>1.51</v>
      </c>
      <c r="BD502" s="73">
        <f>BD501*BB502</f>
        <v>1.7863857774E+21</v>
      </c>
      <c r="BE502" s="73">
        <f t="shared" si="560"/>
        <v>1.0627923544063561E+24</v>
      </c>
      <c r="BF502" s="73">
        <f t="shared" si="561"/>
        <v>3.1888660913437782E+25</v>
      </c>
      <c r="BG502" s="73">
        <f t="shared" si="562"/>
        <v>2.2060644611777278E+32</v>
      </c>
      <c r="BH502" s="73">
        <f t="shared" si="563"/>
        <v>381201.06666666665</v>
      </c>
      <c r="BI502" s="102">
        <f t="shared" si="600"/>
        <v>30.004601351549834</v>
      </c>
      <c r="BK502" s="74">
        <f t="shared" si="564"/>
        <v>344</v>
      </c>
      <c r="BL502" s="74">
        <f t="shared" si="565"/>
        <v>7.8199999999999994</v>
      </c>
      <c r="BM502" s="74">
        <v>1</v>
      </c>
      <c r="BN502" s="65">
        <f t="shared" si="566"/>
        <v>1.76</v>
      </c>
      <c r="BO502" s="73">
        <f>BO501*BM502</f>
        <v>8.601116706E+18</v>
      </c>
      <c r="BP502" s="73">
        <f t="shared" si="567"/>
        <v>5.2074600984806404E+21</v>
      </c>
      <c r="BQ502" s="73">
        <f t="shared" si="568"/>
        <v>4.0185599787135574E+22</v>
      </c>
      <c r="BR502" s="73">
        <f t="shared" si="569"/>
        <v>2.846769651222744E+32</v>
      </c>
      <c r="BS502" s="73">
        <f t="shared" si="570"/>
        <v>381201.06666666665</v>
      </c>
      <c r="BT502" s="102">
        <f t="shared" si="599"/>
        <v>7.7169289878688394</v>
      </c>
      <c r="BV502" s="74">
        <f t="shared" si="571"/>
        <v>289</v>
      </c>
      <c r="BW502" s="74">
        <f t="shared" si="572"/>
        <v>9.8550000000000004</v>
      </c>
      <c r="BX502" s="74">
        <v>1</v>
      </c>
      <c r="BY502" s="65">
        <f t="shared" si="573"/>
        <v>2.0350000000000001</v>
      </c>
      <c r="BZ502" s="73">
        <f>BZ501*BX502</f>
        <v>2744515872000000</v>
      </c>
      <c r="CA502" s="73">
        <f t="shared" si="574"/>
        <v>1.61409095206128E+18</v>
      </c>
      <c r="CB502" s="73">
        <f t="shared" si="575"/>
        <v>2.472807891313213E+19</v>
      </c>
      <c r="CC502" s="73">
        <f t="shared" si="576"/>
        <v>3.5875850272122947E+32</v>
      </c>
      <c r="CD502" s="73">
        <f t="shared" si="577"/>
        <v>381201.06666666665</v>
      </c>
      <c r="CE502" s="102">
        <f t="shared" si="595"/>
        <v>15.320127333316043</v>
      </c>
      <c r="CG502" s="74">
        <f t="shared" si="578"/>
        <v>239</v>
      </c>
      <c r="CH502" s="74">
        <f t="shared" si="579"/>
        <v>12.14</v>
      </c>
      <c r="CI502" s="74">
        <v>1</v>
      </c>
      <c r="CJ502" s="65">
        <f t="shared" si="580"/>
        <v>2.2850000000000001</v>
      </c>
      <c r="CK502" s="73">
        <f>CK501*CI502</f>
        <v>901502784000</v>
      </c>
      <c r="CL502" s="73">
        <f t="shared" si="581"/>
        <v>492324192884160</v>
      </c>
      <c r="CM502" s="73">
        <f t="shared" si="582"/>
        <v>2.9747637422848388E+16</v>
      </c>
      <c r="CN502" s="73">
        <f t="shared" si="583"/>
        <v>4.419409663151422E+32</v>
      </c>
      <c r="CO502" s="73">
        <f t="shared" si="584"/>
        <v>381201.06666666665</v>
      </c>
      <c r="CP502" s="102">
        <f t="shared" si="585"/>
        <v>60.422863334379691</v>
      </c>
      <c r="CR502" s="74">
        <f t="shared" si="586"/>
        <v>176</v>
      </c>
      <c r="CS502" s="74">
        <f t="shared" si="587"/>
        <v>14.74</v>
      </c>
      <c r="CT502" s="74">
        <v>1</v>
      </c>
      <c r="CU502" s="65">
        <f t="shared" si="596"/>
        <v>2.6</v>
      </c>
      <c r="CV502" s="73">
        <f>CV501*CT502</f>
        <v>310040640</v>
      </c>
      <c r="CW502" s="73">
        <f t="shared" si="588"/>
        <v>141874596864</v>
      </c>
      <c r="CX502" s="73">
        <f t="shared" si="589"/>
        <v>5817726906369.8145</v>
      </c>
      <c r="CY502" s="73">
        <f t="shared" si="590"/>
        <v>5.3659059666270146E+32</v>
      </c>
      <c r="CZ502" s="73">
        <f t="shared" si="591"/>
        <v>381201.06666666665</v>
      </c>
      <c r="DA502" s="102">
        <f t="shared" si="592"/>
        <v>41.006121144764535</v>
      </c>
    </row>
    <row r="503" spans="1:105">
      <c r="A503" s="65">
        <v>8192</v>
      </c>
      <c r="B503" s="65">
        <f t="shared" si="527"/>
        <v>16.566666666666666</v>
      </c>
      <c r="C503" s="86">
        <f t="shared" si="598"/>
        <v>14.74</v>
      </c>
      <c r="D503" s="90"/>
      <c r="E503" s="68">
        <f t="shared" si="528"/>
        <v>8.3633749754860601E+29</v>
      </c>
      <c r="F503" s="65">
        <f t="shared" si="593"/>
        <v>99.400000000000048</v>
      </c>
      <c r="G503" s="69">
        <v>497</v>
      </c>
      <c r="H503" s="74">
        <f t="shared" si="529"/>
        <v>497</v>
      </c>
      <c r="I503" s="74">
        <f t="shared" si="530"/>
        <v>1</v>
      </c>
      <c r="J503" s="74">
        <v>1</v>
      </c>
      <c r="K503" s="65">
        <f t="shared" si="531"/>
        <v>1</v>
      </c>
      <c r="L503" s="73">
        <f>L502*J503</f>
        <v>3.3913417492828127E+26</v>
      </c>
      <c r="M503" s="73">
        <f t="shared" si="532"/>
        <v>1.685496849393558E+29</v>
      </c>
      <c r="N503" s="73">
        <f t="shared" si="533"/>
        <v>8.3633749754860596E+30</v>
      </c>
      <c r="O503" s="73">
        <f t="shared" si="534"/>
        <v>4.18168748774303E+31</v>
      </c>
      <c r="P503" s="73">
        <f t="shared" si="535"/>
        <v>381474.1333333333</v>
      </c>
      <c r="Q503" s="102">
        <f t="shared" si="597"/>
        <v>49.619641700874155</v>
      </c>
      <c r="S503" s="74">
        <f t="shared" si="536"/>
        <v>487</v>
      </c>
      <c r="T503" s="74">
        <f t="shared" si="537"/>
        <v>2.0499999999999998</v>
      </c>
      <c r="U503" s="74">
        <v>1</v>
      </c>
      <c r="V503" s="65">
        <f t="shared" si="538"/>
        <v>1.05</v>
      </c>
      <c r="W503" s="73">
        <f>W502*U503</f>
        <v>6.7826834985656254E+26</v>
      </c>
      <c r="X503" s="73">
        <f t="shared" si="539"/>
        <v>3.4683252069915328E+29</v>
      </c>
      <c r="Y503" s="73">
        <f t="shared" si="540"/>
        <v>4.286229674936603E+30</v>
      </c>
      <c r="Z503" s="73">
        <f t="shared" si="541"/>
        <v>8.5724593498732116E+31</v>
      </c>
      <c r="AA503" s="73">
        <f t="shared" si="542"/>
        <v>381474.1333333333</v>
      </c>
      <c r="AB503" s="102">
        <f t="shared" si="601"/>
        <v>12.358211583782047</v>
      </c>
      <c r="AD503" s="74">
        <f t="shared" si="543"/>
        <v>462</v>
      </c>
      <c r="AE503" s="74">
        <f t="shared" si="544"/>
        <v>3.2249999999999996</v>
      </c>
      <c r="AF503" s="74">
        <v>1</v>
      </c>
      <c r="AG503" s="65">
        <f t="shared" si="545"/>
        <v>1.175</v>
      </c>
      <c r="AH503" s="73">
        <f>AH502*AF503</f>
        <v>5.9084709587505004E+25</v>
      </c>
      <c r="AI503" s="73">
        <f t="shared" si="546"/>
        <v>3.2074134599577094E+28</v>
      </c>
      <c r="AJ503" s="73">
        <f t="shared" si="547"/>
        <v>2.1071784606205058E+29</v>
      </c>
      <c r="AK503" s="73">
        <f t="shared" si="548"/>
        <v>1.348594214797127E+32</v>
      </c>
      <c r="AL503" s="73">
        <f t="shared" si="549"/>
        <v>381474.1333333333</v>
      </c>
      <c r="AM503" s="102">
        <f t="shared" si="594"/>
        <v>6.5697125952956794</v>
      </c>
      <c r="AO503" s="74">
        <f t="shared" si="550"/>
        <v>432</v>
      </c>
      <c r="AP503" s="74">
        <f t="shared" si="551"/>
        <v>4.55</v>
      </c>
      <c r="AQ503" s="74">
        <v>1</v>
      </c>
      <c r="AR503" s="65">
        <f t="shared" si="552"/>
        <v>1.325</v>
      </c>
      <c r="AS503" s="73">
        <f>AS502*AQ503</f>
        <v>3.3762691192859996E+23</v>
      </c>
      <c r="AT503" s="73">
        <f t="shared" si="553"/>
        <v>1.932576443879306E+26</v>
      </c>
      <c r="AU503" s="73">
        <f t="shared" si="554"/>
        <v>4.6451850754957766E+27</v>
      </c>
      <c r="AV503" s="73">
        <f t="shared" si="555"/>
        <v>1.9026678069230785E+32</v>
      </c>
      <c r="AW503" s="73">
        <f t="shared" si="556"/>
        <v>381474.1333333333</v>
      </c>
      <c r="AX503" s="102">
        <f t="shared" si="602"/>
        <v>24.036229408713002</v>
      </c>
      <c r="AZ503" s="74">
        <f t="shared" si="557"/>
        <v>395</v>
      </c>
      <c r="BA503" s="74">
        <f t="shared" si="558"/>
        <v>6.06</v>
      </c>
      <c r="BB503" s="74">
        <v>1</v>
      </c>
      <c r="BC503" s="65">
        <f t="shared" si="559"/>
        <v>1.51</v>
      </c>
      <c r="BD503" s="73">
        <f>BD502*BB503</f>
        <v>1.7863857774E+21</v>
      </c>
      <c r="BE503" s="73">
        <f t="shared" si="560"/>
        <v>1.0654897969302301E+24</v>
      </c>
      <c r="BF503" s="73">
        <f t="shared" si="561"/>
        <v>3.6630452334324227E+25</v>
      </c>
      <c r="BG503" s="73">
        <f t="shared" si="562"/>
        <v>2.5341026175722762E+32</v>
      </c>
      <c r="BH503" s="73">
        <f t="shared" si="563"/>
        <v>381474.1333333333</v>
      </c>
      <c r="BI503" s="102">
        <f t="shared" si="600"/>
        <v>34.378979920652256</v>
      </c>
      <c r="BK503" s="74">
        <f t="shared" si="564"/>
        <v>345</v>
      </c>
      <c r="BL503" s="74">
        <f t="shared" si="565"/>
        <v>7.8199999999999994</v>
      </c>
      <c r="BM503" s="74">
        <v>1</v>
      </c>
      <c r="BN503" s="65">
        <f t="shared" si="566"/>
        <v>1.76</v>
      </c>
      <c r="BO503" s="73">
        <f>BO502*BM503</f>
        <v>8.601116706E+18</v>
      </c>
      <c r="BP503" s="73">
        <f t="shared" si="567"/>
        <v>5.2225980638831994E+21</v>
      </c>
      <c r="BQ503" s="73">
        <f t="shared" si="568"/>
        <v>4.6161132370051841E+22</v>
      </c>
      <c r="BR503" s="73">
        <f t="shared" si="569"/>
        <v>3.2700796154150487E+32</v>
      </c>
      <c r="BS503" s="73">
        <f t="shared" si="570"/>
        <v>381474.1333333333</v>
      </c>
      <c r="BT503" s="102">
        <f t="shared" si="599"/>
        <v>8.8387296524460641</v>
      </c>
      <c r="BV503" s="74">
        <f t="shared" si="571"/>
        <v>290</v>
      </c>
      <c r="BW503" s="74">
        <f t="shared" si="572"/>
        <v>9.8550000000000004</v>
      </c>
      <c r="BX503" s="74">
        <v>1</v>
      </c>
      <c r="BY503" s="65">
        <f t="shared" si="573"/>
        <v>2.0350000000000001</v>
      </c>
      <c r="BZ503" s="73">
        <f>BZ502*BX503</f>
        <v>2744515872000000</v>
      </c>
      <c r="CA503" s="73">
        <f t="shared" si="574"/>
        <v>1.6196760418608E+18</v>
      </c>
      <c r="CB503" s="73">
        <f t="shared" si="575"/>
        <v>2.8405103569751745E+19</v>
      </c>
      <c r="CC503" s="73">
        <f t="shared" si="576"/>
        <v>4.1210530191707564E+32</v>
      </c>
      <c r="CD503" s="73">
        <f t="shared" si="577"/>
        <v>381474.1333333333</v>
      </c>
      <c r="CE503" s="102">
        <f t="shared" si="595"/>
        <v>17.537521600379989</v>
      </c>
      <c r="CG503" s="74">
        <f t="shared" si="578"/>
        <v>240</v>
      </c>
      <c r="CH503" s="74">
        <f t="shared" si="579"/>
        <v>12.14</v>
      </c>
      <c r="CI503" s="74">
        <v>15</v>
      </c>
      <c r="CJ503" s="65">
        <f t="shared" si="580"/>
        <v>2.2850000000000001</v>
      </c>
      <c r="CK503" s="73">
        <f>CK502*CI503</f>
        <v>13522541760000</v>
      </c>
      <c r="CL503" s="73">
        <f t="shared" si="581"/>
        <v>7415761901184000</v>
      </c>
      <c r="CM503" s="73">
        <f t="shared" si="582"/>
        <v>3.4171062172674192E+16</v>
      </c>
      <c r="CN503" s="73">
        <f t="shared" si="583"/>
        <v>5.0765686101200383E+32</v>
      </c>
      <c r="CO503" s="73">
        <f t="shared" si="584"/>
        <v>381474.1333333333</v>
      </c>
      <c r="CP503" s="102">
        <f t="shared" si="585"/>
        <v>4.6078963467285057</v>
      </c>
      <c r="CR503" s="74">
        <f t="shared" si="586"/>
        <v>177</v>
      </c>
      <c r="CS503" s="74">
        <f t="shared" si="587"/>
        <v>14.74</v>
      </c>
      <c r="CT503" s="74">
        <v>1</v>
      </c>
      <c r="CU503" s="65">
        <f t="shared" si="596"/>
        <v>2.6</v>
      </c>
      <c r="CV503" s="73">
        <f>CV502*CT503</f>
        <v>310040640</v>
      </c>
      <c r="CW503" s="73">
        <f t="shared" si="588"/>
        <v>142680702528</v>
      </c>
      <c r="CX503" s="73">
        <f t="shared" si="589"/>
        <v>6682813327168.9961</v>
      </c>
      <c r="CY503" s="73">
        <f t="shared" si="590"/>
        <v>6.1638073569332263E+32</v>
      </c>
      <c r="CZ503" s="73">
        <f t="shared" si="591"/>
        <v>381474.1333333333</v>
      </c>
      <c r="DA503" s="102">
        <f t="shared" si="592"/>
        <v>46.837541508863438</v>
      </c>
    </row>
    <row r="504" spans="1:105">
      <c r="A504" s="65">
        <v>8192</v>
      </c>
      <c r="B504" s="65">
        <f t="shared" si="527"/>
        <v>16.600000000000001</v>
      </c>
      <c r="C504" s="86">
        <f t="shared" si="598"/>
        <v>14.74</v>
      </c>
      <c r="D504" s="90"/>
      <c r="E504" s="68">
        <f t="shared" si="528"/>
        <v>9.6069950765642059E+29</v>
      </c>
      <c r="F504" s="65">
        <f t="shared" si="593"/>
        <v>99.600000000000037</v>
      </c>
      <c r="G504" s="69">
        <v>498</v>
      </c>
      <c r="H504" s="74">
        <f t="shared" si="529"/>
        <v>498</v>
      </c>
      <c r="I504" s="74">
        <f t="shared" si="530"/>
        <v>1</v>
      </c>
      <c r="J504" s="74">
        <v>1</v>
      </c>
      <c r="K504" s="65">
        <f t="shared" si="531"/>
        <v>1</v>
      </c>
      <c r="L504" s="73">
        <f>L503*J504</f>
        <v>3.3913417492828127E+26</v>
      </c>
      <c r="M504" s="73">
        <f t="shared" si="532"/>
        <v>1.6888881911428407E+29</v>
      </c>
      <c r="N504" s="73">
        <f t="shared" si="533"/>
        <v>9.6069950765642059E+30</v>
      </c>
      <c r="O504" s="73">
        <f t="shared" si="534"/>
        <v>4.8034975382821029E+31</v>
      </c>
      <c r="P504" s="73">
        <f t="shared" si="535"/>
        <v>381747.20000000001</v>
      </c>
      <c r="Q504" s="102">
        <f t="shared" si="597"/>
        <v>56.883546980474314</v>
      </c>
      <c r="S504" s="74">
        <f t="shared" si="536"/>
        <v>488</v>
      </c>
      <c r="T504" s="74">
        <f t="shared" si="537"/>
        <v>2.0499999999999998</v>
      </c>
      <c r="U504" s="74">
        <v>1</v>
      </c>
      <c r="V504" s="65">
        <f t="shared" si="538"/>
        <v>1.05</v>
      </c>
      <c r="W504" s="73">
        <f>W503*U504</f>
        <v>6.7826834985656254E+26</v>
      </c>
      <c r="X504" s="73">
        <f t="shared" si="539"/>
        <v>3.4754470246650268E+29</v>
      </c>
      <c r="Y504" s="73">
        <f t="shared" si="540"/>
        <v>4.9235849767391527E+30</v>
      </c>
      <c r="Z504" s="73">
        <f t="shared" si="541"/>
        <v>9.8471699534783106E+31</v>
      </c>
      <c r="AA504" s="73">
        <f t="shared" si="542"/>
        <v>381747.20000000001</v>
      </c>
      <c r="AB504" s="102">
        <f t="shared" si="601"/>
        <v>14.166767445444522</v>
      </c>
      <c r="AD504" s="74">
        <f t="shared" si="543"/>
        <v>463</v>
      </c>
      <c r="AE504" s="74">
        <f t="shared" si="544"/>
        <v>3.2249999999999996</v>
      </c>
      <c r="AF504" s="74">
        <v>1</v>
      </c>
      <c r="AG504" s="65">
        <f t="shared" si="545"/>
        <v>1.175</v>
      </c>
      <c r="AH504" s="73">
        <f>AH503*AF504</f>
        <v>5.9084709587505004E+25</v>
      </c>
      <c r="AI504" s="73">
        <f t="shared" si="546"/>
        <v>3.2143559133342411E+28</v>
      </c>
      <c r="AJ504" s="73">
        <f t="shared" si="547"/>
        <v>2.4205124313999598E+29</v>
      </c>
      <c r="AK504" s="73">
        <f t="shared" si="548"/>
        <v>1.549127956095978E+32</v>
      </c>
      <c r="AL504" s="73">
        <f t="shared" si="549"/>
        <v>381747.20000000001</v>
      </c>
      <c r="AM504" s="102">
        <f t="shared" si="594"/>
        <v>7.530318659980531</v>
      </c>
      <c r="AO504" s="74">
        <f t="shared" si="550"/>
        <v>433</v>
      </c>
      <c r="AP504" s="74">
        <f t="shared" si="551"/>
        <v>4.55</v>
      </c>
      <c r="AQ504" s="74">
        <v>1</v>
      </c>
      <c r="AR504" s="65">
        <f t="shared" si="552"/>
        <v>1.325</v>
      </c>
      <c r="AS504" s="73">
        <f>AS503*AQ504</f>
        <v>3.3762691192859996E+23</v>
      </c>
      <c r="AT504" s="73">
        <f t="shared" si="553"/>
        <v>1.9370500004623601E+26</v>
      </c>
      <c r="AU504" s="73">
        <f t="shared" si="554"/>
        <v>5.3359164548787772E+27</v>
      </c>
      <c r="AV504" s="73">
        <f t="shared" si="555"/>
        <v>2.1855913799183567E+32</v>
      </c>
      <c r="AW504" s="73">
        <f t="shared" si="556"/>
        <v>381747.20000000001</v>
      </c>
      <c r="AX504" s="102">
        <f t="shared" si="602"/>
        <v>27.546611876849497</v>
      </c>
      <c r="AZ504" s="74">
        <f t="shared" si="557"/>
        <v>396</v>
      </c>
      <c r="BA504" s="74">
        <f t="shared" si="558"/>
        <v>6.06</v>
      </c>
      <c r="BB504" s="74">
        <v>1</v>
      </c>
      <c r="BC504" s="65">
        <f t="shared" si="559"/>
        <v>1.51</v>
      </c>
      <c r="BD504" s="73">
        <f>BD503*BB504</f>
        <v>1.7863857774E+21</v>
      </c>
      <c r="BE504" s="73">
        <f t="shared" si="560"/>
        <v>1.068187239454104E+24</v>
      </c>
      <c r="BF504" s="73">
        <f t="shared" si="561"/>
        <v>4.2077340339235541E+25</v>
      </c>
      <c r="BG504" s="73">
        <f t="shared" si="562"/>
        <v>2.9109195081989545E+32</v>
      </c>
      <c r="BH504" s="73">
        <f t="shared" si="563"/>
        <v>381747.20000000001</v>
      </c>
      <c r="BI504" s="102">
        <f t="shared" si="600"/>
        <v>39.391352737689623</v>
      </c>
      <c r="BK504" s="74">
        <f t="shared" si="564"/>
        <v>346</v>
      </c>
      <c r="BL504" s="74">
        <f t="shared" si="565"/>
        <v>7.8199999999999994</v>
      </c>
      <c r="BM504" s="74">
        <v>1</v>
      </c>
      <c r="BN504" s="65">
        <f t="shared" si="566"/>
        <v>1.76</v>
      </c>
      <c r="BO504" s="73">
        <f>BO503*BM504</f>
        <v>8.601116706E+18</v>
      </c>
      <c r="BP504" s="73">
        <f t="shared" si="567"/>
        <v>5.2377360292857596E+21</v>
      </c>
      <c r="BQ504" s="73">
        <f t="shared" si="568"/>
        <v>5.3025216818278933E+22</v>
      </c>
      <c r="BR504" s="73">
        <f t="shared" si="569"/>
        <v>3.7563350749366042E+32</v>
      </c>
      <c r="BS504" s="73">
        <f t="shared" si="570"/>
        <v>381747.20000000001</v>
      </c>
      <c r="BT504" s="102">
        <f t="shared" si="599"/>
        <v>10.123690182513776</v>
      </c>
      <c r="BV504" s="74">
        <f t="shared" si="571"/>
        <v>291</v>
      </c>
      <c r="BW504" s="74">
        <f t="shared" si="572"/>
        <v>9.8550000000000004</v>
      </c>
      <c r="BX504" s="74">
        <v>1</v>
      </c>
      <c r="BY504" s="65">
        <f t="shared" si="573"/>
        <v>2.0350000000000001</v>
      </c>
      <c r="BZ504" s="73">
        <f>BZ503*BX504</f>
        <v>2744515872000000</v>
      </c>
      <c r="CA504" s="73">
        <f t="shared" si="574"/>
        <v>1.62526113166032E+18</v>
      </c>
      <c r="CB504" s="73">
        <f t="shared" si="575"/>
        <v>3.2628895744094245E+19</v>
      </c>
      <c r="CC504" s="73">
        <f t="shared" si="576"/>
        <v>4.733846823977013E+32</v>
      </c>
      <c r="CD504" s="73">
        <f t="shared" si="577"/>
        <v>381747.20000000001</v>
      </c>
      <c r="CE504" s="102">
        <f t="shared" si="595"/>
        <v>20.076094301696308</v>
      </c>
      <c r="CG504" s="74">
        <f t="shared" si="578"/>
        <v>241</v>
      </c>
      <c r="CH504" s="74">
        <f t="shared" si="579"/>
        <v>12.14</v>
      </c>
      <c r="CI504" s="74">
        <v>1</v>
      </c>
      <c r="CJ504" s="65">
        <f t="shared" si="580"/>
        <v>2.2850000000000001</v>
      </c>
      <c r="CK504" s="73">
        <f>CK503*CI504</f>
        <v>13522541760000</v>
      </c>
      <c r="CL504" s="73">
        <f t="shared" si="581"/>
        <v>7446660909105600</v>
      </c>
      <c r="CM504" s="73">
        <f t="shared" si="582"/>
        <v>3.9252242906252256E+16</v>
      </c>
      <c r="CN504" s="73">
        <f t="shared" si="583"/>
        <v>5.8314460114744734E+32</v>
      </c>
      <c r="CO504" s="73">
        <f t="shared" si="584"/>
        <v>381747.20000000001</v>
      </c>
      <c r="CP504" s="102">
        <f t="shared" si="585"/>
        <v>5.2711199536768953</v>
      </c>
      <c r="CR504" s="74">
        <f t="shared" si="586"/>
        <v>178</v>
      </c>
      <c r="CS504" s="74">
        <f t="shared" si="587"/>
        <v>14.74</v>
      </c>
      <c r="CT504" s="74">
        <v>1</v>
      </c>
      <c r="CU504" s="65">
        <f t="shared" si="596"/>
        <v>2.6</v>
      </c>
      <c r="CV504" s="73">
        <f>CV503*CT504</f>
        <v>310040640</v>
      </c>
      <c r="CW504" s="73">
        <f t="shared" si="588"/>
        <v>143486808192</v>
      </c>
      <c r="CX504" s="73">
        <f t="shared" si="589"/>
        <v>7676536675671.2891</v>
      </c>
      <c r="CY504" s="73">
        <f t="shared" si="590"/>
        <v>7.08035537142782E+32</v>
      </c>
      <c r="CZ504" s="73">
        <f t="shared" si="591"/>
        <v>381747.20000000001</v>
      </c>
      <c r="DA504" s="102">
        <f t="shared" si="592"/>
        <v>53.499947294104551</v>
      </c>
    </row>
    <row r="505" spans="1:105">
      <c r="A505" s="65">
        <v>8192</v>
      </c>
      <c r="B505" s="65">
        <f t="shared" si="527"/>
        <v>16.633333333333333</v>
      </c>
      <c r="C505" s="86">
        <f t="shared" si="598"/>
        <v>14.74</v>
      </c>
      <c r="D505" s="90"/>
      <c r="E505" s="68">
        <f t="shared" si="528"/>
        <v>1.1035539440913918E+30</v>
      </c>
      <c r="F505" s="65">
        <f t="shared" si="593"/>
        <v>99.800000000000054</v>
      </c>
      <c r="G505" s="69">
        <v>499</v>
      </c>
      <c r="H505" s="74">
        <f t="shared" si="529"/>
        <v>499</v>
      </c>
      <c r="I505" s="74">
        <f t="shared" si="530"/>
        <v>1</v>
      </c>
      <c r="J505" s="74">
        <v>1</v>
      </c>
      <c r="K505" s="65">
        <f t="shared" si="531"/>
        <v>1</v>
      </c>
      <c r="L505" s="73">
        <f>L504*J505</f>
        <v>3.3913417492828127E+26</v>
      </c>
      <c r="M505" s="73">
        <f t="shared" si="532"/>
        <v>1.6922795328921237E+29</v>
      </c>
      <c r="N505" s="73">
        <f t="shared" si="533"/>
        <v>1.1035539440913919E+31</v>
      </c>
      <c r="O505" s="73">
        <f t="shared" si="534"/>
        <v>5.5177697204569594E+31</v>
      </c>
      <c r="P505" s="73">
        <f t="shared" si="535"/>
        <v>382020.26666666666</v>
      </c>
      <c r="Q505" s="102">
        <f t="shared" si="597"/>
        <v>65.211090877250427</v>
      </c>
      <c r="S505" s="74">
        <f t="shared" si="536"/>
        <v>489</v>
      </c>
      <c r="T505" s="74">
        <f t="shared" si="537"/>
        <v>2.0499999999999998</v>
      </c>
      <c r="U505" s="74">
        <v>1</v>
      </c>
      <c r="V505" s="65">
        <f t="shared" si="538"/>
        <v>1.05</v>
      </c>
      <c r="W505" s="73">
        <f>W504*U505</f>
        <v>6.7826834985656254E+26</v>
      </c>
      <c r="X505" s="73">
        <f t="shared" si="539"/>
        <v>3.48256884233852E+29</v>
      </c>
      <c r="Y505" s="73">
        <f t="shared" si="540"/>
        <v>5.6557139634683805E+30</v>
      </c>
      <c r="Z505" s="73">
        <f t="shared" si="541"/>
        <v>1.1311427926936765E+32</v>
      </c>
      <c r="AA505" s="73">
        <f t="shared" si="542"/>
        <v>382020.26666666666</v>
      </c>
      <c r="AB505" s="102">
        <f t="shared" si="601"/>
        <v>16.240063641270648</v>
      </c>
      <c r="AD505" s="74">
        <f t="shared" si="543"/>
        <v>464</v>
      </c>
      <c r="AE505" s="74">
        <f t="shared" si="544"/>
        <v>3.2249999999999996</v>
      </c>
      <c r="AF505" s="74">
        <v>1</v>
      </c>
      <c r="AG505" s="65">
        <f t="shared" si="545"/>
        <v>1.175</v>
      </c>
      <c r="AH505" s="73">
        <f>AH504*AF505</f>
        <v>5.9084709587505004E+25</v>
      </c>
      <c r="AI505" s="73">
        <f t="shared" si="546"/>
        <v>3.2212983667107729E+28</v>
      </c>
      <c r="AJ505" s="73">
        <f t="shared" si="547"/>
        <v>2.7804386481990078E+29</v>
      </c>
      <c r="AK505" s="73">
        <f t="shared" si="548"/>
        <v>1.7794807348473692E+32</v>
      </c>
      <c r="AL505" s="73">
        <f t="shared" si="549"/>
        <v>382020.26666666666</v>
      </c>
      <c r="AM505" s="102">
        <f t="shared" si="594"/>
        <v>8.6314222765961244</v>
      </c>
      <c r="AO505" s="74">
        <f t="shared" si="550"/>
        <v>434</v>
      </c>
      <c r="AP505" s="74">
        <f t="shared" si="551"/>
        <v>4.55</v>
      </c>
      <c r="AQ505" s="74">
        <v>1</v>
      </c>
      <c r="AR505" s="65">
        <f t="shared" si="552"/>
        <v>1.325</v>
      </c>
      <c r="AS505" s="73">
        <f>AS504*AQ505</f>
        <v>3.3762691192859996E+23</v>
      </c>
      <c r="AT505" s="73">
        <f t="shared" si="553"/>
        <v>1.9415235570454141E+26</v>
      </c>
      <c r="AU505" s="73">
        <f t="shared" si="554"/>
        <v>6.1293584541208633E+27</v>
      </c>
      <c r="AV505" s="73">
        <f t="shared" si="555"/>
        <v>2.5105852228079165E+32</v>
      </c>
      <c r="AW505" s="73">
        <f t="shared" si="556"/>
        <v>382020.26666666666</v>
      </c>
      <c r="AX505" s="102">
        <f t="shared" si="602"/>
        <v>31.569838191654203</v>
      </c>
      <c r="AZ505" s="74">
        <f t="shared" si="557"/>
        <v>397</v>
      </c>
      <c r="BA505" s="74">
        <f t="shared" si="558"/>
        <v>6.06</v>
      </c>
      <c r="BB505" s="74">
        <v>1</v>
      </c>
      <c r="BC505" s="65">
        <f t="shared" si="559"/>
        <v>1.51</v>
      </c>
      <c r="BD505" s="73">
        <f>BD504*BB505</f>
        <v>1.7863857774E+21</v>
      </c>
      <c r="BE505" s="73">
        <f t="shared" si="560"/>
        <v>1.070884681977978E+24</v>
      </c>
      <c r="BF505" s="73">
        <f t="shared" si="561"/>
        <v>4.8334171630330245E+25</v>
      </c>
      <c r="BG505" s="73">
        <f t="shared" si="562"/>
        <v>3.3437684505969169E+32</v>
      </c>
      <c r="BH505" s="73">
        <f t="shared" si="563"/>
        <v>382020.26666666666</v>
      </c>
      <c r="BI505" s="102">
        <f t="shared" si="600"/>
        <v>45.134805309806652</v>
      </c>
      <c r="BK505" s="74">
        <f t="shared" si="564"/>
        <v>347</v>
      </c>
      <c r="BL505" s="74">
        <f t="shared" si="565"/>
        <v>7.8199999999999994</v>
      </c>
      <c r="BM505" s="74">
        <v>1</v>
      </c>
      <c r="BN505" s="65">
        <f t="shared" si="566"/>
        <v>1.76</v>
      </c>
      <c r="BO505" s="73">
        <f>BO504*BM505</f>
        <v>8.601116706E+18</v>
      </c>
      <c r="BP505" s="73">
        <f t="shared" si="567"/>
        <v>5.2528739946883197E+21</v>
      </c>
      <c r="BQ505" s="73">
        <f t="shared" si="568"/>
        <v>6.0909979332518118E+22</v>
      </c>
      <c r="BR505" s="73">
        <f t="shared" si="569"/>
        <v>4.314895921397342E+32</v>
      </c>
      <c r="BS505" s="73">
        <f t="shared" si="570"/>
        <v>382020.26666666666</v>
      </c>
      <c r="BT505" s="102">
        <f t="shared" si="599"/>
        <v>11.595553099904926</v>
      </c>
      <c r="BV505" s="74">
        <f t="shared" si="571"/>
        <v>292</v>
      </c>
      <c r="BW505" s="74">
        <f t="shared" si="572"/>
        <v>9.8550000000000004</v>
      </c>
      <c r="BX505" s="74">
        <v>1</v>
      </c>
      <c r="BY505" s="65">
        <f t="shared" si="573"/>
        <v>2.0350000000000001</v>
      </c>
      <c r="BZ505" s="73">
        <f>BZ504*BX505</f>
        <v>2744515872000000</v>
      </c>
      <c r="CA505" s="73">
        <f t="shared" si="574"/>
        <v>1.63084622145984E+18</v>
      </c>
      <c r="CB505" s="73">
        <f t="shared" si="575"/>
        <v>3.7480758866610807E+19</v>
      </c>
      <c r="CC505" s="73">
        <f t="shared" si="576"/>
        <v>5.437762059510333E+32</v>
      </c>
      <c r="CD505" s="73">
        <f t="shared" si="577"/>
        <v>382020.26666666666</v>
      </c>
      <c r="CE505" s="102">
        <f t="shared" si="595"/>
        <v>22.982399182346072</v>
      </c>
      <c r="CG505" s="74">
        <f t="shared" si="578"/>
        <v>242</v>
      </c>
      <c r="CH505" s="74">
        <f t="shared" si="579"/>
        <v>12.14</v>
      </c>
      <c r="CI505" s="74">
        <v>1</v>
      </c>
      <c r="CJ505" s="65">
        <f t="shared" si="580"/>
        <v>2.2850000000000001</v>
      </c>
      <c r="CK505" s="73">
        <f>CK504*CI505</f>
        <v>13522541760000</v>
      </c>
      <c r="CL505" s="73">
        <f t="shared" si="581"/>
        <v>7477559917027200</v>
      </c>
      <c r="CM505" s="73">
        <f t="shared" si="582"/>
        <v>4.5088986856356008E+16</v>
      </c>
      <c r="CN505" s="73">
        <f t="shared" si="583"/>
        <v>6.6985724406347484E+32</v>
      </c>
      <c r="CO505" s="73">
        <f t="shared" si="584"/>
        <v>382020.26666666666</v>
      </c>
      <c r="CP505" s="102">
        <f t="shared" si="585"/>
        <v>6.0299064610212731</v>
      </c>
      <c r="CR505" s="74">
        <f t="shared" si="586"/>
        <v>179</v>
      </c>
      <c r="CS505" s="74">
        <f t="shared" si="587"/>
        <v>14.74</v>
      </c>
      <c r="CT505" s="74">
        <v>1</v>
      </c>
      <c r="CU505" s="65">
        <f t="shared" si="596"/>
        <v>2.6</v>
      </c>
      <c r="CV505" s="73">
        <f>CV504*CT505</f>
        <v>310040640</v>
      </c>
      <c r="CW505" s="73">
        <f t="shared" si="588"/>
        <v>144292913856</v>
      </c>
      <c r="CX505" s="73">
        <f t="shared" si="589"/>
        <v>8818025051418.0176</v>
      </c>
      <c r="CY505" s="73">
        <f t="shared" si="590"/>
        <v>8.133192567953558E+32</v>
      </c>
      <c r="CZ505" s="73">
        <f t="shared" si="591"/>
        <v>382020.26666666666</v>
      </c>
      <c r="DA505" s="102">
        <f t="shared" si="592"/>
        <v>61.111975742746054</v>
      </c>
    </row>
    <row r="506" spans="1:105">
      <c r="A506" s="65">
        <v>8192</v>
      </c>
      <c r="B506" s="65">
        <f t="shared" si="527"/>
        <v>16.666666666666668</v>
      </c>
      <c r="C506" s="86">
        <f t="shared" si="598"/>
        <v>14.74</v>
      </c>
      <c r="D506" s="90"/>
      <c r="E506" s="68">
        <f t="shared" si="528"/>
        <v>1.2676506002282719E+30</v>
      </c>
      <c r="F506" s="65">
        <f t="shared" si="593"/>
        <v>100.00000000000004</v>
      </c>
      <c r="G506" s="69">
        <v>500</v>
      </c>
      <c r="H506" s="74">
        <f t="shared" si="529"/>
        <v>500</v>
      </c>
      <c r="I506" s="74">
        <f t="shared" si="530"/>
        <v>1</v>
      </c>
      <c r="J506" s="74">
        <v>15</v>
      </c>
      <c r="K506" s="65">
        <f t="shared" si="531"/>
        <v>1</v>
      </c>
      <c r="L506" s="73">
        <f>L505*J506</f>
        <v>5.0870126239242193E+27</v>
      </c>
      <c r="M506" s="73">
        <f t="shared" si="532"/>
        <v>2.5435063119621099E+30</v>
      </c>
      <c r="N506" s="73">
        <f t="shared" si="533"/>
        <v>1.267650600228272E+31</v>
      </c>
      <c r="O506" s="73">
        <f t="shared" si="534"/>
        <v>6.3382530011413596E+31</v>
      </c>
      <c r="P506" s="73">
        <f t="shared" si="535"/>
        <v>382293.33333333337</v>
      </c>
      <c r="Q506" s="102">
        <f t="shared" si="597"/>
        <v>4.9838704715082143</v>
      </c>
      <c r="S506" s="74">
        <f t="shared" si="536"/>
        <v>490</v>
      </c>
      <c r="T506" s="74">
        <f t="shared" si="537"/>
        <v>2.0499999999999998</v>
      </c>
      <c r="U506" s="74">
        <v>1</v>
      </c>
      <c r="V506" s="65">
        <f t="shared" si="538"/>
        <v>1.05</v>
      </c>
      <c r="W506" s="73">
        <f>W505*U506</f>
        <v>6.7826834985656254E+26</v>
      </c>
      <c r="X506" s="73">
        <f t="shared" si="539"/>
        <v>3.4896906600120146E+29</v>
      </c>
      <c r="Y506" s="73">
        <f t="shared" si="540"/>
        <v>6.4967093261698896E+30</v>
      </c>
      <c r="Z506" s="73">
        <f t="shared" si="541"/>
        <v>1.2993418652339787E+32</v>
      </c>
      <c r="AA506" s="73">
        <f t="shared" si="542"/>
        <v>382293.33333333337</v>
      </c>
      <c r="AB506" s="102">
        <f t="shared" si="601"/>
        <v>18.616863095101735</v>
      </c>
      <c r="AD506" s="74">
        <f t="shared" si="543"/>
        <v>465</v>
      </c>
      <c r="AE506" s="74">
        <f t="shared" si="544"/>
        <v>3.2249999999999996</v>
      </c>
      <c r="AF506" s="74">
        <v>1</v>
      </c>
      <c r="AG506" s="65">
        <f t="shared" si="545"/>
        <v>1.175</v>
      </c>
      <c r="AH506" s="73">
        <f>AH505*AF506</f>
        <v>5.9084709587505004E+25</v>
      </c>
      <c r="AI506" s="73">
        <f t="shared" si="546"/>
        <v>3.2282408200873051E+28</v>
      </c>
      <c r="AJ506" s="73">
        <f t="shared" si="547"/>
        <v>3.1938853013563803E+29</v>
      </c>
      <c r="AK506" s="73">
        <f t="shared" si="548"/>
        <v>2.044086592868088E+32</v>
      </c>
      <c r="AL506" s="73">
        <f t="shared" si="549"/>
        <v>382293.33333333337</v>
      </c>
      <c r="AM506" s="102">
        <f t="shared" si="594"/>
        <v>9.8935782035926447</v>
      </c>
      <c r="AO506" s="74">
        <f t="shared" si="550"/>
        <v>435</v>
      </c>
      <c r="AP506" s="74">
        <f t="shared" si="551"/>
        <v>4.55</v>
      </c>
      <c r="AQ506" s="74">
        <v>1</v>
      </c>
      <c r="AR506" s="65">
        <f t="shared" si="552"/>
        <v>1.325</v>
      </c>
      <c r="AS506" s="73">
        <f>AS505*AQ506</f>
        <v>3.3762691192859996E+23</v>
      </c>
      <c r="AT506" s="73">
        <f t="shared" si="553"/>
        <v>1.9459971136284682E+26</v>
      </c>
      <c r="AU506" s="73">
        <f t="shared" si="554"/>
        <v>7.0407839734358048E+27</v>
      </c>
      <c r="AV506" s="73">
        <f t="shared" si="555"/>
        <v>2.8839051155193184E+32</v>
      </c>
      <c r="AW506" s="73">
        <f t="shared" si="556"/>
        <v>382293.33333333337</v>
      </c>
      <c r="AX506" s="102">
        <f t="shared" si="602"/>
        <v>36.180855172532588</v>
      </c>
      <c r="AZ506" s="74">
        <f t="shared" si="557"/>
        <v>398</v>
      </c>
      <c r="BA506" s="74">
        <f t="shared" si="558"/>
        <v>6.06</v>
      </c>
      <c r="BB506" s="74">
        <v>1</v>
      </c>
      <c r="BC506" s="65">
        <f t="shared" si="559"/>
        <v>1.51</v>
      </c>
      <c r="BD506" s="73">
        <f>BD505*BB506</f>
        <v>1.7863857774E+21</v>
      </c>
      <c r="BE506" s="73">
        <f t="shared" si="560"/>
        <v>1.073582124501852E+24</v>
      </c>
      <c r="BF506" s="73">
        <f t="shared" si="561"/>
        <v>5.5521383441904714E+25</v>
      </c>
      <c r="BG506" s="73">
        <f t="shared" si="562"/>
        <v>3.8409813186916641E+32</v>
      </c>
      <c r="BH506" s="73">
        <f t="shared" si="563"/>
        <v>382293.33333333337</v>
      </c>
      <c r="BI506" s="102">
        <f t="shared" si="600"/>
        <v>51.716009585821801</v>
      </c>
      <c r="BK506" s="74">
        <f t="shared" si="564"/>
        <v>348</v>
      </c>
      <c r="BL506" s="74">
        <f t="shared" si="565"/>
        <v>7.8199999999999994</v>
      </c>
      <c r="BM506" s="74">
        <v>1</v>
      </c>
      <c r="BN506" s="65">
        <f t="shared" si="566"/>
        <v>1.76</v>
      </c>
      <c r="BO506" s="73">
        <f>BO505*BM506</f>
        <v>8.601116706E+18</v>
      </c>
      <c r="BP506" s="73">
        <f t="shared" si="567"/>
        <v>5.2680119600908799E+21</v>
      </c>
      <c r="BQ506" s="73">
        <f t="shared" si="568"/>
        <v>6.9967193062166984E+22</v>
      </c>
      <c r="BR506" s="73">
        <f t="shared" si="569"/>
        <v>4.9565138468925427E+32</v>
      </c>
      <c r="BS506" s="73">
        <f t="shared" si="570"/>
        <v>382293.33333333337</v>
      </c>
      <c r="BT506" s="102">
        <f t="shared" si="599"/>
        <v>13.281517504557822</v>
      </c>
      <c r="BV506" s="74">
        <f t="shared" si="571"/>
        <v>293</v>
      </c>
      <c r="BW506" s="74">
        <f t="shared" si="572"/>
        <v>9.8550000000000004</v>
      </c>
      <c r="BX506" s="74">
        <v>1</v>
      </c>
      <c r="BY506" s="65">
        <f t="shared" si="573"/>
        <v>2.0350000000000001</v>
      </c>
      <c r="BZ506" s="73">
        <f>BZ505*BX506</f>
        <v>2744515872000000</v>
      </c>
      <c r="CA506" s="73">
        <f t="shared" si="574"/>
        <v>1.63643131125936E+18</v>
      </c>
      <c r="CB506" s="73">
        <f t="shared" si="575"/>
        <v>4.3054086054116368E+19</v>
      </c>
      <c r="CC506" s="73">
        <f t="shared" si="576"/>
        <v>6.2463483326248101E+32</v>
      </c>
      <c r="CD506" s="73">
        <f t="shared" si="577"/>
        <v>382293.33333333337</v>
      </c>
      <c r="CE506" s="102">
        <f t="shared" si="595"/>
        <v>26.309742277531303</v>
      </c>
      <c r="CG506" s="74">
        <f t="shared" si="578"/>
        <v>243</v>
      </c>
      <c r="CH506" s="74">
        <f t="shared" si="579"/>
        <v>12.14</v>
      </c>
      <c r="CI506" s="74">
        <v>1</v>
      </c>
      <c r="CJ506" s="65">
        <f t="shared" si="580"/>
        <v>2.2850000000000001</v>
      </c>
      <c r="CK506" s="73">
        <f>CK505*CI506</f>
        <v>13522541760000</v>
      </c>
      <c r="CL506" s="73">
        <f t="shared" si="581"/>
        <v>7508458924948800</v>
      </c>
      <c r="CM506" s="73">
        <f t="shared" si="582"/>
        <v>5.179364503037908E+16</v>
      </c>
      <c r="CN506" s="73">
        <f t="shared" si="583"/>
        <v>7.6946391433856104E+32</v>
      </c>
      <c r="CO506" s="73">
        <f t="shared" si="584"/>
        <v>382293.33333333337</v>
      </c>
      <c r="CP506" s="102">
        <f t="shared" si="585"/>
        <v>6.8980393377769271</v>
      </c>
      <c r="CR506" s="74">
        <f t="shared" si="586"/>
        <v>180</v>
      </c>
      <c r="CS506" s="74">
        <f t="shared" si="587"/>
        <v>14.74</v>
      </c>
      <c r="CT506" s="74">
        <v>14</v>
      </c>
      <c r="CU506" s="65">
        <f t="shared" si="596"/>
        <v>2.6</v>
      </c>
      <c r="CV506" s="73">
        <f>CV505*CT506</f>
        <v>4340568960</v>
      </c>
      <c r="CW506" s="73">
        <f t="shared" si="588"/>
        <v>2031386273280</v>
      </c>
      <c r="CX506" s="73">
        <f t="shared" si="589"/>
        <v>10129250870886.521</v>
      </c>
      <c r="CY506" s="73">
        <f t="shared" si="590"/>
        <v>9.3425849236823634E+32</v>
      </c>
      <c r="CZ506" s="73">
        <f t="shared" si="591"/>
        <v>382293.33333333337</v>
      </c>
      <c r="DA506" s="102">
        <f t="shared" si="592"/>
        <v>4.986373593305431</v>
      </c>
    </row>
    <row r="507" spans="1:105">
      <c r="A507" s="65">
        <v>8192</v>
      </c>
      <c r="B507" s="65">
        <f t="shared" si="527"/>
        <v>16.7</v>
      </c>
      <c r="C507" s="86">
        <f t="shared" si="598"/>
        <v>14.74</v>
      </c>
      <c r="D507" s="90"/>
      <c r="E507" s="68">
        <f t="shared" si="528"/>
        <v>1.4561481591932197E+30</v>
      </c>
      <c r="F507" s="65">
        <f t="shared" si="593"/>
        <v>100.20000000000006</v>
      </c>
      <c r="G507" s="69">
        <v>501</v>
      </c>
      <c r="H507" s="74">
        <f t="shared" si="529"/>
        <v>501</v>
      </c>
      <c r="I507" s="74">
        <f t="shared" si="530"/>
        <v>1</v>
      </c>
      <c r="J507" s="74">
        <v>1</v>
      </c>
      <c r="K507" s="65">
        <f t="shared" si="531"/>
        <v>1</v>
      </c>
      <c r="L507" s="73">
        <f>L506*J507</f>
        <v>5.0870126239242193E+27</v>
      </c>
      <c r="M507" s="73">
        <f t="shared" si="532"/>
        <v>2.548593324586034E+30</v>
      </c>
      <c r="N507" s="73">
        <f t="shared" si="533"/>
        <v>1.4561481591932196E+31</v>
      </c>
      <c r="O507" s="73">
        <f t="shared" si="534"/>
        <v>7.2807407959660989E+31</v>
      </c>
      <c r="P507" s="73">
        <f t="shared" si="535"/>
        <v>382566.40000000002</v>
      </c>
      <c r="Q507" s="102">
        <f t="shared" si="597"/>
        <v>5.7135367386624569</v>
      </c>
      <c r="S507" s="74">
        <f t="shared" si="536"/>
        <v>491</v>
      </c>
      <c r="T507" s="74">
        <f t="shared" si="537"/>
        <v>2.0499999999999998</v>
      </c>
      <c r="U507" s="74">
        <v>1</v>
      </c>
      <c r="V507" s="65">
        <f t="shared" si="538"/>
        <v>1.05</v>
      </c>
      <c r="W507" s="73">
        <f>W506*U507</f>
        <v>6.7826834985656254E+26</v>
      </c>
      <c r="X507" s="73">
        <f t="shared" si="539"/>
        <v>3.4968124776855078E+29</v>
      </c>
      <c r="Y507" s="73">
        <f t="shared" si="540"/>
        <v>7.4627593158652484E+30</v>
      </c>
      <c r="Z507" s="73">
        <f t="shared" si="541"/>
        <v>1.4925518631730502E+32</v>
      </c>
      <c r="AA507" s="73">
        <f t="shared" si="542"/>
        <v>382566.40000000002</v>
      </c>
      <c r="AB507" s="102">
        <f t="shared" si="601"/>
        <v>21.341605715170481</v>
      </c>
      <c r="AD507" s="74">
        <f t="shared" si="543"/>
        <v>466</v>
      </c>
      <c r="AE507" s="74">
        <f t="shared" si="544"/>
        <v>3.2249999999999996</v>
      </c>
      <c r="AF507" s="74">
        <v>1</v>
      </c>
      <c r="AG507" s="65">
        <f t="shared" si="545"/>
        <v>1.175</v>
      </c>
      <c r="AH507" s="73">
        <f>AH506*AF507</f>
        <v>5.9084709587505004E+25</v>
      </c>
      <c r="AI507" s="73">
        <f t="shared" si="546"/>
        <v>3.2351832734638368E+28</v>
      </c>
      <c r="AJ507" s="73">
        <f t="shared" si="547"/>
        <v>3.6688107917172832E+29</v>
      </c>
      <c r="AK507" s="73">
        <f t="shared" si="548"/>
        <v>2.3480389066990667E+32</v>
      </c>
      <c r="AL507" s="73">
        <f t="shared" si="549"/>
        <v>382566.40000000002</v>
      </c>
      <c r="AM507" s="102">
        <f t="shared" si="594"/>
        <v>11.340349159845807</v>
      </c>
      <c r="AO507" s="74">
        <f t="shared" si="550"/>
        <v>436</v>
      </c>
      <c r="AP507" s="74">
        <f t="shared" si="551"/>
        <v>4.55</v>
      </c>
      <c r="AQ507" s="74">
        <v>1</v>
      </c>
      <c r="AR507" s="65">
        <f t="shared" si="552"/>
        <v>1.325</v>
      </c>
      <c r="AS507" s="73">
        <f>AS506*AQ507</f>
        <v>3.3762691192859996E+23</v>
      </c>
      <c r="AT507" s="73">
        <f t="shared" si="553"/>
        <v>1.9504706702115219E+26</v>
      </c>
      <c r="AU507" s="73">
        <f t="shared" si="554"/>
        <v>8.0877369681751974E+27</v>
      </c>
      <c r="AV507" s="73">
        <f t="shared" si="555"/>
        <v>3.3127370621645749E+32</v>
      </c>
      <c r="AW507" s="73">
        <f t="shared" si="556"/>
        <v>382566.40000000002</v>
      </c>
      <c r="AX507" s="102">
        <f t="shared" si="602"/>
        <v>41.46556567958087</v>
      </c>
      <c r="AZ507" s="74">
        <f t="shared" si="557"/>
        <v>399</v>
      </c>
      <c r="BA507" s="74">
        <f t="shared" si="558"/>
        <v>6.06</v>
      </c>
      <c r="BB507" s="74">
        <v>1</v>
      </c>
      <c r="BC507" s="65">
        <f t="shared" si="559"/>
        <v>1.51</v>
      </c>
      <c r="BD507" s="73">
        <f>BD506*BB507</f>
        <v>1.7863857774E+21</v>
      </c>
      <c r="BE507" s="73">
        <f t="shared" si="560"/>
        <v>1.0762795670257259E+24</v>
      </c>
      <c r="BF507" s="73">
        <f t="shared" si="561"/>
        <v>6.3777321826875573E+25</v>
      </c>
      <c r="BG507" s="73">
        <f t="shared" si="562"/>
        <v>4.4121289223554556E+32</v>
      </c>
      <c r="BH507" s="73">
        <f t="shared" si="563"/>
        <v>382566.40000000002</v>
      </c>
      <c r="BI507" s="102">
        <f t="shared" si="600"/>
        <v>59.257207681757585</v>
      </c>
      <c r="BK507" s="74">
        <f t="shared" si="564"/>
        <v>349</v>
      </c>
      <c r="BL507" s="74">
        <f t="shared" si="565"/>
        <v>7.8199999999999994</v>
      </c>
      <c r="BM507" s="74">
        <v>1</v>
      </c>
      <c r="BN507" s="65">
        <f t="shared" si="566"/>
        <v>1.76</v>
      </c>
      <c r="BO507" s="73">
        <f>BO506*BM507</f>
        <v>8.601116706E+18</v>
      </c>
      <c r="BP507" s="73">
        <f t="shared" si="567"/>
        <v>5.28314992549344E+21</v>
      </c>
      <c r="BQ507" s="73">
        <f t="shared" si="568"/>
        <v>8.0371199574271181E+22</v>
      </c>
      <c r="BR507" s="73">
        <f t="shared" si="569"/>
        <v>5.693539302445488E+32</v>
      </c>
      <c r="BS507" s="73">
        <f t="shared" si="570"/>
        <v>382566.40000000002</v>
      </c>
      <c r="BT507" s="102">
        <f t="shared" si="599"/>
        <v>15.21274253195921</v>
      </c>
      <c r="BV507" s="74">
        <f t="shared" si="571"/>
        <v>294</v>
      </c>
      <c r="BW507" s="74">
        <f t="shared" si="572"/>
        <v>9.8550000000000004</v>
      </c>
      <c r="BX507" s="74">
        <v>1</v>
      </c>
      <c r="BY507" s="65">
        <f t="shared" si="573"/>
        <v>2.0350000000000001</v>
      </c>
      <c r="BZ507" s="73">
        <f>BZ506*BX507</f>
        <v>2744515872000000</v>
      </c>
      <c r="CA507" s="73">
        <f t="shared" si="574"/>
        <v>1.64201640105888E+18</v>
      </c>
      <c r="CB507" s="73">
        <f t="shared" si="575"/>
        <v>4.9456157826264261E+19</v>
      </c>
      <c r="CC507" s="73">
        <f t="shared" si="576"/>
        <v>7.1751700544245895E+32</v>
      </c>
      <c r="CD507" s="73">
        <f t="shared" si="577"/>
        <v>382566.40000000002</v>
      </c>
      <c r="CE507" s="102">
        <f t="shared" si="595"/>
        <v>30.119161900192765</v>
      </c>
      <c r="CG507" s="74">
        <f t="shared" si="578"/>
        <v>244</v>
      </c>
      <c r="CH507" s="74">
        <f t="shared" si="579"/>
        <v>12.14</v>
      </c>
      <c r="CI507" s="74">
        <v>1</v>
      </c>
      <c r="CJ507" s="65">
        <f t="shared" si="580"/>
        <v>2.2850000000000001</v>
      </c>
      <c r="CK507" s="73">
        <f>CK506*CI507</f>
        <v>13522541760000</v>
      </c>
      <c r="CL507" s="73">
        <f t="shared" si="581"/>
        <v>7539357932870400</v>
      </c>
      <c r="CM507" s="73">
        <f t="shared" si="582"/>
        <v>5.9495274845696808E+16</v>
      </c>
      <c r="CN507" s="73">
        <f t="shared" si="583"/>
        <v>8.8388193263028441E+32</v>
      </c>
      <c r="CO507" s="73">
        <f t="shared" si="584"/>
        <v>382566.40000000002</v>
      </c>
      <c r="CP507" s="102">
        <f t="shared" si="585"/>
        <v>7.8912919873862046</v>
      </c>
      <c r="CR507" s="74">
        <f t="shared" si="586"/>
        <v>181</v>
      </c>
      <c r="CS507" s="74">
        <f t="shared" si="587"/>
        <v>14.74</v>
      </c>
      <c r="CT507" s="74">
        <v>1</v>
      </c>
      <c r="CU507" s="65">
        <f t="shared" si="596"/>
        <v>2.6</v>
      </c>
      <c r="CV507" s="73">
        <f>CV506*CT507</f>
        <v>4340568960</v>
      </c>
      <c r="CW507" s="73">
        <f t="shared" si="588"/>
        <v>2042671752576</v>
      </c>
      <c r="CX507" s="73">
        <f t="shared" si="589"/>
        <v>11635453812739.633</v>
      </c>
      <c r="CY507" s="73">
        <f t="shared" si="590"/>
        <v>1.0731811933254029E+33</v>
      </c>
      <c r="CZ507" s="73">
        <f t="shared" si="591"/>
        <v>382566.40000000002</v>
      </c>
      <c r="DA507" s="102">
        <f t="shared" si="592"/>
        <v>5.6961936238978375</v>
      </c>
    </row>
    <row r="508" spans="1:105">
      <c r="A508" s="65">
        <v>8192</v>
      </c>
      <c r="B508" s="65">
        <f t="shared" si="527"/>
        <v>16.733333333333334</v>
      </c>
      <c r="C508" s="86">
        <f t="shared" si="598"/>
        <v>14.74</v>
      </c>
      <c r="D508" s="90"/>
      <c r="E508" s="68">
        <f t="shared" si="528"/>
        <v>1.6726749950972123E+30</v>
      </c>
      <c r="F508" s="65">
        <f t="shared" si="593"/>
        <v>100.40000000000005</v>
      </c>
      <c r="G508" s="69">
        <v>502</v>
      </c>
      <c r="H508" s="74">
        <f t="shared" si="529"/>
        <v>502</v>
      </c>
      <c r="I508" s="74">
        <f t="shared" si="530"/>
        <v>1</v>
      </c>
      <c r="J508" s="74">
        <v>1</v>
      </c>
      <c r="K508" s="65">
        <f t="shared" si="531"/>
        <v>1</v>
      </c>
      <c r="L508" s="73">
        <f>L507*J508</f>
        <v>5.0870126239242193E+27</v>
      </c>
      <c r="M508" s="73">
        <f t="shared" si="532"/>
        <v>2.5536803372099581E+30</v>
      </c>
      <c r="N508" s="73">
        <f t="shared" si="533"/>
        <v>1.6726749950972124E+31</v>
      </c>
      <c r="O508" s="73">
        <f t="shared" si="534"/>
        <v>8.3633749754860618E+31</v>
      </c>
      <c r="P508" s="73">
        <f t="shared" si="535"/>
        <v>382839.46666666667</v>
      </c>
      <c r="Q508" s="102">
        <f t="shared" si="597"/>
        <v>6.5500562882694453</v>
      </c>
      <c r="S508" s="74">
        <f t="shared" si="536"/>
        <v>492</v>
      </c>
      <c r="T508" s="74">
        <f t="shared" si="537"/>
        <v>2.0499999999999998</v>
      </c>
      <c r="U508" s="74">
        <v>1</v>
      </c>
      <c r="V508" s="65">
        <f t="shared" si="538"/>
        <v>1.05</v>
      </c>
      <c r="W508" s="73">
        <f>W507*U508</f>
        <v>6.7826834985656254E+26</v>
      </c>
      <c r="X508" s="73">
        <f t="shared" si="539"/>
        <v>3.5039342953590024E+29</v>
      </c>
      <c r="Y508" s="73">
        <f t="shared" si="540"/>
        <v>8.5724593498732093E+30</v>
      </c>
      <c r="Z508" s="73">
        <f t="shared" si="541"/>
        <v>1.7144918699746423E+32</v>
      </c>
      <c r="AA508" s="73">
        <f t="shared" si="542"/>
        <v>382839.46666666667</v>
      </c>
      <c r="AB508" s="102">
        <f t="shared" si="601"/>
        <v>24.465240005292113</v>
      </c>
      <c r="AD508" s="74">
        <f t="shared" si="543"/>
        <v>467</v>
      </c>
      <c r="AE508" s="74">
        <f t="shared" si="544"/>
        <v>3.2249999999999996</v>
      </c>
      <c r="AF508" s="74">
        <v>1</v>
      </c>
      <c r="AG508" s="65">
        <f t="shared" si="545"/>
        <v>1.175</v>
      </c>
      <c r="AH508" s="73">
        <f>AH507*AF508</f>
        <v>5.9084709587505004E+25</v>
      </c>
      <c r="AI508" s="73">
        <f t="shared" si="546"/>
        <v>3.2421257268403686E+28</v>
      </c>
      <c r="AJ508" s="73">
        <f t="shared" si="547"/>
        <v>4.2143569212410131E+29</v>
      </c>
      <c r="AK508" s="73">
        <f t="shared" si="548"/>
        <v>2.6971884295942544E+32</v>
      </c>
      <c r="AL508" s="73">
        <f t="shared" si="549"/>
        <v>382839.46666666667</v>
      </c>
      <c r="AM508" s="102">
        <f t="shared" si="594"/>
        <v>12.998746120028287</v>
      </c>
      <c r="AO508" s="74">
        <f t="shared" si="550"/>
        <v>437</v>
      </c>
      <c r="AP508" s="74">
        <f t="shared" si="551"/>
        <v>4.55</v>
      </c>
      <c r="AQ508" s="74">
        <v>1</v>
      </c>
      <c r="AR508" s="65">
        <f t="shared" si="552"/>
        <v>1.325</v>
      </c>
      <c r="AS508" s="73">
        <f>AS507*AQ508</f>
        <v>3.3762691192859996E+23</v>
      </c>
      <c r="AT508" s="73">
        <f t="shared" si="553"/>
        <v>1.9549442267945759E+26</v>
      </c>
      <c r="AU508" s="73">
        <f t="shared" si="554"/>
        <v>9.2903701509915576E+27</v>
      </c>
      <c r="AV508" s="73">
        <f t="shared" si="555"/>
        <v>3.8053356138461578E+32</v>
      </c>
      <c r="AW508" s="73">
        <f t="shared" si="556"/>
        <v>382839.46666666667</v>
      </c>
      <c r="AX508" s="102">
        <f t="shared" si="602"/>
        <v>47.522430684503526</v>
      </c>
      <c r="AZ508" s="74">
        <f t="shared" si="557"/>
        <v>400</v>
      </c>
      <c r="BA508" s="74">
        <f t="shared" si="558"/>
        <v>6.06</v>
      </c>
      <c r="BB508" s="74">
        <v>15</v>
      </c>
      <c r="BC508" s="65">
        <f t="shared" si="559"/>
        <v>1.51</v>
      </c>
      <c r="BD508" s="73">
        <f>BD507*BB508</f>
        <v>2.6795786661000001E+22</v>
      </c>
      <c r="BE508" s="73">
        <f t="shared" si="560"/>
        <v>1.6184655143244E+25</v>
      </c>
      <c r="BF508" s="73">
        <f t="shared" si="561"/>
        <v>7.3260904668648488E+25</v>
      </c>
      <c r="BG508" s="73">
        <f t="shared" si="562"/>
        <v>5.068205235144553E+32</v>
      </c>
      <c r="BH508" s="73">
        <f t="shared" si="563"/>
        <v>382839.46666666667</v>
      </c>
      <c r="BI508" s="102">
        <f t="shared" si="600"/>
        <v>4.526565689552549</v>
      </c>
      <c r="BK508" s="74">
        <f t="shared" si="564"/>
        <v>350</v>
      </c>
      <c r="BL508" s="74">
        <f t="shared" si="565"/>
        <v>7.8199999999999994</v>
      </c>
      <c r="BM508" s="74">
        <v>1</v>
      </c>
      <c r="BN508" s="65">
        <f t="shared" si="566"/>
        <v>1.76</v>
      </c>
      <c r="BO508" s="73">
        <f>BO507*BM508</f>
        <v>8.601116706E+18</v>
      </c>
      <c r="BP508" s="73">
        <f t="shared" si="567"/>
        <v>5.2982878908960001E+21</v>
      </c>
      <c r="BQ508" s="73">
        <f t="shared" si="568"/>
        <v>9.2322264740103681E+22</v>
      </c>
      <c r="BR508" s="73">
        <f t="shared" si="569"/>
        <v>6.5401592308300988E+32</v>
      </c>
      <c r="BS508" s="73">
        <f t="shared" si="570"/>
        <v>382839.46666666667</v>
      </c>
      <c r="BT508" s="102">
        <f t="shared" si="599"/>
        <v>17.424924171965095</v>
      </c>
      <c r="BV508" s="74">
        <f t="shared" si="571"/>
        <v>295</v>
      </c>
      <c r="BW508" s="74">
        <f t="shared" si="572"/>
        <v>9.8550000000000004</v>
      </c>
      <c r="BX508" s="74">
        <v>1</v>
      </c>
      <c r="BY508" s="65">
        <f t="shared" si="573"/>
        <v>2.0350000000000001</v>
      </c>
      <c r="BZ508" s="73">
        <f>BZ507*BX508</f>
        <v>2744515872000000</v>
      </c>
      <c r="CA508" s="73">
        <f t="shared" si="574"/>
        <v>1.6476014908584E+18</v>
      </c>
      <c r="CB508" s="73">
        <f t="shared" si="575"/>
        <v>5.6810207139503514E+19</v>
      </c>
      <c r="CC508" s="73">
        <f t="shared" si="576"/>
        <v>8.2421060383415143E+32</v>
      </c>
      <c r="CD508" s="73">
        <f t="shared" si="577"/>
        <v>382839.46666666667</v>
      </c>
      <c r="CE508" s="102">
        <f t="shared" si="595"/>
        <v>34.480550943119994</v>
      </c>
      <c r="CG508" s="74">
        <f t="shared" si="578"/>
        <v>245</v>
      </c>
      <c r="CH508" s="74">
        <f t="shared" si="579"/>
        <v>12.14</v>
      </c>
      <c r="CI508" s="74">
        <v>1</v>
      </c>
      <c r="CJ508" s="65">
        <f t="shared" si="580"/>
        <v>2.2850000000000001</v>
      </c>
      <c r="CK508" s="73">
        <f>CK507*CI508</f>
        <v>13522541760000</v>
      </c>
      <c r="CL508" s="73">
        <f t="shared" si="581"/>
        <v>7570256940792000</v>
      </c>
      <c r="CM508" s="73">
        <f t="shared" si="582"/>
        <v>6.8342124345348384E+16</v>
      </c>
      <c r="CN508" s="73">
        <f t="shared" si="583"/>
        <v>1.0153137220240079E+33</v>
      </c>
      <c r="CO508" s="73">
        <f t="shared" si="584"/>
        <v>382839.46666666667</v>
      </c>
      <c r="CP508" s="102">
        <f t="shared" si="585"/>
        <v>9.0277152915497254</v>
      </c>
      <c r="CR508" s="74">
        <f t="shared" si="586"/>
        <v>182</v>
      </c>
      <c r="CS508" s="74">
        <f t="shared" si="587"/>
        <v>14.74</v>
      </c>
      <c r="CT508" s="74">
        <v>1</v>
      </c>
      <c r="CU508" s="65">
        <f t="shared" si="596"/>
        <v>2.6</v>
      </c>
      <c r="CV508" s="73">
        <f>CV507*CT508</f>
        <v>4340568960</v>
      </c>
      <c r="CW508" s="73">
        <f t="shared" si="588"/>
        <v>2053957231872</v>
      </c>
      <c r="CX508" s="73">
        <f t="shared" si="589"/>
        <v>13365626654337.996</v>
      </c>
      <c r="CY508" s="73">
        <f t="shared" si="590"/>
        <v>1.2327614713866456E+33</v>
      </c>
      <c r="CZ508" s="73">
        <f t="shared" si="591"/>
        <v>382839.46666666667</v>
      </c>
      <c r="DA508" s="102">
        <f t="shared" si="592"/>
        <v>6.5072565518593644</v>
      </c>
    </row>
    <row r="509" spans="1:105">
      <c r="A509" s="65">
        <v>8192</v>
      </c>
      <c r="B509" s="65">
        <f t="shared" si="527"/>
        <v>16.766666666666666</v>
      </c>
      <c r="C509" s="86">
        <f t="shared" si="598"/>
        <v>14.74</v>
      </c>
      <c r="D509" s="90"/>
      <c r="E509" s="68">
        <f t="shared" si="528"/>
        <v>1.9213990153128423E+30</v>
      </c>
      <c r="F509" s="65">
        <f t="shared" si="593"/>
        <v>100.60000000000005</v>
      </c>
      <c r="G509" s="69">
        <v>503</v>
      </c>
      <c r="H509" s="74">
        <f t="shared" si="529"/>
        <v>503</v>
      </c>
      <c r="I509" s="74">
        <f t="shared" si="530"/>
        <v>1</v>
      </c>
      <c r="J509" s="74">
        <v>1</v>
      </c>
      <c r="K509" s="65">
        <f t="shared" si="531"/>
        <v>1</v>
      </c>
      <c r="L509" s="73">
        <f>L508*J509</f>
        <v>5.0870126239242193E+27</v>
      </c>
      <c r="M509" s="73">
        <f t="shared" si="532"/>
        <v>2.5587673498338822E+30</v>
      </c>
      <c r="N509" s="73">
        <f t="shared" si="533"/>
        <v>1.9213990153128423E+31</v>
      </c>
      <c r="O509" s="73">
        <f t="shared" si="534"/>
        <v>9.6069950765642113E+31</v>
      </c>
      <c r="P509" s="73">
        <f t="shared" si="535"/>
        <v>383112.53333333333</v>
      </c>
      <c r="Q509" s="102">
        <f t="shared" si="597"/>
        <v>7.5090805556729547</v>
      </c>
      <c r="S509" s="74">
        <f t="shared" si="536"/>
        <v>493</v>
      </c>
      <c r="T509" s="74">
        <f t="shared" si="537"/>
        <v>2.0499999999999998</v>
      </c>
      <c r="U509" s="74">
        <v>1</v>
      </c>
      <c r="V509" s="65">
        <f t="shared" si="538"/>
        <v>1.05</v>
      </c>
      <c r="W509" s="73">
        <f>W508*U509</f>
        <v>6.7826834985656254E+26</v>
      </c>
      <c r="X509" s="73">
        <f t="shared" si="539"/>
        <v>3.5110561130324963E+29</v>
      </c>
      <c r="Y509" s="73">
        <f t="shared" si="540"/>
        <v>9.8471699534783065E+30</v>
      </c>
      <c r="Z509" s="73">
        <f t="shared" si="541"/>
        <v>1.9694339906956632E+32</v>
      </c>
      <c r="AA509" s="73">
        <f t="shared" si="542"/>
        <v>383112.53333333333</v>
      </c>
      <c r="AB509" s="102">
        <f t="shared" si="601"/>
        <v>28.046176524855689</v>
      </c>
      <c r="AD509" s="74">
        <f t="shared" si="543"/>
        <v>468</v>
      </c>
      <c r="AE509" s="74">
        <f t="shared" si="544"/>
        <v>3.2249999999999996</v>
      </c>
      <c r="AF509" s="74">
        <v>1</v>
      </c>
      <c r="AG509" s="65">
        <f t="shared" si="545"/>
        <v>1.175</v>
      </c>
      <c r="AH509" s="73">
        <f>AH508*AF509</f>
        <v>5.9084709587505004E+25</v>
      </c>
      <c r="AI509" s="73">
        <f t="shared" si="546"/>
        <v>3.2490681802169003E+28</v>
      </c>
      <c r="AJ509" s="73">
        <f t="shared" si="547"/>
        <v>4.8410248627999217E+29</v>
      </c>
      <c r="AK509" s="73">
        <f t="shared" si="548"/>
        <v>3.0982559121919578E+32</v>
      </c>
      <c r="AL509" s="73">
        <f t="shared" si="549"/>
        <v>383112.53333333333</v>
      </c>
      <c r="AM509" s="102">
        <f t="shared" si="594"/>
        <v>14.899733075089689</v>
      </c>
      <c r="AO509" s="74">
        <f t="shared" si="550"/>
        <v>438</v>
      </c>
      <c r="AP509" s="74">
        <f t="shared" si="551"/>
        <v>4.55</v>
      </c>
      <c r="AQ509" s="74">
        <v>1</v>
      </c>
      <c r="AR509" s="65">
        <f t="shared" si="552"/>
        <v>1.325</v>
      </c>
      <c r="AS509" s="73">
        <f>AS508*AQ509</f>
        <v>3.3762691192859996E+23</v>
      </c>
      <c r="AT509" s="73">
        <f t="shared" si="553"/>
        <v>1.95941778337763E+26</v>
      </c>
      <c r="AU509" s="73">
        <f t="shared" si="554"/>
        <v>1.0671832909757557E+28</v>
      </c>
      <c r="AV509" s="73">
        <f t="shared" si="555"/>
        <v>4.3711827598367163E+32</v>
      </c>
      <c r="AW509" s="73">
        <f t="shared" si="556"/>
        <v>383112.53333333333</v>
      </c>
      <c r="AX509" s="102">
        <f t="shared" si="602"/>
        <v>54.464305674318879</v>
      </c>
      <c r="AZ509" s="74">
        <f t="shared" si="557"/>
        <v>401</v>
      </c>
      <c r="BA509" s="74">
        <f t="shared" si="558"/>
        <v>6.06</v>
      </c>
      <c r="BB509" s="74">
        <v>1</v>
      </c>
      <c r="BC509" s="65">
        <f t="shared" si="559"/>
        <v>1.51</v>
      </c>
      <c r="BD509" s="73">
        <f>BD508*BB509</f>
        <v>2.6795786661000001E+22</v>
      </c>
      <c r="BE509" s="73">
        <f t="shared" si="560"/>
        <v>1.622511678110211E+25</v>
      </c>
      <c r="BF509" s="73">
        <f t="shared" si="561"/>
        <v>8.4154680678471133E+25</v>
      </c>
      <c r="BG509" s="73">
        <f t="shared" si="562"/>
        <v>5.8218390163979118E+32</v>
      </c>
      <c r="BH509" s="73">
        <f t="shared" si="563"/>
        <v>383112.53333333333</v>
      </c>
      <c r="BI509" s="102">
        <f t="shared" si="600"/>
        <v>5.186691831795545</v>
      </c>
      <c r="BK509" s="74">
        <f t="shared" si="564"/>
        <v>351</v>
      </c>
      <c r="BL509" s="74">
        <f t="shared" si="565"/>
        <v>7.8199999999999994</v>
      </c>
      <c r="BM509" s="74">
        <v>1</v>
      </c>
      <c r="BN509" s="65">
        <f t="shared" si="566"/>
        <v>1.76</v>
      </c>
      <c r="BO509" s="73">
        <f>BO508*BM509</f>
        <v>8.601116706E+18</v>
      </c>
      <c r="BP509" s="73">
        <f t="shared" si="567"/>
        <v>5.3134258562985603E+21</v>
      </c>
      <c r="BQ509" s="73">
        <f t="shared" si="568"/>
        <v>1.060504336365579E+23</v>
      </c>
      <c r="BR509" s="73">
        <f t="shared" si="569"/>
        <v>7.5126701498732128E+32</v>
      </c>
      <c r="BS509" s="73">
        <f t="shared" si="570"/>
        <v>383112.53333333333</v>
      </c>
      <c r="BT509" s="102">
        <f t="shared" si="599"/>
        <v>19.958956143303517</v>
      </c>
      <c r="BV509" s="74">
        <f t="shared" si="571"/>
        <v>296</v>
      </c>
      <c r="BW509" s="74">
        <f t="shared" si="572"/>
        <v>9.8550000000000004</v>
      </c>
      <c r="BX509" s="74">
        <v>1</v>
      </c>
      <c r="BY509" s="65">
        <f t="shared" si="573"/>
        <v>2.0350000000000001</v>
      </c>
      <c r="BZ509" s="73">
        <f>BZ508*BX509</f>
        <v>2744515872000000</v>
      </c>
      <c r="CA509" s="73">
        <f t="shared" si="574"/>
        <v>1.65318658065792E+18</v>
      </c>
      <c r="CB509" s="73">
        <f t="shared" si="575"/>
        <v>6.5257791488188506E+19</v>
      </c>
      <c r="CC509" s="73">
        <f t="shared" si="576"/>
        <v>9.4676936479540304E+32</v>
      </c>
      <c r="CD509" s="73">
        <f t="shared" si="577"/>
        <v>383112.53333333333</v>
      </c>
      <c r="CE509" s="102">
        <f t="shared" si="595"/>
        <v>39.47394217428127</v>
      </c>
      <c r="CG509" s="74">
        <f t="shared" si="578"/>
        <v>246</v>
      </c>
      <c r="CH509" s="74">
        <f t="shared" si="579"/>
        <v>12.14</v>
      </c>
      <c r="CI509" s="74">
        <v>1</v>
      </c>
      <c r="CJ509" s="65">
        <f t="shared" si="580"/>
        <v>2.2850000000000001</v>
      </c>
      <c r="CK509" s="73">
        <f>CK508*CI509</f>
        <v>13522541760000</v>
      </c>
      <c r="CL509" s="73">
        <f t="shared" si="581"/>
        <v>7601155948713600</v>
      </c>
      <c r="CM509" s="73">
        <f t="shared" si="582"/>
        <v>7.8504485812504512E+16</v>
      </c>
      <c r="CN509" s="73">
        <f t="shared" si="583"/>
        <v>1.1662892022948953E+33</v>
      </c>
      <c r="CO509" s="73">
        <f t="shared" si="584"/>
        <v>383112.53333333333</v>
      </c>
      <c r="CP509" s="102">
        <f t="shared" si="585"/>
        <v>10.327966738505136</v>
      </c>
      <c r="CR509" s="74">
        <f t="shared" si="586"/>
        <v>183</v>
      </c>
      <c r="CS509" s="74">
        <f t="shared" si="587"/>
        <v>14.74</v>
      </c>
      <c r="CT509" s="74">
        <v>1</v>
      </c>
      <c r="CU509" s="65">
        <f t="shared" si="596"/>
        <v>2.6</v>
      </c>
      <c r="CV509" s="73">
        <f>CV508*CT509</f>
        <v>4340568960</v>
      </c>
      <c r="CW509" s="73">
        <f t="shared" si="588"/>
        <v>2065242711168</v>
      </c>
      <c r="CX509" s="73">
        <f t="shared" si="589"/>
        <v>15353073351342.584</v>
      </c>
      <c r="CY509" s="73">
        <f t="shared" si="590"/>
        <v>1.4160710742855649E+33</v>
      </c>
      <c r="CZ509" s="73">
        <f t="shared" si="591"/>
        <v>383112.53333333333</v>
      </c>
      <c r="DA509" s="102">
        <f t="shared" si="592"/>
        <v>7.4340285857537971</v>
      </c>
    </row>
    <row r="510" spans="1:105">
      <c r="A510" s="65">
        <v>8192</v>
      </c>
      <c r="B510" s="65">
        <f t="shared" si="527"/>
        <v>16.8</v>
      </c>
      <c r="C510" s="86">
        <f t="shared" si="598"/>
        <v>14.74</v>
      </c>
      <c r="D510" s="90"/>
      <c r="E510" s="68">
        <f t="shared" si="528"/>
        <v>2.2071078881827845E+30</v>
      </c>
      <c r="F510" s="65">
        <f t="shared" si="593"/>
        <v>100.80000000000005</v>
      </c>
      <c r="G510" s="69">
        <v>504</v>
      </c>
      <c r="H510" s="74">
        <f t="shared" si="529"/>
        <v>504</v>
      </c>
      <c r="I510" s="74">
        <f t="shared" si="530"/>
        <v>1</v>
      </c>
      <c r="J510" s="74">
        <v>1</v>
      </c>
      <c r="K510" s="65">
        <f t="shared" si="531"/>
        <v>1</v>
      </c>
      <c r="L510" s="73">
        <f>L509*J510</f>
        <v>5.0870126239242193E+27</v>
      </c>
      <c r="M510" s="73">
        <f t="shared" si="532"/>
        <v>2.5638543624578063E+30</v>
      </c>
      <c r="N510" s="73">
        <f t="shared" si="533"/>
        <v>2.2071078881827847E+31</v>
      </c>
      <c r="O510" s="73">
        <f t="shared" si="534"/>
        <v>1.1035539440913922E+32</v>
      </c>
      <c r="P510" s="73">
        <f t="shared" si="535"/>
        <v>383385.59999999998</v>
      </c>
      <c r="Q510" s="102">
        <f t="shared" si="597"/>
        <v>8.6085540602507891</v>
      </c>
      <c r="S510" s="74">
        <f t="shared" si="536"/>
        <v>494</v>
      </c>
      <c r="T510" s="74">
        <f t="shared" si="537"/>
        <v>2.0499999999999998</v>
      </c>
      <c r="U510" s="74">
        <v>1</v>
      </c>
      <c r="V510" s="65">
        <f t="shared" si="538"/>
        <v>1.05</v>
      </c>
      <c r="W510" s="73">
        <f>W509*U510</f>
        <v>6.7826834985656254E+26</v>
      </c>
      <c r="X510" s="73">
        <f t="shared" si="539"/>
        <v>3.5181779307059903E+29</v>
      </c>
      <c r="Y510" s="73">
        <f t="shared" si="540"/>
        <v>1.1311427926936761E+31</v>
      </c>
      <c r="Z510" s="73">
        <f t="shared" si="541"/>
        <v>2.2622855853873538E+32</v>
      </c>
      <c r="AA510" s="73">
        <f t="shared" si="542"/>
        <v>383385.59999999998</v>
      </c>
      <c r="AB510" s="102">
        <f t="shared" si="601"/>
        <v>32.151381054985201</v>
      </c>
      <c r="AD510" s="74">
        <f t="shared" si="543"/>
        <v>469</v>
      </c>
      <c r="AE510" s="74">
        <f t="shared" si="544"/>
        <v>3.2249999999999996</v>
      </c>
      <c r="AF510" s="74">
        <v>1</v>
      </c>
      <c r="AG510" s="65">
        <f t="shared" si="545"/>
        <v>1.175</v>
      </c>
      <c r="AH510" s="73">
        <f>AH509*AF510</f>
        <v>5.9084709587505004E+25</v>
      </c>
      <c r="AI510" s="73">
        <f t="shared" si="546"/>
        <v>3.2560106335934325E+28</v>
      </c>
      <c r="AJ510" s="73">
        <f t="shared" si="547"/>
        <v>5.560877296398017E+29</v>
      </c>
      <c r="AK510" s="73">
        <f t="shared" si="548"/>
        <v>3.5589614696947398E+32</v>
      </c>
      <c r="AL510" s="73">
        <f t="shared" si="549"/>
        <v>383385.59999999998</v>
      </c>
      <c r="AM510" s="102">
        <f t="shared" si="594"/>
        <v>17.078805698680608</v>
      </c>
      <c r="AO510" s="74">
        <f t="shared" si="550"/>
        <v>439</v>
      </c>
      <c r="AP510" s="74">
        <f t="shared" si="551"/>
        <v>4.55</v>
      </c>
      <c r="AQ510" s="74">
        <v>1</v>
      </c>
      <c r="AR510" s="65">
        <f t="shared" si="552"/>
        <v>1.325</v>
      </c>
      <c r="AS510" s="73">
        <f>AS509*AQ510</f>
        <v>3.3762691192859996E+23</v>
      </c>
      <c r="AT510" s="73">
        <f t="shared" si="553"/>
        <v>1.9638913399606837E+26</v>
      </c>
      <c r="AU510" s="73">
        <f t="shared" si="554"/>
        <v>1.2258716908241731E+28</v>
      </c>
      <c r="AV510" s="73">
        <f t="shared" si="555"/>
        <v>5.0211704456158344E+32</v>
      </c>
      <c r="AW510" s="73">
        <f t="shared" si="556"/>
        <v>383385.59999999998</v>
      </c>
      <c r="AX510" s="102">
        <f t="shared" si="602"/>
        <v>62.420545672792393</v>
      </c>
      <c r="AZ510" s="74">
        <f t="shared" si="557"/>
        <v>402</v>
      </c>
      <c r="BA510" s="74">
        <f t="shared" si="558"/>
        <v>6.06</v>
      </c>
      <c r="BB510" s="74">
        <v>1</v>
      </c>
      <c r="BC510" s="65">
        <f t="shared" si="559"/>
        <v>1.51</v>
      </c>
      <c r="BD510" s="73">
        <f>BD509*BB510</f>
        <v>2.6795786661000001E+22</v>
      </c>
      <c r="BE510" s="73">
        <f t="shared" si="560"/>
        <v>1.6265578418960219E+25</v>
      </c>
      <c r="BF510" s="73">
        <f t="shared" si="561"/>
        <v>9.6668343260660541E+25</v>
      </c>
      <c r="BG510" s="73">
        <f t="shared" si="562"/>
        <v>6.6875369011938367E+32</v>
      </c>
      <c r="BH510" s="73">
        <f t="shared" si="563"/>
        <v>383385.59999999998</v>
      </c>
      <c r="BI510" s="102">
        <f t="shared" si="600"/>
        <v>5.943123617908209</v>
      </c>
      <c r="BK510" s="74">
        <f t="shared" si="564"/>
        <v>352</v>
      </c>
      <c r="BL510" s="74">
        <f t="shared" si="565"/>
        <v>7.8199999999999994</v>
      </c>
      <c r="BM510" s="74">
        <v>1</v>
      </c>
      <c r="BN510" s="65">
        <f t="shared" si="566"/>
        <v>1.76</v>
      </c>
      <c r="BO510" s="73">
        <f>BO509*BM510</f>
        <v>8.601116706E+18</v>
      </c>
      <c r="BP510" s="73">
        <f t="shared" si="567"/>
        <v>5.3285638217011193E+21</v>
      </c>
      <c r="BQ510" s="73">
        <f t="shared" si="568"/>
        <v>1.218199586650363E+23</v>
      </c>
      <c r="BR510" s="73">
        <f t="shared" si="569"/>
        <v>8.629791842794687E+32</v>
      </c>
      <c r="BS510" s="73">
        <f t="shared" si="570"/>
        <v>383385.59999999998</v>
      </c>
      <c r="BT510" s="102">
        <f t="shared" si="599"/>
        <v>22.861687077653478</v>
      </c>
      <c r="BV510" s="74">
        <f t="shared" si="571"/>
        <v>297</v>
      </c>
      <c r="BW510" s="74">
        <f t="shared" si="572"/>
        <v>9.8550000000000004</v>
      </c>
      <c r="BX510" s="74">
        <v>1</v>
      </c>
      <c r="BY510" s="65">
        <f t="shared" si="573"/>
        <v>2.0350000000000001</v>
      </c>
      <c r="BZ510" s="73">
        <f>BZ509*BX510</f>
        <v>2744515872000000</v>
      </c>
      <c r="CA510" s="73">
        <f t="shared" si="574"/>
        <v>1.65877167045744E+18</v>
      </c>
      <c r="CB510" s="73">
        <f t="shared" si="575"/>
        <v>7.4961517733221646E+19</v>
      </c>
      <c r="CC510" s="73">
        <f t="shared" si="576"/>
        <v>1.087552411902067E+33</v>
      </c>
      <c r="CD510" s="73">
        <f t="shared" si="577"/>
        <v>383385.59999999998</v>
      </c>
      <c r="CE510" s="102">
        <f t="shared" si="595"/>
        <v>45.190980210404419</v>
      </c>
      <c r="CG510" s="74">
        <f t="shared" si="578"/>
        <v>247</v>
      </c>
      <c r="CH510" s="74">
        <f t="shared" si="579"/>
        <v>12.14</v>
      </c>
      <c r="CI510" s="74">
        <v>1</v>
      </c>
      <c r="CJ510" s="65">
        <f t="shared" si="580"/>
        <v>2.2850000000000001</v>
      </c>
      <c r="CK510" s="73">
        <f>CK509*CI510</f>
        <v>13522541760000</v>
      </c>
      <c r="CL510" s="73">
        <f t="shared" si="581"/>
        <v>7632054956635200</v>
      </c>
      <c r="CM510" s="73">
        <f t="shared" si="582"/>
        <v>9.0177973712712064E+16</v>
      </c>
      <c r="CN510" s="73">
        <f t="shared" si="583"/>
        <v>1.3397144881269503E+33</v>
      </c>
      <c r="CO510" s="73">
        <f t="shared" si="584"/>
        <v>383385.59999999998</v>
      </c>
      <c r="CP510" s="102">
        <f t="shared" si="585"/>
        <v>11.815687154389868</v>
      </c>
      <c r="CR510" s="74">
        <f t="shared" si="586"/>
        <v>184</v>
      </c>
      <c r="CS510" s="74">
        <f t="shared" si="587"/>
        <v>14.74</v>
      </c>
      <c r="CT510" s="74">
        <v>1</v>
      </c>
      <c r="CU510" s="65">
        <f t="shared" si="596"/>
        <v>2.6</v>
      </c>
      <c r="CV510" s="73">
        <f>CV509*CT510</f>
        <v>4340568960</v>
      </c>
      <c r="CW510" s="73">
        <f t="shared" si="588"/>
        <v>2076528190464</v>
      </c>
      <c r="CX510" s="73">
        <f t="shared" si="589"/>
        <v>17636050102836.043</v>
      </c>
      <c r="CY510" s="73">
        <f t="shared" si="590"/>
        <v>1.6266385135907122E+33</v>
      </c>
      <c r="CZ510" s="73">
        <f t="shared" si="591"/>
        <v>383385.59999999998</v>
      </c>
      <c r="DA510" s="102">
        <f t="shared" si="592"/>
        <v>8.4930463182853639</v>
      </c>
    </row>
    <row r="511" spans="1:105">
      <c r="A511" s="65">
        <v>8192</v>
      </c>
      <c r="B511" s="65">
        <f t="shared" si="527"/>
        <v>16.833333333333332</v>
      </c>
      <c r="C511" s="86">
        <f t="shared" si="598"/>
        <v>14.74</v>
      </c>
      <c r="D511" s="90"/>
      <c r="E511" s="68">
        <f t="shared" si="528"/>
        <v>2.5353012004565449E+30</v>
      </c>
      <c r="F511" s="65">
        <f t="shared" si="593"/>
        <v>101.00000000000004</v>
      </c>
      <c r="G511" s="69">
        <v>505</v>
      </c>
      <c r="H511" s="74">
        <f t="shared" si="529"/>
        <v>505</v>
      </c>
      <c r="I511" s="74">
        <f t="shared" si="530"/>
        <v>1</v>
      </c>
      <c r="J511" s="74">
        <v>1</v>
      </c>
      <c r="K511" s="65">
        <f t="shared" si="531"/>
        <v>1</v>
      </c>
      <c r="L511" s="73">
        <f>L510*J511</f>
        <v>5.0870126239242193E+27</v>
      </c>
      <c r="M511" s="73">
        <f t="shared" si="532"/>
        <v>2.568941375081731E+30</v>
      </c>
      <c r="N511" s="73">
        <f t="shared" si="533"/>
        <v>2.5353012004565448E+31</v>
      </c>
      <c r="O511" s="73">
        <f t="shared" si="534"/>
        <v>1.2676506002282725E+32</v>
      </c>
      <c r="P511" s="73">
        <f t="shared" si="535"/>
        <v>383658.66666666663</v>
      </c>
      <c r="Q511" s="102">
        <f t="shared" si="597"/>
        <v>9.869050438630131</v>
      </c>
      <c r="S511" s="74">
        <f t="shared" si="536"/>
        <v>495</v>
      </c>
      <c r="T511" s="74">
        <f t="shared" si="537"/>
        <v>2.0499999999999998</v>
      </c>
      <c r="U511" s="74">
        <v>1</v>
      </c>
      <c r="V511" s="65">
        <f t="shared" si="538"/>
        <v>1.05</v>
      </c>
      <c r="W511" s="73">
        <f>W510*U511</f>
        <v>6.7826834985656254E+26</v>
      </c>
      <c r="X511" s="73">
        <f t="shared" si="539"/>
        <v>3.5252997483794842E+29</v>
      </c>
      <c r="Y511" s="73">
        <f t="shared" si="540"/>
        <v>1.2993418652339779E+31</v>
      </c>
      <c r="Z511" s="73">
        <f t="shared" si="541"/>
        <v>2.5986837304679585E+32</v>
      </c>
      <c r="AA511" s="73">
        <f t="shared" si="542"/>
        <v>383658.66666666663</v>
      </c>
      <c r="AB511" s="102">
        <f t="shared" si="601"/>
        <v>36.857627945857985</v>
      </c>
      <c r="AD511" s="74">
        <f t="shared" si="543"/>
        <v>470</v>
      </c>
      <c r="AE511" s="74">
        <f t="shared" si="544"/>
        <v>3.2249999999999996</v>
      </c>
      <c r="AF511" s="74">
        <v>1</v>
      </c>
      <c r="AG511" s="65">
        <f t="shared" si="545"/>
        <v>1.175</v>
      </c>
      <c r="AH511" s="73">
        <f>AH510*AF511</f>
        <v>5.9084709587505004E+25</v>
      </c>
      <c r="AI511" s="73">
        <f t="shared" si="546"/>
        <v>3.2629530869699642E+28</v>
      </c>
      <c r="AJ511" s="73">
        <f t="shared" si="547"/>
        <v>6.3877706027127621E+29</v>
      </c>
      <c r="AK511" s="73">
        <f t="shared" si="548"/>
        <v>4.0881731857361782E+32</v>
      </c>
      <c r="AL511" s="73">
        <f t="shared" si="549"/>
        <v>383658.66666666663</v>
      </c>
      <c r="AM511" s="102">
        <f t="shared" si="594"/>
        <v>19.576654743279065</v>
      </c>
      <c r="AO511" s="74">
        <f t="shared" si="550"/>
        <v>440</v>
      </c>
      <c r="AP511" s="74">
        <f t="shared" si="551"/>
        <v>4.55</v>
      </c>
      <c r="AQ511" s="74">
        <v>15</v>
      </c>
      <c r="AR511" s="65">
        <f t="shared" si="552"/>
        <v>1.325</v>
      </c>
      <c r="AS511" s="73">
        <f>AS510*AQ511</f>
        <v>5.0644036789289995E+24</v>
      </c>
      <c r="AT511" s="73">
        <f t="shared" si="553"/>
        <v>2.9525473448156069E+27</v>
      </c>
      <c r="AU511" s="73">
        <f t="shared" si="554"/>
        <v>1.4081567946871616E+28</v>
      </c>
      <c r="AV511" s="73">
        <f t="shared" si="555"/>
        <v>5.7678102310386398E+32</v>
      </c>
      <c r="AW511" s="73">
        <f t="shared" si="556"/>
        <v>383658.66666666663</v>
      </c>
      <c r="AX511" s="102">
        <f t="shared" si="602"/>
        <v>4.7692945454702071</v>
      </c>
      <c r="AZ511" s="74">
        <f t="shared" si="557"/>
        <v>403</v>
      </c>
      <c r="BA511" s="74">
        <f t="shared" si="558"/>
        <v>6.06</v>
      </c>
      <c r="BB511" s="74">
        <v>1</v>
      </c>
      <c r="BC511" s="65">
        <f t="shared" si="559"/>
        <v>1.51</v>
      </c>
      <c r="BD511" s="73">
        <f>BD510*BB511</f>
        <v>2.6795786661000001E+22</v>
      </c>
      <c r="BE511" s="73">
        <f t="shared" si="560"/>
        <v>1.6306040056818331E+25</v>
      </c>
      <c r="BF511" s="73">
        <f t="shared" si="561"/>
        <v>1.110427668838095E+26</v>
      </c>
      <c r="BG511" s="73">
        <f t="shared" si="562"/>
        <v>7.681962637383331E+32</v>
      </c>
      <c r="BH511" s="73">
        <f t="shared" si="563"/>
        <v>383658.66666666663</v>
      </c>
      <c r="BI511" s="102">
        <f t="shared" si="600"/>
        <v>6.8099162333025935</v>
      </c>
      <c r="BK511" s="74">
        <f t="shared" si="564"/>
        <v>353</v>
      </c>
      <c r="BL511" s="74">
        <f t="shared" si="565"/>
        <v>7.8199999999999994</v>
      </c>
      <c r="BM511" s="74">
        <v>1</v>
      </c>
      <c r="BN511" s="65">
        <f t="shared" si="566"/>
        <v>1.76</v>
      </c>
      <c r="BO511" s="73">
        <f>BO510*BM511</f>
        <v>8.601116706E+18</v>
      </c>
      <c r="BP511" s="73">
        <f t="shared" si="567"/>
        <v>5.3437017871036795E+21</v>
      </c>
      <c r="BQ511" s="73">
        <f t="shared" si="568"/>
        <v>1.3993438612433405E+23</v>
      </c>
      <c r="BR511" s="73">
        <f t="shared" si="569"/>
        <v>9.9130276937850897E+32</v>
      </c>
      <c r="BS511" s="73">
        <f t="shared" si="570"/>
        <v>383658.66666666663</v>
      </c>
      <c r="BT511" s="102">
        <f t="shared" si="599"/>
        <v>26.186788054312323</v>
      </c>
      <c r="BV511" s="74">
        <f t="shared" si="571"/>
        <v>298</v>
      </c>
      <c r="BW511" s="74">
        <f t="shared" si="572"/>
        <v>9.8550000000000004</v>
      </c>
      <c r="BX511" s="74">
        <v>1</v>
      </c>
      <c r="BY511" s="65">
        <f t="shared" si="573"/>
        <v>2.0350000000000001</v>
      </c>
      <c r="BZ511" s="73">
        <f>BZ510*BX511</f>
        <v>2744515872000000</v>
      </c>
      <c r="CA511" s="73">
        <f t="shared" si="574"/>
        <v>1.66435676025696E+18</v>
      </c>
      <c r="CB511" s="73">
        <f t="shared" si="575"/>
        <v>8.6108172108232786E+19</v>
      </c>
      <c r="CC511" s="73">
        <f t="shared" si="576"/>
        <v>1.2492696665249624E+33</v>
      </c>
      <c r="CD511" s="73">
        <f t="shared" si="577"/>
        <v>383658.66666666663</v>
      </c>
      <c r="CE511" s="102">
        <f t="shared" si="595"/>
        <v>51.736607297427355</v>
      </c>
      <c r="CG511" s="74">
        <f t="shared" si="578"/>
        <v>248</v>
      </c>
      <c r="CH511" s="74">
        <f t="shared" si="579"/>
        <v>12.14</v>
      </c>
      <c r="CI511" s="74">
        <v>1</v>
      </c>
      <c r="CJ511" s="65">
        <f t="shared" si="580"/>
        <v>2.2850000000000001</v>
      </c>
      <c r="CK511" s="73">
        <f>CK510*CI511</f>
        <v>13522541760000</v>
      </c>
      <c r="CL511" s="73">
        <f t="shared" si="581"/>
        <v>7662953964556800</v>
      </c>
      <c r="CM511" s="73">
        <f t="shared" si="582"/>
        <v>1.0358729006075819E+17</v>
      </c>
      <c r="CN511" s="73">
        <f t="shared" si="583"/>
        <v>1.538927828677123E+33</v>
      </c>
      <c r="CO511" s="73">
        <f t="shared" si="584"/>
        <v>383658.66666666663</v>
      </c>
      <c r="CP511" s="102">
        <f t="shared" si="585"/>
        <v>13.517931928062854</v>
      </c>
      <c r="CR511" s="74">
        <f t="shared" si="586"/>
        <v>185</v>
      </c>
      <c r="CS511" s="74">
        <f t="shared" si="587"/>
        <v>14.74</v>
      </c>
      <c r="CT511" s="74">
        <v>1</v>
      </c>
      <c r="CU511" s="65">
        <f t="shared" si="596"/>
        <v>2.6</v>
      </c>
      <c r="CV511" s="73">
        <f>CV510*CT511</f>
        <v>4340568960</v>
      </c>
      <c r="CW511" s="73">
        <f t="shared" si="588"/>
        <v>2087813669760</v>
      </c>
      <c r="CX511" s="73">
        <f t="shared" si="589"/>
        <v>20258501741773.059</v>
      </c>
      <c r="CY511" s="73">
        <f t="shared" si="590"/>
        <v>1.8685169847364735E+33</v>
      </c>
      <c r="CZ511" s="73">
        <f t="shared" si="591"/>
        <v>383658.66666666663</v>
      </c>
      <c r="DA511" s="102">
        <f t="shared" si="592"/>
        <v>9.7032134788646296</v>
      </c>
    </row>
    <row r="512" spans="1:105">
      <c r="A512" s="65">
        <v>8192</v>
      </c>
      <c r="B512" s="65">
        <f t="shared" si="527"/>
        <v>16.866666666666667</v>
      </c>
      <c r="C512" s="86">
        <f t="shared" si="598"/>
        <v>14.74</v>
      </c>
      <c r="D512" s="90"/>
      <c r="E512" s="68">
        <f t="shared" si="528"/>
        <v>2.9122963183864405E+30</v>
      </c>
      <c r="F512" s="65">
        <f t="shared" si="593"/>
        <v>101.20000000000005</v>
      </c>
      <c r="G512" s="69">
        <v>506</v>
      </c>
      <c r="H512" s="74">
        <f t="shared" si="529"/>
        <v>506</v>
      </c>
      <c r="I512" s="74">
        <f t="shared" si="530"/>
        <v>1</v>
      </c>
      <c r="J512" s="74">
        <v>1</v>
      </c>
      <c r="K512" s="65">
        <f t="shared" si="531"/>
        <v>1</v>
      </c>
      <c r="L512" s="73">
        <f>L511*J512</f>
        <v>5.0870126239242193E+27</v>
      </c>
      <c r="M512" s="73">
        <f t="shared" si="532"/>
        <v>2.5740283877056551E+30</v>
      </c>
      <c r="N512" s="73">
        <f t="shared" si="533"/>
        <v>2.9122963183864406E+31</v>
      </c>
      <c r="O512" s="73">
        <f t="shared" si="534"/>
        <v>1.4561481591932203E+32</v>
      </c>
      <c r="P512" s="73">
        <f t="shared" si="535"/>
        <v>383931.73333333334</v>
      </c>
      <c r="Q512" s="102">
        <f t="shared" si="597"/>
        <v>11.314157731501549</v>
      </c>
      <c r="S512" s="74">
        <f t="shared" si="536"/>
        <v>496</v>
      </c>
      <c r="T512" s="74">
        <f t="shared" si="537"/>
        <v>2.0499999999999998</v>
      </c>
      <c r="U512" s="74">
        <v>1</v>
      </c>
      <c r="V512" s="65">
        <f t="shared" si="538"/>
        <v>1.05</v>
      </c>
      <c r="W512" s="73">
        <f>W511*U512</f>
        <v>6.7826834985656254E+26</v>
      </c>
      <c r="X512" s="73">
        <f t="shared" si="539"/>
        <v>3.5324215660529774E+29</v>
      </c>
      <c r="Y512" s="73">
        <f t="shared" si="540"/>
        <v>1.4925518631730501E+31</v>
      </c>
      <c r="Z512" s="73">
        <f t="shared" si="541"/>
        <v>2.9851037263461015E+32</v>
      </c>
      <c r="AA512" s="73">
        <f t="shared" si="542"/>
        <v>383931.73333333334</v>
      </c>
      <c r="AB512" s="102">
        <f t="shared" si="601"/>
        <v>42.252937121567378</v>
      </c>
      <c r="AD512" s="74">
        <f t="shared" si="543"/>
        <v>471</v>
      </c>
      <c r="AE512" s="74">
        <f t="shared" si="544"/>
        <v>3.2249999999999996</v>
      </c>
      <c r="AF512" s="74">
        <v>1</v>
      </c>
      <c r="AG512" s="65">
        <f t="shared" si="545"/>
        <v>1.175</v>
      </c>
      <c r="AH512" s="73">
        <f>AH511*AF512</f>
        <v>5.9084709587505004E+25</v>
      </c>
      <c r="AI512" s="73">
        <f t="shared" si="546"/>
        <v>3.269895540346496E+28</v>
      </c>
      <c r="AJ512" s="73">
        <f t="shared" si="547"/>
        <v>7.3376215834345706E+29</v>
      </c>
      <c r="AK512" s="73">
        <f t="shared" si="548"/>
        <v>4.6960778133981349E+32</v>
      </c>
      <c r="AL512" s="73">
        <f t="shared" si="549"/>
        <v>383931.73333333334</v>
      </c>
      <c r="AM512" s="102">
        <f t="shared" si="594"/>
        <v>22.43992657532123</v>
      </c>
      <c r="AO512" s="74">
        <f t="shared" si="550"/>
        <v>441</v>
      </c>
      <c r="AP512" s="74">
        <f t="shared" si="551"/>
        <v>4.55</v>
      </c>
      <c r="AQ512" s="74">
        <v>1</v>
      </c>
      <c r="AR512" s="65">
        <f t="shared" si="552"/>
        <v>1.325</v>
      </c>
      <c r="AS512" s="73">
        <f>AS511*AQ512</f>
        <v>5.0644036789289995E+24</v>
      </c>
      <c r="AT512" s="73">
        <f t="shared" si="553"/>
        <v>2.9592576796901879E+27</v>
      </c>
      <c r="AU512" s="73">
        <f t="shared" si="554"/>
        <v>1.6175473936350404E+28</v>
      </c>
      <c r="AV512" s="73">
        <f t="shared" si="555"/>
        <v>6.6254741243291513E+32</v>
      </c>
      <c r="AW512" s="73">
        <f t="shared" si="556"/>
        <v>383931.73333333334</v>
      </c>
      <c r="AX512" s="102">
        <f t="shared" si="602"/>
        <v>5.4660579399235871</v>
      </c>
      <c r="AZ512" s="74">
        <f t="shared" si="557"/>
        <v>404</v>
      </c>
      <c r="BA512" s="74">
        <f t="shared" si="558"/>
        <v>6.06</v>
      </c>
      <c r="BB512" s="74">
        <v>1</v>
      </c>
      <c r="BC512" s="65">
        <f t="shared" si="559"/>
        <v>1.51</v>
      </c>
      <c r="BD512" s="73">
        <f>BD511*BB512</f>
        <v>2.6795786661000001E+22</v>
      </c>
      <c r="BE512" s="73">
        <f t="shared" si="560"/>
        <v>1.6346501694676441E+25</v>
      </c>
      <c r="BF512" s="73">
        <f t="shared" si="561"/>
        <v>1.2755464365375121E+26</v>
      </c>
      <c r="BG512" s="73">
        <f t="shared" si="562"/>
        <v>8.8242578447109141E+32</v>
      </c>
      <c r="BH512" s="73">
        <f t="shared" si="563"/>
        <v>383931.73333333334</v>
      </c>
      <c r="BI512" s="102">
        <f t="shared" si="600"/>
        <v>7.8031768531423387</v>
      </c>
      <c r="BK512" s="74">
        <f t="shared" si="564"/>
        <v>354</v>
      </c>
      <c r="BL512" s="74">
        <f t="shared" si="565"/>
        <v>7.8199999999999994</v>
      </c>
      <c r="BM512" s="74">
        <v>1</v>
      </c>
      <c r="BN512" s="65">
        <f t="shared" si="566"/>
        <v>1.76</v>
      </c>
      <c r="BO512" s="73">
        <f>BO511*BM512</f>
        <v>8.601116706E+18</v>
      </c>
      <c r="BP512" s="73">
        <f t="shared" si="567"/>
        <v>5.3588397525062396E+21</v>
      </c>
      <c r="BQ512" s="73">
        <f t="shared" si="568"/>
        <v>1.607423991485424E+23</v>
      </c>
      <c r="BR512" s="73">
        <f t="shared" si="569"/>
        <v>1.138707860489098E+33</v>
      </c>
      <c r="BS512" s="73">
        <f t="shared" si="570"/>
        <v>383931.73333333334</v>
      </c>
      <c r="BT512" s="102">
        <f t="shared" si="599"/>
        <v>29.99574657431506</v>
      </c>
      <c r="BV512" s="74">
        <f t="shared" si="571"/>
        <v>299</v>
      </c>
      <c r="BW512" s="74">
        <f t="shared" si="572"/>
        <v>9.8550000000000004</v>
      </c>
      <c r="BX512" s="74">
        <v>1</v>
      </c>
      <c r="BY512" s="65">
        <f t="shared" si="573"/>
        <v>2.0350000000000001</v>
      </c>
      <c r="BZ512" s="73">
        <f>BZ511*BX512</f>
        <v>2744515872000000</v>
      </c>
      <c r="CA512" s="73">
        <f t="shared" si="574"/>
        <v>1.66994185005648E+18</v>
      </c>
      <c r="CB512" s="73">
        <f t="shared" si="575"/>
        <v>9.8912315652528587E+19</v>
      </c>
      <c r="CC512" s="73">
        <f t="shared" si="576"/>
        <v>1.4350340108849188E+33</v>
      </c>
      <c r="CD512" s="73">
        <f t="shared" si="577"/>
        <v>383931.73333333334</v>
      </c>
      <c r="CE512" s="102">
        <f t="shared" si="595"/>
        <v>59.230993970947686</v>
      </c>
      <c r="CG512" s="74">
        <f t="shared" si="578"/>
        <v>249</v>
      </c>
      <c r="CH512" s="74">
        <f t="shared" si="579"/>
        <v>12.14</v>
      </c>
      <c r="CI512" s="74">
        <v>1</v>
      </c>
      <c r="CJ512" s="65">
        <f t="shared" si="580"/>
        <v>2.2850000000000001</v>
      </c>
      <c r="CK512" s="73">
        <f>CK511*CI512</f>
        <v>13522541760000</v>
      </c>
      <c r="CL512" s="73">
        <f t="shared" si="581"/>
        <v>7693852972478400</v>
      </c>
      <c r="CM512" s="73">
        <f t="shared" si="582"/>
        <v>1.1899054969139368E+17</v>
      </c>
      <c r="CN512" s="73">
        <f t="shared" si="583"/>
        <v>1.7677638652605697E+33</v>
      </c>
      <c r="CO512" s="73">
        <f t="shared" si="584"/>
        <v>383931.73333333334</v>
      </c>
      <c r="CP512" s="102">
        <f t="shared" si="585"/>
        <v>15.465664617849278</v>
      </c>
      <c r="CR512" s="74">
        <f t="shared" si="586"/>
        <v>186</v>
      </c>
      <c r="CS512" s="74">
        <f t="shared" si="587"/>
        <v>14.74</v>
      </c>
      <c r="CT512" s="74">
        <v>1</v>
      </c>
      <c r="CU512" s="65">
        <f t="shared" si="596"/>
        <v>2.6</v>
      </c>
      <c r="CV512" s="73">
        <f>CV511*CT512</f>
        <v>4340568960</v>
      </c>
      <c r="CW512" s="73">
        <f t="shared" si="588"/>
        <v>2099099149056</v>
      </c>
      <c r="CX512" s="73">
        <f t="shared" si="589"/>
        <v>23270907625479.27</v>
      </c>
      <c r="CY512" s="73">
        <f t="shared" si="590"/>
        <v>2.146362386650807E+33</v>
      </c>
      <c r="CZ512" s="73">
        <f t="shared" si="591"/>
        <v>383931.73333333334</v>
      </c>
      <c r="DA512" s="102">
        <f t="shared" si="592"/>
        <v>11.086140278768912</v>
      </c>
    </row>
    <row r="513" spans="1:105">
      <c r="A513" s="65">
        <v>8192</v>
      </c>
      <c r="B513" s="65">
        <f t="shared" si="527"/>
        <v>16.899999999999999</v>
      </c>
      <c r="C513" s="86">
        <f t="shared" si="598"/>
        <v>14.74</v>
      </c>
      <c r="D513" s="90"/>
      <c r="E513" s="68">
        <f t="shared" si="528"/>
        <v>3.3453499901944257E+30</v>
      </c>
      <c r="F513" s="65">
        <f t="shared" si="593"/>
        <v>101.40000000000005</v>
      </c>
      <c r="G513" s="69">
        <v>507</v>
      </c>
      <c r="H513" s="74">
        <f t="shared" si="529"/>
        <v>507</v>
      </c>
      <c r="I513" s="74">
        <f t="shared" si="530"/>
        <v>1</v>
      </c>
      <c r="J513" s="74">
        <v>1</v>
      </c>
      <c r="K513" s="65">
        <f t="shared" si="531"/>
        <v>1</v>
      </c>
      <c r="L513" s="73">
        <f>L512*J513</f>
        <v>5.0870126239242193E+27</v>
      </c>
      <c r="M513" s="73">
        <f t="shared" si="532"/>
        <v>2.5791154003295792E+30</v>
      </c>
      <c r="N513" s="73">
        <f t="shared" si="533"/>
        <v>3.3453499901944256E+31</v>
      </c>
      <c r="O513" s="73">
        <f t="shared" si="534"/>
        <v>1.6726749950972127E+32</v>
      </c>
      <c r="P513" s="73">
        <f t="shared" si="535"/>
        <v>384204.79999999999</v>
      </c>
      <c r="Q513" s="102">
        <f t="shared" si="597"/>
        <v>12.970920144817603</v>
      </c>
      <c r="S513" s="74">
        <f t="shared" si="536"/>
        <v>497</v>
      </c>
      <c r="T513" s="74">
        <f t="shared" si="537"/>
        <v>2.0499999999999998</v>
      </c>
      <c r="U513" s="74">
        <v>1</v>
      </c>
      <c r="V513" s="65">
        <f t="shared" si="538"/>
        <v>1.05</v>
      </c>
      <c r="W513" s="73">
        <f>W512*U513</f>
        <v>6.7826834985656254E+26</v>
      </c>
      <c r="X513" s="73">
        <f t="shared" si="539"/>
        <v>3.539543383726472E+29</v>
      </c>
      <c r="Y513" s="73">
        <f t="shared" si="540"/>
        <v>1.7144918699746423E+31</v>
      </c>
      <c r="Z513" s="73">
        <f t="shared" si="541"/>
        <v>3.4289837399492861E+32</v>
      </c>
      <c r="AA513" s="73">
        <f t="shared" si="542"/>
        <v>384204.79999999999</v>
      </c>
      <c r="AB513" s="102">
        <f t="shared" si="601"/>
        <v>48.438221660377152</v>
      </c>
      <c r="AD513" s="74">
        <f t="shared" si="543"/>
        <v>472</v>
      </c>
      <c r="AE513" s="74">
        <f t="shared" si="544"/>
        <v>3.2249999999999996</v>
      </c>
      <c r="AF513" s="74">
        <v>1</v>
      </c>
      <c r="AG513" s="65">
        <f t="shared" si="545"/>
        <v>1.175</v>
      </c>
      <c r="AH513" s="73">
        <f>AH512*AF513</f>
        <v>5.9084709587505004E+25</v>
      </c>
      <c r="AI513" s="73">
        <f t="shared" si="546"/>
        <v>3.2768379937230277E+28</v>
      </c>
      <c r="AJ513" s="73">
        <f t="shared" si="547"/>
        <v>8.428713842482029E+29</v>
      </c>
      <c r="AK513" s="73">
        <f t="shared" si="548"/>
        <v>5.3943768591885117E+32</v>
      </c>
      <c r="AL513" s="73">
        <f t="shared" si="549"/>
        <v>384204.79999999999</v>
      </c>
      <c r="AM513" s="102">
        <f t="shared" si="594"/>
        <v>25.722095076496661</v>
      </c>
      <c r="AO513" s="74">
        <f t="shared" si="550"/>
        <v>442</v>
      </c>
      <c r="AP513" s="74">
        <f t="shared" si="551"/>
        <v>4.55</v>
      </c>
      <c r="AQ513" s="74">
        <v>1</v>
      </c>
      <c r="AR513" s="65">
        <f t="shared" si="552"/>
        <v>1.325</v>
      </c>
      <c r="AS513" s="73">
        <f>AS512*AQ513</f>
        <v>5.0644036789289995E+24</v>
      </c>
      <c r="AT513" s="73">
        <f t="shared" si="553"/>
        <v>2.9659680145647683E+27</v>
      </c>
      <c r="AU513" s="73">
        <f t="shared" si="554"/>
        <v>1.8580740301983117E+28</v>
      </c>
      <c r="AV513" s="73">
        <f t="shared" si="555"/>
        <v>7.6106712276923184E+32</v>
      </c>
      <c r="AW513" s="73">
        <f t="shared" si="556"/>
        <v>384204.79999999999</v>
      </c>
      <c r="AX513" s="102">
        <f t="shared" si="602"/>
        <v>6.2646462169315367</v>
      </c>
      <c r="AZ513" s="74">
        <f t="shared" si="557"/>
        <v>405</v>
      </c>
      <c r="BA513" s="74">
        <f t="shared" si="558"/>
        <v>6.06</v>
      </c>
      <c r="BB513" s="74">
        <v>1</v>
      </c>
      <c r="BC513" s="65">
        <f t="shared" si="559"/>
        <v>1.51</v>
      </c>
      <c r="BD513" s="73">
        <f>BD512*BB513</f>
        <v>2.6795786661000001E+22</v>
      </c>
      <c r="BE513" s="73">
        <f t="shared" si="560"/>
        <v>1.6386963332534549E+25</v>
      </c>
      <c r="BF513" s="73">
        <f t="shared" si="561"/>
        <v>1.4652180933729698E+26</v>
      </c>
      <c r="BG513" s="73">
        <f t="shared" si="562"/>
        <v>1.0136410470289109E+33</v>
      </c>
      <c r="BH513" s="73">
        <f t="shared" si="563"/>
        <v>384204.79999999999</v>
      </c>
      <c r="BI513" s="102">
        <f t="shared" si="600"/>
        <v>8.9413643250420733</v>
      </c>
      <c r="BK513" s="74">
        <f t="shared" si="564"/>
        <v>355</v>
      </c>
      <c r="BL513" s="74">
        <f t="shared" si="565"/>
        <v>7.8199999999999994</v>
      </c>
      <c r="BM513" s="74">
        <v>1</v>
      </c>
      <c r="BN513" s="65">
        <f t="shared" si="566"/>
        <v>1.76</v>
      </c>
      <c r="BO513" s="73">
        <f>BO512*BM513</f>
        <v>8.601116706E+18</v>
      </c>
      <c r="BP513" s="73">
        <f t="shared" si="567"/>
        <v>5.3739777179087998E+21</v>
      </c>
      <c r="BQ513" s="73">
        <f t="shared" si="568"/>
        <v>1.846445294802075E+23</v>
      </c>
      <c r="BR513" s="73">
        <f t="shared" si="569"/>
        <v>1.3080318461660203E+33</v>
      </c>
      <c r="BS513" s="73">
        <f t="shared" si="570"/>
        <v>384204.79999999999</v>
      </c>
      <c r="BT513" s="102">
        <f t="shared" si="599"/>
        <v>34.359005409508669</v>
      </c>
      <c r="BV513" s="74">
        <f t="shared" si="571"/>
        <v>300</v>
      </c>
      <c r="BW513" s="74">
        <f t="shared" si="572"/>
        <v>9.8550000000000004</v>
      </c>
      <c r="BX513" s="74">
        <v>15</v>
      </c>
      <c r="BY513" s="65">
        <f t="shared" si="573"/>
        <v>2.0350000000000001</v>
      </c>
      <c r="BZ513" s="73">
        <f>BZ512*BX513</f>
        <v>4.116773808E+16</v>
      </c>
      <c r="CA513" s="73">
        <f t="shared" si="574"/>
        <v>2.5132904097840001E+19</v>
      </c>
      <c r="CB513" s="73">
        <f t="shared" si="575"/>
        <v>1.1362041427900706E+20</v>
      </c>
      <c r="CC513" s="73">
        <f t="shared" si="576"/>
        <v>1.6484212076683034E+33</v>
      </c>
      <c r="CD513" s="73">
        <f t="shared" si="577"/>
        <v>384204.79999999999</v>
      </c>
      <c r="CE513" s="102">
        <f t="shared" si="595"/>
        <v>4.520783345875734</v>
      </c>
      <c r="CG513" s="74">
        <f t="shared" si="578"/>
        <v>250</v>
      </c>
      <c r="CH513" s="74">
        <f t="shared" si="579"/>
        <v>12.14</v>
      </c>
      <c r="CI513" s="74">
        <v>1</v>
      </c>
      <c r="CJ513" s="65">
        <f t="shared" si="580"/>
        <v>2.2850000000000001</v>
      </c>
      <c r="CK513" s="73">
        <f>CK512*CI513</f>
        <v>13522541760000</v>
      </c>
      <c r="CL513" s="73">
        <f t="shared" si="581"/>
        <v>7724751980400000</v>
      </c>
      <c r="CM513" s="73">
        <f t="shared" si="582"/>
        <v>1.3668424869069683E+17</v>
      </c>
      <c r="CN513" s="73">
        <f t="shared" si="583"/>
        <v>2.0306274440480162E+33</v>
      </c>
      <c r="CO513" s="73">
        <f t="shared" si="584"/>
        <v>384204.79999999999</v>
      </c>
      <c r="CP513" s="102">
        <f t="shared" si="585"/>
        <v>17.694321971437471</v>
      </c>
      <c r="CR513" s="74">
        <f t="shared" si="586"/>
        <v>187</v>
      </c>
      <c r="CS513" s="74">
        <f t="shared" si="587"/>
        <v>14.74</v>
      </c>
      <c r="CT513" s="74">
        <v>1</v>
      </c>
      <c r="CU513" s="65">
        <f t="shared" si="596"/>
        <v>2.6</v>
      </c>
      <c r="CV513" s="73">
        <f>CV512*CT513</f>
        <v>4340568960</v>
      </c>
      <c r="CW513" s="73">
        <f t="shared" si="588"/>
        <v>2110384628352</v>
      </c>
      <c r="CX513" s="73">
        <f t="shared" si="589"/>
        <v>26731253308676</v>
      </c>
      <c r="CY513" s="73">
        <f t="shared" si="590"/>
        <v>2.465522942773292E+33</v>
      </c>
      <c r="CZ513" s="73">
        <f t="shared" si="591"/>
        <v>384204.79999999999</v>
      </c>
      <c r="DA513" s="102">
        <f t="shared" si="592"/>
        <v>12.666531469929462</v>
      </c>
    </row>
    <row r="514" spans="1:105">
      <c r="A514" s="65">
        <v>8192</v>
      </c>
      <c r="B514" s="65">
        <f t="shared" si="527"/>
        <v>16.933333333333334</v>
      </c>
      <c r="C514" s="86">
        <f t="shared" si="598"/>
        <v>14.74</v>
      </c>
      <c r="D514" s="90"/>
      <c r="E514" s="68">
        <f t="shared" si="528"/>
        <v>3.8427980306256846E+30</v>
      </c>
      <c r="F514" s="65">
        <f t="shared" si="593"/>
        <v>101.60000000000005</v>
      </c>
      <c r="G514" s="69">
        <v>508</v>
      </c>
      <c r="H514" s="74">
        <f t="shared" si="529"/>
        <v>508</v>
      </c>
      <c r="I514" s="74">
        <f t="shared" si="530"/>
        <v>1</v>
      </c>
      <c r="J514" s="74">
        <v>1</v>
      </c>
      <c r="K514" s="65">
        <f t="shared" si="531"/>
        <v>1</v>
      </c>
      <c r="L514" s="73">
        <f>L513*J514</f>
        <v>5.0870126239242193E+27</v>
      </c>
      <c r="M514" s="73">
        <f t="shared" si="532"/>
        <v>2.5842024129535033E+30</v>
      </c>
      <c r="N514" s="73">
        <f t="shared" si="533"/>
        <v>3.8427980306256846E+31</v>
      </c>
      <c r="O514" s="73">
        <f t="shared" si="534"/>
        <v>1.9213990153128423E+32</v>
      </c>
      <c r="P514" s="73">
        <f t="shared" si="535"/>
        <v>384477.8666666667</v>
      </c>
      <c r="Q514" s="102">
        <f t="shared" si="597"/>
        <v>14.870344564974395</v>
      </c>
      <c r="S514" s="74">
        <f t="shared" si="536"/>
        <v>498</v>
      </c>
      <c r="T514" s="74">
        <f t="shared" si="537"/>
        <v>2.0499999999999998</v>
      </c>
      <c r="U514" s="74">
        <v>1</v>
      </c>
      <c r="V514" s="65">
        <f t="shared" si="538"/>
        <v>1.05</v>
      </c>
      <c r="W514" s="73">
        <f>W513*U514</f>
        <v>6.7826834985656254E+26</v>
      </c>
      <c r="X514" s="73">
        <f t="shared" si="539"/>
        <v>3.5466652013999652E+29</v>
      </c>
      <c r="Y514" s="73">
        <f t="shared" si="540"/>
        <v>1.9694339906956622E+31</v>
      </c>
      <c r="Z514" s="73">
        <f t="shared" si="541"/>
        <v>3.9388679813913264E+32</v>
      </c>
      <c r="AA514" s="73">
        <f t="shared" si="542"/>
        <v>384477.8666666667</v>
      </c>
      <c r="AB514" s="102">
        <f t="shared" si="601"/>
        <v>55.529176814272546</v>
      </c>
      <c r="AD514" s="74">
        <f t="shared" si="543"/>
        <v>473</v>
      </c>
      <c r="AE514" s="74">
        <f t="shared" si="544"/>
        <v>3.2249999999999996</v>
      </c>
      <c r="AF514" s="74">
        <v>1</v>
      </c>
      <c r="AG514" s="65">
        <f t="shared" si="545"/>
        <v>1.175</v>
      </c>
      <c r="AH514" s="73">
        <f>AH513*AF514</f>
        <v>5.9084709587505004E+25</v>
      </c>
      <c r="AI514" s="73">
        <f t="shared" si="546"/>
        <v>3.2837804470995595E+28</v>
      </c>
      <c r="AJ514" s="73">
        <f t="shared" si="547"/>
        <v>9.682049725599849E+29</v>
      </c>
      <c r="AK514" s="73">
        <f t="shared" si="548"/>
        <v>6.1965118243839156E+32</v>
      </c>
      <c r="AL514" s="73">
        <f t="shared" si="549"/>
        <v>384477.8666666667</v>
      </c>
      <c r="AM514" s="102">
        <f t="shared" si="594"/>
        <v>29.484461222587647</v>
      </c>
      <c r="AO514" s="74">
        <f t="shared" si="550"/>
        <v>443</v>
      </c>
      <c r="AP514" s="74">
        <f t="shared" si="551"/>
        <v>4.55</v>
      </c>
      <c r="AQ514" s="74">
        <v>1</v>
      </c>
      <c r="AR514" s="65">
        <f t="shared" si="552"/>
        <v>1.325</v>
      </c>
      <c r="AS514" s="73">
        <f>AS513*AQ514</f>
        <v>5.0644036789289995E+24</v>
      </c>
      <c r="AT514" s="73">
        <f t="shared" si="553"/>
        <v>2.9726783494393492E+27</v>
      </c>
      <c r="AU514" s="73">
        <f t="shared" si="554"/>
        <v>2.1343665819515122E+28</v>
      </c>
      <c r="AV514" s="73">
        <f t="shared" si="555"/>
        <v>8.7423655196734326E+32</v>
      </c>
      <c r="AW514" s="73">
        <f t="shared" si="556"/>
        <v>384477.8666666667</v>
      </c>
      <c r="AX514" s="102">
        <f t="shared" si="602"/>
        <v>7.1799445855084061</v>
      </c>
      <c r="AZ514" s="74">
        <f t="shared" si="557"/>
        <v>406</v>
      </c>
      <c r="BA514" s="74">
        <f t="shared" si="558"/>
        <v>6.06</v>
      </c>
      <c r="BB514" s="74">
        <v>1</v>
      </c>
      <c r="BC514" s="65">
        <f t="shared" si="559"/>
        <v>1.51</v>
      </c>
      <c r="BD514" s="73">
        <f>BD513*BB514</f>
        <v>2.6795786661000001E+22</v>
      </c>
      <c r="BE514" s="73">
        <f t="shared" si="560"/>
        <v>1.6427424970392659E+25</v>
      </c>
      <c r="BF514" s="73">
        <f t="shared" si="561"/>
        <v>1.683093613569423E+26</v>
      </c>
      <c r="BG514" s="73">
        <f t="shared" si="562"/>
        <v>1.1643678032795824E+33</v>
      </c>
      <c r="BH514" s="73">
        <f t="shared" si="563"/>
        <v>384477.8666666667</v>
      </c>
      <c r="BI514" s="102">
        <f t="shared" si="600"/>
        <v>10.245632633251301</v>
      </c>
      <c r="BK514" s="74">
        <f t="shared" si="564"/>
        <v>356</v>
      </c>
      <c r="BL514" s="74">
        <f t="shared" si="565"/>
        <v>7.8199999999999994</v>
      </c>
      <c r="BM514" s="74">
        <v>1</v>
      </c>
      <c r="BN514" s="65">
        <f t="shared" si="566"/>
        <v>1.76</v>
      </c>
      <c r="BO514" s="73">
        <f>BO513*BM514</f>
        <v>8.601116706E+18</v>
      </c>
      <c r="BP514" s="73">
        <f t="shared" si="567"/>
        <v>5.3891156833113599E+21</v>
      </c>
      <c r="BQ514" s="73">
        <f t="shared" si="568"/>
        <v>2.1210086727311587E+23</v>
      </c>
      <c r="BR514" s="73">
        <f t="shared" si="569"/>
        <v>1.5025340299746426E+33</v>
      </c>
      <c r="BS514" s="73">
        <f t="shared" si="570"/>
        <v>384477.8666666667</v>
      </c>
      <c r="BT514" s="102">
        <f t="shared" si="599"/>
        <v>39.357267451120997</v>
      </c>
      <c r="BV514" s="74">
        <f t="shared" si="571"/>
        <v>301</v>
      </c>
      <c r="BW514" s="74">
        <f t="shared" si="572"/>
        <v>9.8550000000000004</v>
      </c>
      <c r="BX514" s="74">
        <v>1</v>
      </c>
      <c r="BY514" s="65">
        <f t="shared" si="573"/>
        <v>2.0350000000000001</v>
      </c>
      <c r="BZ514" s="73">
        <f>BZ513*BX514</f>
        <v>4.116773808E+16</v>
      </c>
      <c r="CA514" s="73">
        <f t="shared" si="574"/>
        <v>2.5216680444832801E+19</v>
      </c>
      <c r="CB514" s="73">
        <f t="shared" si="575"/>
        <v>1.3051558297637703E+20</v>
      </c>
      <c r="CC514" s="73">
        <f t="shared" si="576"/>
        <v>1.8935387295908061E+33</v>
      </c>
      <c r="CD514" s="73">
        <f t="shared" si="577"/>
        <v>384477.8666666667</v>
      </c>
      <c r="CE514" s="102">
        <f t="shared" si="595"/>
        <v>5.1757638465502795</v>
      </c>
      <c r="CG514" s="74">
        <f t="shared" si="578"/>
        <v>251</v>
      </c>
      <c r="CH514" s="74">
        <f t="shared" si="579"/>
        <v>12.14</v>
      </c>
      <c r="CI514" s="74">
        <v>1</v>
      </c>
      <c r="CJ514" s="65">
        <f t="shared" si="580"/>
        <v>2.2850000000000001</v>
      </c>
      <c r="CK514" s="73">
        <f>CK513*CI514</f>
        <v>13522541760000</v>
      </c>
      <c r="CL514" s="73">
        <f t="shared" si="581"/>
        <v>7755650988321600</v>
      </c>
      <c r="CM514" s="73">
        <f t="shared" si="582"/>
        <v>1.5700897162500909E+17</v>
      </c>
      <c r="CN514" s="73">
        <f t="shared" si="583"/>
        <v>2.3325784045897905E+33</v>
      </c>
      <c r="CO514" s="73">
        <f t="shared" si="584"/>
        <v>384477.8666666667</v>
      </c>
      <c r="CP514" s="102">
        <f t="shared" si="585"/>
        <v>20.244460698583779</v>
      </c>
      <c r="CR514" s="74">
        <f t="shared" si="586"/>
        <v>188</v>
      </c>
      <c r="CS514" s="74">
        <f t="shared" si="587"/>
        <v>14.74</v>
      </c>
      <c r="CT514" s="74">
        <v>1</v>
      </c>
      <c r="CU514" s="65">
        <f t="shared" si="596"/>
        <v>2.6</v>
      </c>
      <c r="CV514" s="73">
        <f>CV513*CT514</f>
        <v>4340568960</v>
      </c>
      <c r="CW514" s="73">
        <f t="shared" si="588"/>
        <v>2121670107648</v>
      </c>
      <c r="CX514" s="73">
        <f t="shared" si="589"/>
        <v>30706146702685.172</v>
      </c>
      <c r="CY514" s="73">
        <f t="shared" si="590"/>
        <v>2.8321421485711297E+33</v>
      </c>
      <c r="CZ514" s="73">
        <f t="shared" si="591"/>
        <v>384477.8666666667</v>
      </c>
      <c r="DA514" s="102">
        <f t="shared" si="592"/>
        <v>14.472630119073882</v>
      </c>
    </row>
    <row r="515" spans="1:105">
      <c r="A515" s="65">
        <v>8192</v>
      </c>
      <c r="B515" s="65">
        <f t="shared" si="527"/>
        <v>16.966666666666665</v>
      </c>
      <c r="C515" s="86">
        <f t="shared" si="598"/>
        <v>14.74</v>
      </c>
      <c r="D515" s="90"/>
      <c r="E515" s="68">
        <f t="shared" si="528"/>
        <v>4.4142157763655696E+30</v>
      </c>
      <c r="F515" s="65">
        <f t="shared" si="593"/>
        <v>101.80000000000005</v>
      </c>
      <c r="G515" s="69">
        <v>509</v>
      </c>
      <c r="H515" s="74">
        <f t="shared" si="529"/>
        <v>509</v>
      </c>
      <c r="I515" s="74">
        <f t="shared" si="530"/>
        <v>1</v>
      </c>
      <c r="J515" s="74">
        <v>1</v>
      </c>
      <c r="K515" s="65">
        <f t="shared" si="531"/>
        <v>1</v>
      </c>
      <c r="L515" s="73">
        <f>L514*J515</f>
        <v>5.0870126239242193E+27</v>
      </c>
      <c r="M515" s="73">
        <f t="shared" si="532"/>
        <v>2.5892894255774274E+30</v>
      </c>
      <c r="N515" s="73">
        <f t="shared" si="533"/>
        <v>4.4142157763655694E+31</v>
      </c>
      <c r="O515" s="73">
        <f t="shared" si="534"/>
        <v>2.2071078881827849E+32</v>
      </c>
      <c r="P515" s="73">
        <f t="shared" si="535"/>
        <v>384750.93333333335</v>
      </c>
      <c r="Q515" s="102">
        <f t="shared" si="597"/>
        <v>17.047981321675433</v>
      </c>
      <c r="S515" s="74">
        <f t="shared" si="536"/>
        <v>499</v>
      </c>
      <c r="T515" s="74">
        <f t="shared" si="537"/>
        <v>2.0499999999999998</v>
      </c>
      <c r="U515" s="74">
        <v>1</v>
      </c>
      <c r="V515" s="65">
        <f t="shared" si="538"/>
        <v>1.05</v>
      </c>
      <c r="W515" s="73">
        <f>W514*U515</f>
        <v>6.7826834985656254E+26</v>
      </c>
      <c r="X515" s="73">
        <f t="shared" si="539"/>
        <v>3.5537870190734598E+29</v>
      </c>
      <c r="Y515" s="73">
        <f t="shared" si="540"/>
        <v>2.2622855853873531E+31</v>
      </c>
      <c r="Z515" s="73">
        <f t="shared" si="541"/>
        <v>4.5245711707747084E+32</v>
      </c>
      <c r="AA515" s="73">
        <f t="shared" si="542"/>
        <v>384750.93333333335</v>
      </c>
      <c r="AB515" s="102">
        <f t="shared" si="601"/>
        <v>63.658445856363507</v>
      </c>
      <c r="AD515" s="74">
        <f t="shared" si="543"/>
        <v>474</v>
      </c>
      <c r="AE515" s="74">
        <f t="shared" si="544"/>
        <v>3.2249999999999996</v>
      </c>
      <c r="AF515" s="74">
        <v>1</v>
      </c>
      <c r="AG515" s="65">
        <f t="shared" si="545"/>
        <v>1.175</v>
      </c>
      <c r="AH515" s="73">
        <f>AH514*AF515</f>
        <v>5.9084709587505004E+25</v>
      </c>
      <c r="AI515" s="73">
        <f t="shared" si="546"/>
        <v>3.2907229004760917E+28</v>
      </c>
      <c r="AJ515" s="73">
        <f t="shared" si="547"/>
        <v>1.112175459279604E+30</v>
      </c>
      <c r="AK515" s="73">
        <f t="shared" si="548"/>
        <v>7.117922939389481E+32</v>
      </c>
      <c r="AL515" s="73">
        <f t="shared" si="549"/>
        <v>384750.93333333335</v>
      </c>
      <c r="AM515" s="102">
        <f t="shared" si="594"/>
        <v>33.797299040848984</v>
      </c>
      <c r="AO515" s="74">
        <f t="shared" si="550"/>
        <v>444</v>
      </c>
      <c r="AP515" s="74">
        <f t="shared" si="551"/>
        <v>4.55</v>
      </c>
      <c r="AQ515" s="74">
        <v>1</v>
      </c>
      <c r="AR515" s="65">
        <f t="shared" si="552"/>
        <v>1.325</v>
      </c>
      <c r="AS515" s="73">
        <f>AS514*AQ515</f>
        <v>5.0644036789289995E+24</v>
      </c>
      <c r="AT515" s="73">
        <f t="shared" si="553"/>
        <v>2.9793886843139302E+27</v>
      </c>
      <c r="AU515" s="73">
        <f t="shared" si="554"/>
        <v>2.4517433816483466E+28</v>
      </c>
      <c r="AV515" s="73">
        <f t="shared" si="555"/>
        <v>1.004234089123167E+33</v>
      </c>
      <c r="AW515" s="73">
        <f t="shared" si="556"/>
        <v>384750.93333333335</v>
      </c>
      <c r="AX515" s="102">
        <f t="shared" si="602"/>
        <v>8.229014879986746</v>
      </c>
      <c r="AZ515" s="74">
        <f t="shared" si="557"/>
        <v>407</v>
      </c>
      <c r="BA515" s="74">
        <f t="shared" si="558"/>
        <v>6.06</v>
      </c>
      <c r="BB515" s="74">
        <v>1</v>
      </c>
      <c r="BC515" s="65">
        <f t="shared" si="559"/>
        <v>1.51</v>
      </c>
      <c r="BD515" s="73">
        <f>BD514*BB515</f>
        <v>2.6795786661000001E+22</v>
      </c>
      <c r="BE515" s="73">
        <f t="shared" si="560"/>
        <v>1.6467886608250771E+25</v>
      </c>
      <c r="BF515" s="73">
        <f t="shared" si="561"/>
        <v>1.9333668652132115E+26</v>
      </c>
      <c r="BG515" s="73">
        <f t="shared" si="562"/>
        <v>1.3375073802387673E+33</v>
      </c>
      <c r="BH515" s="73">
        <f t="shared" si="563"/>
        <v>384750.93333333335</v>
      </c>
      <c r="BI515" s="102">
        <f t="shared" si="600"/>
        <v>11.740224542501723</v>
      </c>
      <c r="BK515" s="74">
        <f t="shared" si="564"/>
        <v>357</v>
      </c>
      <c r="BL515" s="74">
        <f t="shared" si="565"/>
        <v>7.8199999999999994</v>
      </c>
      <c r="BM515" s="74">
        <v>1</v>
      </c>
      <c r="BN515" s="65">
        <f t="shared" si="566"/>
        <v>1.76</v>
      </c>
      <c r="BO515" s="73">
        <f>BO514*BM515</f>
        <v>8.601116706E+18</v>
      </c>
      <c r="BP515" s="73">
        <f t="shared" si="567"/>
        <v>5.40425364871392E+21</v>
      </c>
      <c r="BQ515" s="73">
        <f t="shared" si="568"/>
        <v>2.4363991733007264E+23</v>
      </c>
      <c r="BR515" s="73">
        <f t="shared" si="569"/>
        <v>1.7259583685589374E+33</v>
      </c>
      <c r="BS515" s="73">
        <f t="shared" si="570"/>
        <v>384750.93333333335</v>
      </c>
      <c r="BT515" s="102">
        <f t="shared" si="599"/>
        <v>45.082990763776046</v>
      </c>
      <c r="BV515" s="74">
        <f t="shared" si="571"/>
        <v>302</v>
      </c>
      <c r="BW515" s="74">
        <f t="shared" si="572"/>
        <v>9.8550000000000004</v>
      </c>
      <c r="BX515" s="74">
        <v>1</v>
      </c>
      <c r="BY515" s="65">
        <f t="shared" si="573"/>
        <v>2.0350000000000001</v>
      </c>
      <c r="BZ515" s="73">
        <f>BZ514*BX515</f>
        <v>4.116773808E+16</v>
      </c>
      <c r="CA515" s="73">
        <f t="shared" si="574"/>
        <v>2.5300456791825601E+19</v>
      </c>
      <c r="CB515" s="73">
        <f t="shared" si="575"/>
        <v>1.4992303546644336E+20</v>
      </c>
      <c r="CC515" s="73">
        <f t="shared" si="576"/>
        <v>2.1751048238041346E+33</v>
      </c>
      <c r="CD515" s="73">
        <f t="shared" si="577"/>
        <v>384750.93333333335</v>
      </c>
      <c r="CE515" s="102">
        <f t="shared" si="595"/>
        <v>5.925704689841111</v>
      </c>
      <c r="CG515" s="74">
        <f t="shared" si="578"/>
        <v>252</v>
      </c>
      <c r="CH515" s="74">
        <f t="shared" si="579"/>
        <v>12.14</v>
      </c>
      <c r="CI515" s="74">
        <v>1</v>
      </c>
      <c r="CJ515" s="65">
        <f t="shared" si="580"/>
        <v>2.2850000000000001</v>
      </c>
      <c r="CK515" s="73">
        <f>CK514*CI515</f>
        <v>13522541760000</v>
      </c>
      <c r="CL515" s="73">
        <f t="shared" si="581"/>
        <v>7786549996243200</v>
      </c>
      <c r="CM515" s="73">
        <f t="shared" si="582"/>
        <v>1.8035594742542413E+17</v>
      </c>
      <c r="CN515" s="73">
        <f t="shared" si="583"/>
        <v>2.6794289762539011E+33</v>
      </c>
      <c r="CO515" s="73">
        <f t="shared" si="584"/>
        <v>384750.93333333335</v>
      </c>
      <c r="CP515" s="102">
        <f t="shared" si="585"/>
        <v>23.16249783439919</v>
      </c>
      <c r="CR515" s="74">
        <f t="shared" si="586"/>
        <v>189</v>
      </c>
      <c r="CS515" s="74">
        <f t="shared" si="587"/>
        <v>14.74</v>
      </c>
      <c r="CT515" s="74">
        <v>1</v>
      </c>
      <c r="CU515" s="65">
        <f t="shared" si="596"/>
        <v>2.6</v>
      </c>
      <c r="CV515" s="73">
        <f>CV514*CT515</f>
        <v>4340568960</v>
      </c>
      <c r="CW515" s="73">
        <f t="shared" si="588"/>
        <v>2132955586944</v>
      </c>
      <c r="CX515" s="73">
        <f t="shared" si="589"/>
        <v>35272100205672.086</v>
      </c>
      <c r="CY515" s="73">
        <f t="shared" si="590"/>
        <v>3.2532770271814249E+33</v>
      </c>
      <c r="CZ515" s="73">
        <f t="shared" si="591"/>
        <v>384750.93333333335</v>
      </c>
      <c r="DA515" s="102">
        <f t="shared" si="592"/>
        <v>16.536725106502718</v>
      </c>
    </row>
    <row r="516" spans="1:105">
      <c r="A516" s="65">
        <v>8192</v>
      </c>
      <c r="B516" s="65">
        <f t="shared" si="527"/>
        <v>17</v>
      </c>
      <c r="C516" s="86">
        <f t="shared" si="598"/>
        <v>14.74</v>
      </c>
      <c r="D516" s="90"/>
      <c r="E516" s="68">
        <f t="shared" si="528"/>
        <v>5.0706024009130899E+30</v>
      </c>
      <c r="F516" s="65">
        <f t="shared" si="593"/>
        <v>102.00000000000006</v>
      </c>
      <c r="G516" s="69">
        <v>510</v>
      </c>
      <c r="H516" s="74">
        <f t="shared" si="529"/>
        <v>510</v>
      </c>
      <c r="I516" s="74">
        <f t="shared" si="530"/>
        <v>1</v>
      </c>
      <c r="J516" s="74">
        <v>1</v>
      </c>
      <c r="K516" s="65">
        <f t="shared" si="531"/>
        <v>1</v>
      </c>
      <c r="L516" s="73">
        <f>L515*J516</f>
        <v>5.0870126239242193E+27</v>
      </c>
      <c r="M516" s="73">
        <f t="shared" si="532"/>
        <v>2.5943764382013521E+30</v>
      </c>
      <c r="N516" s="73">
        <f t="shared" si="533"/>
        <v>5.0706024009130896E+31</v>
      </c>
      <c r="O516" s="73">
        <f t="shared" si="534"/>
        <v>2.5353012004565449E+32</v>
      </c>
      <c r="P516" s="73">
        <f t="shared" si="535"/>
        <v>385024</v>
      </c>
      <c r="Q516" s="102">
        <f t="shared" si="597"/>
        <v>19.544590084345945</v>
      </c>
      <c r="S516" s="74">
        <f t="shared" si="536"/>
        <v>500</v>
      </c>
      <c r="T516" s="74">
        <f t="shared" si="537"/>
        <v>2.0499999999999998</v>
      </c>
      <c r="U516" s="74">
        <v>15</v>
      </c>
      <c r="V516" s="65">
        <f t="shared" si="538"/>
        <v>1.05</v>
      </c>
      <c r="W516" s="73">
        <f>W515*U516</f>
        <v>1.0174025247848439E+28</v>
      </c>
      <c r="X516" s="73">
        <f t="shared" si="539"/>
        <v>5.3413632551204307E+30</v>
      </c>
      <c r="Y516" s="73">
        <f t="shared" si="540"/>
        <v>2.5986837304679572E+31</v>
      </c>
      <c r="Z516" s="73">
        <f t="shared" si="541"/>
        <v>5.1973674609359171E+32</v>
      </c>
      <c r="AA516" s="73">
        <f t="shared" si="542"/>
        <v>385024</v>
      </c>
      <c r="AB516" s="102">
        <f t="shared" si="601"/>
        <v>4.8652068888532565</v>
      </c>
      <c r="AD516" s="74">
        <f t="shared" si="543"/>
        <v>475</v>
      </c>
      <c r="AE516" s="74">
        <f t="shared" si="544"/>
        <v>3.2249999999999996</v>
      </c>
      <c r="AF516" s="74">
        <v>1</v>
      </c>
      <c r="AG516" s="65">
        <f t="shared" si="545"/>
        <v>1.175</v>
      </c>
      <c r="AH516" s="73">
        <f>AH515*AF516</f>
        <v>5.9084709587505004E+25</v>
      </c>
      <c r="AI516" s="73">
        <f t="shared" si="546"/>
        <v>3.2976653538526234E+28</v>
      </c>
      <c r="AJ516" s="73">
        <f t="shared" si="547"/>
        <v>1.2775541205425527E+30</v>
      </c>
      <c r="AK516" s="73">
        <f t="shared" si="548"/>
        <v>8.1763463714723563E+32</v>
      </c>
      <c r="AL516" s="73">
        <f t="shared" si="549"/>
        <v>385024</v>
      </c>
      <c r="AM516" s="102">
        <f t="shared" si="594"/>
        <v>38.741169386699632</v>
      </c>
      <c r="AO516" s="74">
        <f t="shared" si="550"/>
        <v>445</v>
      </c>
      <c r="AP516" s="74">
        <f t="shared" si="551"/>
        <v>4.55</v>
      </c>
      <c r="AQ516" s="74">
        <v>1</v>
      </c>
      <c r="AR516" s="65">
        <f t="shared" si="552"/>
        <v>1.325</v>
      </c>
      <c r="AS516" s="73">
        <f>AS515*AQ516</f>
        <v>5.0644036789289995E+24</v>
      </c>
      <c r="AT516" s="73">
        <f t="shared" si="553"/>
        <v>2.9860990191885112E+27</v>
      </c>
      <c r="AU516" s="73">
        <f t="shared" si="554"/>
        <v>2.8163135893743232E+28</v>
      </c>
      <c r="AV516" s="73">
        <f t="shared" si="555"/>
        <v>1.153562046207728E+33</v>
      </c>
      <c r="AW516" s="73">
        <f t="shared" si="556"/>
        <v>385024</v>
      </c>
      <c r="AX516" s="102">
        <f t="shared" si="602"/>
        <v>9.4314139326152411</v>
      </c>
      <c r="AZ516" s="74">
        <f t="shared" si="557"/>
        <v>408</v>
      </c>
      <c r="BA516" s="74">
        <f t="shared" si="558"/>
        <v>6.06</v>
      </c>
      <c r="BB516" s="74">
        <v>1</v>
      </c>
      <c r="BC516" s="65">
        <f t="shared" si="559"/>
        <v>1.51</v>
      </c>
      <c r="BD516" s="73">
        <f>BD515*BB516</f>
        <v>2.6795786661000001E+22</v>
      </c>
      <c r="BE516" s="73">
        <f t="shared" si="560"/>
        <v>1.6508348246108881E+25</v>
      </c>
      <c r="BF516" s="73">
        <f t="shared" si="561"/>
        <v>2.2208553376761903E+26</v>
      </c>
      <c r="BG516" s="73">
        <f t="shared" si="562"/>
        <v>1.5363925274766662E+33</v>
      </c>
      <c r="BH516" s="73">
        <f t="shared" si="563"/>
        <v>385024</v>
      </c>
      <c r="BI516" s="102">
        <f t="shared" si="600"/>
        <v>13.452922755004636</v>
      </c>
      <c r="BK516" s="74">
        <f t="shared" si="564"/>
        <v>358</v>
      </c>
      <c r="BL516" s="74">
        <f t="shared" si="565"/>
        <v>7.8199999999999994</v>
      </c>
      <c r="BM516" s="74">
        <v>1</v>
      </c>
      <c r="BN516" s="65">
        <f t="shared" si="566"/>
        <v>1.76</v>
      </c>
      <c r="BO516" s="73">
        <f>BO515*BM516</f>
        <v>8.601116706E+18</v>
      </c>
      <c r="BP516" s="73">
        <f t="shared" si="567"/>
        <v>5.4193916141164802E+21</v>
      </c>
      <c r="BQ516" s="73">
        <f t="shared" si="568"/>
        <v>2.798687722486681E+23</v>
      </c>
      <c r="BR516" s="73">
        <f t="shared" si="569"/>
        <v>1.9826055387570179E+33</v>
      </c>
      <c r="BS516" s="73">
        <f t="shared" si="570"/>
        <v>385024</v>
      </c>
      <c r="BT516" s="102">
        <f t="shared" si="599"/>
        <v>51.642101581967871</v>
      </c>
      <c r="BV516" s="74">
        <f t="shared" si="571"/>
        <v>303</v>
      </c>
      <c r="BW516" s="74">
        <f t="shared" si="572"/>
        <v>9.8550000000000004</v>
      </c>
      <c r="BX516" s="74">
        <v>1</v>
      </c>
      <c r="BY516" s="65">
        <f t="shared" si="573"/>
        <v>2.0350000000000001</v>
      </c>
      <c r="BZ516" s="73">
        <f>BZ515*BX516</f>
        <v>4.116773808E+16</v>
      </c>
      <c r="CA516" s="73">
        <f t="shared" si="574"/>
        <v>2.53842331388184E+19</v>
      </c>
      <c r="CB516" s="73">
        <f t="shared" si="575"/>
        <v>1.7221634421646557E+20</v>
      </c>
      <c r="CC516" s="73">
        <f t="shared" si="576"/>
        <v>2.4985393330499249E+33</v>
      </c>
      <c r="CD516" s="73">
        <f t="shared" si="577"/>
        <v>385024</v>
      </c>
      <c r="CE516" s="102">
        <f t="shared" si="595"/>
        <v>6.7843823870773825</v>
      </c>
      <c r="CG516" s="74">
        <f t="shared" si="578"/>
        <v>253</v>
      </c>
      <c r="CH516" s="74">
        <f t="shared" si="579"/>
        <v>12.14</v>
      </c>
      <c r="CI516" s="74">
        <v>1</v>
      </c>
      <c r="CJ516" s="65">
        <f t="shared" si="580"/>
        <v>2.2850000000000001</v>
      </c>
      <c r="CK516" s="73">
        <f>CK515*CI516</f>
        <v>13522541760000</v>
      </c>
      <c r="CL516" s="73">
        <f t="shared" si="581"/>
        <v>7817449004164800</v>
      </c>
      <c r="CM516" s="73">
        <f t="shared" si="582"/>
        <v>2.0717458012151642E+17</v>
      </c>
      <c r="CN516" s="73">
        <f t="shared" si="583"/>
        <v>3.0778556573542459E+33</v>
      </c>
      <c r="CO516" s="73">
        <f t="shared" si="584"/>
        <v>385024</v>
      </c>
      <c r="CP516" s="102">
        <f t="shared" si="585"/>
        <v>26.501558246320855</v>
      </c>
      <c r="CR516" s="74">
        <f t="shared" si="586"/>
        <v>190</v>
      </c>
      <c r="CS516" s="74">
        <f t="shared" si="587"/>
        <v>14.74</v>
      </c>
      <c r="CT516" s="74">
        <v>1</v>
      </c>
      <c r="CU516" s="65">
        <f t="shared" si="596"/>
        <v>2.6</v>
      </c>
      <c r="CV516" s="73">
        <f>CV515*CT516</f>
        <v>4340568960</v>
      </c>
      <c r="CW516" s="73">
        <f t="shared" si="588"/>
        <v>2144241066240</v>
      </c>
      <c r="CX516" s="73">
        <f t="shared" si="589"/>
        <v>40517003483546.117</v>
      </c>
      <c r="CY516" s="73">
        <f t="shared" si="590"/>
        <v>3.7370339694729471E+33</v>
      </c>
      <c r="CZ516" s="73">
        <f t="shared" si="591"/>
        <v>385024</v>
      </c>
      <c r="DA516" s="102">
        <f t="shared" si="592"/>
        <v>18.895731511473226</v>
      </c>
    </row>
    <row r="517" spans="1:105">
      <c r="A517" s="65">
        <v>8192</v>
      </c>
      <c r="B517" s="65">
        <f t="shared" si="527"/>
        <v>17.033333333333335</v>
      </c>
      <c r="C517" s="86">
        <f t="shared" si="598"/>
        <v>14.74</v>
      </c>
      <c r="D517" s="90"/>
      <c r="E517" s="68">
        <f t="shared" si="528"/>
        <v>5.8245926367728833E+30</v>
      </c>
      <c r="F517" s="65">
        <f t="shared" si="593"/>
        <v>102.20000000000005</v>
      </c>
      <c r="G517" s="69">
        <v>511</v>
      </c>
      <c r="H517" s="74">
        <f t="shared" si="529"/>
        <v>511</v>
      </c>
      <c r="I517" s="74">
        <f t="shared" si="530"/>
        <v>1</v>
      </c>
      <c r="J517" s="74">
        <v>1</v>
      </c>
      <c r="K517" s="65">
        <f t="shared" si="531"/>
        <v>1</v>
      </c>
      <c r="L517" s="73">
        <f>L516*J517</f>
        <v>5.0870126239242193E+27</v>
      </c>
      <c r="M517" s="73">
        <f t="shared" si="532"/>
        <v>2.5994634508252762E+30</v>
      </c>
      <c r="N517" s="73">
        <f t="shared" si="533"/>
        <v>5.824592636772883E+31</v>
      </c>
      <c r="O517" s="73">
        <f t="shared" si="534"/>
        <v>2.9122963183864417E+32</v>
      </c>
      <c r="P517" s="73">
        <f t="shared" si="535"/>
        <v>385297.06666666665</v>
      </c>
      <c r="Q517" s="102">
        <f t="shared" si="597"/>
        <v>22.406903374324017</v>
      </c>
      <c r="S517" s="74">
        <f t="shared" si="536"/>
        <v>501</v>
      </c>
      <c r="T517" s="74">
        <f t="shared" si="537"/>
        <v>2.0499999999999998</v>
      </c>
      <c r="U517" s="74">
        <v>1</v>
      </c>
      <c r="V517" s="65">
        <f t="shared" si="538"/>
        <v>1.05</v>
      </c>
      <c r="W517" s="73">
        <f>W516*U517</f>
        <v>1.0174025247848439E+28</v>
      </c>
      <c r="X517" s="73">
        <f t="shared" si="539"/>
        <v>5.3520459816306712E+30</v>
      </c>
      <c r="Y517" s="73">
        <f t="shared" si="540"/>
        <v>2.9851037263461002E+31</v>
      </c>
      <c r="Z517" s="73">
        <f t="shared" si="541"/>
        <v>5.9702074526922052E+32</v>
      </c>
      <c r="AA517" s="73">
        <f t="shared" si="542"/>
        <v>385297.06666666665</v>
      </c>
      <c r="AB517" s="102">
        <f t="shared" si="601"/>
        <v>5.5775001496466841</v>
      </c>
      <c r="AD517" s="74">
        <f t="shared" si="543"/>
        <v>476</v>
      </c>
      <c r="AE517" s="74">
        <f t="shared" si="544"/>
        <v>3.2249999999999996</v>
      </c>
      <c r="AF517" s="74">
        <v>1</v>
      </c>
      <c r="AG517" s="65">
        <f t="shared" si="545"/>
        <v>1.175</v>
      </c>
      <c r="AH517" s="73">
        <f>AH516*AF517</f>
        <v>5.9084709587505004E+25</v>
      </c>
      <c r="AI517" s="73">
        <f t="shared" si="546"/>
        <v>3.3046078072291552E+28</v>
      </c>
      <c r="AJ517" s="73">
        <f t="shared" si="547"/>
        <v>1.4675243166869144E+30</v>
      </c>
      <c r="AK517" s="73">
        <f t="shared" si="548"/>
        <v>9.3921556267962727E+32</v>
      </c>
      <c r="AL517" s="73">
        <f t="shared" si="549"/>
        <v>385297.06666666665</v>
      </c>
      <c r="AM517" s="102">
        <f t="shared" si="594"/>
        <v>44.408426121749166</v>
      </c>
      <c r="AO517" s="74">
        <f t="shared" si="550"/>
        <v>446</v>
      </c>
      <c r="AP517" s="74">
        <f t="shared" si="551"/>
        <v>4.55</v>
      </c>
      <c r="AQ517" s="74">
        <v>1</v>
      </c>
      <c r="AR517" s="65">
        <f t="shared" si="552"/>
        <v>1.325</v>
      </c>
      <c r="AS517" s="73">
        <f>AS516*AQ517</f>
        <v>5.0644036789289995E+24</v>
      </c>
      <c r="AT517" s="73">
        <f t="shared" si="553"/>
        <v>2.9928093540630922E+27</v>
      </c>
      <c r="AU517" s="73">
        <f t="shared" si="554"/>
        <v>3.2350947872700807E+28</v>
      </c>
      <c r="AV517" s="73">
        <f t="shared" si="555"/>
        <v>1.3250948248658308E+33</v>
      </c>
      <c r="AW517" s="73">
        <f t="shared" si="556"/>
        <v>385297.06666666665</v>
      </c>
      <c r="AX517" s="102">
        <f t="shared" si="602"/>
        <v>10.809558526934092</v>
      </c>
      <c r="AZ517" s="74">
        <f t="shared" si="557"/>
        <v>409</v>
      </c>
      <c r="BA517" s="74">
        <f t="shared" si="558"/>
        <v>6.06</v>
      </c>
      <c r="BB517" s="74">
        <v>1</v>
      </c>
      <c r="BC517" s="65">
        <f t="shared" si="559"/>
        <v>1.51</v>
      </c>
      <c r="BD517" s="73">
        <f>BD516*BB517</f>
        <v>2.6795786661000001E+22</v>
      </c>
      <c r="BE517" s="73">
        <f t="shared" si="560"/>
        <v>1.6548809883966991E+25</v>
      </c>
      <c r="BF517" s="73">
        <f t="shared" si="561"/>
        <v>2.551092873075025E+26</v>
      </c>
      <c r="BG517" s="73">
        <f t="shared" si="562"/>
        <v>1.7648515689421834E+33</v>
      </c>
      <c r="BH517" s="73">
        <f t="shared" si="563"/>
        <v>385297.06666666665</v>
      </c>
      <c r="BI517" s="102">
        <f t="shared" si="600"/>
        <v>15.415566986158952</v>
      </c>
      <c r="BK517" s="74">
        <f t="shared" si="564"/>
        <v>359</v>
      </c>
      <c r="BL517" s="74">
        <f t="shared" si="565"/>
        <v>7.8199999999999994</v>
      </c>
      <c r="BM517" s="74">
        <v>1</v>
      </c>
      <c r="BN517" s="65">
        <f t="shared" si="566"/>
        <v>1.76</v>
      </c>
      <c r="BO517" s="73">
        <f>BO516*BM517</f>
        <v>8.601116706E+18</v>
      </c>
      <c r="BP517" s="73">
        <f t="shared" si="567"/>
        <v>5.4345295795190392E+21</v>
      </c>
      <c r="BQ517" s="73">
        <f t="shared" si="568"/>
        <v>3.2148479829708499E+23</v>
      </c>
      <c r="BR517" s="73">
        <f t="shared" si="569"/>
        <v>2.2774157209781969E+33</v>
      </c>
      <c r="BS517" s="73">
        <f t="shared" si="570"/>
        <v>385297.06666666665</v>
      </c>
      <c r="BT517" s="102">
        <f t="shared" si="599"/>
        <v>59.155957032353975</v>
      </c>
      <c r="BV517" s="74">
        <f t="shared" si="571"/>
        <v>304</v>
      </c>
      <c r="BW517" s="74">
        <f t="shared" si="572"/>
        <v>9.8550000000000004</v>
      </c>
      <c r="BX517" s="74">
        <v>1</v>
      </c>
      <c r="BY517" s="65">
        <f t="shared" si="573"/>
        <v>2.0350000000000001</v>
      </c>
      <c r="BZ517" s="73">
        <f>BZ516*BX517</f>
        <v>4.116773808E+16</v>
      </c>
      <c r="CA517" s="73">
        <f t="shared" si="574"/>
        <v>2.54680094858112E+19</v>
      </c>
      <c r="CB517" s="73">
        <f t="shared" si="575"/>
        <v>1.9782463130505721E+20</v>
      </c>
      <c r="CC517" s="73">
        <f t="shared" si="576"/>
        <v>2.8700680217698381E+33</v>
      </c>
      <c r="CD517" s="73">
        <f t="shared" si="577"/>
        <v>385297.06666666665</v>
      </c>
      <c r="CE517" s="102">
        <f t="shared" si="595"/>
        <v>7.7675733321549822</v>
      </c>
      <c r="CG517" s="74">
        <f t="shared" si="578"/>
        <v>254</v>
      </c>
      <c r="CH517" s="74">
        <f t="shared" si="579"/>
        <v>12.14</v>
      </c>
      <c r="CI517" s="74">
        <v>1</v>
      </c>
      <c r="CJ517" s="65">
        <f t="shared" si="580"/>
        <v>2.2850000000000001</v>
      </c>
      <c r="CK517" s="73">
        <f>CK516*CI517</f>
        <v>13522541760000</v>
      </c>
      <c r="CL517" s="73">
        <f t="shared" si="581"/>
        <v>7848348012086400</v>
      </c>
      <c r="CM517" s="73">
        <f t="shared" si="582"/>
        <v>2.3798109938278736E+17</v>
      </c>
      <c r="CN517" s="73">
        <f t="shared" si="583"/>
        <v>3.5355277305211405E+33</v>
      </c>
      <c r="CO517" s="73">
        <f t="shared" si="584"/>
        <v>385297.06666666665</v>
      </c>
      <c r="CP517" s="102">
        <f t="shared" si="585"/>
        <v>30.322444801924959</v>
      </c>
      <c r="CR517" s="74">
        <f t="shared" si="586"/>
        <v>191</v>
      </c>
      <c r="CS517" s="74">
        <f t="shared" si="587"/>
        <v>14.74</v>
      </c>
      <c r="CT517" s="74">
        <v>1</v>
      </c>
      <c r="CU517" s="65">
        <f t="shared" si="596"/>
        <v>2.6</v>
      </c>
      <c r="CV517" s="73">
        <f>CV516*CT517</f>
        <v>4340568960</v>
      </c>
      <c r="CW517" s="73">
        <f t="shared" si="588"/>
        <v>2155526545536</v>
      </c>
      <c r="CX517" s="73">
        <f t="shared" si="589"/>
        <v>46541815250958.57</v>
      </c>
      <c r="CY517" s="73">
        <f t="shared" si="590"/>
        <v>4.2927247733016145E+33</v>
      </c>
      <c r="CZ517" s="73">
        <f t="shared" si="591"/>
        <v>385297.06666666665</v>
      </c>
      <c r="DA517" s="102">
        <f t="shared" si="592"/>
        <v>21.591854364932136</v>
      </c>
    </row>
    <row r="518" spans="1:105">
      <c r="A518" s="65">
        <v>8192</v>
      </c>
      <c r="B518" s="65">
        <f t="shared" si="527"/>
        <v>17.066666666666666</v>
      </c>
      <c r="C518" s="86">
        <f t="shared" si="598"/>
        <v>14.74</v>
      </c>
      <c r="D518" s="90"/>
      <c r="E518" s="68">
        <f t="shared" si="528"/>
        <v>6.6906999803888537E+30</v>
      </c>
      <c r="F518" s="65">
        <f t="shared" si="593"/>
        <v>102.40000000000006</v>
      </c>
      <c r="G518" s="69">
        <v>512</v>
      </c>
      <c r="H518" s="74">
        <f t="shared" si="529"/>
        <v>512</v>
      </c>
      <c r="I518" s="74">
        <f t="shared" si="530"/>
        <v>1</v>
      </c>
      <c r="J518" s="74">
        <v>1</v>
      </c>
      <c r="K518" s="65">
        <f t="shared" si="531"/>
        <v>1</v>
      </c>
      <c r="L518" s="73">
        <f>L517*J518</f>
        <v>5.0870126239242193E+27</v>
      </c>
      <c r="M518" s="73">
        <f t="shared" si="532"/>
        <v>2.6045504634492003E+30</v>
      </c>
      <c r="N518" s="73">
        <f t="shared" si="533"/>
        <v>6.690699980388854E+31</v>
      </c>
      <c r="O518" s="73">
        <f t="shared" si="534"/>
        <v>3.3453499901944269E+32</v>
      </c>
      <c r="P518" s="73">
        <f t="shared" si="535"/>
        <v>385570.1333333333</v>
      </c>
      <c r="Q518" s="102">
        <f t="shared" si="597"/>
        <v>25.688502005556749</v>
      </c>
      <c r="S518" s="74">
        <f t="shared" si="536"/>
        <v>502</v>
      </c>
      <c r="T518" s="74">
        <f t="shared" si="537"/>
        <v>2.0499999999999998</v>
      </c>
      <c r="U518" s="74">
        <v>1</v>
      </c>
      <c r="V518" s="65">
        <f t="shared" si="538"/>
        <v>1.05</v>
      </c>
      <c r="W518" s="73">
        <f>W517*U518</f>
        <v>1.0174025247848439E+28</v>
      </c>
      <c r="X518" s="73">
        <f t="shared" si="539"/>
        <v>5.3627287081409128E+30</v>
      </c>
      <c r="Y518" s="73">
        <f t="shared" si="540"/>
        <v>3.4289837399492851E+31</v>
      </c>
      <c r="Z518" s="73">
        <f t="shared" si="541"/>
        <v>6.8579674798985736E+32</v>
      </c>
      <c r="AA518" s="73">
        <f t="shared" si="542"/>
        <v>385570.1333333333</v>
      </c>
      <c r="AB518" s="102">
        <f t="shared" si="601"/>
        <v>6.3941025671201714</v>
      </c>
      <c r="AD518" s="74">
        <f t="shared" si="543"/>
        <v>477</v>
      </c>
      <c r="AE518" s="74">
        <f t="shared" si="544"/>
        <v>3.2249999999999996</v>
      </c>
      <c r="AF518" s="74">
        <v>1</v>
      </c>
      <c r="AG518" s="65">
        <f t="shared" si="545"/>
        <v>1.175</v>
      </c>
      <c r="AH518" s="73">
        <f>AH517*AF518</f>
        <v>5.9084709587505004E+25</v>
      </c>
      <c r="AI518" s="73">
        <f t="shared" si="546"/>
        <v>3.3115502606056869E+28</v>
      </c>
      <c r="AJ518" s="73">
        <f t="shared" si="547"/>
        <v>1.6857427684964066E+30</v>
      </c>
      <c r="AK518" s="73">
        <f t="shared" si="548"/>
        <v>1.0788753718377025E+33</v>
      </c>
      <c r="AL518" s="73">
        <f t="shared" si="549"/>
        <v>385570.1333333333</v>
      </c>
      <c r="AM518" s="102">
        <f t="shared" si="594"/>
        <v>50.904942876756522</v>
      </c>
      <c r="AO518" s="74">
        <f t="shared" si="550"/>
        <v>447</v>
      </c>
      <c r="AP518" s="74">
        <f t="shared" si="551"/>
        <v>4.55</v>
      </c>
      <c r="AQ518" s="74">
        <v>1</v>
      </c>
      <c r="AR518" s="65">
        <f t="shared" si="552"/>
        <v>1.325</v>
      </c>
      <c r="AS518" s="73">
        <f>AS517*AQ518</f>
        <v>5.0644036789289995E+24</v>
      </c>
      <c r="AT518" s="73">
        <f t="shared" si="553"/>
        <v>2.9995196889376731E+27</v>
      </c>
      <c r="AU518" s="73">
        <f t="shared" si="554"/>
        <v>3.7161480603966257E+28</v>
      </c>
      <c r="AV518" s="73">
        <f t="shared" si="555"/>
        <v>1.522134245538464E+33</v>
      </c>
      <c r="AW518" s="73">
        <f t="shared" si="556"/>
        <v>385570.1333333333</v>
      </c>
      <c r="AX518" s="102">
        <f t="shared" si="602"/>
        <v>12.38914374892054</v>
      </c>
      <c r="AZ518" s="74">
        <f t="shared" si="557"/>
        <v>410</v>
      </c>
      <c r="BA518" s="74">
        <f t="shared" si="558"/>
        <v>6.06</v>
      </c>
      <c r="BB518" s="74">
        <v>1</v>
      </c>
      <c r="BC518" s="65">
        <f t="shared" si="559"/>
        <v>1.51</v>
      </c>
      <c r="BD518" s="73">
        <f>BD517*BB518</f>
        <v>2.6795786661000001E+22</v>
      </c>
      <c r="BE518" s="73">
        <f t="shared" si="560"/>
        <v>1.6589271521825103E+25</v>
      </c>
      <c r="BF518" s="73">
        <f t="shared" si="561"/>
        <v>2.9304361867459409E+26</v>
      </c>
      <c r="BG518" s="73">
        <f t="shared" si="562"/>
        <v>2.0272820940578224E+33</v>
      </c>
      <c r="BH518" s="73">
        <f t="shared" si="563"/>
        <v>385570.1333333333</v>
      </c>
      <c r="BI518" s="102">
        <f t="shared" si="600"/>
        <v>17.664646593375807</v>
      </c>
      <c r="BK518" s="74">
        <f t="shared" si="564"/>
        <v>360</v>
      </c>
      <c r="BL518" s="74">
        <f t="shared" si="565"/>
        <v>7.8199999999999994</v>
      </c>
      <c r="BM518" s="74">
        <v>15</v>
      </c>
      <c r="BN518" s="65">
        <f t="shared" si="566"/>
        <v>1.76</v>
      </c>
      <c r="BO518" s="73">
        <f>BO517*BM518</f>
        <v>1.2901675059000001E+20</v>
      </c>
      <c r="BP518" s="73">
        <f t="shared" si="567"/>
        <v>8.1745013173824008E+22</v>
      </c>
      <c r="BQ518" s="73">
        <f t="shared" si="568"/>
        <v>3.6928905896041506E+23</v>
      </c>
      <c r="BR518" s="73">
        <f t="shared" si="569"/>
        <v>2.6160636923320412E+33</v>
      </c>
      <c r="BS518" s="73">
        <f t="shared" si="570"/>
        <v>385570.1333333333</v>
      </c>
      <c r="BT518" s="102">
        <f t="shared" si="599"/>
        <v>4.5175729334724357</v>
      </c>
      <c r="BV518" s="74">
        <f t="shared" si="571"/>
        <v>305</v>
      </c>
      <c r="BW518" s="74">
        <f t="shared" si="572"/>
        <v>9.8550000000000004</v>
      </c>
      <c r="BX518" s="74">
        <v>1</v>
      </c>
      <c r="BY518" s="65">
        <f t="shared" si="573"/>
        <v>2.0350000000000001</v>
      </c>
      <c r="BZ518" s="73">
        <f>BZ517*BX518</f>
        <v>4.116773808E+16</v>
      </c>
      <c r="CA518" s="73">
        <f t="shared" si="574"/>
        <v>2.5551785832804E+19</v>
      </c>
      <c r="CB518" s="73">
        <f t="shared" si="575"/>
        <v>2.2724082855801422E+20</v>
      </c>
      <c r="CC518" s="73">
        <f t="shared" si="576"/>
        <v>3.296842415336608E+33</v>
      </c>
      <c r="CD518" s="73">
        <f t="shared" si="577"/>
        <v>385570.1333333333</v>
      </c>
      <c r="CE518" s="102">
        <f t="shared" si="595"/>
        <v>8.8933442869686612</v>
      </c>
      <c r="CG518" s="74">
        <f t="shared" si="578"/>
        <v>255</v>
      </c>
      <c r="CH518" s="74">
        <f t="shared" si="579"/>
        <v>12.14</v>
      </c>
      <c r="CI518" s="74">
        <v>1</v>
      </c>
      <c r="CJ518" s="65">
        <f t="shared" si="580"/>
        <v>2.2850000000000001</v>
      </c>
      <c r="CK518" s="73">
        <f>CK517*CI518</f>
        <v>13522541760000</v>
      </c>
      <c r="CL518" s="73">
        <f t="shared" si="581"/>
        <v>7879247020008000</v>
      </c>
      <c r="CM518" s="73">
        <f t="shared" si="582"/>
        <v>2.7336849738139379E+17</v>
      </c>
      <c r="CN518" s="73">
        <f t="shared" si="583"/>
        <v>4.0612548880960347E+33</v>
      </c>
      <c r="CO518" s="73">
        <f t="shared" si="584"/>
        <v>385570.1333333333</v>
      </c>
      <c r="CP518" s="102">
        <f t="shared" si="585"/>
        <v>34.694748963602898</v>
      </c>
      <c r="CR518" s="74">
        <f t="shared" si="586"/>
        <v>192</v>
      </c>
      <c r="CS518" s="74">
        <f t="shared" si="587"/>
        <v>14.74</v>
      </c>
      <c r="CT518" s="74">
        <v>1</v>
      </c>
      <c r="CU518" s="65">
        <f t="shared" si="596"/>
        <v>2.6</v>
      </c>
      <c r="CV518" s="73">
        <f>CV517*CT518</f>
        <v>4340568960</v>
      </c>
      <c r="CW518" s="73">
        <f t="shared" si="588"/>
        <v>2166812024832</v>
      </c>
      <c r="CX518" s="73">
        <f t="shared" si="589"/>
        <v>53462506617352.023</v>
      </c>
      <c r="CY518" s="73">
        <f t="shared" si="590"/>
        <v>4.9310458855465851E+33</v>
      </c>
      <c r="CZ518" s="73">
        <f t="shared" si="591"/>
        <v>385570.1333333333</v>
      </c>
      <c r="DA518" s="102">
        <f t="shared" si="592"/>
        <v>24.673347759133442</v>
      </c>
    </row>
    <row r="519" spans="1:105">
      <c r="A519" s="65">
        <v>8192</v>
      </c>
      <c r="B519" s="65">
        <f t="shared" ref="B519:B582" si="603">G519/30</f>
        <v>17.100000000000001</v>
      </c>
      <c r="C519" s="86">
        <f t="shared" si="598"/>
        <v>14.74</v>
      </c>
      <c r="D519" s="90"/>
      <c r="E519" s="68">
        <f t="shared" ref="E519:E545" si="604">POWER($F$1,G519)</f>
        <v>7.6855960612513715E+30</v>
      </c>
      <c r="F519" s="65">
        <f t="shared" si="593"/>
        <v>102.60000000000005</v>
      </c>
      <c r="G519" s="69">
        <v>513</v>
      </c>
      <c r="H519" s="74">
        <f t="shared" ref="H519:H582" si="605">$G519-I$3</f>
        <v>513</v>
      </c>
      <c r="I519" s="74">
        <f t="shared" ref="I519:I582" si="606">J$3</f>
        <v>1</v>
      </c>
      <c r="J519" s="74">
        <v>1</v>
      </c>
      <c r="K519" s="65">
        <f t="shared" ref="K519:K582" si="607">K$3</f>
        <v>1</v>
      </c>
      <c r="L519" s="73">
        <f>L518*J519</f>
        <v>5.0870126239242193E+27</v>
      </c>
      <c r="M519" s="73">
        <f t="shared" ref="M519:M582" si="608">H519*L519*K519</f>
        <v>2.6096374760731244E+30</v>
      </c>
      <c r="N519" s="73">
        <f t="shared" ref="N519:N582" si="609">J$3*10*POWER($F$1,H519)</f>
        <v>7.6855960612513719E+31</v>
      </c>
      <c r="O519" s="73">
        <f t="shared" ref="O519:O582" si="610">J$3*$E519*50</f>
        <v>3.842798030625686E+32</v>
      </c>
      <c r="P519" s="73">
        <f t="shared" ref="P519:P582" si="611">$A519*(30+$B519)</f>
        <v>385843.20000000001</v>
      </c>
      <c r="Q519" s="102">
        <f t="shared" si="597"/>
        <v>29.450818865524351</v>
      </c>
      <c r="S519" s="74">
        <f t="shared" ref="S519:S582" si="612">$G519-T$3</f>
        <v>503</v>
      </c>
      <c r="T519" s="74">
        <f t="shared" ref="T519:T582" si="613">U$3</f>
        <v>2.0499999999999998</v>
      </c>
      <c r="U519" s="74">
        <v>1</v>
      </c>
      <c r="V519" s="65">
        <f t="shared" ref="V519:V582" si="614">V$3</f>
        <v>1.05</v>
      </c>
      <c r="W519" s="73">
        <f>W518*U519</f>
        <v>1.0174025247848439E+28</v>
      </c>
      <c r="X519" s="73">
        <f t="shared" ref="X519:X582" si="615">S519*W519*V519</f>
        <v>5.3734114346511532E+30</v>
      </c>
      <c r="Y519" s="73">
        <f t="shared" ref="Y519:Y582" si="616">U$3*10*POWER($F$1,S519)</f>
        <v>3.9388679813913267E+31</v>
      </c>
      <c r="Z519" s="73">
        <f t="shared" ref="Z519:Z582" si="617">U$3*$E519*50</f>
        <v>7.8777359627826542E+32</v>
      </c>
      <c r="AA519" s="73">
        <f t="shared" ref="AA519:AA582" si="618">$A519*(30+$B519)</f>
        <v>385843.20000000001</v>
      </c>
      <c r="AB519" s="102">
        <f t="shared" si="601"/>
        <v>7.3302929233950271</v>
      </c>
      <c r="AD519" s="74">
        <f t="shared" ref="AD519:AD582" si="619">$G519-AE$3</f>
        <v>478</v>
      </c>
      <c r="AE519" s="74">
        <f t="shared" ref="AE519:AE582" si="620">AF$3</f>
        <v>3.2249999999999996</v>
      </c>
      <c r="AF519" s="74">
        <v>1</v>
      </c>
      <c r="AG519" s="65">
        <f t="shared" ref="AG519:AG582" si="621">AG$3</f>
        <v>1.175</v>
      </c>
      <c r="AH519" s="73">
        <f>AH518*AF519</f>
        <v>5.9084709587505004E+25</v>
      </c>
      <c r="AI519" s="73">
        <f t="shared" ref="AI519:AI582" si="622">AD519*AH519*AG519</f>
        <v>3.3184927139822191E+28</v>
      </c>
      <c r="AJ519" s="73">
        <f t="shared" ref="AJ519:AJ582" si="623">AF$3*10*POWER($F$1,AD519)</f>
        <v>1.9364099451199698E+30</v>
      </c>
      <c r="AK519" s="73">
        <f t="shared" ref="AK519:AK582" si="624">AF$3*$E519*50</f>
        <v>1.2393023648767836E+33</v>
      </c>
      <c r="AL519" s="73">
        <f t="shared" ref="AL519:AL582" si="625">$A519*(30+$B519)</f>
        <v>385843.20000000001</v>
      </c>
      <c r="AM519" s="102">
        <f t="shared" si="594"/>
        <v>58.352092712485167</v>
      </c>
      <c r="AO519" s="74">
        <f t="shared" ref="AO519:AO582" si="626">$G519-AP$3</f>
        <v>448</v>
      </c>
      <c r="AP519" s="74">
        <f t="shared" ref="AP519:AP582" si="627">AQ$3</f>
        <v>4.55</v>
      </c>
      <c r="AQ519" s="74">
        <v>1</v>
      </c>
      <c r="AR519" s="65">
        <f t="shared" ref="AR519:AR582" si="628">AR$3</f>
        <v>1.325</v>
      </c>
      <c r="AS519" s="73">
        <f>AS518*AQ519</f>
        <v>5.0644036789289995E+24</v>
      </c>
      <c r="AT519" s="73">
        <f t="shared" ref="AT519:AT582" si="629">AO519*AS519*AR519</f>
        <v>3.0062300238122541E+27</v>
      </c>
      <c r="AU519" s="73">
        <f t="shared" ref="AU519:AU582" si="630">AQ$3*10*POWER($F$1,AO519)</f>
        <v>4.2687331639030262E+28</v>
      </c>
      <c r="AV519" s="73">
        <f t="shared" ref="AV519:AV582" si="631">AQ$3*$E519*50</f>
        <v>1.7484731039346868E+33</v>
      </c>
      <c r="AW519" s="73">
        <f t="shared" ref="AW519:AW582" si="632">$A519*(30+$B519)</f>
        <v>385843.20000000001</v>
      </c>
      <c r="AX519" s="102">
        <f t="shared" si="602"/>
        <v>14.199622550804577</v>
      </c>
      <c r="AZ519" s="74">
        <f t="shared" ref="AZ519:AZ582" si="633">$G519-BA$3</f>
        <v>411</v>
      </c>
      <c r="BA519" s="74">
        <f t="shared" ref="BA519:BA582" si="634">BB$3</f>
        <v>6.06</v>
      </c>
      <c r="BB519" s="74">
        <v>1</v>
      </c>
      <c r="BC519" s="65">
        <f t="shared" ref="BC519:BC582" si="635">BC$3</f>
        <v>1.51</v>
      </c>
      <c r="BD519" s="73">
        <f>BD518*BB519</f>
        <v>2.6795786661000001E+22</v>
      </c>
      <c r="BE519" s="73">
        <f t="shared" ref="BE519:BE582" si="636">AZ519*BD519*BC519</f>
        <v>1.662973315968321E+25</v>
      </c>
      <c r="BF519" s="73">
        <f t="shared" ref="BF519:BF582" si="637">BB$3*10*POWER($F$1,AZ519)</f>
        <v>3.3661872271388467E+26</v>
      </c>
      <c r="BG519" s="73">
        <f t="shared" ref="BG519:BG582" si="638">BB$3*$E519*50</f>
        <v>2.3287356065591653E+33</v>
      </c>
      <c r="BH519" s="73">
        <f t="shared" ref="BH519:BH582" si="639">$A519*(30+$B519)</f>
        <v>385843.20000000001</v>
      </c>
      <c r="BI519" s="102">
        <f t="shared" si="600"/>
        <v>20.241979800973375</v>
      </c>
      <c r="BK519" s="74">
        <f t="shared" ref="BK519:BK582" si="640">$G519-BL$3</f>
        <v>361</v>
      </c>
      <c r="BL519" s="74">
        <f t="shared" ref="BL519:BL582" si="641">BM$3</f>
        <v>7.8199999999999994</v>
      </c>
      <c r="BM519" s="74">
        <v>1</v>
      </c>
      <c r="BN519" s="65">
        <f t="shared" ref="BN519:BN582" si="642">BN$3</f>
        <v>1.76</v>
      </c>
      <c r="BO519" s="73">
        <f>BO518*BM519</f>
        <v>1.2901675059000001E+20</v>
      </c>
      <c r="BP519" s="73">
        <f t="shared" ref="BP519:BP582" si="643">BK519*BO519*BN519</f>
        <v>8.1972082654862406E+22</v>
      </c>
      <c r="BQ519" s="73">
        <f t="shared" ref="BQ519:BQ582" si="644">BM$3*10*POWER($F$1,BK519)</f>
        <v>4.2420173454623193E+23</v>
      </c>
      <c r="BR519" s="73">
        <f t="shared" ref="BR519:BR582" si="645">BM$3*$E519*50</f>
        <v>3.0050680599492857E+33</v>
      </c>
      <c r="BS519" s="73">
        <f t="shared" ref="BS519:BS582" si="646">$A519*(30+$B519)</f>
        <v>385843.20000000001</v>
      </c>
      <c r="BT519" s="102">
        <f t="shared" si="599"/>
        <v>5.1749537257983675</v>
      </c>
      <c r="BV519" s="74">
        <f t="shared" ref="BV519:BV582" si="647">$G519-BW$3</f>
        <v>306</v>
      </c>
      <c r="BW519" s="74">
        <f t="shared" ref="BW519:BW582" si="648">BX$3</f>
        <v>9.8550000000000004</v>
      </c>
      <c r="BX519" s="74">
        <v>1</v>
      </c>
      <c r="BY519" s="65">
        <f t="shared" ref="BY519:BY582" si="649">BY$3</f>
        <v>2.0350000000000001</v>
      </c>
      <c r="BZ519" s="73">
        <f>BZ518*BX519</f>
        <v>4.116773808E+16</v>
      </c>
      <c r="CA519" s="73">
        <f t="shared" ref="CA519:CA582" si="650">BV519*BZ519*BY519</f>
        <v>2.5635562179796804E+19</v>
      </c>
      <c r="CB519" s="73">
        <f t="shared" ref="CB519:CB582" si="651">BX$3*10*POWER($F$1,BV519)</f>
        <v>2.6103116595275416E+20</v>
      </c>
      <c r="CC519" s="73">
        <f t="shared" ref="CC519:CC582" si="652">BX$3*$E519*50</f>
        <v>3.7870774591816133E+33</v>
      </c>
      <c r="CD519" s="73">
        <f t="shared" ref="CD519:CD582" si="653">$A519*(30+$B519)</f>
        <v>385843.20000000001</v>
      </c>
      <c r="CE519" s="102">
        <f t="shared" si="595"/>
        <v>10.182385083736174</v>
      </c>
      <c r="CG519" s="74">
        <f t="shared" ref="CG519:CG582" si="654">$G519-CH$3</f>
        <v>256</v>
      </c>
      <c r="CH519" s="74">
        <f t="shared" ref="CH519:CH582" si="655">CI$3</f>
        <v>12.14</v>
      </c>
      <c r="CI519" s="74">
        <v>1</v>
      </c>
      <c r="CJ519" s="65">
        <f t="shared" ref="CJ519:CJ582" si="656">CJ$3</f>
        <v>2.2850000000000001</v>
      </c>
      <c r="CK519" s="73">
        <f>CK518*CI519</f>
        <v>13522541760000</v>
      </c>
      <c r="CL519" s="73">
        <f t="shared" ref="CL519:CL582" si="657">CG519*CK519*CJ519</f>
        <v>7910146027929600</v>
      </c>
      <c r="CM519" s="73">
        <f t="shared" ref="CM519:CM582" si="658">CI$3*10*POWER($F$1,CG519)</f>
        <v>3.140179432500183E+17</v>
      </c>
      <c r="CN519" s="73">
        <f t="shared" ref="CN519:CN582" si="659">CI$3*$E519*50</f>
        <v>4.6651568091795834E+33</v>
      </c>
      <c r="CO519" s="73">
        <f t="shared" ref="CO519:CO582" si="660">$A519*(30+$B519)</f>
        <v>385843.20000000001</v>
      </c>
      <c r="CP519" s="102">
        <f t="shared" ref="CP519:CP582" si="661">CM519/CL519</f>
        <v>39.698122151129148</v>
      </c>
      <c r="CR519" s="74">
        <f t="shared" ref="CR519:CR582" si="662">$G519-CS$3</f>
        <v>193</v>
      </c>
      <c r="CS519" s="74">
        <f t="shared" ref="CS519:CS582" si="663">CT$3</f>
        <v>14.74</v>
      </c>
      <c r="CT519" s="74">
        <v>1</v>
      </c>
      <c r="CU519" s="65">
        <f t="shared" si="596"/>
        <v>2.6</v>
      </c>
      <c r="CV519" s="73">
        <f>CV518*CT519</f>
        <v>4340568960</v>
      </c>
      <c r="CW519" s="73">
        <f t="shared" ref="CW519:CW582" si="664">CR519*CV519*CU519</f>
        <v>2178097504128</v>
      </c>
      <c r="CX519" s="73">
        <f t="shared" ref="CX519:CX582" si="665">CT$3*10*POWER($F$1,CR519)</f>
        <v>61412293405370.375</v>
      </c>
      <c r="CY519" s="73">
        <f t="shared" ref="CY519:CY582" si="666">CT$3*$E519*50</f>
        <v>5.6642842971422606E+33</v>
      </c>
      <c r="CZ519" s="73">
        <f t="shared" ref="CZ519:CZ582" si="667">$A519*(30+$B519)</f>
        <v>385843.20000000001</v>
      </c>
      <c r="DA519" s="102">
        <f t="shared" ref="DA519:DA582" si="668">CX519/CW519</f>
        <v>28.19538302990561</v>
      </c>
    </row>
    <row r="520" spans="1:105">
      <c r="A520" s="65">
        <v>8192</v>
      </c>
      <c r="B520" s="65">
        <f t="shared" si="603"/>
        <v>17.133333333333333</v>
      </c>
      <c r="C520" s="86">
        <f t="shared" si="598"/>
        <v>14.74</v>
      </c>
      <c r="D520" s="90"/>
      <c r="E520" s="68">
        <f t="shared" si="604"/>
        <v>8.8284315527311425E+30</v>
      </c>
      <c r="F520" s="65">
        <f t="shared" ref="F520:F545" si="669">LOG(E520,2)</f>
        <v>102.80000000000007</v>
      </c>
      <c r="G520" s="69">
        <v>514</v>
      </c>
      <c r="H520" s="74">
        <f t="shared" si="605"/>
        <v>514</v>
      </c>
      <c r="I520" s="74">
        <f t="shared" si="606"/>
        <v>1</v>
      </c>
      <c r="J520" s="74">
        <v>1</v>
      </c>
      <c r="K520" s="65">
        <f t="shared" si="607"/>
        <v>1</v>
      </c>
      <c r="L520" s="73">
        <f>L519*J520</f>
        <v>5.0870126239242193E+27</v>
      </c>
      <c r="M520" s="73">
        <f t="shared" si="608"/>
        <v>2.6147244886970485E+30</v>
      </c>
      <c r="N520" s="73">
        <f t="shared" si="609"/>
        <v>8.8284315527311423E+31</v>
      </c>
      <c r="O520" s="73">
        <f t="shared" si="610"/>
        <v>4.4142157763655712E+32</v>
      </c>
      <c r="P520" s="73">
        <f t="shared" si="611"/>
        <v>386116.26666666666</v>
      </c>
      <c r="Q520" s="102">
        <f t="shared" si="597"/>
        <v>33.764289854991432</v>
      </c>
      <c r="S520" s="74">
        <f t="shared" si="612"/>
        <v>504</v>
      </c>
      <c r="T520" s="74">
        <f t="shared" si="613"/>
        <v>2.0499999999999998</v>
      </c>
      <c r="U520" s="74">
        <v>1</v>
      </c>
      <c r="V520" s="65">
        <f t="shared" si="614"/>
        <v>1.05</v>
      </c>
      <c r="W520" s="73">
        <f>W519*U520</f>
        <v>1.0174025247848439E+28</v>
      </c>
      <c r="X520" s="73">
        <f t="shared" si="615"/>
        <v>5.3840941611613937E+30</v>
      </c>
      <c r="Y520" s="73">
        <f t="shared" si="616"/>
        <v>4.524571170774708E+31</v>
      </c>
      <c r="Z520" s="73">
        <f t="shared" si="617"/>
        <v>9.0491423415494196E+32</v>
      </c>
      <c r="AA520" s="73">
        <f t="shared" si="618"/>
        <v>386116.26666666666</v>
      </c>
      <c r="AB520" s="102">
        <f t="shared" si="601"/>
        <v>8.4035884873876725</v>
      </c>
      <c r="AD520" s="74">
        <f t="shared" si="619"/>
        <v>479</v>
      </c>
      <c r="AE520" s="74">
        <f t="shared" si="620"/>
        <v>3.2249999999999996</v>
      </c>
      <c r="AF520" s="74">
        <v>1</v>
      </c>
      <c r="AG520" s="65">
        <f t="shared" si="621"/>
        <v>1.175</v>
      </c>
      <c r="AH520" s="73">
        <f>AH519*AF520</f>
        <v>5.9084709587505004E+25</v>
      </c>
      <c r="AI520" s="73">
        <f t="shared" si="622"/>
        <v>3.3254351673587508E+28</v>
      </c>
      <c r="AJ520" s="73">
        <f t="shared" si="623"/>
        <v>2.2243509185592088E+30</v>
      </c>
      <c r="AK520" s="73">
        <f t="shared" si="624"/>
        <v>1.4235845878778965E+33</v>
      </c>
      <c r="AL520" s="73">
        <f t="shared" si="625"/>
        <v>386116.26666666666</v>
      </c>
      <c r="AM520" s="102">
        <f t="shared" ref="AM520:AM583" si="670">AJ520/AI520</f>
        <v>66.889017725939141</v>
      </c>
      <c r="AO520" s="74">
        <f t="shared" si="626"/>
        <v>449</v>
      </c>
      <c r="AP520" s="74">
        <f t="shared" si="627"/>
        <v>4.55</v>
      </c>
      <c r="AQ520" s="74">
        <v>1</v>
      </c>
      <c r="AR520" s="65">
        <f t="shared" si="628"/>
        <v>1.325</v>
      </c>
      <c r="AS520" s="73">
        <f>AS519*AQ520</f>
        <v>5.0644036789289995E+24</v>
      </c>
      <c r="AT520" s="73">
        <f t="shared" si="629"/>
        <v>3.0129403586868351E+27</v>
      </c>
      <c r="AU520" s="73">
        <f t="shared" si="630"/>
        <v>4.9034867632966959E+28</v>
      </c>
      <c r="AV520" s="73">
        <f t="shared" si="631"/>
        <v>2.0084681782463349E+33</v>
      </c>
      <c r="AW520" s="73">
        <f t="shared" si="632"/>
        <v>386116.26666666666</v>
      </c>
      <c r="AX520" s="102">
        <f t="shared" si="602"/>
        <v>16.274755486477137</v>
      </c>
      <c r="AZ520" s="74">
        <f t="shared" si="633"/>
        <v>412</v>
      </c>
      <c r="BA520" s="74">
        <f t="shared" si="634"/>
        <v>6.06</v>
      </c>
      <c r="BB520" s="74">
        <v>1</v>
      </c>
      <c r="BC520" s="65">
        <f t="shared" si="635"/>
        <v>1.51</v>
      </c>
      <c r="BD520" s="73">
        <f>BD519*BB520</f>
        <v>2.6795786661000001E+22</v>
      </c>
      <c r="BE520" s="73">
        <f t="shared" si="636"/>
        <v>1.667019479754132E+25</v>
      </c>
      <c r="BF520" s="73">
        <f t="shared" si="637"/>
        <v>3.8667337304264244E+26</v>
      </c>
      <c r="BG520" s="73">
        <f t="shared" si="638"/>
        <v>2.6750147604775358E+33</v>
      </c>
      <c r="BH520" s="73">
        <f t="shared" si="639"/>
        <v>386116.26666666666</v>
      </c>
      <c r="BI520" s="102">
        <f t="shared" si="600"/>
        <v>23.195492178632055</v>
      </c>
      <c r="BK520" s="74">
        <f t="shared" si="640"/>
        <v>362</v>
      </c>
      <c r="BL520" s="74">
        <f t="shared" si="641"/>
        <v>7.8199999999999994</v>
      </c>
      <c r="BM520" s="74">
        <v>1</v>
      </c>
      <c r="BN520" s="65">
        <f t="shared" si="642"/>
        <v>1.76</v>
      </c>
      <c r="BO520" s="73">
        <f>BO519*BM520</f>
        <v>1.2901675059000001E+20</v>
      </c>
      <c r="BP520" s="73">
        <f t="shared" si="643"/>
        <v>8.2199152135900804E+22</v>
      </c>
      <c r="BQ520" s="73">
        <f t="shared" si="644"/>
        <v>4.8727983466014555E+23</v>
      </c>
      <c r="BR520" s="73">
        <f t="shared" si="645"/>
        <v>3.4519167371178765E+33</v>
      </c>
      <c r="BS520" s="73">
        <f t="shared" si="646"/>
        <v>386116.26666666666</v>
      </c>
      <c r="BT520" s="102">
        <f t="shared" si="599"/>
        <v>5.9280396694909969</v>
      </c>
      <c r="BV520" s="74">
        <f t="shared" si="647"/>
        <v>307</v>
      </c>
      <c r="BW520" s="74">
        <f t="shared" si="648"/>
        <v>9.8550000000000004</v>
      </c>
      <c r="BX520" s="74">
        <v>1</v>
      </c>
      <c r="BY520" s="65">
        <f t="shared" si="649"/>
        <v>2.0350000000000001</v>
      </c>
      <c r="BZ520" s="73">
        <f>BZ519*BX520</f>
        <v>4.116773808E+16</v>
      </c>
      <c r="CA520" s="73">
        <f t="shared" si="650"/>
        <v>2.5719338526789603E+19</v>
      </c>
      <c r="CB520" s="73">
        <f t="shared" si="651"/>
        <v>2.9984607093288678E+20</v>
      </c>
      <c r="CC520" s="73">
        <f t="shared" si="652"/>
        <v>4.350209647608271E+33</v>
      </c>
      <c r="CD520" s="73">
        <f t="shared" si="653"/>
        <v>386116.26666666666</v>
      </c>
      <c r="CE520" s="102">
        <f t="shared" ref="CE520:CE583" si="671">CB520/CA520</f>
        <v>11.658389682944728</v>
      </c>
      <c r="CG520" s="74">
        <f t="shared" si="654"/>
        <v>257</v>
      </c>
      <c r="CH520" s="74">
        <f t="shared" si="655"/>
        <v>12.14</v>
      </c>
      <c r="CI520" s="74">
        <v>1</v>
      </c>
      <c r="CJ520" s="65">
        <f t="shared" si="656"/>
        <v>2.2850000000000001</v>
      </c>
      <c r="CK520" s="73">
        <f>CK519*CI520</f>
        <v>13522541760000</v>
      </c>
      <c r="CL520" s="73">
        <f t="shared" si="657"/>
        <v>7941045035851200</v>
      </c>
      <c r="CM520" s="73">
        <f t="shared" si="658"/>
        <v>3.6071189485084832E+17</v>
      </c>
      <c r="CN520" s="73">
        <f t="shared" si="659"/>
        <v>5.3588579525078033E+33</v>
      </c>
      <c r="CO520" s="73">
        <f t="shared" si="660"/>
        <v>386116.26666666666</v>
      </c>
      <c r="CP520" s="102">
        <f t="shared" si="661"/>
        <v>45.423731161623316</v>
      </c>
      <c r="CR520" s="74">
        <f t="shared" si="662"/>
        <v>194</v>
      </c>
      <c r="CS520" s="74">
        <f t="shared" si="663"/>
        <v>14.74</v>
      </c>
      <c r="CT520" s="74">
        <v>1</v>
      </c>
      <c r="CU520" s="65">
        <f t="shared" ref="CU520:CU583" si="672">CU519</f>
        <v>2.6</v>
      </c>
      <c r="CV520" s="73">
        <f>CV519*CT520</f>
        <v>4340568960</v>
      </c>
      <c r="CW520" s="73">
        <f t="shared" si="664"/>
        <v>2189382983424</v>
      </c>
      <c r="CX520" s="73">
        <f t="shared" si="665"/>
        <v>70544200411344.219</v>
      </c>
      <c r="CY520" s="73">
        <f t="shared" si="666"/>
        <v>6.5065540543628522E+33</v>
      </c>
      <c r="CZ520" s="73">
        <f t="shared" si="667"/>
        <v>386116.26666666666</v>
      </c>
      <c r="DA520" s="102">
        <f t="shared" si="668"/>
        <v>32.221041702360985</v>
      </c>
    </row>
    <row r="521" spans="1:105">
      <c r="A521" s="65">
        <v>8192</v>
      </c>
      <c r="B521" s="65">
        <f t="shared" si="603"/>
        <v>17.166666666666668</v>
      </c>
      <c r="C521" s="86">
        <f t="shared" si="598"/>
        <v>14.74</v>
      </c>
      <c r="D521" s="90"/>
      <c r="E521" s="68">
        <f t="shared" si="604"/>
        <v>1.0141204801826184E+31</v>
      </c>
      <c r="F521" s="65">
        <f t="shared" si="669"/>
        <v>103.00000000000006</v>
      </c>
      <c r="G521" s="69">
        <v>515</v>
      </c>
      <c r="H521" s="74">
        <f t="shared" si="605"/>
        <v>515</v>
      </c>
      <c r="I521" s="74">
        <f t="shared" si="606"/>
        <v>1</v>
      </c>
      <c r="J521" s="74">
        <v>1</v>
      </c>
      <c r="K521" s="65">
        <f t="shared" si="607"/>
        <v>1</v>
      </c>
      <c r="L521" s="73">
        <f>L520*J521</f>
        <v>5.0870126239242193E+27</v>
      </c>
      <c r="M521" s="73">
        <f t="shared" si="608"/>
        <v>2.6198115013209732E+30</v>
      </c>
      <c r="N521" s="73">
        <f t="shared" si="609"/>
        <v>1.0141204801826185E+32</v>
      </c>
      <c r="O521" s="73">
        <f t="shared" si="610"/>
        <v>5.070602400913092E+32</v>
      </c>
      <c r="P521" s="73">
        <f t="shared" si="611"/>
        <v>386389.33333333337</v>
      </c>
      <c r="Q521" s="102">
        <f t="shared" si="597"/>
        <v>38.709673565112375</v>
      </c>
      <c r="S521" s="74">
        <f t="shared" si="612"/>
        <v>505</v>
      </c>
      <c r="T521" s="74">
        <f t="shared" si="613"/>
        <v>2.0499999999999998</v>
      </c>
      <c r="U521" s="74">
        <v>1</v>
      </c>
      <c r="V521" s="65">
        <f t="shared" si="614"/>
        <v>1.05</v>
      </c>
      <c r="W521" s="73">
        <f>W520*U521</f>
        <v>1.0174025247848439E+28</v>
      </c>
      <c r="X521" s="73">
        <f t="shared" si="615"/>
        <v>5.3947768876716352E+30</v>
      </c>
      <c r="Y521" s="73">
        <f t="shared" si="616"/>
        <v>5.1973674609359171E+31</v>
      </c>
      <c r="Z521" s="73">
        <f t="shared" si="617"/>
        <v>1.0394734921871838E+33</v>
      </c>
      <c r="AA521" s="73">
        <f t="shared" si="618"/>
        <v>386389.33333333337</v>
      </c>
      <c r="AB521" s="102">
        <f t="shared" si="601"/>
        <v>9.6340730472341747</v>
      </c>
      <c r="AD521" s="74">
        <f t="shared" si="619"/>
        <v>480</v>
      </c>
      <c r="AE521" s="74">
        <f t="shared" si="620"/>
        <v>3.2249999999999996</v>
      </c>
      <c r="AF521" s="74">
        <v>16</v>
      </c>
      <c r="AG521" s="65">
        <f t="shared" si="621"/>
        <v>1.175</v>
      </c>
      <c r="AH521" s="73">
        <f>AH520*AF521</f>
        <v>9.4535535340008007E+26</v>
      </c>
      <c r="AI521" s="73">
        <f t="shared" si="622"/>
        <v>5.3318041931764514E+29</v>
      </c>
      <c r="AJ521" s="73">
        <f t="shared" si="623"/>
        <v>2.5551082410851071E+30</v>
      </c>
      <c r="AK521" s="73">
        <f t="shared" si="624"/>
        <v>1.6352692742944721E+33</v>
      </c>
      <c r="AL521" s="73">
        <f t="shared" si="625"/>
        <v>386389.33333333337</v>
      </c>
      <c r="AM521" s="102">
        <f t="shared" si="670"/>
        <v>4.7922019423651925</v>
      </c>
      <c r="AO521" s="74">
        <f t="shared" si="626"/>
        <v>450</v>
      </c>
      <c r="AP521" s="74">
        <f t="shared" si="627"/>
        <v>4.55</v>
      </c>
      <c r="AQ521" s="74">
        <v>1</v>
      </c>
      <c r="AR521" s="65">
        <f t="shared" si="628"/>
        <v>1.325</v>
      </c>
      <c r="AS521" s="73">
        <f>AS520*AQ521</f>
        <v>5.0644036789289995E+24</v>
      </c>
      <c r="AT521" s="73">
        <f t="shared" si="629"/>
        <v>3.019650693561416E+27</v>
      </c>
      <c r="AU521" s="73">
        <f t="shared" si="630"/>
        <v>5.63262717874865E+28</v>
      </c>
      <c r="AV521" s="73">
        <f t="shared" si="631"/>
        <v>2.3071240924154568E+33</v>
      </c>
      <c r="AW521" s="73">
        <f t="shared" si="632"/>
        <v>386389.33333333337</v>
      </c>
      <c r="AX521" s="102">
        <f t="shared" si="602"/>
        <v>18.653240888950155</v>
      </c>
      <c r="AZ521" s="74">
        <f t="shared" si="633"/>
        <v>413</v>
      </c>
      <c r="BA521" s="74">
        <f t="shared" si="634"/>
        <v>6.06</v>
      </c>
      <c r="BB521" s="74">
        <v>1</v>
      </c>
      <c r="BC521" s="65">
        <f t="shared" si="635"/>
        <v>1.51</v>
      </c>
      <c r="BD521" s="73">
        <f>BD520*BB521</f>
        <v>2.6795786661000001E+22</v>
      </c>
      <c r="BE521" s="73">
        <f t="shared" si="636"/>
        <v>1.671065643539943E+25</v>
      </c>
      <c r="BF521" s="73">
        <f t="shared" si="637"/>
        <v>4.4417106753523826E+26</v>
      </c>
      <c r="BG521" s="73">
        <f t="shared" si="638"/>
        <v>3.0727850549533336E+33</v>
      </c>
      <c r="BH521" s="73">
        <f t="shared" si="639"/>
        <v>386389.33333333337</v>
      </c>
      <c r="BI521" s="102">
        <f t="shared" si="600"/>
        <v>26.580108881558807</v>
      </c>
      <c r="BK521" s="74">
        <f t="shared" si="640"/>
        <v>363</v>
      </c>
      <c r="BL521" s="74">
        <f t="shared" si="641"/>
        <v>7.8199999999999994</v>
      </c>
      <c r="BM521" s="74">
        <v>1</v>
      </c>
      <c r="BN521" s="65">
        <f t="shared" si="642"/>
        <v>1.76</v>
      </c>
      <c r="BO521" s="73">
        <f>BO520*BM521</f>
        <v>1.2901675059000001E+20</v>
      </c>
      <c r="BP521" s="73">
        <f t="shared" si="643"/>
        <v>8.2426221616939202E+22</v>
      </c>
      <c r="BQ521" s="73">
        <f t="shared" si="644"/>
        <v>5.5973754449733641E+23</v>
      </c>
      <c r="BR521" s="73">
        <f t="shared" si="645"/>
        <v>3.9652110775140376E+33</v>
      </c>
      <c r="BS521" s="73">
        <f t="shared" si="646"/>
        <v>386389.33333333337</v>
      </c>
      <c r="BT521" s="102">
        <f t="shared" si="599"/>
        <v>6.790770382495686</v>
      </c>
      <c r="BV521" s="74">
        <f t="shared" si="647"/>
        <v>308</v>
      </c>
      <c r="BW521" s="74">
        <f t="shared" si="648"/>
        <v>9.8550000000000004</v>
      </c>
      <c r="BX521" s="74">
        <v>1</v>
      </c>
      <c r="BY521" s="65">
        <f t="shared" si="649"/>
        <v>2.0350000000000001</v>
      </c>
      <c r="BZ521" s="73">
        <f>BZ520*BX521</f>
        <v>4.116773808E+16</v>
      </c>
      <c r="CA521" s="73">
        <f t="shared" si="650"/>
        <v>2.5803114873782403E+19</v>
      </c>
      <c r="CB521" s="73">
        <f t="shared" si="651"/>
        <v>3.4443268843293134E+20</v>
      </c>
      <c r="CC521" s="73">
        <f t="shared" si="652"/>
        <v>4.9970786660998527E+33</v>
      </c>
      <c r="CD521" s="73">
        <f t="shared" si="653"/>
        <v>386389.33333333337</v>
      </c>
      <c r="CE521" s="102">
        <f t="shared" si="671"/>
        <v>13.34849261873018</v>
      </c>
      <c r="CG521" s="74">
        <f t="shared" si="654"/>
        <v>258</v>
      </c>
      <c r="CH521" s="74">
        <f t="shared" si="655"/>
        <v>12.14</v>
      </c>
      <c r="CI521" s="74">
        <v>1</v>
      </c>
      <c r="CJ521" s="65">
        <f t="shared" si="656"/>
        <v>2.2850000000000001</v>
      </c>
      <c r="CK521" s="73">
        <f>CK520*CI521</f>
        <v>13522541760000</v>
      </c>
      <c r="CL521" s="73">
        <f t="shared" si="657"/>
        <v>7971944043772800</v>
      </c>
      <c r="CM521" s="73">
        <f t="shared" si="658"/>
        <v>4.1434916024303302E+17</v>
      </c>
      <c r="CN521" s="73">
        <f t="shared" si="659"/>
        <v>6.1557113147084941E+33</v>
      </c>
      <c r="CO521" s="73">
        <f t="shared" si="660"/>
        <v>386389.33333333337</v>
      </c>
      <c r="CP521" s="102">
        <f t="shared" si="661"/>
        <v>51.975924312551783</v>
      </c>
      <c r="CR521" s="74">
        <f t="shared" si="662"/>
        <v>195</v>
      </c>
      <c r="CS521" s="74">
        <f t="shared" si="663"/>
        <v>14.74</v>
      </c>
      <c r="CT521" s="74">
        <v>1</v>
      </c>
      <c r="CU521" s="65">
        <f t="shared" si="672"/>
        <v>2.6</v>
      </c>
      <c r="CV521" s="73">
        <f>CV520*CT521</f>
        <v>4340568960</v>
      </c>
      <c r="CW521" s="73">
        <f t="shared" si="664"/>
        <v>2200668462720</v>
      </c>
      <c r="CX521" s="73">
        <f t="shared" si="665"/>
        <v>81034006967092.266</v>
      </c>
      <c r="CY521" s="73">
        <f t="shared" si="666"/>
        <v>7.4740679389458988E+33</v>
      </c>
      <c r="CZ521" s="73">
        <f t="shared" si="667"/>
        <v>386389.33333333337</v>
      </c>
      <c r="DA521" s="102">
        <f t="shared" si="668"/>
        <v>36.822451150563225</v>
      </c>
    </row>
    <row r="522" spans="1:105">
      <c r="A522" s="65">
        <v>8192</v>
      </c>
      <c r="B522" s="65">
        <f t="shared" si="603"/>
        <v>17.2</v>
      </c>
      <c r="C522" s="86">
        <f t="shared" si="598"/>
        <v>14.74</v>
      </c>
      <c r="D522" s="90"/>
      <c r="E522" s="68">
        <f t="shared" si="604"/>
        <v>1.1649185273545769E+31</v>
      </c>
      <c r="F522" s="65">
        <f t="shared" si="669"/>
        <v>103.20000000000005</v>
      </c>
      <c r="G522" s="69">
        <v>516</v>
      </c>
      <c r="H522" s="74">
        <f t="shared" si="605"/>
        <v>516</v>
      </c>
      <c r="I522" s="74">
        <f t="shared" si="606"/>
        <v>1</v>
      </c>
      <c r="J522" s="74">
        <v>1</v>
      </c>
      <c r="K522" s="65">
        <f t="shared" si="607"/>
        <v>1</v>
      </c>
      <c r="L522" s="73">
        <f>L521*J522</f>
        <v>5.0870126239242193E+27</v>
      </c>
      <c r="M522" s="73">
        <f t="shared" si="608"/>
        <v>2.6248985139448973E+30</v>
      </c>
      <c r="N522" s="73">
        <f t="shared" si="609"/>
        <v>1.164918527354577E+32</v>
      </c>
      <c r="O522" s="73">
        <f t="shared" si="610"/>
        <v>5.8245926367728841E+32</v>
      </c>
      <c r="P522" s="73">
        <f t="shared" si="611"/>
        <v>386662.40000000002</v>
      </c>
      <c r="Q522" s="102">
        <f t="shared" si="597"/>
        <v>44.379564435192151</v>
      </c>
      <c r="S522" s="74">
        <f t="shared" si="612"/>
        <v>506</v>
      </c>
      <c r="T522" s="74">
        <f t="shared" si="613"/>
        <v>2.0499999999999998</v>
      </c>
      <c r="U522" s="74">
        <v>1</v>
      </c>
      <c r="V522" s="65">
        <f t="shared" si="614"/>
        <v>1.05</v>
      </c>
      <c r="W522" s="73">
        <f>W521*U522</f>
        <v>1.0174025247848439E+28</v>
      </c>
      <c r="X522" s="73">
        <f t="shared" si="615"/>
        <v>5.4054596141818757E+30</v>
      </c>
      <c r="Y522" s="73">
        <f t="shared" si="616"/>
        <v>5.9702074526922032E+31</v>
      </c>
      <c r="Z522" s="73">
        <f t="shared" si="617"/>
        <v>1.1940414905384413E+33</v>
      </c>
      <c r="AA522" s="73">
        <f t="shared" si="618"/>
        <v>386662.40000000002</v>
      </c>
      <c r="AB522" s="102">
        <f t="shared" si="601"/>
        <v>11.044773023608656</v>
      </c>
      <c r="AD522" s="74">
        <f t="shared" si="619"/>
        <v>481</v>
      </c>
      <c r="AE522" s="74">
        <f t="shared" si="620"/>
        <v>3.2249999999999996</v>
      </c>
      <c r="AF522" s="74">
        <v>1</v>
      </c>
      <c r="AG522" s="65">
        <f t="shared" si="621"/>
        <v>1.175</v>
      </c>
      <c r="AH522" s="73">
        <f>AH521*AF522</f>
        <v>9.4535535340008007E+26</v>
      </c>
      <c r="AI522" s="73">
        <f t="shared" si="622"/>
        <v>5.3429121185789022E+29</v>
      </c>
      <c r="AJ522" s="73">
        <f t="shared" si="623"/>
        <v>2.9350486333738305E+30</v>
      </c>
      <c r="AK522" s="73">
        <f t="shared" si="624"/>
        <v>1.8784311253592551E+33</v>
      </c>
      <c r="AL522" s="73">
        <f t="shared" si="625"/>
        <v>386662.40000000002</v>
      </c>
      <c r="AM522" s="102">
        <f t="shared" si="670"/>
        <v>5.4933500088234455</v>
      </c>
      <c r="AO522" s="74">
        <f t="shared" si="626"/>
        <v>451</v>
      </c>
      <c r="AP522" s="74">
        <f t="shared" si="627"/>
        <v>4.55</v>
      </c>
      <c r="AQ522" s="74">
        <v>1</v>
      </c>
      <c r="AR522" s="65">
        <f t="shared" si="628"/>
        <v>1.325</v>
      </c>
      <c r="AS522" s="73">
        <f>AS521*AQ522</f>
        <v>5.0644036789289995E+24</v>
      </c>
      <c r="AT522" s="73">
        <f t="shared" si="629"/>
        <v>3.026361028435997E+27</v>
      </c>
      <c r="AU522" s="73">
        <f t="shared" si="630"/>
        <v>6.470189574540165E+28</v>
      </c>
      <c r="AV522" s="73">
        <f t="shared" si="631"/>
        <v>2.6501896497316622E+33</v>
      </c>
      <c r="AW522" s="73">
        <f t="shared" si="632"/>
        <v>386662.40000000002</v>
      </c>
      <c r="AX522" s="102">
        <f t="shared" si="602"/>
        <v>21.379437263913999</v>
      </c>
      <c r="AZ522" s="74">
        <f t="shared" si="633"/>
        <v>414</v>
      </c>
      <c r="BA522" s="74">
        <f t="shared" si="634"/>
        <v>6.06</v>
      </c>
      <c r="BB522" s="74">
        <v>1</v>
      </c>
      <c r="BC522" s="65">
        <f t="shared" si="635"/>
        <v>1.51</v>
      </c>
      <c r="BD522" s="73">
        <f>BD521*BB522</f>
        <v>2.6795786661000001E+22</v>
      </c>
      <c r="BE522" s="73">
        <f t="shared" si="636"/>
        <v>1.6751118073257542E+25</v>
      </c>
      <c r="BF522" s="73">
        <f t="shared" si="637"/>
        <v>5.1021857461500499E+26</v>
      </c>
      <c r="BG522" s="73">
        <f t="shared" si="638"/>
        <v>3.5297031378843674E+33</v>
      </c>
      <c r="BH522" s="73">
        <f t="shared" si="639"/>
        <v>386662.40000000002</v>
      </c>
      <c r="BI522" s="102">
        <f t="shared" si="600"/>
        <v>30.458777281830969</v>
      </c>
      <c r="BK522" s="74">
        <f t="shared" si="640"/>
        <v>364</v>
      </c>
      <c r="BL522" s="74">
        <f t="shared" si="641"/>
        <v>7.8199999999999994</v>
      </c>
      <c r="BM522" s="74">
        <v>1</v>
      </c>
      <c r="BN522" s="65">
        <f t="shared" si="642"/>
        <v>1.76</v>
      </c>
      <c r="BO522" s="73">
        <f>BO521*BM522</f>
        <v>1.2901675059000001E+20</v>
      </c>
      <c r="BP522" s="73">
        <f t="shared" si="643"/>
        <v>8.26532910979776E+22</v>
      </c>
      <c r="BQ522" s="73">
        <f t="shared" si="644"/>
        <v>6.4296959659417012E+23</v>
      </c>
      <c r="BR522" s="73">
        <f t="shared" si="645"/>
        <v>4.554831441956395E+33</v>
      </c>
      <c r="BS522" s="73">
        <f t="shared" si="646"/>
        <v>386662.40000000002</v>
      </c>
      <c r="BT522" s="102">
        <f t="shared" si="599"/>
        <v>7.7791166939981968</v>
      </c>
      <c r="BV522" s="74">
        <f t="shared" si="647"/>
        <v>309</v>
      </c>
      <c r="BW522" s="74">
        <f t="shared" si="648"/>
        <v>9.8550000000000004</v>
      </c>
      <c r="BX522" s="74">
        <v>1</v>
      </c>
      <c r="BY522" s="65">
        <f t="shared" si="649"/>
        <v>2.0350000000000001</v>
      </c>
      <c r="BZ522" s="73">
        <f>BZ521*BX522</f>
        <v>4.116773808E+16</v>
      </c>
      <c r="CA522" s="73">
        <f t="shared" si="650"/>
        <v>2.5886891220775203E+19</v>
      </c>
      <c r="CB522" s="73">
        <f t="shared" si="651"/>
        <v>3.9564926261011454E+20</v>
      </c>
      <c r="CC522" s="73">
        <f t="shared" si="652"/>
        <v>5.7401360435396773E+33</v>
      </c>
      <c r="CD522" s="73">
        <f t="shared" si="653"/>
        <v>386662.40000000002</v>
      </c>
      <c r="CE522" s="102">
        <f t="shared" si="671"/>
        <v>15.283768886570325</v>
      </c>
      <c r="CG522" s="74">
        <f t="shared" si="654"/>
        <v>259</v>
      </c>
      <c r="CH522" s="74">
        <f t="shared" si="655"/>
        <v>12.14</v>
      </c>
      <c r="CI522" s="74">
        <v>1</v>
      </c>
      <c r="CJ522" s="65">
        <f t="shared" si="656"/>
        <v>2.2850000000000001</v>
      </c>
      <c r="CK522" s="73">
        <f>CK521*CI522</f>
        <v>13522541760000</v>
      </c>
      <c r="CL522" s="73">
        <f t="shared" si="657"/>
        <v>8002843051694400</v>
      </c>
      <c r="CM522" s="73">
        <f t="shared" si="658"/>
        <v>4.7596219876557491E+17</v>
      </c>
      <c r="CN522" s="73">
        <f t="shared" si="659"/>
        <v>7.0710554610422822E+33</v>
      </c>
      <c r="CO522" s="73">
        <f t="shared" si="660"/>
        <v>386662.40000000002</v>
      </c>
      <c r="CP522" s="102">
        <f t="shared" si="661"/>
        <v>59.474138839296856</v>
      </c>
      <c r="CR522" s="74">
        <f t="shared" si="662"/>
        <v>196</v>
      </c>
      <c r="CS522" s="74">
        <f t="shared" si="663"/>
        <v>14.74</v>
      </c>
      <c r="CT522" s="74">
        <v>1</v>
      </c>
      <c r="CU522" s="65">
        <f t="shared" si="672"/>
        <v>2.6</v>
      </c>
      <c r="CV522" s="73">
        <f>CV521*CT522</f>
        <v>4340568960</v>
      </c>
      <c r="CW522" s="73">
        <f t="shared" si="664"/>
        <v>2211953942016</v>
      </c>
      <c r="CX522" s="73">
        <f t="shared" si="665"/>
        <v>93083630501917.172</v>
      </c>
      <c r="CY522" s="73">
        <f t="shared" si="666"/>
        <v>8.5854495466032314E+33</v>
      </c>
      <c r="CZ522" s="73">
        <f t="shared" si="667"/>
        <v>386662.40000000002</v>
      </c>
      <c r="DA522" s="102">
        <f t="shared" si="668"/>
        <v>42.082083507163667</v>
      </c>
    </row>
    <row r="523" spans="1:105">
      <c r="A523" s="65">
        <v>8192</v>
      </c>
      <c r="B523" s="65">
        <f t="shared" si="603"/>
        <v>17.233333333333334</v>
      </c>
      <c r="C523" s="86">
        <f t="shared" si="598"/>
        <v>14.74</v>
      </c>
      <c r="D523" s="90"/>
      <c r="E523" s="68">
        <f t="shared" si="604"/>
        <v>1.338139996077771E+31</v>
      </c>
      <c r="F523" s="65">
        <f t="shared" si="669"/>
        <v>103.40000000000006</v>
      </c>
      <c r="G523" s="69">
        <v>517</v>
      </c>
      <c r="H523" s="74">
        <f t="shared" si="605"/>
        <v>517</v>
      </c>
      <c r="I523" s="74">
        <f t="shared" si="606"/>
        <v>1</v>
      </c>
      <c r="J523" s="74">
        <v>1</v>
      </c>
      <c r="K523" s="65">
        <f t="shared" si="607"/>
        <v>1</v>
      </c>
      <c r="L523" s="73">
        <f>L522*J523</f>
        <v>5.0870126239242193E+27</v>
      </c>
      <c r="M523" s="73">
        <f t="shared" si="608"/>
        <v>2.6299855265688214E+30</v>
      </c>
      <c r="N523" s="73">
        <f t="shared" si="609"/>
        <v>1.338139996077771E+32</v>
      </c>
      <c r="O523" s="73">
        <f t="shared" si="610"/>
        <v>6.6906999803888552E+32</v>
      </c>
      <c r="P523" s="73">
        <f t="shared" si="611"/>
        <v>386935.46666666667</v>
      </c>
      <c r="Q523" s="102">
        <f t="shared" si="597"/>
        <v>50.880127763423815</v>
      </c>
      <c r="S523" s="74">
        <f t="shared" si="612"/>
        <v>507</v>
      </c>
      <c r="T523" s="74">
        <f t="shared" si="613"/>
        <v>2.0499999999999998</v>
      </c>
      <c r="U523" s="74">
        <v>1</v>
      </c>
      <c r="V523" s="65">
        <f t="shared" si="614"/>
        <v>1.05</v>
      </c>
      <c r="W523" s="73">
        <f>W522*U523</f>
        <v>1.0174025247848439E+28</v>
      </c>
      <c r="X523" s="73">
        <f t="shared" si="615"/>
        <v>5.4161423406921161E+30</v>
      </c>
      <c r="Y523" s="73">
        <f t="shared" si="616"/>
        <v>6.8579674798985729E+31</v>
      </c>
      <c r="Z523" s="73">
        <f t="shared" si="617"/>
        <v>1.371593495979715E+33</v>
      </c>
      <c r="AA523" s="73">
        <f t="shared" si="618"/>
        <v>386935.46666666667</v>
      </c>
      <c r="AB523" s="102">
        <f t="shared" si="601"/>
        <v>12.662088712798138</v>
      </c>
      <c r="AD523" s="74">
        <f t="shared" si="619"/>
        <v>482</v>
      </c>
      <c r="AE523" s="74">
        <f t="shared" si="620"/>
        <v>3.2249999999999996</v>
      </c>
      <c r="AF523" s="74">
        <v>1</v>
      </c>
      <c r="AG523" s="65">
        <f t="shared" si="621"/>
        <v>1.175</v>
      </c>
      <c r="AH523" s="73">
        <f>AH522*AF523</f>
        <v>9.4535535340008007E+26</v>
      </c>
      <c r="AI523" s="73">
        <f t="shared" si="622"/>
        <v>5.354020043981353E+29</v>
      </c>
      <c r="AJ523" s="73">
        <f t="shared" si="623"/>
        <v>3.3714855369928144E+30</v>
      </c>
      <c r="AK523" s="73">
        <f t="shared" si="624"/>
        <v>2.1577507436754055E+33</v>
      </c>
      <c r="AL523" s="73">
        <f t="shared" si="625"/>
        <v>386935.46666666667</v>
      </c>
      <c r="AM523" s="102">
        <f t="shared" si="670"/>
        <v>6.2971104129182756</v>
      </c>
      <c r="AO523" s="74">
        <f t="shared" si="626"/>
        <v>452</v>
      </c>
      <c r="AP523" s="74">
        <f t="shared" si="627"/>
        <v>4.55</v>
      </c>
      <c r="AQ523" s="74">
        <v>1</v>
      </c>
      <c r="AR523" s="65">
        <f t="shared" si="628"/>
        <v>1.325</v>
      </c>
      <c r="AS523" s="73">
        <f>AS522*AQ523</f>
        <v>5.0644036789289995E+24</v>
      </c>
      <c r="AT523" s="73">
        <f t="shared" si="629"/>
        <v>3.033071363310578E+27</v>
      </c>
      <c r="AU523" s="73">
        <f t="shared" si="630"/>
        <v>7.432296120793254E+28</v>
      </c>
      <c r="AV523" s="73">
        <f t="shared" si="631"/>
        <v>3.0442684910769291E+33</v>
      </c>
      <c r="AW523" s="73">
        <f t="shared" si="632"/>
        <v>386935.46666666667</v>
      </c>
      <c r="AX523" s="102">
        <f t="shared" si="602"/>
        <v>24.504191397201254</v>
      </c>
      <c r="AZ523" s="74">
        <f t="shared" si="633"/>
        <v>415</v>
      </c>
      <c r="BA523" s="74">
        <f t="shared" si="634"/>
        <v>6.06</v>
      </c>
      <c r="BB523" s="74">
        <v>1</v>
      </c>
      <c r="BC523" s="65">
        <f t="shared" si="635"/>
        <v>1.51</v>
      </c>
      <c r="BD523" s="73">
        <f>BD522*BB523</f>
        <v>2.6795786661000001E+22</v>
      </c>
      <c r="BE523" s="73">
        <f t="shared" si="636"/>
        <v>1.6791579711115652E+25</v>
      </c>
      <c r="BF523" s="73">
        <f t="shared" si="637"/>
        <v>5.8608723734918846E+26</v>
      </c>
      <c r="BG523" s="73">
        <f t="shared" si="638"/>
        <v>4.0545641881156459E+33</v>
      </c>
      <c r="BH523" s="73">
        <f t="shared" si="639"/>
        <v>386935.46666666667</v>
      </c>
      <c r="BI523" s="102">
        <f t="shared" si="600"/>
        <v>34.903639051971489</v>
      </c>
      <c r="BK523" s="74">
        <f t="shared" si="640"/>
        <v>365</v>
      </c>
      <c r="BL523" s="74">
        <f t="shared" si="641"/>
        <v>7.8199999999999994</v>
      </c>
      <c r="BM523" s="74">
        <v>1</v>
      </c>
      <c r="BN523" s="65">
        <f t="shared" si="642"/>
        <v>1.76</v>
      </c>
      <c r="BO523" s="73">
        <f>BO522*BM523</f>
        <v>1.2901675059000001E+20</v>
      </c>
      <c r="BP523" s="73">
        <f t="shared" si="643"/>
        <v>8.2880360579015998E+22</v>
      </c>
      <c r="BQ523" s="73">
        <f t="shared" si="644"/>
        <v>7.3857811792083039E+23</v>
      </c>
      <c r="BR523" s="73">
        <f t="shared" si="645"/>
        <v>5.2321273846640836E+33</v>
      </c>
      <c r="BS523" s="73">
        <f t="shared" si="646"/>
        <v>386935.46666666667</v>
      </c>
      <c r="BT523" s="102">
        <f t="shared" si="599"/>
        <v>8.9113767454798776</v>
      </c>
      <c r="BV523" s="74">
        <f t="shared" si="647"/>
        <v>310</v>
      </c>
      <c r="BW523" s="74">
        <f t="shared" si="648"/>
        <v>9.8550000000000004</v>
      </c>
      <c r="BX523" s="74">
        <v>1</v>
      </c>
      <c r="BY523" s="65">
        <f t="shared" si="649"/>
        <v>2.0350000000000001</v>
      </c>
      <c r="BZ523" s="73">
        <f>BZ522*BX523</f>
        <v>4.116773808E+16</v>
      </c>
      <c r="CA523" s="73">
        <f t="shared" si="650"/>
        <v>2.5970667567768003E+19</v>
      </c>
      <c r="CB523" s="73">
        <f t="shared" si="651"/>
        <v>4.5448165711602844E+20</v>
      </c>
      <c r="CC523" s="73">
        <f t="shared" si="652"/>
        <v>6.5936848306732172E+33</v>
      </c>
      <c r="CD523" s="73">
        <f t="shared" si="653"/>
        <v>386935.46666666667</v>
      </c>
      <c r="CE523" s="102">
        <f t="shared" si="671"/>
        <v>17.499806500164137</v>
      </c>
      <c r="CG523" s="74">
        <f t="shared" si="654"/>
        <v>260</v>
      </c>
      <c r="CH523" s="74">
        <f t="shared" si="655"/>
        <v>12.14</v>
      </c>
      <c r="CI523" s="74">
        <v>15</v>
      </c>
      <c r="CJ523" s="65">
        <f t="shared" si="656"/>
        <v>2.2850000000000001</v>
      </c>
      <c r="CK523" s="73">
        <f>CK522*CI523</f>
        <v>202838126400000</v>
      </c>
      <c r="CL523" s="73">
        <f t="shared" si="657"/>
        <v>1.2050613089424E+17</v>
      </c>
      <c r="CM523" s="73">
        <f t="shared" si="658"/>
        <v>5.4673699476278771E+17</v>
      </c>
      <c r="CN523" s="73">
        <f t="shared" si="659"/>
        <v>8.1225097761920705E+33</v>
      </c>
      <c r="CO523" s="73">
        <f t="shared" si="660"/>
        <v>386935.46666666667</v>
      </c>
      <c r="CP523" s="102">
        <f t="shared" si="661"/>
        <v>4.5370056337019191</v>
      </c>
      <c r="CR523" s="74">
        <f t="shared" si="662"/>
        <v>197</v>
      </c>
      <c r="CS523" s="74">
        <f t="shared" si="663"/>
        <v>14.74</v>
      </c>
      <c r="CT523" s="74">
        <v>1</v>
      </c>
      <c r="CU523" s="65">
        <f t="shared" si="672"/>
        <v>2.6</v>
      </c>
      <c r="CV523" s="73">
        <f>CV522*CT523</f>
        <v>4340568960</v>
      </c>
      <c r="CW523" s="73">
        <f t="shared" si="664"/>
        <v>2223239421312</v>
      </c>
      <c r="CX523" s="73">
        <f t="shared" si="665"/>
        <v>106925013234704.06</v>
      </c>
      <c r="CY523" s="73">
        <f t="shared" si="666"/>
        <v>9.8620917710931714E+33</v>
      </c>
      <c r="CZ523" s="73">
        <f t="shared" si="667"/>
        <v>386935.46666666667</v>
      </c>
      <c r="DA523" s="102">
        <f t="shared" si="668"/>
        <v>48.094241317295648</v>
      </c>
    </row>
    <row r="524" spans="1:105">
      <c r="A524" s="65">
        <v>8192</v>
      </c>
      <c r="B524" s="65">
        <f t="shared" si="603"/>
        <v>17.266666666666666</v>
      </c>
      <c r="C524" s="86">
        <f t="shared" si="598"/>
        <v>14.74</v>
      </c>
      <c r="D524" s="90"/>
      <c r="E524" s="68">
        <f t="shared" si="604"/>
        <v>1.5371192122502745E+31</v>
      </c>
      <c r="F524" s="65">
        <f t="shared" si="669"/>
        <v>103.60000000000005</v>
      </c>
      <c r="G524" s="69">
        <v>518</v>
      </c>
      <c r="H524" s="74">
        <f t="shared" si="605"/>
        <v>518</v>
      </c>
      <c r="I524" s="74">
        <f t="shared" si="606"/>
        <v>1</v>
      </c>
      <c r="J524" s="74">
        <v>1</v>
      </c>
      <c r="K524" s="65">
        <f t="shared" si="607"/>
        <v>1</v>
      </c>
      <c r="L524" s="73">
        <f>L523*J524</f>
        <v>5.0870126239242193E+27</v>
      </c>
      <c r="M524" s="73">
        <f t="shared" si="608"/>
        <v>2.6350725391927455E+30</v>
      </c>
      <c r="N524" s="73">
        <f t="shared" si="609"/>
        <v>1.5371192122502746E+32</v>
      </c>
      <c r="O524" s="73">
        <f t="shared" si="610"/>
        <v>7.6855960612513719E+32</v>
      </c>
      <c r="P524" s="73">
        <f t="shared" si="611"/>
        <v>387208.53333333333</v>
      </c>
      <c r="Q524" s="102">
        <f t="shared" si="597"/>
        <v>58.333089104301131</v>
      </c>
      <c r="S524" s="74">
        <f t="shared" si="612"/>
        <v>508</v>
      </c>
      <c r="T524" s="74">
        <f t="shared" si="613"/>
        <v>2.0499999999999998</v>
      </c>
      <c r="U524" s="74">
        <v>1</v>
      </c>
      <c r="V524" s="65">
        <f t="shared" si="614"/>
        <v>1.05</v>
      </c>
      <c r="W524" s="73">
        <f>W523*U524</f>
        <v>1.0174025247848439E+28</v>
      </c>
      <c r="X524" s="73">
        <f t="shared" si="615"/>
        <v>5.4268250672023577E+30</v>
      </c>
      <c r="Y524" s="73">
        <f t="shared" si="616"/>
        <v>7.8777359627826533E+31</v>
      </c>
      <c r="Z524" s="73">
        <f t="shared" si="617"/>
        <v>1.5755471925565311E+33</v>
      </c>
      <c r="AA524" s="73">
        <f t="shared" si="618"/>
        <v>387208.53333333333</v>
      </c>
      <c r="AB524" s="102">
        <f t="shared" si="601"/>
        <v>14.516288741998812</v>
      </c>
      <c r="AD524" s="74">
        <f t="shared" si="619"/>
        <v>483</v>
      </c>
      <c r="AE524" s="74">
        <f t="shared" si="620"/>
        <v>3.2249999999999996</v>
      </c>
      <c r="AF524" s="74">
        <v>1</v>
      </c>
      <c r="AG524" s="65">
        <f t="shared" si="621"/>
        <v>1.175</v>
      </c>
      <c r="AH524" s="73">
        <f>AH523*AF524</f>
        <v>9.4535535340008007E+26</v>
      </c>
      <c r="AI524" s="73">
        <f t="shared" si="622"/>
        <v>5.3651279693838045E+29</v>
      </c>
      <c r="AJ524" s="73">
        <f t="shared" si="623"/>
        <v>3.8728198902399413E+30</v>
      </c>
      <c r="AK524" s="73">
        <f t="shared" si="624"/>
        <v>2.4786047297535677E+33</v>
      </c>
      <c r="AL524" s="73">
        <f t="shared" si="625"/>
        <v>387208.53333333333</v>
      </c>
      <c r="AM524" s="102">
        <f t="shared" si="670"/>
        <v>7.2185042227142668</v>
      </c>
      <c r="AO524" s="74">
        <f t="shared" si="626"/>
        <v>453</v>
      </c>
      <c r="AP524" s="74">
        <f t="shared" si="627"/>
        <v>4.55</v>
      </c>
      <c r="AQ524" s="74">
        <v>1</v>
      </c>
      <c r="AR524" s="65">
        <f t="shared" si="628"/>
        <v>1.325</v>
      </c>
      <c r="AS524" s="73">
        <f>AS523*AQ524</f>
        <v>5.0644036789289995E+24</v>
      </c>
      <c r="AT524" s="73">
        <f t="shared" si="629"/>
        <v>3.039781698185159E+27</v>
      </c>
      <c r="AU524" s="73">
        <f t="shared" si="630"/>
        <v>8.5374663278060541E+28</v>
      </c>
      <c r="AV524" s="73">
        <f t="shared" si="631"/>
        <v>3.4969462078693742E+33</v>
      </c>
      <c r="AW524" s="73">
        <f t="shared" si="632"/>
        <v>387208.53333333333</v>
      </c>
      <c r="AX524" s="102">
        <f t="shared" si="602"/>
        <v>28.085787650156515</v>
      </c>
      <c r="AZ524" s="74">
        <f t="shared" si="633"/>
        <v>416</v>
      </c>
      <c r="BA524" s="74">
        <f t="shared" si="634"/>
        <v>6.06</v>
      </c>
      <c r="BB524" s="74">
        <v>1</v>
      </c>
      <c r="BC524" s="65">
        <f t="shared" si="635"/>
        <v>1.51</v>
      </c>
      <c r="BD524" s="73">
        <f>BD523*BB524</f>
        <v>2.6795786661000001E+22</v>
      </c>
      <c r="BE524" s="73">
        <f t="shared" si="636"/>
        <v>1.683204134897376E+25</v>
      </c>
      <c r="BF524" s="73">
        <f t="shared" si="637"/>
        <v>6.7323744542776961E+26</v>
      </c>
      <c r="BG524" s="73">
        <f t="shared" si="638"/>
        <v>4.6574712131183312E+33</v>
      </c>
      <c r="BH524" s="73">
        <f t="shared" si="639"/>
        <v>387208.53333333333</v>
      </c>
      <c r="BI524" s="102">
        <f t="shared" si="600"/>
        <v>39.997373549038755</v>
      </c>
      <c r="BK524" s="74">
        <f t="shared" si="640"/>
        <v>366</v>
      </c>
      <c r="BL524" s="74">
        <f t="shared" si="641"/>
        <v>7.8199999999999994</v>
      </c>
      <c r="BM524" s="74">
        <v>1</v>
      </c>
      <c r="BN524" s="65">
        <f t="shared" si="642"/>
        <v>1.76</v>
      </c>
      <c r="BO524" s="73">
        <f>BO523*BM524</f>
        <v>1.2901675059000001E+20</v>
      </c>
      <c r="BP524" s="73">
        <f t="shared" si="643"/>
        <v>8.3107430060054395E+22</v>
      </c>
      <c r="BQ524" s="73">
        <f t="shared" si="644"/>
        <v>8.4840346909246413E+23</v>
      </c>
      <c r="BR524" s="73">
        <f t="shared" si="645"/>
        <v>6.0101361198985725E+33</v>
      </c>
      <c r="BS524" s="73">
        <f t="shared" si="646"/>
        <v>387208.53333333333</v>
      </c>
      <c r="BT524" s="102">
        <f t="shared" si="599"/>
        <v>10.208515273296237</v>
      </c>
      <c r="BV524" s="74">
        <f t="shared" si="647"/>
        <v>311</v>
      </c>
      <c r="BW524" s="74">
        <f t="shared" si="648"/>
        <v>9.8550000000000004</v>
      </c>
      <c r="BX524" s="74">
        <v>1</v>
      </c>
      <c r="BY524" s="65">
        <f t="shared" si="649"/>
        <v>2.0350000000000001</v>
      </c>
      <c r="BZ524" s="73">
        <f>BZ523*BX524</f>
        <v>4.116773808E+16</v>
      </c>
      <c r="CA524" s="73">
        <f t="shared" si="650"/>
        <v>2.6054443914760802E+19</v>
      </c>
      <c r="CB524" s="73">
        <f t="shared" si="651"/>
        <v>5.2206233190550864E+20</v>
      </c>
      <c r="CC524" s="73">
        <f t="shared" si="652"/>
        <v>7.5741549183632289E+33</v>
      </c>
      <c r="CD524" s="73">
        <f t="shared" si="653"/>
        <v>387208.53333333333</v>
      </c>
      <c r="CE524" s="102">
        <f t="shared" si="671"/>
        <v>20.037362286966374</v>
      </c>
      <c r="CG524" s="74">
        <f t="shared" si="654"/>
        <v>261</v>
      </c>
      <c r="CH524" s="74">
        <f t="shared" si="655"/>
        <v>12.14</v>
      </c>
      <c r="CI524" s="74">
        <v>1</v>
      </c>
      <c r="CJ524" s="65">
        <f t="shared" si="656"/>
        <v>2.2850000000000001</v>
      </c>
      <c r="CK524" s="73">
        <f>CK523*CI524</f>
        <v>202838126400000</v>
      </c>
      <c r="CL524" s="73">
        <f t="shared" si="657"/>
        <v>1.20969616013064E+17</v>
      </c>
      <c r="CM524" s="73">
        <f t="shared" si="658"/>
        <v>6.2803588650003674E+17</v>
      </c>
      <c r="CN524" s="73">
        <f t="shared" si="659"/>
        <v>9.3303136183591667E+33</v>
      </c>
      <c r="CO524" s="73">
        <f t="shared" si="660"/>
        <v>387208.53333333333</v>
      </c>
      <c r="CP524" s="102">
        <f t="shared" si="661"/>
        <v>5.1916828969037363</v>
      </c>
      <c r="CR524" s="74">
        <f t="shared" si="662"/>
        <v>198</v>
      </c>
      <c r="CS524" s="74">
        <f t="shared" si="663"/>
        <v>14.74</v>
      </c>
      <c r="CT524" s="74">
        <v>1</v>
      </c>
      <c r="CU524" s="65">
        <f t="shared" si="672"/>
        <v>2.6</v>
      </c>
      <c r="CV524" s="73">
        <f>CV523*CT524</f>
        <v>4340568960</v>
      </c>
      <c r="CW524" s="73">
        <f t="shared" si="664"/>
        <v>2234524900608</v>
      </c>
      <c r="CX524" s="73">
        <f t="shared" si="665"/>
        <v>122824586810740.78</v>
      </c>
      <c r="CY524" s="73">
        <f t="shared" si="666"/>
        <v>1.1328568594284524E+34</v>
      </c>
      <c r="CZ524" s="73">
        <f t="shared" si="667"/>
        <v>387208.53333333333</v>
      </c>
      <c r="DA524" s="102">
        <f t="shared" si="668"/>
        <v>54.966756815876607</v>
      </c>
    </row>
    <row r="525" spans="1:105">
      <c r="A525" s="65">
        <v>8192</v>
      </c>
      <c r="B525" s="65">
        <f t="shared" si="603"/>
        <v>17.3</v>
      </c>
      <c r="C525" s="86">
        <f t="shared" si="598"/>
        <v>14.74</v>
      </c>
      <c r="D525" s="90"/>
      <c r="E525" s="68">
        <f t="shared" si="604"/>
        <v>1.765686310546229E+31</v>
      </c>
      <c r="F525" s="65">
        <f t="shared" si="669"/>
        <v>103.80000000000004</v>
      </c>
      <c r="G525" s="69">
        <v>519</v>
      </c>
      <c r="H525" s="74">
        <f t="shared" si="605"/>
        <v>519</v>
      </c>
      <c r="I525" s="74">
        <f t="shared" si="606"/>
        <v>1</v>
      </c>
      <c r="J525" s="74">
        <v>1</v>
      </c>
      <c r="K525" s="65">
        <f t="shared" si="607"/>
        <v>1</v>
      </c>
      <c r="L525" s="73">
        <f>L524*J525</f>
        <v>5.0870126239242193E+27</v>
      </c>
      <c r="M525" s="73">
        <f t="shared" si="608"/>
        <v>2.6401595518166696E+30</v>
      </c>
      <c r="N525" s="73">
        <f t="shared" si="609"/>
        <v>1.7656863105462288E+32</v>
      </c>
      <c r="O525" s="73">
        <f t="shared" si="610"/>
        <v>8.8284315527311452E+32</v>
      </c>
      <c r="P525" s="73">
        <f t="shared" si="611"/>
        <v>387481.59999999998</v>
      </c>
      <c r="Q525" s="102">
        <f t="shared" si="597"/>
        <v>66.878015358248945</v>
      </c>
      <c r="S525" s="74">
        <f t="shared" si="612"/>
        <v>509</v>
      </c>
      <c r="T525" s="74">
        <f t="shared" si="613"/>
        <v>2.0499999999999998</v>
      </c>
      <c r="U525" s="74">
        <v>1</v>
      </c>
      <c r="V525" s="65">
        <f t="shared" si="614"/>
        <v>1.05</v>
      </c>
      <c r="W525" s="73">
        <f>W524*U525</f>
        <v>1.0174025247848439E+28</v>
      </c>
      <c r="X525" s="73">
        <f t="shared" si="615"/>
        <v>5.4375077937125982E+30</v>
      </c>
      <c r="Y525" s="73">
        <f t="shared" si="616"/>
        <v>9.0491423415494178E+31</v>
      </c>
      <c r="Z525" s="73">
        <f t="shared" si="617"/>
        <v>1.8098284683098845E+33</v>
      </c>
      <c r="AA525" s="73">
        <f t="shared" si="618"/>
        <v>387481.59999999998</v>
      </c>
      <c r="AB525" s="102">
        <f t="shared" si="601"/>
        <v>16.642077004492684</v>
      </c>
      <c r="AD525" s="74">
        <f t="shared" si="619"/>
        <v>484</v>
      </c>
      <c r="AE525" s="74">
        <f t="shared" si="620"/>
        <v>3.2249999999999996</v>
      </c>
      <c r="AF525" s="74">
        <v>1</v>
      </c>
      <c r="AG525" s="65">
        <f t="shared" si="621"/>
        <v>1.175</v>
      </c>
      <c r="AH525" s="73">
        <f>AH524*AF525</f>
        <v>9.4535535340008007E+26</v>
      </c>
      <c r="AI525" s="73">
        <f t="shared" si="622"/>
        <v>5.3762358947862553E+29</v>
      </c>
      <c r="AJ525" s="73">
        <f t="shared" si="623"/>
        <v>4.4487018371184181E+30</v>
      </c>
      <c r="AK525" s="73">
        <f t="shared" si="624"/>
        <v>2.8471691757557941E+33</v>
      </c>
      <c r="AL525" s="73">
        <f t="shared" si="625"/>
        <v>387481.59999999998</v>
      </c>
      <c r="AM525" s="102">
        <f t="shared" si="670"/>
        <v>8.2747519345880303</v>
      </c>
      <c r="AO525" s="74">
        <f t="shared" si="626"/>
        <v>454</v>
      </c>
      <c r="AP525" s="74">
        <f t="shared" si="627"/>
        <v>4.55</v>
      </c>
      <c r="AQ525" s="74">
        <v>1</v>
      </c>
      <c r="AR525" s="65">
        <f t="shared" si="628"/>
        <v>1.325</v>
      </c>
      <c r="AS525" s="73">
        <f>AS524*AQ525</f>
        <v>5.0644036789289995E+24</v>
      </c>
      <c r="AT525" s="73">
        <f t="shared" si="629"/>
        <v>3.0464920330597394E+27</v>
      </c>
      <c r="AU525" s="73">
        <f t="shared" si="630"/>
        <v>9.8069735265933936E+28</v>
      </c>
      <c r="AV525" s="73">
        <f t="shared" si="631"/>
        <v>4.016936356492671E+33</v>
      </c>
      <c r="AW525" s="73">
        <f t="shared" si="632"/>
        <v>387481.59999999998</v>
      </c>
      <c r="AX525" s="102">
        <f t="shared" si="602"/>
        <v>32.19103618250324</v>
      </c>
      <c r="AZ525" s="74">
        <f t="shared" si="633"/>
        <v>417</v>
      </c>
      <c r="BA525" s="74">
        <f t="shared" si="634"/>
        <v>6.06</v>
      </c>
      <c r="BB525" s="74">
        <v>1</v>
      </c>
      <c r="BC525" s="65">
        <f t="shared" si="635"/>
        <v>1.51</v>
      </c>
      <c r="BD525" s="73">
        <f>BD524*BB525</f>
        <v>2.6795786661000001E+22</v>
      </c>
      <c r="BE525" s="73">
        <f t="shared" si="636"/>
        <v>1.687250298683187E+25</v>
      </c>
      <c r="BF525" s="73">
        <f t="shared" si="637"/>
        <v>7.7334674608528529E+26</v>
      </c>
      <c r="BG525" s="73">
        <f t="shared" si="638"/>
        <v>5.350029520955074E+33</v>
      </c>
      <c r="BH525" s="73">
        <f t="shared" si="639"/>
        <v>387481.59999999998</v>
      </c>
      <c r="BI525" s="102">
        <f t="shared" si="600"/>
        <v>45.834737542428833</v>
      </c>
      <c r="BK525" s="74">
        <f t="shared" si="640"/>
        <v>367</v>
      </c>
      <c r="BL525" s="74">
        <f t="shared" si="641"/>
        <v>7.8199999999999994</v>
      </c>
      <c r="BM525" s="74">
        <v>1</v>
      </c>
      <c r="BN525" s="65">
        <f t="shared" si="642"/>
        <v>1.76</v>
      </c>
      <c r="BO525" s="73">
        <f>BO524*BM525</f>
        <v>1.2901675059000001E+20</v>
      </c>
      <c r="BP525" s="73">
        <f t="shared" si="643"/>
        <v>8.3334499541092793E+22</v>
      </c>
      <c r="BQ525" s="73">
        <f t="shared" si="644"/>
        <v>9.7455966932029123E+23</v>
      </c>
      <c r="BR525" s="73">
        <f t="shared" si="645"/>
        <v>6.9038334742357542E+33</v>
      </c>
      <c r="BS525" s="73">
        <f t="shared" si="646"/>
        <v>387481.59999999998</v>
      </c>
      <c r="BT525" s="102">
        <f t="shared" si="599"/>
        <v>11.694552372510852</v>
      </c>
      <c r="BV525" s="74">
        <f t="shared" si="647"/>
        <v>312</v>
      </c>
      <c r="BW525" s="74">
        <f t="shared" si="648"/>
        <v>9.8550000000000004</v>
      </c>
      <c r="BX525" s="74">
        <v>1</v>
      </c>
      <c r="BY525" s="65">
        <f t="shared" si="649"/>
        <v>2.0350000000000001</v>
      </c>
      <c r="BZ525" s="73">
        <f>BZ524*BX525</f>
        <v>4.116773808E+16</v>
      </c>
      <c r="CA525" s="73">
        <f t="shared" si="650"/>
        <v>2.6138220261753602E+19</v>
      </c>
      <c r="CB525" s="73">
        <f t="shared" si="651"/>
        <v>5.9969214186577383E+20</v>
      </c>
      <c r="CC525" s="73">
        <f t="shared" si="652"/>
        <v>8.7004192952165432E+33</v>
      </c>
      <c r="CD525" s="73">
        <f t="shared" si="653"/>
        <v>387481.59999999998</v>
      </c>
      <c r="CE525" s="102">
        <f t="shared" si="671"/>
        <v>22.943113029897649</v>
      </c>
      <c r="CG525" s="74">
        <f t="shared" si="654"/>
        <v>262</v>
      </c>
      <c r="CH525" s="74">
        <f t="shared" si="655"/>
        <v>12.14</v>
      </c>
      <c r="CI525" s="74">
        <v>1</v>
      </c>
      <c r="CJ525" s="65">
        <f t="shared" si="656"/>
        <v>2.2850000000000001</v>
      </c>
      <c r="CK525" s="73">
        <f>CK524*CI525</f>
        <v>202838126400000</v>
      </c>
      <c r="CL525" s="73">
        <f t="shared" si="657"/>
        <v>1.21433101131888E+17</v>
      </c>
      <c r="CM525" s="73">
        <f t="shared" si="658"/>
        <v>7.2142378970169677E+17</v>
      </c>
      <c r="CN525" s="73">
        <f t="shared" si="659"/>
        <v>1.0717715905015611E+34</v>
      </c>
      <c r="CO525" s="73">
        <f t="shared" si="660"/>
        <v>387481.59999999998</v>
      </c>
      <c r="CP525" s="102">
        <f t="shared" si="661"/>
        <v>5.9409154750825417</v>
      </c>
      <c r="CR525" s="74">
        <f t="shared" si="662"/>
        <v>199</v>
      </c>
      <c r="CS525" s="74">
        <f t="shared" si="663"/>
        <v>14.74</v>
      </c>
      <c r="CT525" s="74">
        <v>1</v>
      </c>
      <c r="CU525" s="65">
        <f t="shared" si="672"/>
        <v>2.6</v>
      </c>
      <c r="CV525" s="73">
        <f>CV524*CT525</f>
        <v>4340568960</v>
      </c>
      <c r="CW525" s="73">
        <f t="shared" si="664"/>
        <v>2245810379904</v>
      </c>
      <c r="CX525" s="73">
        <f t="shared" si="665"/>
        <v>141088400822688.47</v>
      </c>
      <c r="CY525" s="73">
        <f t="shared" si="666"/>
        <v>1.3013108108725709E+34</v>
      </c>
      <c r="CZ525" s="73">
        <f t="shared" si="667"/>
        <v>387481.59999999998</v>
      </c>
      <c r="DA525" s="102">
        <f t="shared" si="668"/>
        <v>62.822935580482742</v>
      </c>
    </row>
    <row r="526" spans="1:105">
      <c r="A526" s="65">
        <v>8192</v>
      </c>
      <c r="B526" s="65">
        <f t="shared" si="603"/>
        <v>17.333333333333332</v>
      </c>
      <c r="C526" s="86">
        <f t="shared" si="598"/>
        <v>14.74</v>
      </c>
      <c r="D526" s="90"/>
      <c r="E526" s="68">
        <f t="shared" si="604"/>
        <v>2.0282409603652373E+31</v>
      </c>
      <c r="F526" s="65">
        <f t="shared" si="669"/>
        <v>104.00000000000006</v>
      </c>
      <c r="G526" s="69">
        <v>520</v>
      </c>
      <c r="H526" s="74">
        <f t="shared" si="605"/>
        <v>520</v>
      </c>
      <c r="I526" s="74">
        <f t="shared" si="606"/>
        <v>1</v>
      </c>
      <c r="J526" s="74">
        <v>15</v>
      </c>
      <c r="K526" s="65">
        <f t="shared" si="607"/>
        <v>1</v>
      </c>
      <c r="L526" s="73">
        <f>L525*J526</f>
        <v>7.6305189358863289E+28</v>
      </c>
      <c r="M526" s="73">
        <f t="shared" si="608"/>
        <v>3.967869846660891E+31</v>
      </c>
      <c r="N526" s="73">
        <f t="shared" si="609"/>
        <v>2.0282409603652373E+32</v>
      </c>
      <c r="O526" s="73">
        <f t="shared" si="610"/>
        <v>1.0141204801826187E+33</v>
      </c>
      <c r="P526" s="73">
        <f t="shared" si="611"/>
        <v>387754.66666666663</v>
      </c>
      <c r="Q526" s="102">
        <f t="shared" si="597"/>
        <v>5.1116620220597131</v>
      </c>
      <c r="S526" s="74">
        <f t="shared" si="612"/>
        <v>510</v>
      </c>
      <c r="T526" s="74">
        <f t="shared" si="613"/>
        <v>2.0499999999999998</v>
      </c>
      <c r="U526" s="74">
        <v>1</v>
      </c>
      <c r="V526" s="65">
        <f t="shared" si="614"/>
        <v>1.05</v>
      </c>
      <c r="W526" s="73">
        <f>W525*U526</f>
        <v>1.0174025247848439E+28</v>
      </c>
      <c r="X526" s="73">
        <f t="shared" si="615"/>
        <v>5.4481905202228398E+30</v>
      </c>
      <c r="Y526" s="73">
        <f t="shared" si="616"/>
        <v>1.0394734921871834E+32</v>
      </c>
      <c r="Z526" s="73">
        <f t="shared" si="617"/>
        <v>2.078946984374368E+33</v>
      </c>
      <c r="AA526" s="73">
        <f t="shared" si="618"/>
        <v>387754.66666666663</v>
      </c>
      <c r="AB526" s="102">
        <f t="shared" si="601"/>
        <v>19.079242701385326</v>
      </c>
      <c r="AD526" s="74">
        <f t="shared" si="619"/>
        <v>485</v>
      </c>
      <c r="AE526" s="74">
        <f t="shared" si="620"/>
        <v>3.2249999999999996</v>
      </c>
      <c r="AF526" s="74">
        <v>1</v>
      </c>
      <c r="AG526" s="65">
        <f t="shared" si="621"/>
        <v>1.175</v>
      </c>
      <c r="AH526" s="73">
        <f>AH525*AF526</f>
        <v>9.4535535340008007E+26</v>
      </c>
      <c r="AI526" s="73">
        <f t="shared" si="622"/>
        <v>5.3873438201887061E+29</v>
      </c>
      <c r="AJ526" s="73">
        <f t="shared" si="623"/>
        <v>5.1102164821702153E+30</v>
      </c>
      <c r="AK526" s="73">
        <f t="shared" si="624"/>
        <v>3.2705385485889448E+33</v>
      </c>
      <c r="AL526" s="73">
        <f t="shared" si="625"/>
        <v>387754.66666666663</v>
      </c>
      <c r="AM526" s="102">
        <f t="shared" si="670"/>
        <v>9.485595597258941</v>
      </c>
      <c r="AO526" s="74">
        <f t="shared" si="626"/>
        <v>455</v>
      </c>
      <c r="AP526" s="74">
        <f t="shared" si="627"/>
        <v>4.55</v>
      </c>
      <c r="AQ526" s="74">
        <v>1</v>
      </c>
      <c r="AR526" s="65">
        <f t="shared" si="628"/>
        <v>1.325</v>
      </c>
      <c r="AS526" s="73">
        <f>AS525*AQ526</f>
        <v>5.0644036789289995E+24</v>
      </c>
      <c r="AT526" s="73">
        <f t="shared" si="629"/>
        <v>3.0532023679343203E+27</v>
      </c>
      <c r="AU526" s="73">
        <f t="shared" si="630"/>
        <v>1.1265254357497304E+29</v>
      </c>
      <c r="AV526" s="73">
        <f t="shared" si="631"/>
        <v>4.6142481848309141E+33</v>
      </c>
      <c r="AW526" s="73">
        <f t="shared" si="632"/>
        <v>387754.66666666663</v>
      </c>
      <c r="AX526" s="102">
        <f t="shared" si="602"/>
        <v>36.896520439681638</v>
      </c>
      <c r="AZ526" s="74">
        <f t="shared" si="633"/>
        <v>418</v>
      </c>
      <c r="BA526" s="74">
        <f t="shared" si="634"/>
        <v>6.06</v>
      </c>
      <c r="BB526" s="74">
        <v>1</v>
      </c>
      <c r="BC526" s="65">
        <f t="shared" si="635"/>
        <v>1.51</v>
      </c>
      <c r="BD526" s="73">
        <f>BD525*BB526</f>
        <v>2.6795786661000001E+22</v>
      </c>
      <c r="BE526" s="73">
        <f t="shared" si="636"/>
        <v>1.6912964624689982E+25</v>
      </c>
      <c r="BF526" s="73">
        <f t="shared" si="637"/>
        <v>8.8834213507047679E+26</v>
      </c>
      <c r="BG526" s="73">
        <f t="shared" si="638"/>
        <v>6.1455701099066683E+33</v>
      </c>
      <c r="BH526" s="73">
        <f t="shared" si="639"/>
        <v>387754.66666666663</v>
      </c>
      <c r="BI526" s="102">
        <f t="shared" si="600"/>
        <v>52.524329990831532</v>
      </c>
      <c r="BK526" s="74">
        <f t="shared" si="640"/>
        <v>368</v>
      </c>
      <c r="BL526" s="74">
        <f t="shared" si="641"/>
        <v>7.8199999999999994</v>
      </c>
      <c r="BM526" s="74">
        <v>1</v>
      </c>
      <c r="BN526" s="65">
        <f t="shared" si="642"/>
        <v>1.76</v>
      </c>
      <c r="BO526" s="73">
        <f>BO525*BM526</f>
        <v>1.2901675059000001E+20</v>
      </c>
      <c r="BP526" s="73">
        <f t="shared" si="643"/>
        <v>8.3561569022131208E+22</v>
      </c>
      <c r="BQ526" s="73">
        <f t="shared" si="644"/>
        <v>1.1194750889946732E+24</v>
      </c>
      <c r="BR526" s="73">
        <f t="shared" si="645"/>
        <v>7.9304221550280775E+33</v>
      </c>
      <c r="BS526" s="73">
        <f t="shared" si="646"/>
        <v>387754.66666666663</v>
      </c>
      <c r="BT526" s="102">
        <f t="shared" si="599"/>
        <v>13.39700896111921</v>
      </c>
      <c r="BV526" s="74">
        <f t="shared" si="647"/>
        <v>313</v>
      </c>
      <c r="BW526" s="74">
        <f t="shared" si="648"/>
        <v>9.8550000000000004</v>
      </c>
      <c r="BX526" s="74">
        <v>1</v>
      </c>
      <c r="BY526" s="65">
        <f t="shared" si="649"/>
        <v>2.0350000000000001</v>
      </c>
      <c r="BZ526" s="73">
        <f>BZ525*BX526</f>
        <v>4.116773808E+16</v>
      </c>
      <c r="CA526" s="73">
        <f t="shared" si="650"/>
        <v>2.6221996608746402E+19</v>
      </c>
      <c r="CB526" s="73">
        <f t="shared" si="651"/>
        <v>6.8886537686586307E+20</v>
      </c>
      <c r="CC526" s="73">
        <f t="shared" si="652"/>
        <v>9.9941573321997065E+33</v>
      </c>
      <c r="CD526" s="73">
        <f t="shared" si="653"/>
        <v>387754.66666666663</v>
      </c>
      <c r="CE526" s="102">
        <f t="shared" si="671"/>
        <v>26.270515824721393</v>
      </c>
      <c r="CG526" s="74">
        <f t="shared" si="654"/>
        <v>263</v>
      </c>
      <c r="CH526" s="74">
        <f t="shared" si="655"/>
        <v>12.14</v>
      </c>
      <c r="CI526" s="74">
        <v>1</v>
      </c>
      <c r="CJ526" s="65">
        <f t="shared" si="656"/>
        <v>2.2850000000000001</v>
      </c>
      <c r="CK526" s="73">
        <f>CK525*CI526</f>
        <v>202838126400000</v>
      </c>
      <c r="CL526" s="73">
        <f t="shared" si="657"/>
        <v>1.21896586250712E+17</v>
      </c>
      <c r="CM526" s="73">
        <f t="shared" si="658"/>
        <v>8.286983204860663E+17</v>
      </c>
      <c r="CN526" s="73">
        <f t="shared" si="659"/>
        <v>1.2311422629416991E+34</v>
      </c>
      <c r="CO526" s="73">
        <f t="shared" si="660"/>
        <v>387754.66666666663</v>
      </c>
      <c r="CP526" s="102">
        <f t="shared" si="661"/>
        <v>6.7983718492463181</v>
      </c>
      <c r="CR526" s="74">
        <f t="shared" si="662"/>
        <v>200</v>
      </c>
      <c r="CS526" s="74">
        <f t="shared" si="663"/>
        <v>14.74</v>
      </c>
      <c r="CT526" s="74">
        <v>15</v>
      </c>
      <c r="CU526" s="65">
        <f t="shared" si="672"/>
        <v>2.6</v>
      </c>
      <c r="CV526" s="73">
        <f>CV525*CT526</f>
        <v>65108534400</v>
      </c>
      <c r="CW526" s="73">
        <f t="shared" si="664"/>
        <v>33856437888000</v>
      </c>
      <c r="CX526" s="73">
        <f t="shared" si="665"/>
        <v>162068013934184.56</v>
      </c>
      <c r="CY526" s="73">
        <f t="shared" si="666"/>
        <v>1.4948135877891798E+34</v>
      </c>
      <c r="CZ526" s="73">
        <f t="shared" si="667"/>
        <v>387754.66666666663</v>
      </c>
      <c r="DA526" s="102">
        <f t="shared" si="668"/>
        <v>4.7869186495732201</v>
      </c>
    </row>
    <row r="527" spans="1:105">
      <c r="A527" s="65">
        <v>8192</v>
      </c>
      <c r="B527" s="65">
        <f t="shared" si="603"/>
        <v>17.366666666666667</v>
      </c>
      <c r="C527" s="86">
        <f t="shared" si="598"/>
        <v>14.74</v>
      </c>
      <c r="D527" s="90"/>
      <c r="E527" s="68">
        <f t="shared" si="604"/>
        <v>2.3298370547091547E+31</v>
      </c>
      <c r="F527" s="65">
        <f t="shared" si="669"/>
        <v>104.20000000000005</v>
      </c>
      <c r="G527" s="69">
        <v>521</v>
      </c>
      <c r="H527" s="74">
        <f t="shared" si="605"/>
        <v>521</v>
      </c>
      <c r="I527" s="74">
        <f t="shared" si="606"/>
        <v>1</v>
      </c>
      <c r="J527" s="74">
        <v>1</v>
      </c>
      <c r="K527" s="65">
        <f t="shared" si="607"/>
        <v>1</v>
      </c>
      <c r="L527" s="73">
        <f>L526*J527</f>
        <v>7.6305189358863289E+28</v>
      </c>
      <c r="M527" s="73">
        <f t="shared" si="608"/>
        <v>3.9755003655967776E+31</v>
      </c>
      <c r="N527" s="73">
        <f t="shared" si="609"/>
        <v>2.3298370547091547E+32</v>
      </c>
      <c r="O527" s="73">
        <f t="shared" si="610"/>
        <v>1.1649185273545773E+33</v>
      </c>
      <c r="P527" s="73">
        <f t="shared" si="611"/>
        <v>388027.73333333334</v>
      </c>
      <c r="Q527" s="102">
        <f t="shared" si="597"/>
        <v>5.8604875876031111</v>
      </c>
      <c r="S527" s="74">
        <f t="shared" si="612"/>
        <v>511</v>
      </c>
      <c r="T527" s="74">
        <f t="shared" si="613"/>
        <v>2.0499999999999998</v>
      </c>
      <c r="U527" s="74">
        <v>1</v>
      </c>
      <c r="V527" s="65">
        <f t="shared" si="614"/>
        <v>1.05</v>
      </c>
      <c r="W527" s="73">
        <f>W526*U527</f>
        <v>1.0174025247848439E+28</v>
      </c>
      <c r="X527" s="73">
        <f t="shared" si="615"/>
        <v>5.4588732467330802E+30</v>
      </c>
      <c r="Y527" s="73">
        <f t="shared" si="616"/>
        <v>1.194041490538441E+32</v>
      </c>
      <c r="Z527" s="73">
        <f t="shared" si="617"/>
        <v>2.3880829810768835E+33</v>
      </c>
      <c r="AA527" s="73">
        <f t="shared" si="618"/>
        <v>388027.73333333334</v>
      </c>
      <c r="AB527" s="102">
        <f t="shared" si="601"/>
        <v>21.873405674935348</v>
      </c>
      <c r="AD527" s="74">
        <f t="shared" si="619"/>
        <v>486</v>
      </c>
      <c r="AE527" s="74">
        <f t="shared" si="620"/>
        <v>3.2249999999999996</v>
      </c>
      <c r="AF527" s="74">
        <v>1</v>
      </c>
      <c r="AG527" s="65">
        <f t="shared" si="621"/>
        <v>1.175</v>
      </c>
      <c r="AH527" s="73">
        <f>AH526*AF527</f>
        <v>9.4535535340008007E+26</v>
      </c>
      <c r="AI527" s="73">
        <f t="shared" si="622"/>
        <v>5.3984517455911569E+29</v>
      </c>
      <c r="AJ527" s="73">
        <f t="shared" si="623"/>
        <v>5.870097266747661E+30</v>
      </c>
      <c r="AK527" s="73">
        <f t="shared" si="624"/>
        <v>3.7568622507185114E+33</v>
      </c>
      <c r="AL527" s="73">
        <f t="shared" si="625"/>
        <v>388027.73333333334</v>
      </c>
      <c r="AM527" s="102">
        <f t="shared" si="670"/>
        <v>10.873668124461222</v>
      </c>
      <c r="AO527" s="74">
        <f t="shared" si="626"/>
        <v>456</v>
      </c>
      <c r="AP527" s="74">
        <f t="shared" si="627"/>
        <v>4.55</v>
      </c>
      <c r="AQ527" s="74">
        <v>1</v>
      </c>
      <c r="AR527" s="65">
        <f t="shared" si="628"/>
        <v>1.325</v>
      </c>
      <c r="AS527" s="73">
        <f>AS526*AQ527</f>
        <v>5.0644036789289995E+24</v>
      </c>
      <c r="AT527" s="73">
        <f t="shared" si="629"/>
        <v>3.0599127028089013E+27</v>
      </c>
      <c r="AU527" s="73">
        <f t="shared" si="630"/>
        <v>1.2940379149080334E+29</v>
      </c>
      <c r="AV527" s="73">
        <f t="shared" si="631"/>
        <v>5.3003792994633268E+33</v>
      </c>
      <c r="AW527" s="73">
        <f t="shared" si="632"/>
        <v>388027.73333333334</v>
      </c>
      <c r="AX527" s="102">
        <f t="shared" si="602"/>
        <v>42.290027219408849</v>
      </c>
      <c r="AZ527" s="74">
        <f t="shared" si="633"/>
        <v>419</v>
      </c>
      <c r="BA527" s="74">
        <f t="shared" si="634"/>
        <v>6.06</v>
      </c>
      <c r="BB527" s="74">
        <v>1</v>
      </c>
      <c r="BC527" s="65">
        <f t="shared" si="635"/>
        <v>1.51</v>
      </c>
      <c r="BD527" s="73">
        <f>BD526*BB527</f>
        <v>2.6795786661000001E+22</v>
      </c>
      <c r="BE527" s="73">
        <f t="shared" si="636"/>
        <v>1.6953426262548091E+25</v>
      </c>
      <c r="BF527" s="73">
        <f t="shared" si="637"/>
        <v>1.0204371492300108E+27</v>
      </c>
      <c r="BG527" s="73">
        <f t="shared" si="638"/>
        <v>7.0594062757687382E+33</v>
      </c>
      <c r="BH527" s="73">
        <f t="shared" si="639"/>
        <v>388027.73333333334</v>
      </c>
      <c r="BI527" s="102">
        <f t="shared" si="600"/>
        <v>60.190614771732854</v>
      </c>
      <c r="BK527" s="74">
        <f t="shared" si="640"/>
        <v>369</v>
      </c>
      <c r="BL527" s="74">
        <f t="shared" si="641"/>
        <v>7.8199999999999994</v>
      </c>
      <c r="BM527" s="74">
        <v>1</v>
      </c>
      <c r="BN527" s="65">
        <f t="shared" si="642"/>
        <v>1.76</v>
      </c>
      <c r="BO527" s="73">
        <f>BO526*BM527</f>
        <v>1.2901675059000001E+20</v>
      </c>
      <c r="BP527" s="73">
        <f t="shared" si="643"/>
        <v>8.3788638503169606E+22</v>
      </c>
      <c r="BQ527" s="73">
        <f t="shared" si="644"/>
        <v>1.2859391931883405E+24</v>
      </c>
      <c r="BR527" s="73">
        <f t="shared" si="645"/>
        <v>9.1096628839127935E+33</v>
      </c>
      <c r="BS527" s="73">
        <f t="shared" si="646"/>
        <v>388027.73333333334</v>
      </c>
      <c r="BT527" s="102">
        <f t="shared" si="599"/>
        <v>15.34741721742734</v>
      </c>
      <c r="BV527" s="74">
        <f t="shared" si="647"/>
        <v>314</v>
      </c>
      <c r="BW527" s="74">
        <f t="shared" si="648"/>
        <v>9.8550000000000004</v>
      </c>
      <c r="BX527" s="74">
        <v>1</v>
      </c>
      <c r="BY527" s="65">
        <f t="shared" si="649"/>
        <v>2.0350000000000001</v>
      </c>
      <c r="BZ527" s="73">
        <f>BZ526*BX527</f>
        <v>4.116773808E+16</v>
      </c>
      <c r="CA527" s="73">
        <f t="shared" si="650"/>
        <v>2.6305772955739202E+19</v>
      </c>
      <c r="CB527" s="73">
        <f t="shared" si="651"/>
        <v>7.9129852522022935E+20</v>
      </c>
      <c r="CC527" s="73">
        <f t="shared" si="652"/>
        <v>1.1480272087079359E+34</v>
      </c>
      <c r="CD527" s="73">
        <f t="shared" si="653"/>
        <v>388027.73333333334</v>
      </c>
      <c r="CE527" s="102">
        <f t="shared" si="671"/>
        <v>30.080793541084283</v>
      </c>
      <c r="CG527" s="74">
        <f t="shared" si="654"/>
        <v>264</v>
      </c>
      <c r="CH527" s="74">
        <f t="shared" si="655"/>
        <v>12.14</v>
      </c>
      <c r="CI527" s="74">
        <v>1</v>
      </c>
      <c r="CJ527" s="65">
        <f t="shared" si="656"/>
        <v>2.2850000000000001</v>
      </c>
      <c r="CK527" s="73">
        <f>CK526*CI527</f>
        <v>202838126400000</v>
      </c>
      <c r="CL527" s="73">
        <f t="shared" si="657"/>
        <v>1.22360071369536E+17</v>
      </c>
      <c r="CM527" s="73">
        <f t="shared" si="658"/>
        <v>9.5192439753115008E+17</v>
      </c>
      <c r="CN527" s="73">
        <f t="shared" si="659"/>
        <v>1.4142110922084569E+34</v>
      </c>
      <c r="CO527" s="73">
        <f t="shared" si="660"/>
        <v>388027.73333333334</v>
      </c>
      <c r="CP527" s="102">
        <f t="shared" si="661"/>
        <v>7.779697959281763</v>
      </c>
      <c r="CR527" s="74">
        <f t="shared" si="662"/>
        <v>201</v>
      </c>
      <c r="CS527" s="74">
        <f t="shared" si="663"/>
        <v>14.74</v>
      </c>
      <c r="CT527" s="74">
        <v>1</v>
      </c>
      <c r="CU527" s="65">
        <f t="shared" si="672"/>
        <v>2.6</v>
      </c>
      <c r="CV527" s="73">
        <f>CV526*CT527</f>
        <v>65108534400</v>
      </c>
      <c r="CW527" s="73">
        <f t="shared" si="664"/>
        <v>34025720077440</v>
      </c>
      <c r="CX527" s="73">
        <f t="shared" si="665"/>
        <v>186167261003834.37</v>
      </c>
      <c r="CY527" s="73">
        <f t="shared" si="666"/>
        <v>1.717089909320647E+34</v>
      </c>
      <c r="CZ527" s="73">
        <f t="shared" si="667"/>
        <v>388027.73333333334</v>
      </c>
      <c r="DA527" s="102">
        <f t="shared" si="668"/>
        <v>5.471368734596405</v>
      </c>
    </row>
    <row r="528" spans="1:105">
      <c r="A528" s="65">
        <v>8192</v>
      </c>
      <c r="B528" s="65">
        <f t="shared" si="603"/>
        <v>17.399999999999999</v>
      </c>
      <c r="C528" s="86">
        <f t="shared" si="598"/>
        <v>14.74</v>
      </c>
      <c r="D528" s="90"/>
      <c r="E528" s="68">
        <f t="shared" si="604"/>
        <v>2.6762799921555433E+31</v>
      </c>
      <c r="F528" s="65">
        <f t="shared" si="669"/>
        <v>104.40000000000006</v>
      </c>
      <c r="G528" s="69">
        <v>522</v>
      </c>
      <c r="H528" s="74">
        <f t="shared" si="605"/>
        <v>522</v>
      </c>
      <c r="I528" s="74">
        <f t="shared" si="606"/>
        <v>1</v>
      </c>
      <c r="J528" s="74">
        <v>1</v>
      </c>
      <c r="K528" s="65">
        <f t="shared" si="607"/>
        <v>1</v>
      </c>
      <c r="L528" s="73">
        <f>L527*J528</f>
        <v>7.6305189358863289E+28</v>
      </c>
      <c r="M528" s="73">
        <f t="shared" si="608"/>
        <v>3.9831308845326637E+31</v>
      </c>
      <c r="N528" s="73">
        <f t="shared" si="609"/>
        <v>2.6762799921555434E+32</v>
      </c>
      <c r="O528" s="73">
        <f t="shared" si="610"/>
        <v>1.3381399960777716E+33</v>
      </c>
      <c r="P528" s="73">
        <f t="shared" si="611"/>
        <v>388300.79999999999</v>
      </c>
      <c r="Q528" s="102">
        <f t="shared" si="597"/>
        <v>6.719036029039624</v>
      </c>
      <c r="S528" s="74">
        <f t="shared" si="612"/>
        <v>512</v>
      </c>
      <c r="T528" s="74">
        <f t="shared" si="613"/>
        <v>2.0499999999999998</v>
      </c>
      <c r="U528" s="74">
        <v>1</v>
      </c>
      <c r="V528" s="65">
        <f t="shared" si="614"/>
        <v>1.05</v>
      </c>
      <c r="W528" s="73">
        <f>W527*U528</f>
        <v>1.0174025247848439E+28</v>
      </c>
      <c r="X528" s="73">
        <f t="shared" si="615"/>
        <v>5.4695559732433207E+30</v>
      </c>
      <c r="Y528" s="73">
        <f t="shared" si="616"/>
        <v>1.3715934959797149E+32</v>
      </c>
      <c r="Z528" s="73">
        <f t="shared" si="617"/>
        <v>2.7431869919594317E+33</v>
      </c>
      <c r="AA528" s="73">
        <f t="shared" si="618"/>
        <v>388300.79999999999</v>
      </c>
      <c r="AB528" s="102">
        <f t="shared" si="601"/>
        <v>25.076871005424444</v>
      </c>
      <c r="AD528" s="74">
        <f t="shared" si="619"/>
        <v>487</v>
      </c>
      <c r="AE528" s="74">
        <f t="shared" si="620"/>
        <v>3.2249999999999996</v>
      </c>
      <c r="AF528" s="74">
        <v>1</v>
      </c>
      <c r="AG528" s="65">
        <f t="shared" si="621"/>
        <v>1.175</v>
      </c>
      <c r="AH528" s="73">
        <f>AH527*AF528</f>
        <v>9.4535535340008007E+26</v>
      </c>
      <c r="AI528" s="73">
        <f t="shared" si="622"/>
        <v>5.4095596709936077E+29</v>
      </c>
      <c r="AJ528" s="73">
        <f t="shared" si="623"/>
        <v>6.742971073985631E+30</v>
      </c>
      <c r="AK528" s="73">
        <f t="shared" si="624"/>
        <v>4.3155014873508128E+33</v>
      </c>
      <c r="AL528" s="73">
        <f t="shared" si="625"/>
        <v>388300.79999999999</v>
      </c>
      <c r="AM528" s="102">
        <f t="shared" si="670"/>
        <v>12.46491671058156</v>
      </c>
      <c r="AO528" s="74">
        <f t="shared" si="626"/>
        <v>457</v>
      </c>
      <c r="AP528" s="74">
        <f t="shared" si="627"/>
        <v>4.55</v>
      </c>
      <c r="AQ528" s="74">
        <v>1</v>
      </c>
      <c r="AR528" s="65">
        <f t="shared" si="628"/>
        <v>1.325</v>
      </c>
      <c r="AS528" s="73">
        <f>AS527*AQ528</f>
        <v>5.0644036789289995E+24</v>
      </c>
      <c r="AT528" s="73">
        <f t="shared" si="629"/>
        <v>3.0666230376834823E+27</v>
      </c>
      <c r="AU528" s="73">
        <f t="shared" si="630"/>
        <v>1.4864592241586512E+29</v>
      </c>
      <c r="AV528" s="73">
        <f t="shared" si="631"/>
        <v>6.0885369821538605E+33</v>
      </c>
      <c r="AW528" s="73">
        <f t="shared" si="632"/>
        <v>388300.79999999999</v>
      </c>
      <c r="AX528" s="102">
        <f t="shared" si="602"/>
        <v>48.472186046104902</v>
      </c>
      <c r="AZ528" s="74">
        <f t="shared" si="633"/>
        <v>420</v>
      </c>
      <c r="BA528" s="74">
        <f t="shared" si="634"/>
        <v>6.06</v>
      </c>
      <c r="BB528" s="74">
        <v>15</v>
      </c>
      <c r="BC528" s="65">
        <f t="shared" si="635"/>
        <v>1.51</v>
      </c>
      <c r="BD528" s="73">
        <f>BD527*BB528</f>
        <v>4.01936799915E+23</v>
      </c>
      <c r="BE528" s="73">
        <f t="shared" si="636"/>
        <v>2.54908318506093E+26</v>
      </c>
      <c r="BF528" s="73">
        <f t="shared" si="637"/>
        <v>1.1721744746983772E+27</v>
      </c>
      <c r="BG528" s="73">
        <f t="shared" si="638"/>
        <v>8.1091283762312952E+33</v>
      </c>
      <c r="BH528" s="73">
        <f t="shared" si="639"/>
        <v>388300.79999999999</v>
      </c>
      <c r="BI528" s="102">
        <f t="shared" si="600"/>
        <v>4.598415938593071</v>
      </c>
      <c r="BK528" s="74">
        <f t="shared" si="640"/>
        <v>370</v>
      </c>
      <c r="BL528" s="74">
        <f t="shared" si="641"/>
        <v>7.8199999999999994</v>
      </c>
      <c r="BM528" s="74">
        <v>1</v>
      </c>
      <c r="BN528" s="65">
        <f t="shared" si="642"/>
        <v>1.76</v>
      </c>
      <c r="BO528" s="73">
        <f>BO527*BM528</f>
        <v>1.2901675059000001E+20</v>
      </c>
      <c r="BP528" s="73">
        <f t="shared" si="643"/>
        <v>8.4015707984208004E+22</v>
      </c>
      <c r="BQ528" s="73">
        <f t="shared" si="644"/>
        <v>1.4771562358416613E+24</v>
      </c>
      <c r="BR528" s="73">
        <f t="shared" si="645"/>
        <v>1.0464254769328172E+34</v>
      </c>
      <c r="BS528" s="73">
        <f t="shared" si="646"/>
        <v>388300.79999999999</v>
      </c>
      <c r="BT528" s="102">
        <f t="shared" si="599"/>
        <v>17.581905470811655</v>
      </c>
      <c r="BV528" s="74">
        <f t="shared" si="647"/>
        <v>315</v>
      </c>
      <c r="BW528" s="74">
        <f t="shared" si="648"/>
        <v>9.8550000000000004</v>
      </c>
      <c r="BX528" s="74">
        <v>1</v>
      </c>
      <c r="BY528" s="65">
        <f t="shared" si="649"/>
        <v>2.0350000000000001</v>
      </c>
      <c r="BZ528" s="73">
        <f>BZ527*BX528</f>
        <v>4.116773808E+16</v>
      </c>
      <c r="CA528" s="73">
        <f t="shared" si="650"/>
        <v>2.6389549302732001E+19</v>
      </c>
      <c r="CB528" s="73">
        <f t="shared" si="651"/>
        <v>9.0896331423205727E+20</v>
      </c>
      <c r="CC528" s="73">
        <f t="shared" si="652"/>
        <v>1.3187369661346441E+34</v>
      </c>
      <c r="CD528" s="73">
        <f t="shared" si="653"/>
        <v>388300.79999999999</v>
      </c>
      <c r="CE528" s="102">
        <f t="shared" si="671"/>
        <v>34.444063587624669</v>
      </c>
      <c r="CG528" s="74">
        <f t="shared" si="654"/>
        <v>265</v>
      </c>
      <c r="CH528" s="74">
        <f t="shared" si="655"/>
        <v>12.14</v>
      </c>
      <c r="CI528" s="74">
        <v>1</v>
      </c>
      <c r="CJ528" s="65">
        <f t="shared" si="656"/>
        <v>2.2850000000000001</v>
      </c>
      <c r="CK528" s="73">
        <f>CK527*CI528</f>
        <v>202838126400000</v>
      </c>
      <c r="CL528" s="73">
        <f t="shared" si="657"/>
        <v>1.2282355648836E+17</v>
      </c>
      <c r="CM528" s="73">
        <f t="shared" si="658"/>
        <v>1.0934739895255759E+18</v>
      </c>
      <c r="CN528" s="73">
        <f t="shared" si="659"/>
        <v>1.6245019552384148E+34</v>
      </c>
      <c r="CO528" s="73">
        <f t="shared" si="660"/>
        <v>388300.79999999999</v>
      </c>
      <c r="CP528" s="102">
        <f t="shared" si="661"/>
        <v>8.9028035076415044</v>
      </c>
      <c r="CR528" s="74">
        <f t="shared" si="662"/>
        <v>202</v>
      </c>
      <c r="CS528" s="74">
        <f t="shared" si="663"/>
        <v>14.74</v>
      </c>
      <c r="CT528" s="74">
        <v>1</v>
      </c>
      <c r="CU528" s="65">
        <f t="shared" si="672"/>
        <v>2.6</v>
      </c>
      <c r="CV528" s="73">
        <f>CV527*CT528</f>
        <v>65108534400</v>
      </c>
      <c r="CW528" s="73">
        <f t="shared" si="664"/>
        <v>34195002266880</v>
      </c>
      <c r="CX528" s="73">
        <f t="shared" si="665"/>
        <v>213850026469408.25</v>
      </c>
      <c r="CY528" s="73">
        <f t="shared" si="666"/>
        <v>1.9724183542186354E+34</v>
      </c>
      <c r="CZ528" s="73">
        <f t="shared" si="667"/>
        <v>388300.79999999999</v>
      </c>
      <c r="DA528" s="102">
        <f t="shared" si="668"/>
        <v>6.2538386399387784</v>
      </c>
    </row>
    <row r="529" spans="1:105">
      <c r="A529" s="65">
        <v>8192</v>
      </c>
      <c r="B529" s="65">
        <f t="shared" si="603"/>
        <v>17.433333333333334</v>
      </c>
      <c r="C529" s="86">
        <f t="shared" si="598"/>
        <v>14.74</v>
      </c>
      <c r="D529" s="90"/>
      <c r="E529" s="68">
        <f t="shared" si="604"/>
        <v>3.0742384245005504E+31</v>
      </c>
      <c r="F529" s="65">
        <f t="shared" si="669"/>
        <v>104.60000000000005</v>
      </c>
      <c r="G529" s="69">
        <v>523</v>
      </c>
      <c r="H529" s="74">
        <f t="shared" si="605"/>
        <v>523</v>
      </c>
      <c r="I529" s="74">
        <f t="shared" si="606"/>
        <v>1</v>
      </c>
      <c r="J529" s="74">
        <v>1</v>
      </c>
      <c r="K529" s="65">
        <f t="shared" si="607"/>
        <v>1</v>
      </c>
      <c r="L529" s="73">
        <f>L528*J529</f>
        <v>7.6305189358863289E+28</v>
      </c>
      <c r="M529" s="73">
        <f t="shared" si="608"/>
        <v>3.9907614034685502E+31</v>
      </c>
      <c r="N529" s="73">
        <f t="shared" si="609"/>
        <v>3.0742384245005502E+32</v>
      </c>
      <c r="O529" s="73">
        <f t="shared" si="610"/>
        <v>1.5371192122502752E+33</v>
      </c>
      <c r="P529" s="73">
        <f t="shared" si="611"/>
        <v>388573.8666666667</v>
      </c>
      <c r="Q529" s="102">
        <f t="shared" ref="Q529:Q592" si="673">N529/M529</f>
        <v>7.7033881850931785</v>
      </c>
      <c r="S529" s="74">
        <f t="shared" si="612"/>
        <v>513</v>
      </c>
      <c r="T529" s="74">
        <f t="shared" si="613"/>
        <v>2.0499999999999998</v>
      </c>
      <c r="U529" s="74">
        <v>1</v>
      </c>
      <c r="V529" s="65">
        <f t="shared" si="614"/>
        <v>1.05</v>
      </c>
      <c r="W529" s="73">
        <f>W528*U529</f>
        <v>1.0174025247848439E+28</v>
      </c>
      <c r="X529" s="73">
        <f t="shared" si="615"/>
        <v>5.4802386997535611E+30</v>
      </c>
      <c r="Y529" s="73">
        <f t="shared" si="616"/>
        <v>1.5755471925565312E+32</v>
      </c>
      <c r="Z529" s="73">
        <f t="shared" si="617"/>
        <v>3.151094385113064E+33</v>
      </c>
      <c r="AA529" s="73">
        <f t="shared" si="618"/>
        <v>388573.8666666667</v>
      </c>
      <c r="AB529" s="102">
        <f t="shared" si="601"/>
        <v>28.749608892535672</v>
      </c>
      <c r="AD529" s="74">
        <f t="shared" si="619"/>
        <v>488</v>
      </c>
      <c r="AE529" s="74">
        <f t="shared" si="620"/>
        <v>3.2249999999999996</v>
      </c>
      <c r="AF529" s="74">
        <v>1</v>
      </c>
      <c r="AG529" s="65">
        <f t="shared" si="621"/>
        <v>1.175</v>
      </c>
      <c r="AH529" s="73">
        <f>AH528*AF529</f>
        <v>9.4535535340008007E+26</v>
      </c>
      <c r="AI529" s="73">
        <f t="shared" si="622"/>
        <v>5.4206675963960592E+29</v>
      </c>
      <c r="AJ529" s="73">
        <f t="shared" si="623"/>
        <v>7.7456397804798859E+30</v>
      </c>
      <c r="AK529" s="73">
        <f t="shared" si="624"/>
        <v>4.9572094595071371E+33</v>
      </c>
      <c r="AL529" s="73">
        <f t="shared" si="625"/>
        <v>388573.8666666667</v>
      </c>
      <c r="AM529" s="102">
        <f t="shared" si="670"/>
        <v>14.289088276930297</v>
      </c>
      <c r="AO529" s="74">
        <f t="shared" si="626"/>
        <v>458</v>
      </c>
      <c r="AP529" s="74">
        <f t="shared" si="627"/>
        <v>4.55</v>
      </c>
      <c r="AQ529" s="74">
        <v>1</v>
      </c>
      <c r="AR529" s="65">
        <f t="shared" si="628"/>
        <v>1.325</v>
      </c>
      <c r="AS529" s="73">
        <f>AS528*AQ529</f>
        <v>5.0644036789289995E+24</v>
      </c>
      <c r="AT529" s="73">
        <f t="shared" si="629"/>
        <v>3.0733333725580633E+27</v>
      </c>
      <c r="AU529" s="73">
        <f t="shared" si="630"/>
        <v>1.7074932655612119E+29</v>
      </c>
      <c r="AV529" s="73">
        <f t="shared" si="631"/>
        <v>6.9938924157387518E+33</v>
      </c>
      <c r="AW529" s="73">
        <f t="shared" si="632"/>
        <v>388573.8666666667</v>
      </c>
      <c r="AX529" s="102">
        <f t="shared" si="602"/>
        <v>55.558348495724502</v>
      </c>
      <c r="AZ529" s="74">
        <f t="shared" si="633"/>
        <v>421</v>
      </c>
      <c r="BA529" s="74">
        <f t="shared" si="634"/>
        <v>6.06</v>
      </c>
      <c r="BB529" s="74">
        <v>1</v>
      </c>
      <c r="BC529" s="65">
        <f t="shared" si="635"/>
        <v>1.51</v>
      </c>
      <c r="BD529" s="73">
        <f>BD528*BB529</f>
        <v>4.01936799915E+23</v>
      </c>
      <c r="BE529" s="73">
        <f t="shared" si="636"/>
        <v>2.5551524307396469E+26</v>
      </c>
      <c r="BF529" s="73">
        <f t="shared" si="637"/>
        <v>1.3464748908555392E+27</v>
      </c>
      <c r="BG529" s="73">
        <f t="shared" si="638"/>
        <v>9.314942426236667E+33</v>
      </c>
      <c r="BH529" s="73">
        <f t="shared" si="639"/>
        <v>388573.8666666667</v>
      </c>
      <c r="BI529" s="102">
        <f t="shared" si="600"/>
        <v>5.2696460479493643</v>
      </c>
      <c r="BK529" s="74">
        <f t="shared" si="640"/>
        <v>371</v>
      </c>
      <c r="BL529" s="74">
        <f t="shared" si="641"/>
        <v>7.8199999999999994</v>
      </c>
      <c r="BM529" s="74">
        <v>1</v>
      </c>
      <c r="BN529" s="65">
        <f t="shared" si="642"/>
        <v>1.76</v>
      </c>
      <c r="BO529" s="73">
        <f>BO528*BM529</f>
        <v>1.2901675059000001E+20</v>
      </c>
      <c r="BP529" s="73">
        <f t="shared" si="643"/>
        <v>8.4242777465246401E+22</v>
      </c>
      <c r="BQ529" s="73">
        <f t="shared" si="644"/>
        <v>1.6968069381849288E+24</v>
      </c>
      <c r="BR529" s="73">
        <f t="shared" si="645"/>
        <v>1.2020272239797152E+34</v>
      </c>
      <c r="BS529" s="73">
        <f t="shared" si="646"/>
        <v>388573.8666666667</v>
      </c>
      <c r="BT529" s="102">
        <f t="shared" si="599"/>
        <v>20.141868409845952</v>
      </c>
      <c r="BV529" s="74">
        <f t="shared" si="647"/>
        <v>316</v>
      </c>
      <c r="BW529" s="74">
        <f t="shared" si="648"/>
        <v>9.8550000000000004</v>
      </c>
      <c r="BX529" s="74">
        <v>1</v>
      </c>
      <c r="BY529" s="65">
        <f t="shared" si="649"/>
        <v>2.0350000000000001</v>
      </c>
      <c r="BZ529" s="73">
        <f>BZ528*BX529</f>
        <v>4.116773808E+16</v>
      </c>
      <c r="CA529" s="73">
        <f t="shared" si="650"/>
        <v>2.6473325649724801E+19</v>
      </c>
      <c r="CB529" s="73">
        <f t="shared" si="651"/>
        <v>1.0441246638110174E+21</v>
      </c>
      <c r="CC529" s="73">
        <f t="shared" si="652"/>
        <v>1.5148309836726462E+34</v>
      </c>
      <c r="CD529" s="73">
        <f t="shared" si="653"/>
        <v>388573.8666666667</v>
      </c>
      <c r="CE529" s="102">
        <f t="shared" si="671"/>
        <v>39.440630830674323</v>
      </c>
      <c r="CG529" s="74">
        <f t="shared" si="654"/>
        <v>266</v>
      </c>
      <c r="CH529" s="74">
        <f t="shared" si="655"/>
        <v>12.14</v>
      </c>
      <c r="CI529" s="74">
        <v>1</v>
      </c>
      <c r="CJ529" s="65">
        <f t="shared" si="656"/>
        <v>2.2850000000000001</v>
      </c>
      <c r="CK529" s="73">
        <f>CK528*CI529</f>
        <v>202838126400000</v>
      </c>
      <c r="CL529" s="73">
        <f t="shared" si="657"/>
        <v>1.23287041607184E+17</v>
      </c>
      <c r="CM529" s="73">
        <f t="shared" si="658"/>
        <v>1.256071773000074E+18</v>
      </c>
      <c r="CN529" s="73">
        <f t="shared" si="659"/>
        <v>1.8660627236718343E+34</v>
      </c>
      <c r="CO529" s="73">
        <f t="shared" si="660"/>
        <v>388573.8666666667</v>
      </c>
      <c r="CP529" s="102">
        <f t="shared" si="661"/>
        <v>10.188189745051698</v>
      </c>
      <c r="CR529" s="74">
        <f t="shared" si="662"/>
        <v>203</v>
      </c>
      <c r="CS529" s="74">
        <f t="shared" si="663"/>
        <v>14.74</v>
      </c>
      <c r="CT529" s="74">
        <v>1</v>
      </c>
      <c r="CU529" s="65">
        <f t="shared" si="672"/>
        <v>2.6</v>
      </c>
      <c r="CV529" s="73">
        <f>CV528*CT529</f>
        <v>65108534400</v>
      </c>
      <c r="CW529" s="73">
        <f t="shared" si="664"/>
        <v>34364284456320</v>
      </c>
      <c r="CX529" s="73">
        <f t="shared" si="665"/>
        <v>245649173621481.59</v>
      </c>
      <c r="CY529" s="73">
        <f t="shared" si="666"/>
        <v>2.2657137188569056E+34</v>
      </c>
      <c r="CZ529" s="73">
        <f t="shared" si="667"/>
        <v>388573.8666666667</v>
      </c>
      <c r="DA529" s="102">
        <f t="shared" si="668"/>
        <v>7.1483861080745941</v>
      </c>
    </row>
    <row r="530" spans="1:105">
      <c r="A530" s="65">
        <v>8192</v>
      </c>
      <c r="B530" s="65">
        <f t="shared" si="603"/>
        <v>17.466666666666665</v>
      </c>
      <c r="C530" s="86">
        <f t="shared" si="598"/>
        <v>14.74</v>
      </c>
      <c r="D530" s="90"/>
      <c r="E530" s="68">
        <f t="shared" si="604"/>
        <v>3.5313726210924593E+31</v>
      </c>
      <c r="F530" s="65">
        <f t="shared" si="669"/>
        <v>104.80000000000005</v>
      </c>
      <c r="G530" s="69">
        <v>524</v>
      </c>
      <c r="H530" s="74">
        <f t="shared" si="605"/>
        <v>524</v>
      </c>
      <c r="I530" s="74">
        <f t="shared" si="606"/>
        <v>1</v>
      </c>
      <c r="J530" s="74">
        <v>1</v>
      </c>
      <c r="K530" s="65">
        <f t="shared" si="607"/>
        <v>1</v>
      </c>
      <c r="L530" s="73">
        <f>L529*J530</f>
        <v>7.6305189358863289E+28</v>
      </c>
      <c r="M530" s="73">
        <f t="shared" si="608"/>
        <v>3.9983919224044363E+31</v>
      </c>
      <c r="N530" s="73">
        <f t="shared" si="609"/>
        <v>3.5313726210924591E+32</v>
      </c>
      <c r="O530" s="73">
        <f t="shared" si="610"/>
        <v>1.7656863105462296E+33</v>
      </c>
      <c r="P530" s="73">
        <f t="shared" si="611"/>
        <v>388846.93333333335</v>
      </c>
      <c r="Q530" s="102">
        <f t="shared" si="673"/>
        <v>8.8319821808985282</v>
      </c>
      <c r="S530" s="74">
        <f t="shared" si="612"/>
        <v>514</v>
      </c>
      <c r="T530" s="74">
        <f t="shared" si="613"/>
        <v>2.0499999999999998</v>
      </c>
      <c r="U530" s="74">
        <v>1</v>
      </c>
      <c r="V530" s="65">
        <f t="shared" si="614"/>
        <v>1.05</v>
      </c>
      <c r="W530" s="73">
        <f>W529*U530</f>
        <v>1.0174025247848439E+28</v>
      </c>
      <c r="X530" s="73">
        <f t="shared" si="615"/>
        <v>5.4909214262638016E+30</v>
      </c>
      <c r="Y530" s="73">
        <f t="shared" si="616"/>
        <v>1.8098284683098843E+32</v>
      </c>
      <c r="Z530" s="73">
        <f t="shared" si="617"/>
        <v>3.6196569366197701E+33</v>
      </c>
      <c r="AA530" s="73">
        <f t="shared" si="618"/>
        <v>388846.93333333335</v>
      </c>
      <c r="AB530" s="102">
        <f t="shared" si="601"/>
        <v>32.960378191777359</v>
      </c>
      <c r="AD530" s="74">
        <f t="shared" si="619"/>
        <v>489</v>
      </c>
      <c r="AE530" s="74">
        <f t="shared" si="620"/>
        <v>3.2249999999999996</v>
      </c>
      <c r="AF530" s="74">
        <v>1</v>
      </c>
      <c r="AG530" s="65">
        <f t="shared" si="621"/>
        <v>1.175</v>
      </c>
      <c r="AH530" s="73">
        <f>AH529*AF530</f>
        <v>9.4535535340008007E+26</v>
      </c>
      <c r="AI530" s="73">
        <f t="shared" si="622"/>
        <v>5.43177552179851E+29</v>
      </c>
      <c r="AJ530" s="73">
        <f t="shared" si="623"/>
        <v>8.8974036742368418E+30</v>
      </c>
      <c r="AK530" s="73">
        <f t="shared" si="624"/>
        <v>5.6943383515115894E+33</v>
      </c>
      <c r="AL530" s="73">
        <f t="shared" si="625"/>
        <v>388846.93333333335</v>
      </c>
      <c r="AM530" s="102">
        <f t="shared" si="670"/>
        <v>16.380286038202904</v>
      </c>
      <c r="AO530" s="74">
        <f t="shared" si="626"/>
        <v>459</v>
      </c>
      <c r="AP530" s="74">
        <f t="shared" si="627"/>
        <v>4.55</v>
      </c>
      <c r="AQ530" s="74">
        <v>1</v>
      </c>
      <c r="AR530" s="65">
        <f t="shared" si="628"/>
        <v>1.325</v>
      </c>
      <c r="AS530" s="73">
        <f>AS529*AQ530</f>
        <v>5.0644036789289995E+24</v>
      </c>
      <c r="AT530" s="73">
        <f t="shared" si="629"/>
        <v>3.0800437074326442E+27</v>
      </c>
      <c r="AU530" s="73">
        <f t="shared" si="630"/>
        <v>1.9613947053186791E+29</v>
      </c>
      <c r="AV530" s="73">
        <f t="shared" si="631"/>
        <v>8.0338727129853443E+33</v>
      </c>
      <c r="AW530" s="73">
        <f t="shared" si="632"/>
        <v>388846.93333333335</v>
      </c>
      <c r="AX530" s="102">
        <f t="shared" si="602"/>
        <v>63.680742600681803</v>
      </c>
      <c r="AZ530" s="74">
        <f t="shared" si="633"/>
        <v>422</v>
      </c>
      <c r="BA530" s="74">
        <f t="shared" si="634"/>
        <v>6.06</v>
      </c>
      <c r="BB530" s="74">
        <v>1</v>
      </c>
      <c r="BC530" s="65">
        <f t="shared" si="635"/>
        <v>1.51</v>
      </c>
      <c r="BD530" s="73">
        <f>BD529*BB530</f>
        <v>4.01936799915E+23</v>
      </c>
      <c r="BE530" s="73">
        <f t="shared" si="636"/>
        <v>2.5612216764183631E+26</v>
      </c>
      <c r="BF530" s="73">
        <f t="shared" si="637"/>
        <v>1.5466934921705708E+27</v>
      </c>
      <c r="BG530" s="73">
        <f t="shared" si="638"/>
        <v>1.070005904191015E+34</v>
      </c>
      <c r="BH530" s="73">
        <f t="shared" si="639"/>
        <v>388846.93333333335</v>
      </c>
      <c r="BI530" s="102">
        <f t="shared" si="600"/>
        <v>6.038889590898207</v>
      </c>
      <c r="BK530" s="74">
        <f t="shared" si="640"/>
        <v>372</v>
      </c>
      <c r="BL530" s="74">
        <f t="shared" si="641"/>
        <v>7.8199999999999994</v>
      </c>
      <c r="BM530" s="74">
        <v>1</v>
      </c>
      <c r="BN530" s="65">
        <f t="shared" si="642"/>
        <v>1.76</v>
      </c>
      <c r="BO530" s="73">
        <f>BO529*BM530</f>
        <v>1.2901675059000001E+20</v>
      </c>
      <c r="BP530" s="73">
        <f t="shared" si="643"/>
        <v>8.4469846946284816E+22</v>
      </c>
      <c r="BQ530" s="73">
        <f t="shared" si="644"/>
        <v>1.9491193386405835E+24</v>
      </c>
      <c r="BR530" s="73">
        <f t="shared" si="645"/>
        <v>1.3807666948471515E+34</v>
      </c>
      <c r="BS530" s="73">
        <f t="shared" si="646"/>
        <v>388846.93333333335</v>
      </c>
      <c r="BT530" s="102">
        <f t="shared" si="599"/>
        <v>23.074735057588622</v>
      </c>
      <c r="BV530" s="74">
        <f t="shared" si="647"/>
        <v>317</v>
      </c>
      <c r="BW530" s="74">
        <f t="shared" si="648"/>
        <v>9.8550000000000004</v>
      </c>
      <c r="BX530" s="74">
        <v>1</v>
      </c>
      <c r="BY530" s="65">
        <f t="shared" si="649"/>
        <v>2.0350000000000001</v>
      </c>
      <c r="BZ530" s="73">
        <f>BZ529*BX530</f>
        <v>4.116773808E+16</v>
      </c>
      <c r="CA530" s="73">
        <f t="shared" si="650"/>
        <v>2.6557101996717601E+19</v>
      </c>
      <c r="CB530" s="73">
        <f t="shared" si="651"/>
        <v>1.1993842837315477E+21</v>
      </c>
      <c r="CC530" s="73">
        <f t="shared" si="652"/>
        <v>1.7400838590433096E+34</v>
      </c>
      <c r="CD530" s="73">
        <f t="shared" si="653"/>
        <v>388846.93333333335</v>
      </c>
      <c r="CE530" s="102">
        <f t="shared" si="671"/>
        <v>45.16246855096572</v>
      </c>
      <c r="CG530" s="74">
        <f t="shared" si="654"/>
        <v>267</v>
      </c>
      <c r="CH530" s="74">
        <f t="shared" si="655"/>
        <v>12.14</v>
      </c>
      <c r="CI530" s="74">
        <v>1</v>
      </c>
      <c r="CJ530" s="65">
        <f t="shared" si="656"/>
        <v>2.2850000000000001</v>
      </c>
      <c r="CK530" s="73">
        <f>CK529*CI530</f>
        <v>202838126400000</v>
      </c>
      <c r="CL530" s="73">
        <f t="shared" si="657"/>
        <v>1.23750526726008E+17</v>
      </c>
      <c r="CM530" s="73">
        <f t="shared" si="658"/>
        <v>1.4428475794033943E+18</v>
      </c>
      <c r="CN530" s="73">
        <f t="shared" si="659"/>
        <v>2.1435431810031227E+34</v>
      </c>
      <c r="CO530" s="73">
        <f t="shared" si="660"/>
        <v>388846.93333333335</v>
      </c>
      <c r="CP530" s="102">
        <f t="shared" si="661"/>
        <v>11.659324752596456</v>
      </c>
      <c r="CR530" s="74">
        <f t="shared" si="662"/>
        <v>204</v>
      </c>
      <c r="CS530" s="74">
        <f t="shared" si="663"/>
        <v>14.74</v>
      </c>
      <c r="CT530" s="74">
        <v>1</v>
      </c>
      <c r="CU530" s="65">
        <f t="shared" si="672"/>
        <v>2.6</v>
      </c>
      <c r="CV530" s="73">
        <f>CV529*CT530</f>
        <v>65108534400</v>
      </c>
      <c r="CW530" s="73">
        <f t="shared" si="664"/>
        <v>34533566645760</v>
      </c>
      <c r="CX530" s="73">
        <f t="shared" si="665"/>
        <v>282176801645377</v>
      </c>
      <c r="CY530" s="73">
        <f t="shared" si="666"/>
        <v>2.6026216217451427E+34</v>
      </c>
      <c r="CZ530" s="73">
        <f t="shared" si="667"/>
        <v>388846.93333333335</v>
      </c>
      <c r="DA530" s="102">
        <f t="shared" si="668"/>
        <v>8.1710876996837047</v>
      </c>
    </row>
    <row r="531" spans="1:105">
      <c r="A531" s="65">
        <v>8192</v>
      </c>
      <c r="B531" s="65">
        <f t="shared" si="603"/>
        <v>17.5</v>
      </c>
      <c r="C531" s="86">
        <f t="shared" si="598"/>
        <v>14.74</v>
      </c>
      <c r="D531" s="90"/>
      <c r="E531" s="68">
        <f t="shared" si="604"/>
        <v>4.0564819207304755E+31</v>
      </c>
      <c r="F531" s="65">
        <f t="shared" si="669"/>
        <v>105.00000000000006</v>
      </c>
      <c r="G531" s="69">
        <v>525</v>
      </c>
      <c r="H531" s="74">
        <f t="shared" si="605"/>
        <v>525</v>
      </c>
      <c r="I531" s="74">
        <f t="shared" si="606"/>
        <v>1</v>
      </c>
      <c r="J531" s="74">
        <v>1</v>
      </c>
      <c r="K531" s="65">
        <f t="shared" si="607"/>
        <v>1</v>
      </c>
      <c r="L531" s="73">
        <f>L530*J531</f>
        <v>7.6305189358863289E+28</v>
      </c>
      <c r="M531" s="73">
        <f t="shared" si="608"/>
        <v>4.0060224413403229E+31</v>
      </c>
      <c r="N531" s="73">
        <f t="shared" si="609"/>
        <v>4.0564819207304753E+32</v>
      </c>
      <c r="O531" s="73">
        <f t="shared" si="610"/>
        <v>2.0282409603652377E+33</v>
      </c>
      <c r="P531" s="73">
        <f t="shared" si="611"/>
        <v>389120</v>
      </c>
      <c r="Q531" s="102">
        <f t="shared" si="673"/>
        <v>10.125959053223051</v>
      </c>
      <c r="S531" s="74">
        <f t="shared" si="612"/>
        <v>515</v>
      </c>
      <c r="T531" s="74">
        <f t="shared" si="613"/>
        <v>2.0499999999999998</v>
      </c>
      <c r="U531" s="74">
        <v>1</v>
      </c>
      <c r="V531" s="65">
        <f t="shared" si="614"/>
        <v>1.05</v>
      </c>
      <c r="W531" s="73">
        <f>W530*U531</f>
        <v>1.0174025247848439E+28</v>
      </c>
      <c r="X531" s="73">
        <f t="shared" si="615"/>
        <v>5.5016041527740443E+30</v>
      </c>
      <c r="Y531" s="73">
        <f t="shared" si="616"/>
        <v>2.0789469843743679E+32</v>
      </c>
      <c r="Z531" s="73">
        <f t="shared" si="617"/>
        <v>4.1578939687487371E+33</v>
      </c>
      <c r="AA531" s="73">
        <f t="shared" si="618"/>
        <v>389120</v>
      </c>
      <c r="AB531" s="102">
        <f t="shared" si="601"/>
        <v>37.788014670704939</v>
      </c>
      <c r="AD531" s="74">
        <f t="shared" si="619"/>
        <v>490</v>
      </c>
      <c r="AE531" s="74">
        <f t="shared" si="620"/>
        <v>3.2249999999999996</v>
      </c>
      <c r="AF531" s="74">
        <v>1</v>
      </c>
      <c r="AG531" s="65">
        <f t="shared" si="621"/>
        <v>1.175</v>
      </c>
      <c r="AH531" s="73">
        <f>AH530*AF531</f>
        <v>9.4535535340008007E+26</v>
      </c>
      <c r="AI531" s="73">
        <f t="shared" si="622"/>
        <v>5.4428834472009608E+29</v>
      </c>
      <c r="AJ531" s="73">
        <f t="shared" si="623"/>
        <v>1.0220432964340435E+31</v>
      </c>
      <c r="AK531" s="73">
        <f t="shared" si="624"/>
        <v>6.5410770971778908E+33</v>
      </c>
      <c r="AL531" s="73">
        <f t="shared" si="625"/>
        <v>389120</v>
      </c>
      <c r="AM531" s="102">
        <f t="shared" si="670"/>
        <v>18.777607610900361</v>
      </c>
      <c r="AO531" s="74">
        <f t="shared" si="626"/>
        <v>460</v>
      </c>
      <c r="AP531" s="74">
        <f t="shared" si="627"/>
        <v>4.55</v>
      </c>
      <c r="AQ531" s="74">
        <v>15</v>
      </c>
      <c r="AR531" s="65">
        <f t="shared" si="628"/>
        <v>1.325</v>
      </c>
      <c r="AS531" s="73">
        <f>AS530*AQ531</f>
        <v>7.5966055183934993E+25</v>
      </c>
      <c r="AT531" s="73">
        <f t="shared" si="629"/>
        <v>4.6301310634608376E+28</v>
      </c>
      <c r="AU531" s="73">
        <f t="shared" si="630"/>
        <v>2.2530508714994611E+29</v>
      </c>
      <c r="AV531" s="73">
        <f t="shared" si="631"/>
        <v>9.2284963696618317E+33</v>
      </c>
      <c r="AW531" s="73">
        <f t="shared" si="632"/>
        <v>389120</v>
      </c>
      <c r="AX531" s="102">
        <f t="shared" si="602"/>
        <v>4.8660628405956956</v>
      </c>
      <c r="AZ531" s="74">
        <f t="shared" si="633"/>
        <v>423</v>
      </c>
      <c r="BA531" s="74">
        <f t="shared" si="634"/>
        <v>6.06</v>
      </c>
      <c r="BB531" s="74">
        <v>1</v>
      </c>
      <c r="BC531" s="65">
        <f t="shared" si="635"/>
        <v>1.51</v>
      </c>
      <c r="BD531" s="73">
        <f>BD530*BB531</f>
        <v>4.01936799915E+23</v>
      </c>
      <c r="BE531" s="73">
        <f t="shared" si="636"/>
        <v>2.5672909220970796E+26</v>
      </c>
      <c r="BF531" s="73">
        <f t="shared" si="637"/>
        <v>1.7766842701409544E+27</v>
      </c>
      <c r="BG531" s="73">
        <f t="shared" si="638"/>
        <v>1.2291140219813341E+34</v>
      </c>
      <c r="BH531" s="73">
        <f t="shared" si="639"/>
        <v>389120</v>
      </c>
      <c r="BI531" s="102">
        <f t="shared" si="600"/>
        <v>6.9204633368534569</v>
      </c>
      <c r="BK531" s="74">
        <f t="shared" si="640"/>
        <v>373</v>
      </c>
      <c r="BL531" s="74">
        <f t="shared" si="641"/>
        <v>7.8199999999999994</v>
      </c>
      <c r="BM531" s="74">
        <v>1</v>
      </c>
      <c r="BN531" s="65">
        <f t="shared" si="642"/>
        <v>1.76</v>
      </c>
      <c r="BO531" s="73">
        <f>BO530*BM531</f>
        <v>1.2901675059000001E+20</v>
      </c>
      <c r="BP531" s="73">
        <f t="shared" si="643"/>
        <v>8.4696916427323214E+22</v>
      </c>
      <c r="BQ531" s="73">
        <f t="shared" si="644"/>
        <v>2.238950177989347E+24</v>
      </c>
      <c r="BR531" s="73">
        <f t="shared" si="645"/>
        <v>1.5860844310056157E+34</v>
      </c>
      <c r="BS531" s="73">
        <f t="shared" si="646"/>
        <v>389120</v>
      </c>
      <c r="BT531" s="102">
        <f t="shared" si="599"/>
        <v>26.434848781189654</v>
      </c>
      <c r="BV531" s="74">
        <f t="shared" si="647"/>
        <v>318</v>
      </c>
      <c r="BW531" s="74">
        <f t="shared" si="648"/>
        <v>9.8550000000000004</v>
      </c>
      <c r="BX531" s="74">
        <v>1</v>
      </c>
      <c r="BY531" s="65">
        <f t="shared" si="649"/>
        <v>2.0350000000000001</v>
      </c>
      <c r="BZ531" s="73">
        <f>BZ530*BX531</f>
        <v>4.116773808E+16</v>
      </c>
      <c r="CA531" s="73">
        <f t="shared" si="650"/>
        <v>2.6640878343710401E+19</v>
      </c>
      <c r="CB531" s="73">
        <f t="shared" si="651"/>
        <v>1.3777307537317261E+21</v>
      </c>
      <c r="CC531" s="73">
        <f t="shared" si="652"/>
        <v>1.9988314664399418E+34</v>
      </c>
      <c r="CD531" s="73">
        <f t="shared" si="653"/>
        <v>389120</v>
      </c>
      <c r="CE531" s="102">
        <f t="shared" si="671"/>
        <v>51.714914799608785</v>
      </c>
      <c r="CG531" s="74">
        <f t="shared" si="654"/>
        <v>268</v>
      </c>
      <c r="CH531" s="74">
        <f t="shared" si="655"/>
        <v>12.14</v>
      </c>
      <c r="CI531" s="74">
        <v>1</v>
      </c>
      <c r="CJ531" s="65">
        <f t="shared" si="656"/>
        <v>2.2850000000000001</v>
      </c>
      <c r="CK531" s="73">
        <f>CK530*CI531</f>
        <v>202838126400000</v>
      </c>
      <c r="CL531" s="73">
        <f t="shared" si="657"/>
        <v>1.24214011844832E+17</v>
      </c>
      <c r="CM531" s="73">
        <f t="shared" si="658"/>
        <v>1.6573966409721331E+18</v>
      </c>
      <c r="CN531" s="73">
        <f t="shared" si="659"/>
        <v>2.4622845258833986E+34</v>
      </c>
      <c r="CO531" s="73">
        <f t="shared" si="660"/>
        <v>389120</v>
      </c>
      <c r="CP531" s="102">
        <f t="shared" si="661"/>
        <v>13.343073107102853</v>
      </c>
      <c r="CR531" s="74">
        <f t="shared" si="662"/>
        <v>205</v>
      </c>
      <c r="CS531" s="74">
        <f t="shared" si="663"/>
        <v>14.74</v>
      </c>
      <c r="CT531" s="74">
        <v>1</v>
      </c>
      <c r="CU531" s="65">
        <f t="shared" si="672"/>
        <v>2.6</v>
      </c>
      <c r="CV531" s="73">
        <f>CV530*CT531</f>
        <v>65108534400</v>
      </c>
      <c r="CW531" s="73">
        <f t="shared" si="664"/>
        <v>34702848835200</v>
      </c>
      <c r="CX531" s="73">
        <f t="shared" si="665"/>
        <v>324136027868369.25</v>
      </c>
      <c r="CY531" s="73">
        <f t="shared" si="666"/>
        <v>2.9896271755783604E+34</v>
      </c>
      <c r="CZ531" s="73">
        <f t="shared" si="667"/>
        <v>389120</v>
      </c>
      <c r="DA531" s="102">
        <f t="shared" si="668"/>
        <v>9.3403290723379939</v>
      </c>
    </row>
    <row r="532" spans="1:105">
      <c r="A532" s="65">
        <v>8192</v>
      </c>
      <c r="B532" s="65">
        <f t="shared" si="603"/>
        <v>17.533333333333335</v>
      </c>
      <c r="C532" s="86">
        <f t="shared" si="598"/>
        <v>14.74</v>
      </c>
      <c r="D532" s="90"/>
      <c r="E532" s="68">
        <f t="shared" si="604"/>
        <v>4.6596741094183102E+31</v>
      </c>
      <c r="F532" s="65">
        <f t="shared" si="669"/>
        <v>105.20000000000006</v>
      </c>
      <c r="G532" s="69">
        <v>526</v>
      </c>
      <c r="H532" s="74">
        <f t="shared" si="605"/>
        <v>526</v>
      </c>
      <c r="I532" s="74">
        <f t="shared" si="606"/>
        <v>1</v>
      </c>
      <c r="J532" s="74">
        <v>1</v>
      </c>
      <c r="K532" s="65">
        <f t="shared" si="607"/>
        <v>1</v>
      </c>
      <c r="L532" s="73">
        <f>L531*J532</f>
        <v>7.6305189358863289E+28</v>
      </c>
      <c r="M532" s="73">
        <f t="shared" si="608"/>
        <v>4.013652960276209E+31</v>
      </c>
      <c r="N532" s="73">
        <f t="shared" si="609"/>
        <v>4.65967410941831E+32</v>
      </c>
      <c r="O532" s="73">
        <f t="shared" si="610"/>
        <v>2.3298370547091551E+33</v>
      </c>
      <c r="P532" s="73">
        <f t="shared" si="611"/>
        <v>389393.06666666665</v>
      </c>
      <c r="Q532" s="102">
        <f t="shared" si="673"/>
        <v>11.609559061373467</v>
      </c>
      <c r="S532" s="74">
        <f t="shared" si="612"/>
        <v>516</v>
      </c>
      <c r="T532" s="74">
        <f t="shared" si="613"/>
        <v>2.0499999999999998</v>
      </c>
      <c r="U532" s="74">
        <v>1</v>
      </c>
      <c r="V532" s="65">
        <f t="shared" si="614"/>
        <v>1.05</v>
      </c>
      <c r="W532" s="73">
        <f>W531*U532</f>
        <v>1.0174025247848439E+28</v>
      </c>
      <c r="X532" s="73">
        <f t="shared" si="615"/>
        <v>5.5122868792842847E+30</v>
      </c>
      <c r="Y532" s="73">
        <f t="shared" si="616"/>
        <v>2.3880829810768827E+32</v>
      </c>
      <c r="Z532" s="73">
        <f t="shared" si="617"/>
        <v>4.7761659621537676E+33</v>
      </c>
      <c r="AA532" s="73">
        <f t="shared" si="618"/>
        <v>389393.06666666665</v>
      </c>
      <c r="AB532" s="102">
        <f t="shared" si="601"/>
        <v>43.322908139116144</v>
      </c>
      <c r="AD532" s="74">
        <f t="shared" si="619"/>
        <v>491</v>
      </c>
      <c r="AE532" s="74">
        <f t="shared" si="620"/>
        <v>3.2249999999999996</v>
      </c>
      <c r="AF532" s="74">
        <v>1</v>
      </c>
      <c r="AG532" s="65">
        <f t="shared" si="621"/>
        <v>1.175</v>
      </c>
      <c r="AH532" s="73">
        <f>AH531*AF532</f>
        <v>9.4535535340008007E+26</v>
      </c>
      <c r="AI532" s="73">
        <f t="shared" si="622"/>
        <v>5.4539913726034116E+29</v>
      </c>
      <c r="AJ532" s="73">
        <f t="shared" si="623"/>
        <v>1.1740194533495329E+31</v>
      </c>
      <c r="AK532" s="73">
        <f t="shared" si="624"/>
        <v>7.5137245014370251E+33</v>
      </c>
      <c r="AL532" s="73">
        <f t="shared" si="625"/>
        <v>389393.06666666665</v>
      </c>
      <c r="AM532" s="102">
        <f t="shared" si="670"/>
        <v>21.525876612986384</v>
      </c>
      <c r="AO532" s="74">
        <f t="shared" si="626"/>
        <v>461</v>
      </c>
      <c r="AP532" s="74">
        <f t="shared" si="627"/>
        <v>4.55</v>
      </c>
      <c r="AQ532" s="74">
        <v>1</v>
      </c>
      <c r="AR532" s="65">
        <f t="shared" si="628"/>
        <v>1.325</v>
      </c>
      <c r="AS532" s="73">
        <f>AS531*AQ532</f>
        <v>7.5966055183934993E+25</v>
      </c>
      <c r="AT532" s="73">
        <f t="shared" si="629"/>
        <v>4.6401965657727093E+28</v>
      </c>
      <c r="AU532" s="73">
        <f t="shared" si="630"/>
        <v>2.5880758298160674E+29</v>
      </c>
      <c r="AV532" s="73">
        <f t="shared" si="631"/>
        <v>1.0600758598926656E+34</v>
      </c>
      <c r="AW532" s="73">
        <f t="shared" si="632"/>
        <v>389393.06666666665</v>
      </c>
      <c r="AX532" s="102">
        <f t="shared" si="602"/>
        <v>5.5775133512799533</v>
      </c>
      <c r="AZ532" s="74">
        <f t="shared" si="633"/>
        <v>424</v>
      </c>
      <c r="BA532" s="74">
        <f t="shared" si="634"/>
        <v>6.06</v>
      </c>
      <c r="BB532" s="74">
        <v>1</v>
      </c>
      <c r="BC532" s="65">
        <f t="shared" si="635"/>
        <v>1.51</v>
      </c>
      <c r="BD532" s="73">
        <f>BD531*BB532</f>
        <v>4.01936799915E+23</v>
      </c>
      <c r="BE532" s="73">
        <f t="shared" si="636"/>
        <v>2.5733601677757958E+26</v>
      </c>
      <c r="BF532" s="73">
        <f t="shared" si="637"/>
        <v>2.0408742984600219E+27</v>
      </c>
      <c r="BG532" s="73">
        <f t="shared" si="638"/>
        <v>1.4118812551537479E+34</v>
      </c>
      <c r="BH532" s="73">
        <f t="shared" si="639"/>
        <v>389393.06666666665</v>
      </c>
      <c r="BI532" s="102">
        <f t="shared" si="600"/>
        <v>7.9307759714956196</v>
      </c>
      <c r="BK532" s="74">
        <f t="shared" si="640"/>
        <v>374</v>
      </c>
      <c r="BL532" s="74">
        <f t="shared" si="641"/>
        <v>7.8199999999999994</v>
      </c>
      <c r="BM532" s="74">
        <v>1</v>
      </c>
      <c r="BN532" s="65">
        <f t="shared" si="642"/>
        <v>1.76</v>
      </c>
      <c r="BO532" s="73">
        <f>BO531*BM532</f>
        <v>1.2901675059000001E+20</v>
      </c>
      <c r="BP532" s="73">
        <f t="shared" si="643"/>
        <v>8.4923985908361595E+22</v>
      </c>
      <c r="BQ532" s="73">
        <f t="shared" si="644"/>
        <v>2.5718783863766816E+24</v>
      </c>
      <c r="BR532" s="73">
        <f t="shared" si="645"/>
        <v>1.8219325767825592E+34</v>
      </c>
      <c r="BS532" s="73">
        <f t="shared" si="646"/>
        <v>389393.06666666665</v>
      </c>
      <c r="BT532" s="102">
        <f t="shared" si="599"/>
        <v>30.284475685725617</v>
      </c>
      <c r="BV532" s="74">
        <f t="shared" si="647"/>
        <v>319</v>
      </c>
      <c r="BW532" s="74">
        <f t="shared" si="648"/>
        <v>9.8550000000000004</v>
      </c>
      <c r="BX532" s="74">
        <v>1</v>
      </c>
      <c r="BY532" s="65">
        <f t="shared" si="649"/>
        <v>2.0350000000000001</v>
      </c>
      <c r="BZ532" s="73">
        <f>BZ531*BX532</f>
        <v>4.116773808E+16</v>
      </c>
      <c r="CA532" s="73">
        <f t="shared" si="650"/>
        <v>2.67246546907032E+19</v>
      </c>
      <c r="CB532" s="73">
        <f t="shared" si="651"/>
        <v>1.5825970504404592E+21</v>
      </c>
      <c r="CC532" s="73">
        <f t="shared" si="652"/>
        <v>2.2960544174158723E+34</v>
      </c>
      <c r="CD532" s="73">
        <f t="shared" si="653"/>
        <v>389393.06666666665</v>
      </c>
      <c r="CE532" s="102">
        <f t="shared" si="671"/>
        <v>59.218615497808578</v>
      </c>
      <c r="CG532" s="74">
        <f t="shared" si="654"/>
        <v>269</v>
      </c>
      <c r="CH532" s="74">
        <f t="shared" si="655"/>
        <v>12.14</v>
      </c>
      <c r="CI532" s="74">
        <v>1</v>
      </c>
      <c r="CJ532" s="65">
        <f t="shared" si="656"/>
        <v>2.2850000000000001</v>
      </c>
      <c r="CK532" s="73">
        <f>CK531*CI532</f>
        <v>202838126400000</v>
      </c>
      <c r="CL532" s="73">
        <f t="shared" si="657"/>
        <v>1.24677496963656E+17</v>
      </c>
      <c r="CM532" s="73">
        <f t="shared" si="658"/>
        <v>1.9038487950623009E+18</v>
      </c>
      <c r="CN532" s="73">
        <f t="shared" si="659"/>
        <v>2.8284221844169147E+34</v>
      </c>
      <c r="CO532" s="73">
        <f t="shared" si="660"/>
        <v>389393.06666666665</v>
      </c>
      <c r="CP532" s="102">
        <f t="shared" si="661"/>
        <v>15.270187815988002</v>
      </c>
      <c r="CR532" s="74">
        <f t="shared" si="662"/>
        <v>206</v>
      </c>
      <c r="CS532" s="74">
        <f t="shared" si="663"/>
        <v>14.74</v>
      </c>
      <c r="CT532" s="74">
        <v>1</v>
      </c>
      <c r="CU532" s="65">
        <f t="shared" si="672"/>
        <v>2.6</v>
      </c>
      <c r="CV532" s="73">
        <f>CV531*CT532</f>
        <v>65108534400</v>
      </c>
      <c r="CW532" s="73">
        <f t="shared" si="664"/>
        <v>34872131024640</v>
      </c>
      <c r="CX532" s="73">
        <f t="shared" si="665"/>
        <v>372334522007668.81</v>
      </c>
      <c r="CY532" s="73">
        <f t="shared" si="666"/>
        <v>3.4341798186412944E+34</v>
      </c>
      <c r="CZ532" s="73">
        <f t="shared" si="667"/>
        <v>389393.06666666665</v>
      </c>
      <c r="DA532" s="102">
        <f t="shared" si="668"/>
        <v>10.677137045183278</v>
      </c>
    </row>
    <row r="533" spans="1:105">
      <c r="A533" s="65">
        <v>8192</v>
      </c>
      <c r="B533" s="65">
        <f t="shared" si="603"/>
        <v>17.566666666666666</v>
      </c>
      <c r="C533" s="86">
        <f t="shared" si="598"/>
        <v>14.74</v>
      </c>
      <c r="D533" s="90"/>
      <c r="E533" s="68">
        <f t="shared" si="604"/>
        <v>5.3525599843110875E+31</v>
      </c>
      <c r="F533" s="65">
        <f t="shared" si="669"/>
        <v>105.40000000000005</v>
      </c>
      <c r="G533" s="69">
        <v>527</v>
      </c>
      <c r="H533" s="74">
        <f t="shared" si="605"/>
        <v>527</v>
      </c>
      <c r="I533" s="74">
        <f t="shared" si="606"/>
        <v>1</v>
      </c>
      <c r="J533" s="74">
        <v>1</v>
      </c>
      <c r="K533" s="65">
        <f t="shared" si="607"/>
        <v>1</v>
      </c>
      <c r="L533" s="73">
        <f>L532*J533</f>
        <v>7.6305189358863289E+28</v>
      </c>
      <c r="M533" s="73">
        <f t="shared" si="608"/>
        <v>4.0212834792120955E+31</v>
      </c>
      <c r="N533" s="73">
        <f t="shared" si="609"/>
        <v>5.3525599843110875E+32</v>
      </c>
      <c r="O533" s="73">
        <f t="shared" si="610"/>
        <v>2.6762799921555438E+33</v>
      </c>
      <c r="P533" s="73">
        <f t="shared" si="611"/>
        <v>389666.1333333333</v>
      </c>
      <c r="Q533" s="102">
        <f t="shared" si="673"/>
        <v>13.310576118249275</v>
      </c>
      <c r="S533" s="74">
        <f t="shared" si="612"/>
        <v>517</v>
      </c>
      <c r="T533" s="74">
        <f t="shared" si="613"/>
        <v>2.0499999999999998</v>
      </c>
      <c r="U533" s="74">
        <v>1</v>
      </c>
      <c r="V533" s="65">
        <f t="shared" si="614"/>
        <v>1.05</v>
      </c>
      <c r="W533" s="73">
        <f>W532*U533</f>
        <v>1.0174025247848439E+28</v>
      </c>
      <c r="X533" s="73">
        <f t="shared" si="615"/>
        <v>5.5229696057945252E+30</v>
      </c>
      <c r="Y533" s="73">
        <f t="shared" si="616"/>
        <v>2.7431869919594306E+32</v>
      </c>
      <c r="Z533" s="73">
        <f t="shared" si="617"/>
        <v>5.4863739839188635E+33</v>
      </c>
      <c r="AA533" s="73">
        <f t="shared" si="618"/>
        <v>389666.1333333333</v>
      </c>
      <c r="AB533" s="102">
        <f t="shared" si="601"/>
        <v>49.668696150008962</v>
      </c>
      <c r="AD533" s="74">
        <f t="shared" si="619"/>
        <v>492</v>
      </c>
      <c r="AE533" s="74">
        <f t="shared" si="620"/>
        <v>3.2249999999999996</v>
      </c>
      <c r="AF533" s="74">
        <v>1</v>
      </c>
      <c r="AG533" s="65">
        <f t="shared" si="621"/>
        <v>1.175</v>
      </c>
      <c r="AH533" s="73">
        <f>AH532*AF533</f>
        <v>9.4535535340008007E+26</v>
      </c>
      <c r="AI533" s="73">
        <f t="shared" si="622"/>
        <v>5.4650992980058631E+29</v>
      </c>
      <c r="AJ533" s="73">
        <f t="shared" si="623"/>
        <v>1.3485942147971267E+31</v>
      </c>
      <c r="AK533" s="73">
        <f t="shared" si="624"/>
        <v>8.6310029747016268E+33</v>
      </c>
      <c r="AL533" s="73">
        <f t="shared" si="625"/>
        <v>389666.1333333333</v>
      </c>
      <c r="AM533" s="102">
        <f t="shared" si="670"/>
        <v>24.676481455500898</v>
      </c>
      <c r="AO533" s="74">
        <f t="shared" si="626"/>
        <v>462</v>
      </c>
      <c r="AP533" s="74">
        <f t="shared" si="627"/>
        <v>4.55</v>
      </c>
      <c r="AQ533" s="74">
        <v>1</v>
      </c>
      <c r="AR533" s="65">
        <f t="shared" si="628"/>
        <v>1.325</v>
      </c>
      <c r="AS533" s="73">
        <f>AS532*AQ533</f>
        <v>7.5966055183934993E+25</v>
      </c>
      <c r="AT533" s="73">
        <f t="shared" si="629"/>
        <v>4.65026206808458E+28</v>
      </c>
      <c r="AU533" s="73">
        <f t="shared" si="630"/>
        <v>2.972918448317303E+29</v>
      </c>
      <c r="AV533" s="73">
        <f t="shared" si="631"/>
        <v>1.2177073964307723E+34</v>
      </c>
      <c r="AW533" s="73">
        <f t="shared" si="632"/>
        <v>389666.1333333333</v>
      </c>
      <c r="AX533" s="102">
        <f t="shared" si="602"/>
        <v>6.3930127050706922</v>
      </c>
      <c r="AZ533" s="74">
        <f t="shared" si="633"/>
        <v>425</v>
      </c>
      <c r="BA533" s="74">
        <f t="shared" si="634"/>
        <v>6.06</v>
      </c>
      <c r="BB533" s="74">
        <v>1</v>
      </c>
      <c r="BC533" s="65">
        <f t="shared" si="635"/>
        <v>1.51</v>
      </c>
      <c r="BD533" s="73">
        <f>BD532*BB533</f>
        <v>4.01936799915E+23</v>
      </c>
      <c r="BE533" s="73">
        <f t="shared" si="636"/>
        <v>2.5794294134545127E+26</v>
      </c>
      <c r="BF533" s="73">
        <f t="shared" si="637"/>
        <v>2.3443489493967552E+27</v>
      </c>
      <c r="BG533" s="73">
        <f t="shared" si="638"/>
        <v>1.6218256752462595E+34</v>
      </c>
      <c r="BH533" s="73">
        <f t="shared" si="639"/>
        <v>389666.1333333333</v>
      </c>
      <c r="BI533" s="102">
        <f t="shared" si="600"/>
        <v>9.0886338551016017</v>
      </c>
      <c r="BK533" s="74">
        <f t="shared" si="640"/>
        <v>375</v>
      </c>
      <c r="BL533" s="74">
        <f t="shared" si="641"/>
        <v>7.8199999999999994</v>
      </c>
      <c r="BM533" s="74">
        <v>1</v>
      </c>
      <c r="BN533" s="65">
        <f t="shared" si="642"/>
        <v>1.76</v>
      </c>
      <c r="BO533" s="73">
        <f>BO532*BM533</f>
        <v>1.2901675059000001E+20</v>
      </c>
      <c r="BP533" s="73">
        <f t="shared" si="643"/>
        <v>8.5151055389399993E+22</v>
      </c>
      <c r="BQ533" s="73">
        <f t="shared" si="644"/>
        <v>2.9543124716833242E+24</v>
      </c>
      <c r="BR533" s="73">
        <f t="shared" si="645"/>
        <v>2.0928509538656348E+34</v>
      </c>
      <c r="BS533" s="73">
        <f t="shared" si="646"/>
        <v>389666.1333333333</v>
      </c>
      <c r="BT533" s="102">
        <f t="shared" si="599"/>
        <v>34.694960129068363</v>
      </c>
      <c r="BV533" s="74">
        <f t="shared" si="647"/>
        <v>320</v>
      </c>
      <c r="BW533" s="74">
        <f t="shared" si="648"/>
        <v>9.8550000000000004</v>
      </c>
      <c r="BX533" s="74">
        <v>15</v>
      </c>
      <c r="BY533" s="65">
        <f t="shared" si="649"/>
        <v>2.0350000000000001</v>
      </c>
      <c r="BZ533" s="73">
        <f>BZ532*BX533</f>
        <v>6.175160712E+17</v>
      </c>
      <c r="CA533" s="73">
        <f t="shared" si="650"/>
        <v>4.0212646556544002E+20</v>
      </c>
      <c r="CB533" s="73">
        <f t="shared" si="651"/>
        <v>1.8179266284641153E+21</v>
      </c>
      <c r="CC533" s="73">
        <f t="shared" si="652"/>
        <v>2.6374739322692887E+34</v>
      </c>
      <c r="CD533" s="73">
        <f t="shared" si="653"/>
        <v>389666.1333333333</v>
      </c>
      <c r="CE533" s="102">
        <f t="shared" si="671"/>
        <v>4.5207833458757394</v>
      </c>
      <c r="CG533" s="74">
        <f t="shared" si="654"/>
        <v>270</v>
      </c>
      <c r="CH533" s="74">
        <f t="shared" si="655"/>
        <v>12.14</v>
      </c>
      <c r="CI533" s="74">
        <v>1</v>
      </c>
      <c r="CJ533" s="65">
        <f t="shared" si="656"/>
        <v>2.2850000000000001</v>
      </c>
      <c r="CK533" s="73">
        <f>CK532*CI533</f>
        <v>202838126400000</v>
      </c>
      <c r="CL533" s="73">
        <f t="shared" si="657"/>
        <v>1.2514098208248E+17</v>
      </c>
      <c r="CM533" s="73">
        <f t="shared" si="658"/>
        <v>2.1869479790511519E+18</v>
      </c>
      <c r="CN533" s="73">
        <f t="shared" si="659"/>
        <v>3.2490039104768305E+34</v>
      </c>
      <c r="CO533" s="73">
        <f t="shared" si="660"/>
        <v>389666.1333333333</v>
      </c>
      <c r="CP533" s="102">
        <f t="shared" si="661"/>
        <v>17.475873552037029</v>
      </c>
      <c r="CR533" s="74">
        <f t="shared" si="662"/>
        <v>207</v>
      </c>
      <c r="CS533" s="74">
        <f t="shared" si="663"/>
        <v>14.74</v>
      </c>
      <c r="CT533" s="74">
        <v>1</v>
      </c>
      <c r="CU533" s="65">
        <f t="shared" si="672"/>
        <v>2.6</v>
      </c>
      <c r="CV533" s="73">
        <f>CV532*CT533</f>
        <v>65108534400</v>
      </c>
      <c r="CW533" s="73">
        <f t="shared" si="664"/>
        <v>35041413214080</v>
      </c>
      <c r="CX533" s="73">
        <f t="shared" si="665"/>
        <v>427700052938816.56</v>
      </c>
      <c r="CY533" s="73">
        <f t="shared" si="666"/>
        <v>3.9448367084372713E+34</v>
      </c>
      <c r="CZ533" s="73">
        <f t="shared" si="667"/>
        <v>389666.1333333333</v>
      </c>
      <c r="DA533" s="102">
        <f t="shared" si="668"/>
        <v>12.205559471184863</v>
      </c>
    </row>
    <row r="534" spans="1:105">
      <c r="A534" s="65">
        <v>8192</v>
      </c>
      <c r="B534" s="65">
        <f t="shared" si="603"/>
        <v>17.600000000000001</v>
      </c>
      <c r="C534" s="86">
        <f t="shared" ref="C534:C597" si="674">IF(D534&gt;0,C533+D534,C533)</f>
        <v>14.74</v>
      </c>
      <c r="D534" s="90"/>
      <c r="E534" s="68">
        <f t="shared" si="604"/>
        <v>6.1484768490011026E+31</v>
      </c>
      <c r="F534" s="65">
        <f t="shared" si="669"/>
        <v>105.60000000000005</v>
      </c>
      <c r="G534" s="69">
        <v>528</v>
      </c>
      <c r="H534" s="74">
        <f t="shared" si="605"/>
        <v>528</v>
      </c>
      <c r="I534" s="74">
        <f t="shared" si="606"/>
        <v>1</v>
      </c>
      <c r="J534" s="74">
        <v>1</v>
      </c>
      <c r="K534" s="65">
        <f t="shared" si="607"/>
        <v>1</v>
      </c>
      <c r="L534" s="73">
        <f>L533*J534</f>
        <v>7.6305189358863289E+28</v>
      </c>
      <c r="M534" s="73">
        <f t="shared" si="608"/>
        <v>4.0289139981479816E+31</v>
      </c>
      <c r="N534" s="73">
        <f t="shared" si="609"/>
        <v>6.1484768490011026E+32</v>
      </c>
      <c r="O534" s="73">
        <f t="shared" si="610"/>
        <v>3.0742384245005511E+33</v>
      </c>
      <c r="P534" s="73">
        <f t="shared" si="611"/>
        <v>389939.20000000001</v>
      </c>
      <c r="Q534" s="102">
        <f t="shared" si="673"/>
        <v>15.260878866680811</v>
      </c>
      <c r="S534" s="74">
        <f t="shared" si="612"/>
        <v>518</v>
      </c>
      <c r="T534" s="74">
        <f t="shared" si="613"/>
        <v>2.0499999999999998</v>
      </c>
      <c r="U534" s="74">
        <v>1</v>
      </c>
      <c r="V534" s="65">
        <f t="shared" si="614"/>
        <v>1.05</v>
      </c>
      <c r="W534" s="73">
        <f>W533*U534</f>
        <v>1.0174025247848439E+28</v>
      </c>
      <c r="X534" s="73">
        <f t="shared" si="615"/>
        <v>5.5336523323047656E+30</v>
      </c>
      <c r="Y534" s="73">
        <f t="shared" si="616"/>
        <v>3.1510943851130628E+32</v>
      </c>
      <c r="Z534" s="73">
        <f t="shared" si="617"/>
        <v>6.3021887702261292E+33</v>
      </c>
      <c r="AA534" s="73">
        <f t="shared" si="618"/>
        <v>389939.20000000001</v>
      </c>
      <c r="AB534" s="102">
        <f t="shared" si="601"/>
        <v>56.944206030389196</v>
      </c>
      <c r="AD534" s="74">
        <f t="shared" si="619"/>
        <v>493</v>
      </c>
      <c r="AE534" s="74">
        <f t="shared" si="620"/>
        <v>3.2249999999999996</v>
      </c>
      <c r="AF534" s="74">
        <v>1</v>
      </c>
      <c r="AG534" s="65">
        <f t="shared" si="621"/>
        <v>1.175</v>
      </c>
      <c r="AH534" s="73">
        <f>AH533*AF534</f>
        <v>9.4535535340008007E+26</v>
      </c>
      <c r="AI534" s="73">
        <f t="shared" si="622"/>
        <v>5.4762072234083139E+29</v>
      </c>
      <c r="AJ534" s="73">
        <f t="shared" si="623"/>
        <v>1.5491279560959774E+31</v>
      </c>
      <c r="AK534" s="73">
        <f t="shared" si="624"/>
        <v>9.9144189190142776E+33</v>
      </c>
      <c r="AL534" s="73">
        <f t="shared" si="625"/>
        <v>389939.20000000001</v>
      </c>
      <c r="AM534" s="102">
        <f t="shared" si="670"/>
        <v>28.288337035058767</v>
      </c>
      <c r="AO534" s="74">
        <f t="shared" si="626"/>
        <v>463</v>
      </c>
      <c r="AP534" s="74">
        <f t="shared" si="627"/>
        <v>4.55</v>
      </c>
      <c r="AQ534" s="74">
        <v>1</v>
      </c>
      <c r="AR534" s="65">
        <f t="shared" si="628"/>
        <v>1.325</v>
      </c>
      <c r="AS534" s="73">
        <f>AS533*AQ534</f>
        <v>7.5966055183934993E+25</v>
      </c>
      <c r="AT534" s="73">
        <f t="shared" si="629"/>
        <v>4.6603275703964516E+28</v>
      </c>
      <c r="AU534" s="73">
        <f t="shared" si="630"/>
        <v>3.4149865311224238E+29</v>
      </c>
      <c r="AV534" s="73">
        <f t="shared" si="631"/>
        <v>1.3987784831477508E+34</v>
      </c>
      <c r="AW534" s="73">
        <f t="shared" si="632"/>
        <v>389939.20000000001</v>
      </c>
      <c r="AX534" s="102">
        <f t="shared" si="602"/>
        <v>7.3277821774058527</v>
      </c>
      <c r="AZ534" s="74">
        <f t="shared" si="633"/>
        <v>426</v>
      </c>
      <c r="BA534" s="74">
        <f t="shared" si="634"/>
        <v>6.06</v>
      </c>
      <c r="BB534" s="74">
        <v>1</v>
      </c>
      <c r="BC534" s="65">
        <f t="shared" si="635"/>
        <v>1.51</v>
      </c>
      <c r="BD534" s="73">
        <f>BD533*BB534</f>
        <v>4.01936799915E+23</v>
      </c>
      <c r="BE534" s="73">
        <f t="shared" si="636"/>
        <v>2.5854986591332293E+26</v>
      </c>
      <c r="BF534" s="73">
        <f t="shared" si="637"/>
        <v>2.6929497817110801E+27</v>
      </c>
      <c r="BG534" s="73">
        <f t="shared" si="638"/>
        <v>1.8629884852473341E+34</v>
      </c>
      <c r="BH534" s="73">
        <f t="shared" si="639"/>
        <v>389939.20000000001</v>
      </c>
      <c r="BI534" s="102">
        <f t="shared" si="600"/>
        <v>10.415591484444525</v>
      </c>
      <c r="BK534" s="74">
        <f t="shared" si="640"/>
        <v>376</v>
      </c>
      <c r="BL534" s="74">
        <f t="shared" si="641"/>
        <v>7.8199999999999994</v>
      </c>
      <c r="BM534" s="74">
        <v>1</v>
      </c>
      <c r="BN534" s="65">
        <f t="shared" si="642"/>
        <v>1.76</v>
      </c>
      <c r="BO534" s="73">
        <f>BO533*BM534</f>
        <v>1.2901675059000001E+20</v>
      </c>
      <c r="BP534" s="73">
        <f t="shared" si="643"/>
        <v>8.5378124870438407E+22</v>
      </c>
      <c r="BQ534" s="73">
        <f t="shared" si="644"/>
        <v>3.3936138763698582E+24</v>
      </c>
      <c r="BR534" s="73">
        <f t="shared" si="645"/>
        <v>2.4040544479594309E+34</v>
      </c>
      <c r="BS534" s="73">
        <f t="shared" si="646"/>
        <v>389939.20000000001</v>
      </c>
      <c r="BT534" s="102">
        <f t="shared" ref="BT534:BT597" si="675">BQ534/BP534</f>
        <v>39.748048830068342</v>
      </c>
      <c r="BV534" s="74">
        <f t="shared" si="647"/>
        <v>321</v>
      </c>
      <c r="BW534" s="74">
        <f t="shared" si="648"/>
        <v>9.8550000000000004</v>
      </c>
      <c r="BX534" s="74">
        <v>1</v>
      </c>
      <c r="BY534" s="65">
        <f t="shared" si="649"/>
        <v>2.0350000000000001</v>
      </c>
      <c r="BZ534" s="73">
        <f>BZ533*BX534</f>
        <v>6.175160712E+17</v>
      </c>
      <c r="CA534" s="73">
        <f t="shared" si="650"/>
        <v>4.0338311077033201E+20</v>
      </c>
      <c r="CB534" s="73">
        <f t="shared" si="651"/>
        <v>2.0882493276220356E+21</v>
      </c>
      <c r="CC534" s="73">
        <f t="shared" si="652"/>
        <v>3.0296619673452934E+34</v>
      </c>
      <c r="CD534" s="73">
        <f t="shared" si="653"/>
        <v>389939.20000000001</v>
      </c>
      <c r="CE534" s="102">
        <f t="shared" si="671"/>
        <v>5.1768387715443787</v>
      </c>
      <c r="CG534" s="74">
        <f t="shared" si="654"/>
        <v>271</v>
      </c>
      <c r="CH534" s="74">
        <f t="shared" si="655"/>
        <v>12.14</v>
      </c>
      <c r="CI534" s="74">
        <v>1</v>
      </c>
      <c r="CJ534" s="65">
        <f t="shared" si="656"/>
        <v>2.2850000000000001</v>
      </c>
      <c r="CK534" s="73">
        <f>CK533*CI534</f>
        <v>202838126400000</v>
      </c>
      <c r="CL534" s="73">
        <f t="shared" si="657"/>
        <v>1.25604467201304E+17</v>
      </c>
      <c r="CM534" s="73">
        <f t="shared" si="658"/>
        <v>2.512143546000149E+18</v>
      </c>
      <c r="CN534" s="73">
        <f t="shared" si="659"/>
        <v>3.7321254473436694E+34</v>
      </c>
      <c r="CO534" s="73">
        <f t="shared" si="660"/>
        <v>389939.20000000001</v>
      </c>
      <c r="CP534" s="102">
        <f t="shared" si="661"/>
        <v>20.000431529031385</v>
      </c>
      <c r="CR534" s="74">
        <f t="shared" si="662"/>
        <v>208</v>
      </c>
      <c r="CS534" s="74">
        <f t="shared" si="663"/>
        <v>14.74</v>
      </c>
      <c r="CT534" s="74">
        <v>1</v>
      </c>
      <c r="CU534" s="65">
        <f t="shared" si="672"/>
        <v>2.6</v>
      </c>
      <c r="CV534" s="73">
        <f>CV533*CT534</f>
        <v>65108534400</v>
      </c>
      <c r="CW534" s="73">
        <f t="shared" si="664"/>
        <v>35210695403520</v>
      </c>
      <c r="CX534" s="73">
        <f t="shared" si="665"/>
        <v>491298347242963.44</v>
      </c>
      <c r="CY534" s="73">
        <f t="shared" si="666"/>
        <v>4.5314274377138122E+34</v>
      </c>
      <c r="CZ534" s="73">
        <f t="shared" si="667"/>
        <v>389939.20000000001</v>
      </c>
      <c r="DA534" s="102">
        <f t="shared" si="668"/>
        <v>13.953099807107147</v>
      </c>
    </row>
    <row r="535" spans="1:105">
      <c r="A535" s="65">
        <v>8192</v>
      </c>
      <c r="B535" s="65">
        <f t="shared" si="603"/>
        <v>17.633333333333333</v>
      </c>
      <c r="C535" s="86">
        <f t="shared" si="674"/>
        <v>14.74</v>
      </c>
      <c r="D535" s="90"/>
      <c r="E535" s="68">
        <f t="shared" si="604"/>
        <v>7.0627452421849212E+31</v>
      </c>
      <c r="F535" s="65">
        <f t="shared" si="669"/>
        <v>105.80000000000005</v>
      </c>
      <c r="G535" s="69">
        <v>529</v>
      </c>
      <c r="H535" s="74">
        <f t="shared" si="605"/>
        <v>529</v>
      </c>
      <c r="I535" s="74">
        <f t="shared" si="606"/>
        <v>1</v>
      </c>
      <c r="J535" s="74">
        <v>1</v>
      </c>
      <c r="K535" s="65">
        <f t="shared" si="607"/>
        <v>1</v>
      </c>
      <c r="L535" s="73">
        <f>L534*J535</f>
        <v>7.6305189358863289E+28</v>
      </c>
      <c r="M535" s="73">
        <f t="shared" si="608"/>
        <v>4.0365445170838682E+31</v>
      </c>
      <c r="N535" s="73">
        <f t="shared" si="609"/>
        <v>7.0627452421849211E+32</v>
      </c>
      <c r="O535" s="73">
        <f t="shared" si="610"/>
        <v>3.5313726210924604E+33</v>
      </c>
      <c r="P535" s="73">
        <f t="shared" si="611"/>
        <v>390212.26666666666</v>
      </c>
      <c r="Q535" s="102">
        <f t="shared" si="673"/>
        <v>17.497008176902948</v>
      </c>
      <c r="S535" s="74">
        <f t="shared" si="612"/>
        <v>519</v>
      </c>
      <c r="T535" s="74">
        <f t="shared" si="613"/>
        <v>2.0499999999999998</v>
      </c>
      <c r="U535" s="74">
        <v>1</v>
      </c>
      <c r="V535" s="65">
        <f t="shared" si="614"/>
        <v>1.05</v>
      </c>
      <c r="W535" s="73">
        <f>W534*U535</f>
        <v>1.0174025247848439E+28</v>
      </c>
      <c r="X535" s="73">
        <f t="shared" si="615"/>
        <v>5.5443350588150061E+30</v>
      </c>
      <c r="Y535" s="73">
        <f t="shared" si="616"/>
        <v>3.6196569366197693E+32</v>
      </c>
      <c r="Z535" s="73">
        <f t="shared" si="617"/>
        <v>7.2393138732395438E+33</v>
      </c>
      <c r="AA535" s="73">
        <f t="shared" si="618"/>
        <v>390212.26666666666</v>
      </c>
      <c r="AB535" s="102">
        <f t="shared" si="601"/>
        <v>65.285681659243025</v>
      </c>
      <c r="AD535" s="74">
        <f t="shared" si="619"/>
        <v>494</v>
      </c>
      <c r="AE535" s="74">
        <f t="shared" si="620"/>
        <v>3.2249999999999996</v>
      </c>
      <c r="AF535" s="74">
        <v>1</v>
      </c>
      <c r="AG535" s="65">
        <f t="shared" si="621"/>
        <v>1.175</v>
      </c>
      <c r="AH535" s="73">
        <f>AH534*AF535</f>
        <v>9.4535535340008007E+26</v>
      </c>
      <c r="AI535" s="73">
        <f t="shared" si="622"/>
        <v>5.4873151488107647E+29</v>
      </c>
      <c r="AJ535" s="73">
        <f t="shared" si="623"/>
        <v>1.7794807348473686E+31</v>
      </c>
      <c r="AK535" s="73">
        <f t="shared" si="624"/>
        <v>1.1388676703023186E+34</v>
      </c>
      <c r="AL535" s="73">
        <f t="shared" si="625"/>
        <v>390212.26666666666</v>
      </c>
      <c r="AM535" s="102">
        <f t="shared" si="670"/>
        <v>32.428987338790364</v>
      </c>
      <c r="AO535" s="74">
        <f t="shared" si="626"/>
        <v>464</v>
      </c>
      <c r="AP535" s="74">
        <f t="shared" si="627"/>
        <v>4.55</v>
      </c>
      <c r="AQ535" s="74">
        <v>1</v>
      </c>
      <c r="AR535" s="65">
        <f t="shared" si="628"/>
        <v>1.325</v>
      </c>
      <c r="AS535" s="73">
        <f>AS534*AQ535</f>
        <v>7.5966055183934993E+25</v>
      </c>
      <c r="AT535" s="73">
        <f t="shared" si="629"/>
        <v>4.6703930727083232E+28</v>
      </c>
      <c r="AU535" s="73">
        <f t="shared" si="630"/>
        <v>3.9227894106373602E+29</v>
      </c>
      <c r="AV535" s="73">
        <f t="shared" si="631"/>
        <v>1.6067745425970696E+34</v>
      </c>
      <c r="AW535" s="73">
        <f t="shared" si="632"/>
        <v>390212.26666666666</v>
      </c>
      <c r="AX535" s="102">
        <f t="shared" si="602"/>
        <v>8.3992703602623457</v>
      </c>
      <c r="AZ535" s="74">
        <f t="shared" si="633"/>
        <v>427</v>
      </c>
      <c r="BA535" s="74">
        <f t="shared" si="634"/>
        <v>6.06</v>
      </c>
      <c r="BB535" s="74">
        <v>1</v>
      </c>
      <c r="BC535" s="65">
        <f t="shared" si="635"/>
        <v>1.51</v>
      </c>
      <c r="BD535" s="73">
        <f>BD534*BB535</f>
        <v>4.01936799915E+23</v>
      </c>
      <c r="BE535" s="73">
        <f t="shared" si="636"/>
        <v>2.5915679048119455E+26</v>
      </c>
      <c r="BF535" s="73">
        <f t="shared" si="637"/>
        <v>3.0933869843411428E+27</v>
      </c>
      <c r="BG535" s="73">
        <f t="shared" si="638"/>
        <v>2.140011808382031E+34</v>
      </c>
      <c r="BH535" s="73">
        <f t="shared" si="639"/>
        <v>390212.26666666666</v>
      </c>
      <c r="BI535" s="102">
        <f t="shared" si="600"/>
        <v>11.936353196061098</v>
      </c>
      <c r="BK535" s="74">
        <f t="shared" si="640"/>
        <v>377</v>
      </c>
      <c r="BL535" s="74">
        <f t="shared" si="641"/>
        <v>7.8199999999999994</v>
      </c>
      <c r="BM535" s="74">
        <v>1</v>
      </c>
      <c r="BN535" s="65">
        <f t="shared" si="642"/>
        <v>1.76</v>
      </c>
      <c r="BO535" s="73">
        <f>BO534*BM535</f>
        <v>1.2901675059000001E+20</v>
      </c>
      <c r="BP535" s="73">
        <f t="shared" si="643"/>
        <v>8.5605194351476805E+22</v>
      </c>
      <c r="BQ535" s="73">
        <f t="shared" si="644"/>
        <v>3.8982386772811698E+24</v>
      </c>
      <c r="BR535" s="73">
        <f t="shared" si="645"/>
        <v>2.761533389694304E+34</v>
      </c>
      <c r="BS535" s="73">
        <f t="shared" si="646"/>
        <v>390212.26666666666</v>
      </c>
      <c r="BT535" s="102">
        <f t="shared" si="675"/>
        <v>45.537408177310212</v>
      </c>
      <c r="BV535" s="74">
        <f t="shared" si="647"/>
        <v>322</v>
      </c>
      <c r="BW535" s="74">
        <f t="shared" si="648"/>
        <v>9.8550000000000004</v>
      </c>
      <c r="BX535" s="74">
        <v>1</v>
      </c>
      <c r="BY535" s="65">
        <f t="shared" si="649"/>
        <v>2.0350000000000001</v>
      </c>
      <c r="BZ535" s="73">
        <f>BZ534*BX535</f>
        <v>6.175160712E+17</v>
      </c>
      <c r="CA535" s="73">
        <f t="shared" si="650"/>
        <v>4.04639755975224E+20</v>
      </c>
      <c r="CB535" s="73">
        <f t="shared" si="651"/>
        <v>2.3987685674630969E+21</v>
      </c>
      <c r="CC535" s="73">
        <f t="shared" si="652"/>
        <v>3.4801677180866205E+34</v>
      </c>
      <c r="CD535" s="73">
        <f t="shared" si="653"/>
        <v>390212.26666666666</v>
      </c>
      <c r="CE535" s="102">
        <f t="shared" si="671"/>
        <v>5.9281583977872234</v>
      </c>
      <c r="CG535" s="74">
        <f t="shared" si="654"/>
        <v>272</v>
      </c>
      <c r="CH535" s="74">
        <f t="shared" si="655"/>
        <v>12.14</v>
      </c>
      <c r="CI535" s="74">
        <v>1</v>
      </c>
      <c r="CJ535" s="65">
        <f t="shared" si="656"/>
        <v>2.2850000000000001</v>
      </c>
      <c r="CK535" s="73">
        <f>CK534*CI535</f>
        <v>202838126400000</v>
      </c>
      <c r="CL535" s="73">
        <f t="shared" si="657"/>
        <v>1.26067952320128E+17</v>
      </c>
      <c r="CM535" s="73">
        <f t="shared" si="658"/>
        <v>2.8856951588067896E+18</v>
      </c>
      <c r="CN535" s="73">
        <f t="shared" si="659"/>
        <v>4.2870863620062473E+34</v>
      </c>
      <c r="CO535" s="73">
        <f t="shared" si="660"/>
        <v>390212.26666666666</v>
      </c>
      <c r="CP535" s="102">
        <f t="shared" si="661"/>
        <v>22.889997859876875</v>
      </c>
      <c r="CR535" s="74">
        <f t="shared" si="662"/>
        <v>209</v>
      </c>
      <c r="CS535" s="74">
        <f t="shared" si="663"/>
        <v>14.74</v>
      </c>
      <c r="CT535" s="74">
        <v>1</v>
      </c>
      <c r="CU535" s="65">
        <f t="shared" si="672"/>
        <v>2.6</v>
      </c>
      <c r="CV535" s="73">
        <f>CV534*CT535</f>
        <v>65108534400</v>
      </c>
      <c r="CW535" s="73">
        <f t="shared" si="664"/>
        <v>35379977592960</v>
      </c>
      <c r="CX535" s="73">
        <f t="shared" si="665"/>
        <v>564353603290754.25</v>
      </c>
      <c r="CY535" s="73">
        <f t="shared" si="666"/>
        <v>5.2052432434902864E+34</v>
      </c>
      <c r="CZ535" s="73">
        <f t="shared" si="667"/>
        <v>390212.26666666666</v>
      </c>
      <c r="DA535" s="102">
        <f t="shared" si="668"/>
        <v>15.951214265411259</v>
      </c>
    </row>
    <row r="536" spans="1:105">
      <c r="A536" s="65">
        <v>8192</v>
      </c>
      <c r="B536" s="65">
        <f t="shared" si="603"/>
        <v>17.666666666666668</v>
      </c>
      <c r="C536" s="86">
        <f t="shared" si="674"/>
        <v>14.74</v>
      </c>
      <c r="D536" s="90"/>
      <c r="E536" s="68">
        <f t="shared" si="604"/>
        <v>8.1129638414609546E+31</v>
      </c>
      <c r="F536" s="65">
        <f t="shared" si="669"/>
        <v>106.00000000000006</v>
      </c>
      <c r="G536" s="69">
        <v>530</v>
      </c>
      <c r="H536" s="74">
        <f t="shared" si="605"/>
        <v>530</v>
      </c>
      <c r="I536" s="74">
        <f t="shared" si="606"/>
        <v>1</v>
      </c>
      <c r="J536" s="74">
        <v>1</v>
      </c>
      <c r="K536" s="65">
        <f t="shared" si="607"/>
        <v>1</v>
      </c>
      <c r="L536" s="73">
        <f>L535*J536</f>
        <v>7.6305189358863289E+28</v>
      </c>
      <c r="M536" s="73">
        <f t="shared" si="608"/>
        <v>4.0441750360197543E+31</v>
      </c>
      <c r="N536" s="73">
        <f t="shared" si="609"/>
        <v>8.112963841460955E+32</v>
      </c>
      <c r="O536" s="73">
        <f t="shared" si="610"/>
        <v>4.056481920730477E+33</v>
      </c>
      <c r="P536" s="73">
        <f t="shared" si="611"/>
        <v>390485.33333333337</v>
      </c>
      <c r="Q536" s="102">
        <f t="shared" si="673"/>
        <v>20.060862275253228</v>
      </c>
      <c r="S536" s="74">
        <f t="shared" si="612"/>
        <v>520</v>
      </c>
      <c r="T536" s="74">
        <f t="shared" si="613"/>
        <v>2.0499999999999998</v>
      </c>
      <c r="U536" s="74">
        <v>16</v>
      </c>
      <c r="V536" s="65">
        <f t="shared" si="614"/>
        <v>1.05</v>
      </c>
      <c r="W536" s="73">
        <f>W535*U536</f>
        <v>1.6278440396557502E+29</v>
      </c>
      <c r="X536" s="73">
        <f t="shared" si="615"/>
        <v>8.8880284565203963E+31</v>
      </c>
      <c r="Y536" s="73">
        <f t="shared" si="616"/>
        <v>4.1578939687487366E+32</v>
      </c>
      <c r="Z536" s="73">
        <f t="shared" si="617"/>
        <v>8.3157879374974777E+33</v>
      </c>
      <c r="AA536" s="73">
        <f t="shared" si="618"/>
        <v>390485.33333333337</v>
      </c>
      <c r="AB536" s="102">
        <f t="shared" si="601"/>
        <v>4.6780835469742907</v>
      </c>
      <c r="AD536" s="74">
        <f t="shared" si="619"/>
        <v>495</v>
      </c>
      <c r="AE536" s="74">
        <f t="shared" si="620"/>
        <v>3.2249999999999996</v>
      </c>
      <c r="AF536" s="74">
        <v>1</v>
      </c>
      <c r="AG536" s="65">
        <f t="shared" si="621"/>
        <v>1.175</v>
      </c>
      <c r="AH536" s="73">
        <f>AH535*AF536</f>
        <v>9.4535535340008007E+26</v>
      </c>
      <c r="AI536" s="73">
        <f t="shared" si="622"/>
        <v>5.4984230742132155E+29</v>
      </c>
      <c r="AJ536" s="73">
        <f t="shared" si="623"/>
        <v>2.044086592868087E+31</v>
      </c>
      <c r="AK536" s="73">
        <f t="shared" si="624"/>
        <v>1.3082154194355786E+34</v>
      </c>
      <c r="AL536" s="73">
        <f t="shared" si="625"/>
        <v>390485.33333333337</v>
      </c>
      <c r="AM536" s="102">
        <f t="shared" si="670"/>
        <v>37.175869613499707</v>
      </c>
      <c r="AO536" s="74">
        <f t="shared" si="626"/>
        <v>465</v>
      </c>
      <c r="AP536" s="74">
        <f t="shared" si="627"/>
        <v>4.55</v>
      </c>
      <c r="AQ536" s="74">
        <v>1</v>
      </c>
      <c r="AR536" s="65">
        <f t="shared" si="628"/>
        <v>1.325</v>
      </c>
      <c r="AS536" s="73">
        <f>AS535*AQ536</f>
        <v>7.5966055183934993E+25</v>
      </c>
      <c r="AT536" s="73">
        <f t="shared" si="629"/>
        <v>4.6804585750201949E+28</v>
      </c>
      <c r="AU536" s="73">
        <f t="shared" si="630"/>
        <v>4.5061017429989242E+29</v>
      </c>
      <c r="AV536" s="73">
        <f t="shared" si="631"/>
        <v>1.845699273932367E+34</v>
      </c>
      <c r="AW536" s="73">
        <f t="shared" si="632"/>
        <v>390485.33333333337</v>
      </c>
      <c r="AX536" s="102">
        <f t="shared" si="602"/>
        <v>9.627479168490412</v>
      </c>
      <c r="AZ536" s="74">
        <f t="shared" si="633"/>
        <v>428</v>
      </c>
      <c r="BA536" s="74">
        <f t="shared" si="634"/>
        <v>6.06</v>
      </c>
      <c r="BB536" s="74">
        <v>1</v>
      </c>
      <c r="BC536" s="65">
        <f t="shared" si="635"/>
        <v>1.51</v>
      </c>
      <c r="BD536" s="73">
        <f>BD535*BB536</f>
        <v>4.01936799915E+23</v>
      </c>
      <c r="BE536" s="73">
        <f t="shared" si="636"/>
        <v>2.597637150490662E+26</v>
      </c>
      <c r="BF536" s="73">
        <f t="shared" si="637"/>
        <v>3.5533685402819099E+27</v>
      </c>
      <c r="BG536" s="73">
        <f t="shared" si="638"/>
        <v>2.4582280439626692E+34</v>
      </c>
      <c r="BH536" s="73">
        <f t="shared" si="639"/>
        <v>390485.33333333337</v>
      </c>
      <c r="BI536" s="102">
        <f t="shared" si="600"/>
        <v>13.679233605088847</v>
      </c>
      <c r="BK536" s="74">
        <f t="shared" si="640"/>
        <v>378</v>
      </c>
      <c r="BL536" s="74">
        <f t="shared" si="641"/>
        <v>7.8199999999999994</v>
      </c>
      <c r="BM536" s="74">
        <v>1</v>
      </c>
      <c r="BN536" s="65">
        <f t="shared" si="642"/>
        <v>1.76</v>
      </c>
      <c r="BO536" s="73">
        <f>BO535*BM536</f>
        <v>1.2901675059000001E+20</v>
      </c>
      <c r="BP536" s="73">
        <f t="shared" si="643"/>
        <v>8.5832263832515203E+22</v>
      </c>
      <c r="BQ536" s="73">
        <f t="shared" si="644"/>
        <v>4.4779003559786956E+24</v>
      </c>
      <c r="BR536" s="73">
        <f t="shared" si="645"/>
        <v>3.1721688620112329E+34</v>
      </c>
      <c r="BS536" s="73">
        <f t="shared" si="646"/>
        <v>390485.33333333337</v>
      </c>
      <c r="BT536" s="102">
        <f t="shared" si="675"/>
        <v>52.170362938538332</v>
      </c>
      <c r="BV536" s="74">
        <f t="shared" si="647"/>
        <v>323</v>
      </c>
      <c r="BW536" s="74">
        <f t="shared" si="648"/>
        <v>9.8550000000000004</v>
      </c>
      <c r="BX536" s="74">
        <v>1</v>
      </c>
      <c r="BY536" s="65">
        <f t="shared" si="649"/>
        <v>2.0350000000000001</v>
      </c>
      <c r="BZ536" s="73">
        <f>BZ535*BX536</f>
        <v>6.175160712E+17</v>
      </c>
      <c r="CA536" s="73">
        <f t="shared" si="650"/>
        <v>4.0589640118011599E+20</v>
      </c>
      <c r="CB536" s="73">
        <f t="shared" si="651"/>
        <v>2.7554615074634539E+21</v>
      </c>
      <c r="CC536" s="73">
        <f t="shared" si="652"/>
        <v>3.9976629328798858E+34</v>
      </c>
      <c r="CD536" s="73">
        <f t="shared" si="653"/>
        <v>390485.33333333337</v>
      </c>
      <c r="CE536" s="102">
        <f t="shared" si="671"/>
        <v>6.7885832430446245</v>
      </c>
      <c r="CG536" s="74">
        <f t="shared" si="654"/>
        <v>273</v>
      </c>
      <c r="CH536" s="74">
        <f t="shared" si="655"/>
        <v>12.14</v>
      </c>
      <c r="CI536" s="74">
        <v>1</v>
      </c>
      <c r="CJ536" s="65">
        <f t="shared" si="656"/>
        <v>2.2850000000000001</v>
      </c>
      <c r="CK536" s="73">
        <f>CK535*CI536</f>
        <v>202838126400000</v>
      </c>
      <c r="CL536" s="73">
        <f t="shared" si="657"/>
        <v>1.26531437438952E+17</v>
      </c>
      <c r="CM536" s="73">
        <f t="shared" si="658"/>
        <v>3.3147932819442673E+18</v>
      </c>
      <c r="CN536" s="73">
        <f t="shared" si="659"/>
        <v>4.9245690517667999E+34</v>
      </c>
      <c r="CO536" s="73">
        <f t="shared" si="660"/>
        <v>390485.33333333337</v>
      </c>
      <c r="CP536" s="102">
        <f t="shared" si="661"/>
        <v>26.197388957535281</v>
      </c>
      <c r="CR536" s="74">
        <f t="shared" si="662"/>
        <v>210</v>
      </c>
      <c r="CS536" s="74">
        <f t="shared" si="663"/>
        <v>14.74</v>
      </c>
      <c r="CT536" s="74">
        <v>1</v>
      </c>
      <c r="CU536" s="65">
        <f t="shared" si="672"/>
        <v>2.6</v>
      </c>
      <c r="CV536" s="73">
        <f>CV535*CT536</f>
        <v>65108534400</v>
      </c>
      <c r="CW536" s="73">
        <f t="shared" si="664"/>
        <v>35549259782400</v>
      </c>
      <c r="CX536" s="73">
        <f t="shared" si="665"/>
        <v>648272055736738.75</v>
      </c>
      <c r="CY536" s="73">
        <f t="shared" si="666"/>
        <v>5.9792543511567237E+34</v>
      </c>
      <c r="CZ536" s="73">
        <f t="shared" si="667"/>
        <v>390485.33333333337</v>
      </c>
      <c r="DA536" s="102">
        <f t="shared" si="668"/>
        <v>18.235880569802756</v>
      </c>
    </row>
    <row r="537" spans="1:105">
      <c r="A537" s="65">
        <v>8192</v>
      </c>
      <c r="B537" s="65">
        <f t="shared" si="603"/>
        <v>17.7</v>
      </c>
      <c r="C537" s="86">
        <f t="shared" si="674"/>
        <v>14.74</v>
      </c>
      <c r="D537" s="90"/>
      <c r="E537" s="68">
        <f t="shared" si="604"/>
        <v>9.3193482188366258E+31</v>
      </c>
      <c r="F537" s="65">
        <f t="shared" si="669"/>
        <v>106.20000000000006</v>
      </c>
      <c r="G537" s="69">
        <v>531</v>
      </c>
      <c r="H537" s="74">
        <f t="shared" si="605"/>
        <v>531</v>
      </c>
      <c r="I537" s="74">
        <f t="shared" si="606"/>
        <v>1</v>
      </c>
      <c r="J537" s="74">
        <v>1</v>
      </c>
      <c r="K537" s="65">
        <f t="shared" si="607"/>
        <v>1</v>
      </c>
      <c r="L537" s="73">
        <f>L536*J537</f>
        <v>7.6305189358863289E+28</v>
      </c>
      <c r="M537" s="73">
        <f t="shared" si="608"/>
        <v>4.0518055549556408E+31</v>
      </c>
      <c r="N537" s="73">
        <f t="shared" si="609"/>
        <v>9.3193482188366258E+32</v>
      </c>
      <c r="O537" s="73">
        <f t="shared" si="610"/>
        <v>4.6596741094183131E+33</v>
      </c>
      <c r="P537" s="73">
        <f t="shared" si="611"/>
        <v>390758.40000000002</v>
      </c>
      <c r="Q537" s="102">
        <f t="shared" si="673"/>
        <v>23.000482358879271</v>
      </c>
      <c r="S537" s="74">
        <f t="shared" si="612"/>
        <v>521</v>
      </c>
      <c r="T537" s="74">
        <f t="shared" si="613"/>
        <v>2.0499999999999998</v>
      </c>
      <c r="U537" s="74">
        <v>1</v>
      </c>
      <c r="V537" s="65">
        <f t="shared" si="614"/>
        <v>1.05</v>
      </c>
      <c r="W537" s="73">
        <f>W536*U537</f>
        <v>1.6278440396557502E+29</v>
      </c>
      <c r="X537" s="73">
        <f t="shared" si="615"/>
        <v>8.9051208189367828E+31</v>
      </c>
      <c r="Y537" s="73">
        <f t="shared" si="616"/>
        <v>4.7761659621537669E+32</v>
      </c>
      <c r="Z537" s="73">
        <f t="shared" si="617"/>
        <v>9.552331924307541E+33</v>
      </c>
      <c r="AA537" s="73">
        <f t="shared" si="618"/>
        <v>390758.40000000002</v>
      </c>
      <c r="AB537" s="102">
        <f t="shared" si="601"/>
        <v>5.3633926582974896</v>
      </c>
      <c r="AD537" s="74">
        <f t="shared" si="619"/>
        <v>496</v>
      </c>
      <c r="AE537" s="74">
        <f t="shared" si="620"/>
        <v>3.2249999999999996</v>
      </c>
      <c r="AF537" s="74">
        <v>1</v>
      </c>
      <c r="AG537" s="65">
        <f t="shared" si="621"/>
        <v>1.175</v>
      </c>
      <c r="AH537" s="73">
        <f>AH536*AF537</f>
        <v>9.4535535340008007E+26</v>
      </c>
      <c r="AI537" s="73">
        <f t="shared" si="622"/>
        <v>5.5095309996156663E+29</v>
      </c>
      <c r="AJ537" s="73">
        <f t="shared" si="623"/>
        <v>2.3480389066990666E+31</v>
      </c>
      <c r="AK537" s="73">
        <f t="shared" si="624"/>
        <v>1.5027449002874057E+34</v>
      </c>
      <c r="AL537" s="73">
        <f t="shared" si="625"/>
        <v>390758.40000000002</v>
      </c>
      <c r="AM537" s="102">
        <f t="shared" si="670"/>
        <v>42.617763778130318</v>
      </c>
      <c r="AO537" s="74">
        <f t="shared" si="626"/>
        <v>466</v>
      </c>
      <c r="AP537" s="74">
        <f t="shared" si="627"/>
        <v>4.55</v>
      </c>
      <c r="AQ537" s="74">
        <v>1</v>
      </c>
      <c r="AR537" s="65">
        <f t="shared" si="628"/>
        <v>1.325</v>
      </c>
      <c r="AS537" s="73">
        <f>AS536*AQ537</f>
        <v>7.5966055183934993E+25</v>
      </c>
      <c r="AT537" s="73">
        <f t="shared" si="629"/>
        <v>4.6905240773320656E+28</v>
      </c>
      <c r="AU537" s="73">
        <f t="shared" si="630"/>
        <v>5.1761516596321362E+29</v>
      </c>
      <c r="AV537" s="73">
        <f t="shared" si="631"/>
        <v>2.1201517197853321E+34</v>
      </c>
      <c r="AW537" s="73">
        <f t="shared" si="632"/>
        <v>390758.40000000002</v>
      </c>
      <c r="AX537" s="102">
        <f t="shared" si="602"/>
        <v>11.035337574850042</v>
      </c>
      <c r="AZ537" s="74">
        <f t="shared" si="633"/>
        <v>429</v>
      </c>
      <c r="BA537" s="74">
        <f t="shared" si="634"/>
        <v>6.06</v>
      </c>
      <c r="BB537" s="74">
        <v>1</v>
      </c>
      <c r="BC537" s="65">
        <f t="shared" si="635"/>
        <v>1.51</v>
      </c>
      <c r="BD537" s="73">
        <f>BD536*BB537</f>
        <v>4.01936799915E+23</v>
      </c>
      <c r="BE537" s="73">
        <f t="shared" si="636"/>
        <v>2.6037063961693789E+26</v>
      </c>
      <c r="BF537" s="73">
        <f t="shared" si="637"/>
        <v>4.0817485969200449E+27</v>
      </c>
      <c r="BG537" s="73">
        <f t="shared" si="638"/>
        <v>2.8237625103074971E+34</v>
      </c>
      <c r="BH537" s="73">
        <f t="shared" si="639"/>
        <v>390758.40000000002</v>
      </c>
      <c r="BI537" s="102">
        <f t="shared" si="600"/>
        <v>15.676685370229105</v>
      </c>
      <c r="BK537" s="74">
        <f t="shared" si="640"/>
        <v>379</v>
      </c>
      <c r="BL537" s="74">
        <f t="shared" si="641"/>
        <v>7.8199999999999994</v>
      </c>
      <c r="BM537" s="74">
        <v>1</v>
      </c>
      <c r="BN537" s="65">
        <f t="shared" si="642"/>
        <v>1.76</v>
      </c>
      <c r="BO537" s="73">
        <f>BO536*BM537</f>
        <v>1.2901675059000001E+20</v>
      </c>
      <c r="BP537" s="73">
        <f t="shared" si="643"/>
        <v>8.6059333313553601E+22</v>
      </c>
      <c r="BQ537" s="73">
        <f t="shared" si="644"/>
        <v>5.1437567727533653E+24</v>
      </c>
      <c r="BR537" s="73">
        <f t="shared" si="645"/>
        <v>3.6438651535651202E+34</v>
      </c>
      <c r="BS537" s="73">
        <f t="shared" si="646"/>
        <v>390758.40000000002</v>
      </c>
      <c r="BT537" s="102">
        <f t="shared" si="675"/>
        <v>59.769888688450578</v>
      </c>
      <c r="BV537" s="74">
        <f t="shared" si="647"/>
        <v>324</v>
      </c>
      <c r="BW537" s="74">
        <f t="shared" si="648"/>
        <v>9.8550000000000004</v>
      </c>
      <c r="BX537" s="74">
        <v>1</v>
      </c>
      <c r="BY537" s="65">
        <f t="shared" si="649"/>
        <v>2.0350000000000001</v>
      </c>
      <c r="BZ537" s="73">
        <f>BZ536*BX537</f>
        <v>6.175160712E+17</v>
      </c>
      <c r="CA537" s="73">
        <f t="shared" si="650"/>
        <v>4.0715304638500798E+20</v>
      </c>
      <c r="CB537" s="73">
        <f t="shared" si="651"/>
        <v>3.16519410088092E+21</v>
      </c>
      <c r="CC537" s="73">
        <f t="shared" si="652"/>
        <v>4.5921088348317474E+34</v>
      </c>
      <c r="CD537" s="73">
        <f t="shared" si="653"/>
        <v>390758.40000000002</v>
      </c>
      <c r="CE537" s="102">
        <f t="shared" si="671"/>
        <v>7.7739663966259043</v>
      </c>
      <c r="CG537" s="74">
        <f t="shared" si="654"/>
        <v>274</v>
      </c>
      <c r="CH537" s="74">
        <f t="shared" si="655"/>
        <v>12.14</v>
      </c>
      <c r="CI537" s="74">
        <v>1</v>
      </c>
      <c r="CJ537" s="65">
        <f t="shared" si="656"/>
        <v>2.2850000000000001</v>
      </c>
      <c r="CK537" s="73">
        <f>CK536*CI537</f>
        <v>202838126400000</v>
      </c>
      <c r="CL537" s="73">
        <f t="shared" si="657"/>
        <v>1.26994922557776E+17</v>
      </c>
      <c r="CM537" s="73">
        <f t="shared" si="658"/>
        <v>3.8076975901246029E+18</v>
      </c>
      <c r="CN537" s="73">
        <f t="shared" si="659"/>
        <v>5.6568443688338322E+34</v>
      </c>
      <c r="CO537" s="73">
        <f t="shared" si="660"/>
        <v>390758.40000000002</v>
      </c>
      <c r="CP537" s="102">
        <f t="shared" si="661"/>
        <v>29.983069507304915</v>
      </c>
      <c r="CR537" s="74">
        <f t="shared" si="662"/>
        <v>211</v>
      </c>
      <c r="CS537" s="74">
        <f t="shared" si="663"/>
        <v>14.74</v>
      </c>
      <c r="CT537" s="74">
        <v>1</v>
      </c>
      <c r="CU537" s="65">
        <f t="shared" si="672"/>
        <v>2.6</v>
      </c>
      <c r="CV537" s="73">
        <f>CV536*CT537</f>
        <v>65108534400</v>
      </c>
      <c r="CW537" s="73">
        <f t="shared" si="664"/>
        <v>35718541971840</v>
      </c>
      <c r="CX537" s="73">
        <f t="shared" si="665"/>
        <v>744669044015337.87</v>
      </c>
      <c r="CY537" s="73">
        <f t="shared" si="666"/>
        <v>6.8683596372825934E+34</v>
      </c>
      <c r="CZ537" s="73">
        <f t="shared" si="667"/>
        <v>390758.40000000002</v>
      </c>
      <c r="DA537" s="102">
        <f t="shared" si="668"/>
        <v>20.848248637988206</v>
      </c>
    </row>
    <row r="538" spans="1:105">
      <c r="A538" s="65">
        <v>8192</v>
      </c>
      <c r="B538" s="65">
        <f t="shared" si="603"/>
        <v>17.733333333333334</v>
      </c>
      <c r="C538" s="86">
        <f t="shared" si="674"/>
        <v>14.74</v>
      </c>
      <c r="D538" s="90"/>
      <c r="E538" s="68">
        <f t="shared" si="604"/>
        <v>1.070511996862218E+32</v>
      </c>
      <c r="F538" s="65">
        <f t="shared" si="669"/>
        <v>106.40000000000005</v>
      </c>
      <c r="G538" s="69">
        <v>532</v>
      </c>
      <c r="H538" s="74">
        <f t="shared" si="605"/>
        <v>532</v>
      </c>
      <c r="I538" s="74">
        <f t="shared" si="606"/>
        <v>1</v>
      </c>
      <c r="J538" s="74">
        <v>1</v>
      </c>
      <c r="K538" s="65">
        <f t="shared" si="607"/>
        <v>1</v>
      </c>
      <c r="L538" s="73">
        <f>L537*J538</f>
        <v>7.6305189358863289E+28</v>
      </c>
      <c r="M538" s="73">
        <f t="shared" si="608"/>
        <v>4.0594360738915274E+31</v>
      </c>
      <c r="N538" s="73">
        <f t="shared" si="609"/>
        <v>1.0705119968622181E+33</v>
      </c>
      <c r="O538" s="73">
        <f t="shared" si="610"/>
        <v>5.3525599843110899E+33</v>
      </c>
      <c r="P538" s="73">
        <f t="shared" si="611"/>
        <v>391031.46666666667</v>
      </c>
      <c r="Q538" s="102">
        <f t="shared" si="673"/>
        <v>26.370953437283351</v>
      </c>
      <c r="S538" s="74">
        <f t="shared" si="612"/>
        <v>522</v>
      </c>
      <c r="T538" s="74">
        <f t="shared" si="613"/>
        <v>2.0499999999999998</v>
      </c>
      <c r="U538" s="74">
        <v>1</v>
      </c>
      <c r="V538" s="65">
        <f t="shared" si="614"/>
        <v>1.05</v>
      </c>
      <c r="W538" s="73">
        <f>W537*U538</f>
        <v>1.6278440396557502E+29</v>
      </c>
      <c r="X538" s="73">
        <f t="shared" si="615"/>
        <v>8.9222131813531675E+31</v>
      </c>
      <c r="Y538" s="73">
        <f t="shared" si="616"/>
        <v>5.4863739839188641E+32</v>
      </c>
      <c r="Z538" s="73">
        <f t="shared" si="617"/>
        <v>1.0972747967837734E+34</v>
      </c>
      <c r="AA538" s="73">
        <f t="shared" si="618"/>
        <v>391031.46666666667</v>
      </c>
      <c r="AB538" s="102">
        <f t="shared" si="601"/>
        <v>6.1491177944335842</v>
      </c>
      <c r="AD538" s="74">
        <f t="shared" si="619"/>
        <v>497</v>
      </c>
      <c r="AE538" s="74">
        <f t="shared" si="620"/>
        <v>3.2249999999999996</v>
      </c>
      <c r="AF538" s="74">
        <v>1</v>
      </c>
      <c r="AG538" s="65">
        <f t="shared" si="621"/>
        <v>1.175</v>
      </c>
      <c r="AH538" s="73">
        <f>AH537*AF538</f>
        <v>9.4535535340008007E+26</v>
      </c>
      <c r="AI538" s="73">
        <f t="shared" si="622"/>
        <v>5.5206389250181178E+29</v>
      </c>
      <c r="AJ538" s="73">
        <f t="shared" si="623"/>
        <v>2.6971884295942542E+31</v>
      </c>
      <c r="AK538" s="73">
        <f t="shared" si="624"/>
        <v>1.7262005949403265E+34</v>
      </c>
      <c r="AL538" s="73">
        <f t="shared" si="625"/>
        <v>391031.46666666667</v>
      </c>
      <c r="AM538" s="102">
        <f t="shared" si="670"/>
        <v>48.856454229804612</v>
      </c>
      <c r="AO538" s="74">
        <f t="shared" si="626"/>
        <v>467</v>
      </c>
      <c r="AP538" s="74">
        <f t="shared" si="627"/>
        <v>4.55</v>
      </c>
      <c r="AQ538" s="74">
        <v>1</v>
      </c>
      <c r="AR538" s="65">
        <f t="shared" si="628"/>
        <v>1.325</v>
      </c>
      <c r="AS538" s="73">
        <f>AS537*AQ538</f>
        <v>7.5966055183934993E+25</v>
      </c>
      <c r="AT538" s="73">
        <f t="shared" si="629"/>
        <v>4.7005895796439372E+28</v>
      </c>
      <c r="AU538" s="73">
        <f t="shared" si="630"/>
        <v>5.9458368966346081E+29</v>
      </c>
      <c r="AV538" s="73">
        <f t="shared" si="631"/>
        <v>2.435414792861546E+34</v>
      </c>
      <c r="AW538" s="73">
        <f t="shared" si="632"/>
        <v>391031.46666666667</v>
      </c>
      <c r="AX538" s="102">
        <f t="shared" si="602"/>
        <v>12.649130063137733</v>
      </c>
      <c r="AZ538" s="74">
        <f t="shared" si="633"/>
        <v>430</v>
      </c>
      <c r="BA538" s="74">
        <f t="shared" si="634"/>
        <v>6.06</v>
      </c>
      <c r="BB538" s="74">
        <v>1</v>
      </c>
      <c r="BC538" s="65">
        <f t="shared" si="635"/>
        <v>1.51</v>
      </c>
      <c r="BD538" s="73">
        <f>BD537*BB538</f>
        <v>4.01936799915E+23</v>
      </c>
      <c r="BE538" s="73">
        <f t="shared" si="636"/>
        <v>2.6097756418480951E+26</v>
      </c>
      <c r="BF538" s="73">
        <f t="shared" si="637"/>
        <v>4.6886978987935115E+27</v>
      </c>
      <c r="BG538" s="73">
        <f t="shared" si="638"/>
        <v>3.2436513504925204E+34</v>
      </c>
      <c r="BH538" s="73">
        <f t="shared" si="639"/>
        <v>391031.46666666667</v>
      </c>
      <c r="BI538" s="102">
        <f t="shared" si="600"/>
        <v>17.965904132177592</v>
      </c>
      <c r="BK538" s="74">
        <f t="shared" si="640"/>
        <v>380</v>
      </c>
      <c r="BL538" s="74">
        <f t="shared" si="641"/>
        <v>7.8199999999999994</v>
      </c>
      <c r="BM538" s="74">
        <v>15</v>
      </c>
      <c r="BN538" s="65">
        <f t="shared" si="642"/>
        <v>1.76</v>
      </c>
      <c r="BO538" s="73">
        <f>BO537*BM538</f>
        <v>1.93525125885E+21</v>
      </c>
      <c r="BP538" s="73">
        <f t="shared" si="643"/>
        <v>1.2942960419188801E+24</v>
      </c>
      <c r="BQ538" s="73">
        <f t="shared" si="644"/>
        <v>5.9086249433666485E+24</v>
      </c>
      <c r="BR538" s="73">
        <f t="shared" si="645"/>
        <v>4.1857019077312724E+34</v>
      </c>
      <c r="BS538" s="73">
        <f t="shared" si="646"/>
        <v>391031.46666666667</v>
      </c>
      <c r="BT538" s="102">
        <f t="shared" si="675"/>
        <v>4.5651263327721514</v>
      </c>
      <c r="BV538" s="74">
        <f t="shared" si="647"/>
        <v>325</v>
      </c>
      <c r="BW538" s="74">
        <f t="shared" si="648"/>
        <v>9.8550000000000004</v>
      </c>
      <c r="BX538" s="74">
        <v>1</v>
      </c>
      <c r="BY538" s="65">
        <f t="shared" si="649"/>
        <v>2.0350000000000001</v>
      </c>
      <c r="BZ538" s="73">
        <f>BZ537*BX538</f>
        <v>6.175160712E+17</v>
      </c>
      <c r="CA538" s="73">
        <f t="shared" si="650"/>
        <v>4.0840969158989998E+20</v>
      </c>
      <c r="CB538" s="73">
        <f t="shared" si="651"/>
        <v>3.6358532569282322E+21</v>
      </c>
      <c r="CC538" s="73">
        <f t="shared" si="652"/>
        <v>5.2749478645385793E+34</v>
      </c>
      <c r="CD538" s="73">
        <f t="shared" si="653"/>
        <v>391031.46666666667</v>
      </c>
      <c r="CE538" s="102">
        <f t="shared" si="671"/>
        <v>8.902465665724538</v>
      </c>
      <c r="CG538" s="74">
        <f t="shared" si="654"/>
        <v>275</v>
      </c>
      <c r="CH538" s="74">
        <f t="shared" si="655"/>
        <v>12.14</v>
      </c>
      <c r="CI538" s="74">
        <v>1</v>
      </c>
      <c r="CJ538" s="65">
        <f t="shared" si="656"/>
        <v>2.2850000000000001</v>
      </c>
      <c r="CK538" s="73">
        <f>CK537*CI538</f>
        <v>202838126400000</v>
      </c>
      <c r="CL538" s="73">
        <f t="shared" si="657"/>
        <v>1.274584076766E+17</v>
      </c>
      <c r="CM538" s="73">
        <f t="shared" si="658"/>
        <v>4.3738959581023063E+18</v>
      </c>
      <c r="CN538" s="73">
        <f t="shared" si="659"/>
        <v>6.4980078209536638E+34</v>
      </c>
      <c r="CO538" s="73">
        <f t="shared" si="660"/>
        <v>391031.46666666667</v>
      </c>
      <c r="CP538" s="102">
        <f t="shared" si="661"/>
        <v>34.316260793090912</v>
      </c>
      <c r="CR538" s="74">
        <f t="shared" si="662"/>
        <v>212</v>
      </c>
      <c r="CS538" s="74">
        <f t="shared" si="663"/>
        <v>14.74</v>
      </c>
      <c r="CT538" s="74">
        <v>1</v>
      </c>
      <c r="CU538" s="65">
        <f t="shared" si="672"/>
        <v>2.6</v>
      </c>
      <c r="CV538" s="73">
        <f>CV537*CT538</f>
        <v>65108534400</v>
      </c>
      <c r="CW538" s="73">
        <f t="shared" si="664"/>
        <v>35887824161280</v>
      </c>
      <c r="CX538" s="73">
        <f t="shared" si="665"/>
        <v>855400105877633.62</v>
      </c>
      <c r="CY538" s="73">
        <f t="shared" si="666"/>
        <v>7.8896734168745472E+34</v>
      </c>
      <c r="CZ538" s="73">
        <f t="shared" si="667"/>
        <v>391031.46666666667</v>
      </c>
      <c r="DA538" s="102">
        <f t="shared" si="668"/>
        <v>23.835385005049698</v>
      </c>
    </row>
    <row r="539" spans="1:105">
      <c r="A539" s="65">
        <v>8192</v>
      </c>
      <c r="B539" s="65">
        <f t="shared" si="603"/>
        <v>17.766666666666666</v>
      </c>
      <c r="C539" s="86">
        <f t="shared" si="674"/>
        <v>14.74</v>
      </c>
      <c r="D539" s="90"/>
      <c r="E539" s="68">
        <f t="shared" si="604"/>
        <v>1.2296953698002209E+32</v>
      </c>
      <c r="F539" s="65">
        <f t="shared" si="669"/>
        <v>106.60000000000007</v>
      </c>
      <c r="G539" s="69">
        <v>533</v>
      </c>
      <c r="H539" s="74">
        <f t="shared" si="605"/>
        <v>533</v>
      </c>
      <c r="I539" s="74">
        <f t="shared" si="606"/>
        <v>1</v>
      </c>
      <c r="J539" s="74">
        <v>1</v>
      </c>
      <c r="K539" s="65">
        <f t="shared" si="607"/>
        <v>1</v>
      </c>
      <c r="L539" s="73">
        <f>L538*J539</f>
        <v>7.6305189358863289E+28</v>
      </c>
      <c r="M539" s="73">
        <f t="shared" si="608"/>
        <v>4.0670665928274135E+31</v>
      </c>
      <c r="N539" s="73">
        <f t="shared" si="609"/>
        <v>1.2296953698002209E+33</v>
      </c>
      <c r="O539" s="73">
        <f t="shared" si="610"/>
        <v>6.1484768490011045E+33</v>
      </c>
      <c r="P539" s="73">
        <f t="shared" si="611"/>
        <v>391304.53333333333</v>
      </c>
      <c r="Q539" s="102">
        <f t="shared" si="673"/>
        <v>30.235437304343229</v>
      </c>
      <c r="S539" s="74">
        <f t="shared" si="612"/>
        <v>523</v>
      </c>
      <c r="T539" s="74">
        <f t="shared" si="613"/>
        <v>2.0499999999999998</v>
      </c>
      <c r="U539" s="74">
        <v>1</v>
      </c>
      <c r="V539" s="65">
        <f t="shared" si="614"/>
        <v>1.05</v>
      </c>
      <c r="W539" s="73">
        <f>W538*U539</f>
        <v>1.6278440396557502E+29</v>
      </c>
      <c r="X539" s="73">
        <f t="shared" si="615"/>
        <v>8.9393055437695523E+31</v>
      </c>
      <c r="Y539" s="73">
        <f t="shared" si="616"/>
        <v>6.3021887702261284E+32</v>
      </c>
      <c r="Z539" s="73">
        <f t="shared" si="617"/>
        <v>1.2604377540452263E+34</v>
      </c>
      <c r="AA539" s="73">
        <f t="shared" si="618"/>
        <v>391304.53333333333</v>
      </c>
      <c r="AB539" s="102">
        <f t="shared" si="601"/>
        <v>7.0499757943933119</v>
      </c>
      <c r="AD539" s="74">
        <f t="shared" si="619"/>
        <v>498</v>
      </c>
      <c r="AE539" s="74">
        <f t="shared" si="620"/>
        <v>3.2249999999999996</v>
      </c>
      <c r="AF539" s="74">
        <v>1</v>
      </c>
      <c r="AG539" s="65">
        <f t="shared" si="621"/>
        <v>1.175</v>
      </c>
      <c r="AH539" s="73">
        <f>AH538*AF539</f>
        <v>9.4535535340008007E+26</v>
      </c>
      <c r="AI539" s="73">
        <f t="shared" si="622"/>
        <v>5.5317468504205686E+29</v>
      </c>
      <c r="AJ539" s="73">
        <f t="shared" si="623"/>
        <v>3.0982559121919562E+31</v>
      </c>
      <c r="AK539" s="73">
        <f t="shared" si="624"/>
        <v>1.9828837838028558E+34</v>
      </c>
      <c r="AL539" s="73">
        <f t="shared" si="625"/>
        <v>391304.53333333333</v>
      </c>
      <c r="AM539" s="102">
        <f t="shared" si="670"/>
        <v>56.008635173831237</v>
      </c>
      <c r="AO539" s="74">
        <f t="shared" si="626"/>
        <v>468</v>
      </c>
      <c r="AP539" s="74">
        <f t="shared" si="627"/>
        <v>4.55</v>
      </c>
      <c r="AQ539" s="74">
        <v>1</v>
      </c>
      <c r="AR539" s="65">
        <f t="shared" si="628"/>
        <v>1.325</v>
      </c>
      <c r="AS539" s="73">
        <f>AS538*AQ539</f>
        <v>7.5966055183934993E+25</v>
      </c>
      <c r="AT539" s="73">
        <f t="shared" si="629"/>
        <v>4.7106550819558089E+28</v>
      </c>
      <c r="AU539" s="73">
        <f t="shared" si="630"/>
        <v>6.8299730622448518E+29</v>
      </c>
      <c r="AV539" s="73">
        <f t="shared" si="631"/>
        <v>2.7975569662955021E+34</v>
      </c>
      <c r="AW539" s="73">
        <f t="shared" si="632"/>
        <v>391304.53333333333</v>
      </c>
      <c r="AX539" s="102">
        <f t="shared" si="602"/>
        <v>14.498987812559452</v>
      </c>
      <c r="AZ539" s="74">
        <f t="shared" si="633"/>
        <v>431</v>
      </c>
      <c r="BA539" s="74">
        <f t="shared" si="634"/>
        <v>6.06</v>
      </c>
      <c r="BB539" s="74">
        <v>1</v>
      </c>
      <c r="BC539" s="65">
        <f t="shared" si="635"/>
        <v>1.51</v>
      </c>
      <c r="BD539" s="73">
        <f>BD538*BB539</f>
        <v>4.01936799915E+23</v>
      </c>
      <c r="BE539" s="73">
        <f t="shared" si="636"/>
        <v>2.6158448875268116E+26</v>
      </c>
      <c r="BF539" s="73">
        <f t="shared" si="637"/>
        <v>5.3858995634221613E+27</v>
      </c>
      <c r="BG539" s="73">
        <f t="shared" si="638"/>
        <v>3.7259769704946686E+34</v>
      </c>
      <c r="BH539" s="73">
        <f t="shared" si="639"/>
        <v>391304.53333333333</v>
      </c>
      <c r="BI539" s="102">
        <f t="shared" si="600"/>
        <v>20.589521913565516</v>
      </c>
      <c r="BK539" s="74">
        <f t="shared" si="640"/>
        <v>381</v>
      </c>
      <c r="BL539" s="74">
        <f t="shared" si="641"/>
        <v>7.8199999999999994</v>
      </c>
      <c r="BM539" s="74">
        <v>1</v>
      </c>
      <c r="BN539" s="65">
        <f t="shared" si="642"/>
        <v>1.76</v>
      </c>
      <c r="BO539" s="73">
        <f>BO538*BM539</f>
        <v>1.93525125885E+21</v>
      </c>
      <c r="BP539" s="73">
        <f t="shared" si="643"/>
        <v>1.2977020841344561E+24</v>
      </c>
      <c r="BQ539" s="73">
        <f t="shared" si="644"/>
        <v>6.7872277527397195E+24</v>
      </c>
      <c r="BR539" s="73">
        <f t="shared" si="645"/>
        <v>4.8081088959188636E+34</v>
      </c>
      <c r="BS539" s="73">
        <f t="shared" si="646"/>
        <v>391304.53333333333</v>
      </c>
      <c r="BT539" s="102">
        <f t="shared" si="675"/>
        <v>5.230189452355452</v>
      </c>
      <c r="BV539" s="74">
        <f t="shared" si="647"/>
        <v>326</v>
      </c>
      <c r="BW539" s="74">
        <f t="shared" si="648"/>
        <v>9.8550000000000004</v>
      </c>
      <c r="BX539" s="74">
        <v>1</v>
      </c>
      <c r="BY539" s="65">
        <f t="shared" si="649"/>
        <v>2.0350000000000001</v>
      </c>
      <c r="BZ539" s="73">
        <f>BZ538*BX539</f>
        <v>6.175160712E+17</v>
      </c>
      <c r="CA539" s="73">
        <f t="shared" si="650"/>
        <v>4.0966633679479203E+20</v>
      </c>
      <c r="CB539" s="73">
        <f t="shared" si="651"/>
        <v>4.1764986552440723E+21</v>
      </c>
      <c r="CC539" s="73">
        <f t="shared" si="652"/>
        <v>6.0593239346905887E+34</v>
      </c>
      <c r="CD539" s="73">
        <f t="shared" si="653"/>
        <v>391304.53333333333</v>
      </c>
      <c r="CE539" s="102">
        <f t="shared" si="671"/>
        <v>10.194878807765312</v>
      </c>
      <c r="CG539" s="74">
        <f t="shared" si="654"/>
        <v>276</v>
      </c>
      <c r="CH539" s="74">
        <f t="shared" si="655"/>
        <v>12.14</v>
      </c>
      <c r="CI539" s="74">
        <v>1</v>
      </c>
      <c r="CJ539" s="65">
        <f t="shared" si="656"/>
        <v>2.2850000000000001</v>
      </c>
      <c r="CK539" s="73">
        <f>CK538*CI539</f>
        <v>202838126400000</v>
      </c>
      <c r="CL539" s="73">
        <f t="shared" si="657"/>
        <v>1.27921892795424E+17</v>
      </c>
      <c r="CM539" s="73">
        <f t="shared" si="658"/>
        <v>5.0242870920003E+18</v>
      </c>
      <c r="CN539" s="73">
        <f t="shared" si="659"/>
        <v>7.4642508946873417E+34</v>
      </c>
      <c r="CO539" s="73">
        <f t="shared" si="660"/>
        <v>391304.53333333333</v>
      </c>
      <c r="CP539" s="102">
        <f t="shared" si="661"/>
        <v>39.276209741793529</v>
      </c>
      <c r="CR539" s="74">
        <f t="shared" si="662"/>
        <v>213</v>
      </c>
      <c r="CS539" s="74">
        <f t="shared" si="663"/>
        <v>14.74</v>
      </c>
      <c r="CT539" s="74">
        <v>1</v>
      </c>
      <c r="CU539" s="65">
        <f t="shared" si="672"/>
        <v>2.6</v>
      </c>
      <c r="CV539" s="73">
        <f>CV538*CT539</f>
        <v>65108534400</v>
      </c>
      <c r="CW539" s="73">
        <f t="shared" si="664"/>
        <v>36057106350720</v>
      </c>
      <c r="CX539" s="73">
        <f t="shared" si="665"/>
        <v>982596694485927.12</v>
      </c>
      <c r="CY539" s="73">
        <f t="shared" si="666"/>
        <v>9.0628548754276281E+34</v>
      </c>
      <c r="CZ539" s="73">
        <f t="shared" si="667"/>
        <v>391304.53333333333</v>
      </c>
      <c r="DA539" s="102">
        <f t="shared" si="668"/>
        <v>27.251124505899412</v>
      </c>
    </row>
    <row r="540" spans="1:105">
      <c r="A540" s="65">
        <v>8192</v>
      </c>
      <c r="B540" s="65">
        <f t="shared" si="603"/>
        <v>17.8</v>
      </c>
      <c r="C540" s="86">
        <f t="shared" si="674"/>
        <v>14.74</v>
      </c>
      <c r="D540" s="90"/>
      <c r="E540" s="68">
        <f t="shared" si="604"/>
        <v>1.4125490484369844E+32</v>
      </c>
      <c r="F540" s="65">
        <f t="shared" si="669"/>
        <v>106.80000000000005</v>
      </c>
      <c r="G540" s="69">
        <v>534</v>
      </c>
      <c r="H540" s="74">
        <f t="shared" si="605"/>
        <v>534</v>
      </c>
      <c r="I540" s="74">
        <f t="shared" si="606"/>
        <v>1</v>
      </c>
      <c r="J540" s="74">
        <v>1</v>
      </c>
      <c r="K540" s="65">
        <f t="shared" si="607"/>
        <v>1</v>
      </c>
      <c r="L540" s="73">
        <f>L539*J540</f>
        <v>7.6305189358863289E+28</v>
      </c>
      <c r="M540" s="73">
        <f t="shared" si="608"/>
        <v>4.0746971117632996E+31</v>
      </c>
      <c r="N540" s="73">
        <f t="shared" si="609"/>
        <v>1.4125490484369845E+33</v>
      </c>
      <c r="O540" s="73">
        <f t="shared" si="610"/>
        <v>7.0627452421849219E+33</v>
      </c>
      <c r="P540" s="73">
        <f t="shared" si="611"/>
        <v>391577.59999999998</v>
      </c>
      <c r="Q540" s="102">
        <f t="shared" si="673"/>
        <v>34.666357024650424</v>
      </c>
      <c r="S540" s="74">
        <f t="shared" si="612"/>
        <v>524</v>
      </c>
      <c r="T540" s="74">
        <f t="shared" si="613"/>
        <v>2.0499999999999998</v>
      </c>
      <c r="U540" s="74">
        <v>1</v>
      </c>
      <c r="V540" s="65">
        <f t="shared" si="614"/>
        <v>1.05</v>
      </c>
      <c r="W540" s="73">
        <f>W539*U540</f>
        <v>1.6278440396557502E+29</v>
      </c>
      <c r="X540" s="73">
        <f t="shared" si="615"/>
        <v>8.956397906185937E+31</v>
      </c>
      <c r="Y540" s="73">
        <f t="shared" si="616"/>
        <v>7.2393138732395414E+32</v>
      </c>
      <c r="Z540" s="73">
        <f t="shared" si="617"/>
        <v>1.4478627746479088E+34</v>
      </c>
      <c r="AA540" s="73">
        <f t="shared" si="618"/>
        <v>391577.59999999998</v>
      </c>
      <c r="AB540" s="102">
        <f t="shared" si="601"/>
        <v>8.0828408351973149</v>
      </c>
      <c r="AD540" s="74">
        <f t="shared" si="619"/>
        <v>499</v>
      </c>
      <c r="AE540" s="74">
        <f t="shared" si="620"/>
        <v>3.2249999999999996</v>
      </c>
      <c r="AF540" s="74">
        <v>1</v>
      </c>
      <c r="AG540" s="65">
        <f t="shared" si="621"/>
        <v>1.175</v>
      </c>
      <c r="AH540" s="73">
        <f>AH539*AF540</f>
        <v>9.4535535340008007E+26</v>
      </c>
      <c r="AI540" s="73">
        <f t="shared" si="622"/>
        <v>5.5428547758230194E+29</v>
      </c>
      <c r="AJ540" s="73">
        <f t="shared" si="623"/>
        <v>3.5589614696947385E+31</v>
      </c>
      <c r="AK540" s="73">
        <f t="shared" si="624"/>
        <v>2.2777353406046372E+34</v>
      </c>
      <c r="AL540" s="73">
        <f t="shared" si="625"/>
        <v>391577.59999999998</v>
      </c>
      <c r="AM540" s="102">
        <f t="shared" si="670"/>
        <v>64.208095171793374</v>
      </c>
      <c r="AO540" s="74">
        <f t="shared" si="626"/>
        <v>469</v>
      </c>
      <c r="AP540" s="74">
        <f t="shared" si="627"/>
        <v>4.55</v>
      </c>
      <c r="AQ540" s="74">
        <v>1</v>
      </c>
      <c r="AR540" s="65">
        <f t="shared" si="628"/>
        <v>1.325</v>
      </c>
      <c r="AS540" s="73">
        <f>AS539*AQ540</f>
        <v>7.5966055183934993E+25</v>
      </c>
      <c r="AT540" s="73">
        <f t="shared" si="629"/>
        <v>4.7207205842676796E+28</v>
      </c>
      <c r="AU540" s="73">
        <f t="shared" si="630"/>
        <v>7.8455788212747219E+29</v>
      </c>
      <c r="AV540" s="73">
        <f t="shared" si="631"/>
        <v>3.2135490851941396E+34</v>
      </c>
      <c r="AW540" s="73">
        <f t="shared" si="632"/>
        <v>391577.59999999998</v>
      </c>
      <c r="AX540" s="102">
        <f t="shared" si="602"/>
        <v>16.619451800263239</v>
      </c>
      <c r="AZ540" s="74">
        <f t="shared" si="633"/>
        <v>432</v>
      </c>
      <c r="BA540" s="74">
        <f t="shared" si="634"/>
        <v>6.06</v>
      </c>
      <c r="BB540" s="74">
        <v>1</v>
      </c>
      <c r="BC540" s="65">
        <f t="shared" si="635"/>
        <v>1.51</v>
      </c>
      <c r="BD540" s="73">
        <f>BD539*BB540</f>
        <v>4.01936799915E+23</v>
      </c>
      <c r="BE540" s="73">
        <f t="shared" si="636"/>
        <v>2.6219141332055278E+26</v>
      </c>
      <c r="BF540" s="73">
        <f t="shared" si="637"/>
        <v>6.1867739686822867E+27</v>
      </c>
      <c r="BG540" s="73">
        <f t="shared" si="638"/>
        <v>4.2800236167640619E+34</v>
      </c>
      <c r="BH540" s="73">
        <f t="shared" si="639"/>
        <v>391577.59999999998</v>
      </c>
      <c r="BI540" s="102">
        <f t="shared" si="600"/>
        <v>23.596401919991155</v>
      </c>
      <c r="BK540" s="74">
        <f t="shared" si="640"/>
        <v>382</v>
      </c>
      <c r="BL540" s="74">
        <f t="shared" si="641"/>
        <v>7.8199999999999994</v>
      </c>
      <c r="BM540" s="74">
        <v>1</v>
      </c>
      <c r="BN540" s="65">
        <f t="shared" si="642"/>
        <v>1.76</v>
      </c>
      <c r="BO540" s="73">
        <f>BO539*BM540</f>
        <v>1.93525125885E+21</v>
      </c>
      <c r="BP540" s="73">
        <f t="shared" si="643"/>
        <v>1.3011081263500319E+24</v>
      </c>
      <c r="BQ540" s="73">
        <f t="shared" si="644"/>
        <v>7.7964773545623395E+24</v>
      </c>
      <c r="BR540" s="73">
        <f t="shared" si="645"/>
        <v>5.5230667793886089E+34</v>
      </c>
      <c r="BS540" s="73">
        <f t="shared" si="646"/>
        <v>391577.59999999998</v>
      </c>
      <c r="BT540" s="102">
        <f t="shared" si="675"/>
        <v>5.9921825071015542</v>
      </c>
      <c r="BV540" s="74">
        <f t="shared" si="647"/>
        <v>327</v>
      </c>
      <c r="BW540" s="74">
        <f t="shared" si="648"/>
        <v>9.8550000000000004</v>
      </c>
      <c r="BX540" s="74">
        <v>1</v>
      </c>
      <c r="BY540" s="65">
        <f t="shared" si="649"/>
        <v>2.0350000000000001</v>
      </c>
      <c r="BZ540" s="73">
        <f>BZ539*BX540</f>
        <v>6.175160712E+17</v>
      </c>
      <c r="CA540" s="73">
        <f t="shared" si="650"/>
        <v>4.1092298199968403E+20</v>
      </c>
      <c r="CB540" s="73">
        <f t="shared" si="651"/>
        <v>4.7975371349261948E+21</v>
      </c>
      <c r="CC540" s="73">
        <f t="shared" si="652"/>
        <v>6.960335436173241E+34</v>
      </c>
      <c r="CD540" s="73">
        <f t="shared" si="653"/>
        <v>391577.59999999998</v>
      </c>
      <c r="CE540" s="102">
        <f t="shared" si="671"/>
        <v>11.675027547935695</v>
      </c>
      <c r="CG540" s="74">
        <f t="shared" si="654"/>
        <v>277</v>
      </c>
      <c r="CH540" s="74">
        <f t="shared" si="655"/>
        <v>12.14</v>
      </c>
      <c r="CI540" s="74">
        <v>1</v>
      </c>
      <c r="CJ540" s="65">
        <f t="shared" si="656"/>
        <v>2.2850000000000001</v>
      </c>
      <c r="CK540" s="73">
        <f>CK539*CI540</f>
        <v>202838126400000</v>
      </c>
      <c r="CL540" s="73">
        <f t="shared" si="657"/>
        <v>1.28385377914248E+17</v>
      </c>
      <c r="CM540" s="73">
        <f t="shared" si="658"/>
        <v>5.7713903176135803E+18</v>
      </c>
      <c r="CN540" s="73">
        <f t="shared" si="659"/>
        <v>8.5741727240124964E+34</v>
      </c>
      <c r="CO540" s="73">
        <f t="shared" si="660"/>
        <v>391577.59999999998</v>
      </c>
      <c r="CP540" s="102">
        <f t="shared" si="661"/>
        <v>44.953642006400798</v>
      </c>
      <c r="CR540" s="74">
        <f t="shared" si="662"/>
        <v>214</v>
      </c>
      <c r="CS540" s="74">
        <f t="shared" si="663"/>
        <v>14.74</v>
      </c>
      <c r="CT540" s="74">
        <v>1</v>
      </c>
      <c r="CU540" s="65">
        <f t="shared" si="672"/>
        <v>2.6</v>
      </c>
      <c r="CV540" s="73">
        <f>CV539*CT540</f>
        <v>65108534400</v>
      </c>
      <c r="CW540" s="73">
        <f t="shared" si="664"/>
        <v>36226388540160</v>
      </c>
      <c r="CX540" s="73">
        <f t="shared" si="665"/>
        <v>1128707206581508.7</v>
      </c>
      <c r="CY540" s="73">
        <f t="shared" si="666"/>
        <v>1.0410486486980575E+35</v>
      </c>
      <c r="CZ540" s="73">
        <f t="shared" si="667"/>
        <v>391577.59999999998</v>
      </c>
      <c r="DA540" s="102">
        <f t="shared" si="668"/>
        <v>31.157044686644429</v>
      </c>
    </row>
    <row r="541" spans="1:105">
      <c r="A541" s="65">
        <v>8192</v>
      </c>
      <c r="B541" s="65">
        <f t="shared" si="603"/>
        <v>17.833333333333332</v>
      </c>
      <c r="C541" s="86">
        <f t="shared" si="674"/>
        <v>14.74</v>
      </c>
      <c r="D541" s="90"/>
      <c r="E541" s="68">
        <f t="shared" si="604"/>
        <v>1.6225927682921916E+32</v>
      </c>
      <c r="F541" s="65">
        <f t="shared" si="669"/>
        <v>107.00000000000004</v>
      </c>
      <c r="G541" s="69">
        <v>535</v>
      </c>
      <c r="H541" s="74">
        <f t="shared" si="605"/>
        <v>535</v>
      </c>
      <c r="I541" s="74">
        <f t="shared" si="606"/>
        <v>1</v>
      </c>
      <c r="J541" s="74">
        <v>1</v>
      </c>
      <c r="K541" s="65">
        <f t="shared" si="607"/>
        <v>1</v>
      </c>
      <c r="L541" s="73">
        <f>L540*J541</f>
        <v>7.6305189358863289E+28</v>
      </c>
      <c r="M541" s="73">
        <f t="shared" si="608"/>
        <v>4.0823276306991857E+31</v>
      </c>
      <c r="N541" s="73">
        <f t="shared" si="609"/>
        <v>1.6225927682921916E+33</v>
      </c>
      <c r="O541" s="73">
        <f t="shared" si="610"/>
        <v>8.1129638414609587E+33</v>
      </c>
      <c r="P541" s="73">
        <f t="shared" si="611"/>
        <v>391850.66666666663</v>
      </c>
      <c r="Q541" s="102">
        <f t="shared" si="673"/>
        <v>39.74675516218398</v>
      </c>
      <c r="S541" s="74">
        <f t="shared" si="612"/>
        <v>525</v>
      </c>
      <c r="T541" s="74">
        <f t="shared" si="613"/>
        <v>2.0499999999999998</v>
      </c>
      <c r="U541" s="74">
        <v>1</v>
      </c>
      <c r="V541" s="65">
        <f t="shared" si="614"/>
        <v>1.05</v>
      </c>
      <c r="W541" s="73">
        <f>W540*U541</f>
        <v>1.6278440396557502E+29</v>
      </c>
      <c r="X541" s="73">
        <f t="shared" si="615"/>
        <v>8.9734902686023235E+31</v>
      </c>
      <c r="Y541" s="73">
        <f t="shared" si="616"/>
        <v>8.3157879374974745E+32</v>
      </c>
      <c r="Z541" s="73">
        <f t="shared" si="617"/>
        <v>1.6631575874994962E+34</v>
      </c>
      <c r="AA541" s="73">
        <f t="shared" si="618"/>
        <v>391850.66666666663</v>
      </c>
      <c r="AB541" s="102">
        <f t="shared" si="601"/>
        <v>9.267060740672882</v>
      </c>
      <c r="AD541" s="74">
        <f t="shared" si="619"/>
        <v>500</v>
      </c>
      <c r="AE541" s="74">
        <f t="shared" si="620"/>
        <v>3.2249999999999996</v>
      </c>
      <c r="AF541" s="74">
        <v>16</v>
      </c>
      <c r="AG541" s="65">
        <f t="shared" si="621"/>
        <v>1.175</v>
      </c>
      <c r="AH541" s="73">
        <f>AH540*AF541</f>
        <v>1.5125685654401281E+28</v>
      </c>
      <c r="AI541" s="73">
        <f t="shared" si="622"/>
        <v>8.8863403219607523E+30</v>
      </c>
      <c r="AJ541" s="73">
        <f t="shared" si="623"/>
        <v>4.0881731857361767E+31</v>
      </c>
      <c r="AK541" s="73">
        <f t="shared" si="624"/>
        <v>2.6164308388711586E+34</v>
      </c>
      <c r="AL541" s="73">
        <f t="shared" si="625"/>
        <v>391850.66666666663</v>
      </c>
      <c r="AM541" s="102">
        <f t="shared" si="670"/>
        <v>4.6005138646705914</v>
      </c>
      <c r="AO541" s="74">
        <f t="shared" si="626"/>
        <v>470</v>
      </c>
      <c r="AP541" s="74">
        <f t="shared" si="627"/>
        <v>4.55</v>
      </c>
      <c r="AQ541" s="74">
        <v>1</v>
      </c>
      <c r="AR541" s="65">
        <f t="shared" si="628"/>
        <v>1.325</v>
      </c>
      <c r="AS541" s="73">
        <f>AS540*AQ541</f>
        <v>7.5966055183934993E+25</v>
      </c>
      <c r="AT541" s="73">
        <f t="shared" si="629"/>
        <v>4.7307860865795512E+28</v>
      </c>
      <c r="AU541" s="73">
        <f t="shared" si="630"/>
        <v>9.0122034859978499E+29</v>
      </c>
      <c r="AV541" s="73">
        <f t="shared" si="631"/>
        <v>3.6913985478647359E+34</v>
      </c>
      <c r="AW541" s="73">
        <f t="shared" si="632"/>
        <v>391850.66666666663</v>
      </c>
      <c r="AX541" s="102">
        <f t="shared" si="602"/>
        <v>19.05011835467252</v>
      </c>
      <c r="AZ541" s="74">
        <f t="shared" si="633"/>
        <v>433</v>
      </c>
      <c r="BA541" s="74">
        <f t="shared" si="634"/>
        <v>6.06</v>
      </c>
      <c r="BB541" s="74">
        <v>1</v>
      </c>
      <c r="BC541" s="65">
        <f t="shared" si="635"/>
        <v>1.51</v>
      </c>
      <c r="BD541" s="73">
        <f>BD540*BB541</f>
        <v>4.01936799915E+23</v>
      </c>
      <c r="BE541" s="73">
        <f t="shared" si="636"/>
        <v>2.6279833788842447E+26</v>
      </c>
      <c r="BF541" s="73">
        <f t="shared" si="637"/>
        <v>7.106737080563822E+27</v>
      </c>
      <c r="BG541" s="73">
        <f t="shared" si="638"/>
        <v>4.9164560879253402E+34</v>
      </c>
      <c r="BH541" s="73">
        <f t="shared" si="639"/>
        <v>391850.66666666663</v>
      </c>
      <c r="BI541" s="102">
        <f t="shared" si="600"/>
        <v>27.042549574956251</v>
      </c>
      <c r="BK541" s="74">
        <f t="shared" si="640"/>
        <v>383</v>
      </c>
      <c r="BL541" s="74">
        <f t="shared" si="641"/>
        <v>7.8199999999999994</v>
      </c>
      <c r="BM541" s="74">
        <v>1</v>
      </c>
      <c r="BN541" s="65">
        <f t="shared" si="642"/>
        <v>1.76</v>
      </c>
      <c r="BO541" s="73">
        <f>BO540*BM541</f>
        <v>1.93525125885E+21</v>
      </c>
      <c r="BP541" s="73">
        <f t="shared" si="643"/>
        <v>1.3045141685656079E+24</v>
      </c>
      <c r="BQ541" s="73">
        <f t="shared" si="644"/>
        <v>8.9558007119573943E+24</v>
      </c>
      <c r="BR541" s="73">
        <f t="shared" si="645"/>
        <v>6.3443377240224694E+34</v>
      </c>
      <c r="BS541" s="73">
        <f t="shared" si="646"/>
        <v>391850.66666666663</v>
      </c>
      <c r="BT541" s="102">
        <f t="shared" si="675"/>
        <v>6.8652383605805047</v>
      </c>
      <c r="BV541" s="74">
        <f t="shared" si="647"/>
        <v>328</v>
      </c>
      <c r="BW541" s="74">
        <f t="shared" si="648"/>
        <v>9.8550000000000004</v>
      </c>
      <c r="BX541" s="74">
        <v>1</v>
      </c>
      <c r="BY541" s="65">
        <f t="shared" si="649"/>
        <v>2.0350000000000001</v>
      </c>
      <c r="BZ541" s="73">
        <f>BZ540*BX541</f>
        <v>6.175160712E+17</v>
      </c>
      <c r="CA541" s="73">
        <f t="shared" si="650"/>
        <v>4.1217962720457602E+20</v>
      </c>
      <c r="CB541" s="73">
        <f t="shared" si="651"/>
        <v>5.5109230149269088E+21</v>
      </c>
      <c r="CC541" s="73">
        <f t="shared" si="652"/>
        <v>7.9953258657597744E+34</v>
      </c>
      <c r="CD541" s="73">
        <f t="shared" si="653"/>
        <v>391850.66666666663</v>
      </c>
      <c r="CE541" s="102">
        <f t="shared" si="671"/>
        <v>13.370197484776915</v>
      </c>
      <c r="CG541" s="74">
        <f t="shared" si="654"/>
        <v>278</v>
      </c>
      <c r="CH541" s="74">
        <f t="shared" si="655"/>
        <v>12.14</v>
      </c>
      <c r="CI541" s="74">
        <v>1</v>
      </c>
      <c r="CJ541" s="65">
        <f t="shared" si="656"/>
        <v>2.2850000000000001</v>
      </c>
      <c r="CK541" s="73">
        <f>CK540*CI541</f>
        <v>202838126400000</v>
      </c>
      <c r="CL541" s="73">
        <f t="shared" si="657"/>
        <v>1.2884886303307202E+17</v>
      </c>
      <c r="CM541" s="73">
        <f t="shared" si="658"/>
        <v>6.6295865638885356E+18</v>
      </c>
      <c r="CN541" s="73">
        <f t="shared" si="659"/>
        <v>9.8491381035336035E+34</v>
      </c>
      <c r="CO541" s="73">
        <f t="shared" si="660"/>
        <v>391850.66666666663</v>
      </c>
      <c r="CP541" s="102">
        <f t="shared" si="661"/>
        <v>51.452425794295912</v>
      </c>
      <c r="CR541" s="74">
        <f t="shared" si="662"/>
        <v>215</v>
      </c>
      <c r="CS541" s="74">
        <f t="shared" si="663"/>
        <v>14.74</v>
      </c>
      <c r="CT541" s="74">
        <v>1</v>
      </c>
      <c r="CU541" s="65">
        <f t="shared" si="672"/>
        <v>2.6</v>
      </c>
      <c r="CV541" s="73">
        <f>CV540*CT541</f>
        <v>65108534400</v>
      </c>
      <c r="CW541" s="73">
        <f t="shared" si="664"/>
        <v>36395670729600</v>
      </c>
      <c r="CX541" s="73">
        <f t="shared" si="665"/>
        <v>1296544111473478</v>
      </c>
      <c r="CY541" s="73">
        <f t="shared" si="666"/>
        <v>1.1958508702313453E+35</v>
      </c>
      <c r="CZ541" s="73">
        <f t="shared" si="667"/>
        <v>391850.66666666663</v>
      </c>
      <c r="DA541" s="102">
        <f t="shared" si="668"/>
        <v>35.623580647986792</v>
      </c>
    </row>
    <row r="542" spans="1:105">
      <c r="A542" s="65">
        <v>8192</v>
      </c>
      <c r="B542" s="65">
        <f t="shared" si="603"/>
        <v>17.866666666666667</v>
      </c>
      <c r="C542" s="86">
        <f t="shared" si="674"/>
        <v>14.74</v>
      </c>
      <c r="D542" s="90"/>
      <c r="E542" s="68">
        <f t="shared" si="604"/>
        <v>1.8638696437673255E+32</v>
      </c>
      <c r="F542" s="65">
        <f t="shared" si="669"/>
        <v>107.20000000000006</v>
      </c>
      <c r="G542" s="69">
        <v>536</v>
      </c>
      <c r="H542" s="74">
        <f t="shared" si="605"/>
        <v>536</v>
      </c>
      <c r="I542" s="74">
        <f t="shared" si="606"/>
        <v>1</v>
      </c>
      <c r="J542" s="74">
        <v>1</v>
      </c>
      <c r="K542" s="65">
        <f t="shared" si="607"/>
        <v>1</v>
      </c>
      <c r="L542" s="73">
        <f>L541*J542</f>
        <v>7.6305189358863289E+28</v>
      </c>
      <c r="M542" s="73">
        <f t="shared" si="608"/>
        <v>4.0899581496350727E+31</v>
      </c>
      <c r="N542" s="73">
        <f t="shared" si="609"/>
        <v>1.8638696437673255E+33</v>
      </c>
      <c r="O542" s="73">
        <f t="shared" si="610"/>
        <v>9.3193482188366273E+33</v>
      </c>
      <c r="P542" s="73">
        <f t="shared" si="611"/>
        <v>392123.73333333334</v>
      </c>
      <c r="Q542" s="102">
        <f t="shared" si="673"/>
        <v>45.571851240913787</v>
      </c>
      <c r="S542" s="74">
        <f t="shared" si="612"/>
        <v>526</v>
      </c>
      <c r="T542" s="74">
        <f t="shared" si="613"/>
        <v>2.0499999999999998</v>
      </c>
      <c r="U542" s="74">
        <v>1</v>
      </c>
      <c r="V542" s="65">
        <f t="shared" si="614"/>
        <v>1.05</v>
      </c>
      <c r="W542" s="73">
        <f>W541*U542</f>
        <v>1.6278440396557502E+29</v>
      </c>
      <c r="X542" s="73">
        <f t="shared" si="615"/>
        <v>8.9905826310187082E+31</v>
      </c>
      <c r="Y542" s="73">
        <f t="shared" si="616"/>
        <v>9.5523319243075366E+32</v>
      </c>
      <c r="Z542" s="73">
        <f t="shared" si="617"/>
        <v>1.9104663848615087E+34</v>
      </c>
      <c r="AA542" s="73">
        <f t="shared" si="618"/>
        <v>392123.73333333334</v>
      </c>
      <c r="AB542" s="102">
        <f t="shared" si="601"/>
        <v>10.624819676703396</v>
      </c>
      <c r="AD542" s="74">
        <f t="shared" si="619"/>
        <v>501</v>
      </c>
      <c r="AE542" s="74">
        <f t="shared" si="620"/>
        <v>3.2249999999999996</v>
      </c>
      <c r="AF542" s="74">
        <v>1</v>
      </c>
      <c r="AG542" s="65">
        <f t="shared" si="621"/>
        <v>1.175</v>
      </c>
      <c r="AH542" s="73">
        <f>AH541*AF542</f>
        <v>1.5125685654401281E+28</v>
      </c>
      <c r="AI542" s="73">
        <f t="shared" si="622"/>
        <v>8.9041130026046747E+30</v>
      </c>
      <c r="AJ542" s="73">
        <f t="shared" si="623"/>
        <v>4.6960778133981333E+31</v>
      </c>
      <c r="AK542" s="73">
        <f t="shared" si="624"/>
        <v>3.0054898005748119E+34</v>
      </c>
      <c r="AL542" s="73">
        <f t="shared" si="625"/>
        <v>392123.73333333334</v>
      </c>
      <c r="AM542" s="102">
        <f t="shared" si="670"/>
        <v>5.2740545992895793</v>
      </c>
      <c r="AO542" s="74">
        <f t="shared" si="626"/>
        <v>471</v>
      </c>
      <c r="AP542" s="74">
        <f t="shared" si="627"/>
        <v>4.55</v>
      </c>
      <c r="AQ542" s="74">
        <v>1</v>
      </c>
      <c r="AR542" s="65">
        <f t="shared" si="628"/>
        <v>1.325</v>
      </c>
      <c r="AS542" s="73">
        <f>AS541*AQ542</f>
        <v>7.5966055183934993E+25</v>
      </c>
      <c r="AT542" s="73">
        <f t="shared" si="629"/>
        <v>4.7408515888914228E+28</v>
      </c>
      <c r="AU542" s="73">
        <f t="shared" si="630"/>
        <v>1.0352303319264278E+30</v>
      </c>
      <c r="AV542" s="73">
        <f t="shared" si="631"/>
        <v>4.240303439570666E+34</v>
      </c>
      <c r="AW542" s="73">
        <f t="shared" si="632"/>
        <v>392123.73333333334</v>
      </c>
      <c r="AX542" s="102">
        <f t="shared" si="602"/>
        <v>21.83637923515975</v>
      </c>
      <c r="AZ542" s="74">
        <f t="shared" si="633"/>
        <v>434</v>
      </c>
      <c r="BA542" s="74">
        <f t="shared" si="634"/>
        <v>6.06</v>
      </c>
      <c r="BB542" s="74">
        <v>1</v>
      </c>
      <c r="BC542" s="65">
        <f t="shared" si="635"/>
        <v>1.51</v>
      </c>
      <c r="BD542" s="73">
        <f>BD541*BB542</f>
        <v>4.01936799915E+23</v>
      </c>
      <c r="BE542" s="73">
        <f t="shared" si="636"/>
        <v>2.6340526245629609E+26</v>
      </c>
      <c r="BF542" s="73">
        <f t="shared" si="637"/>
        <v>8.1634971938400942E+27</v>
      </c>
      <c r="BG542" s="73">
        <f t="shared" si="638"/>
        <v>5.6475250206149961E+34</v>
      </c>
      <c r="BH542" s="73">
        <f t="shared" si="639"/>
        <v>392123.73333333334</v>
      </c>
      <c r="BI542" s="102">
        <f t="shared" si="600"/>
        <v>30.992156791835441</v>
      </c>
      <c r="BK542" s="74">
        <f t="shared" si="640"/>
        <v>384</v>
      </c>
      <c r="BL542" s="74">
        <f t="shared" si="641"/>
        <v>7.8199999999999994</v>
      </c>
      <c r="BM542" s="74">
        <v>1</v>
      </c>
      <c r="BN542" s="65">
        <f t="shared" si="642"/>
        <v>1.76</v>
      </c>
      <c r="BO542" s="73">
        <f>BO541*BM542</f>
        <v>1.93525125885E+21</v>
      </c>
      <c r="BP542" s="73">
        <f t="shared" si="643"/>
        <v>1.3079202107811841E+24</v>
      </c>
      <c r="BQ542" s="73">
        <f t="shared" si="644"/>
        <v>1.0287513545506735E+25</v>
      </c>
      <c r="BR542" s="73">
        <f t="shared" si="645"/>
        <v>7.2877303071302421E+34</v>
      </c>
      <c r="BS542" s="73">
        <f t="shared" si="646"/>
        <v>392123.73333333334</v>
      </c>
      <c r="BT542" s="102">
        <f t="shared" si="675"/>
        <v>7.8655513239315198</v>
      </c>
      <c r="BV542" s="74">
        <f t="shared" si="647"/>
        <v>329</v>
      </c>
      <c r="BW542" s="74">
        <f t="shared" si="648"/>
        <v>9.8550000000000004</v>
      </c>
      <c r="BX542" s="74">
        <v>1</v>
      </c>
      <c r="BY542" s="65">
        <f t="shared" si="649"/>
        <v>2.0350000000000001</v>
      </c>
      <c r="BZ542" s="73">
        <f>BZ541*BX542</f>
        <v>6.175160712E+17</v>
      </c>
      <c r="CA542" s="73">
        <f t="shared" si="650"/>
        <v>4.1343627240946808E+20</v>
      </c>
      <c r="CB542" s="73">
        <f t="shared" si="651"/>
        <v>6.3303882017618421E+21</v>
      </c>
      <c r="CC542" s="73">
        <f t="shared" si="652"/>
        <v>9.1842176696634967E+34</v>
      </c>
      <c r="CD542" s="73">
        <f t="shared" si="653"/>
        <v>392123.73333333334</v>
      </c>
      <c r="CE542" s="102">
        <f t="shared" si="671"/>
        <v>15.311642021317891</v>
      </c>
      <c r="CG542" s="74">
        <f t="shared" si="654"/>
        <v>279</v>
      </c>
      <c r="CH542" s="74">
        <f t="shared" si="655"/>
        <v>12.14</v>
      </c>
      <c r="CI542" s="74">
        <v>1</v>
      </c>
      <c r="CJ542" s="65">
        <f t="shared" si="656"/>
        <v>2.2850000000000001</v>
      </c>
      <c r="CK542" s="73">
        <f>CK541*CI542</f>
        <v>202838126400000</v>
      </c>
      <c r="CL542" s="73">
        <f t="shared" si="657"/>
        <v>1.2931234815189602E+17</v>
      </c>
      <c r="CM542" s="73">
        <f t="shared" si="658"/>
        <v>7.6153951802492088E+18</v>
      </c>
      <c r="CN542" s="73">
        <f t="shared" si="659"/>
        <v>1.1313688737667666E+35</v>
      </c>
      <c r="CO542" s="73">
        <f t="shared" si="660"/>
        <v>392123.73333333334</v>
      </c>
      <c r="CP542" s="102">
        <f t="shared" si="661"/>
        <v>58.891477025100713</v>
      </c>
      <c r="CR542" s="74">
        <f t="shared" si="662"/>
        <v>216</v>
      </c>
      <c r="CS542" s="74">
        <f t="shared" si="663"/>
        <v>14.74</v>
      </c>
      <c r="CT542" s="74">
        <v>1</v>
      </c>
      <c r="CU542" s="65">
        <f t="shared" si="672"/>
        <v>2.6</v>
      </c>
      <c r="CV542" s="73">
        <f>CV541*CT542</f>
        <v>65108534400</v>
      </c>
      <c r="CW542" s="73">
        <f t="shared" si="664"/>
        <v>36564952919040</v>
      </c>
      <c r="CX542" s="73">
        <f t="shared" si="665"/>
        <v>1489338088030676.5</v>
      </c>
      <c r="CY542" s="73">
        <f t="shared" si="666"/>
        <v>1.373671927456519E+35</v>
      </c>
      <c r="CZ542" s="73">
        <f t="shared" si="667"/>
        <v>392123.73333333334</v>
      </c>
      <c r="DA542" s="102">
        <f t="shared" si="668"/>
        <v>40.731300579773276</v>
      </c>
    </row>
    <row r="543" spans="1:105">
      <c r="A543" s="65">
        <v>8192</v>
      </c>
      <c r="B543" s="65">
        <f t="shared" si="603"/>
        <v>17.899999999999999</v>
      </c>
      <c r="C543" s="86">
        <f t="shared" si="674"/>
        <v>14.74</v>
      </c>
      <c r="D543" s="90"/>
      <c r="E543" s="68">
        <f t="shared" si="604"/>
        <v>2.1410239937244372E+32</v>
      </c>
      <c r="F543" s="65">
        <f t="shared" si="669"/>
        <v>107.40000000000005</v>
      </c>
      <c r="G543" s="69">
        <v>537</v>
      </c>
      <c r="H543" s="74">
        <f t="shared" si="605"/>
        <v>537</v>
      </c>
      <c r="I543" s="74">
        <f t="shared" si="606"/>
        <v>1</v>
      </c>
      <c r="J543" s="74">
        <v>1</v>
      </c>
      <c r="K543" s="65">
        <f t="shared" si="607"/>
        <v>1</v>
      </c>
      <c r="L543" s="73">
        <f>L542*J543</f>
        <v>7.6305189358863289E+28</v>
      </c>
      <c r="M543" s="73">
        <f t="shared" si="608"/>
        <v>4.0975886685709588E+31</v>
      </c>
      <c r="N543" s="73">
        <f t="shared" si="609"/>
        <v>2.141023993724437E+33</v>
      </c>
      <c r="O543" s="73">
        <f t="shared" si="610"/>
        <v>1.0705119968622187E+34</v>
      </c>
      <c r="P543" s="73">
        <f t="shared" si="611"/>
        <v>392396.79999999999</v>
      </c>
      <c r="Q543" s="102">
        <f t="shared" si="673"/>
        <v>52.250827667168529</v>
      </c>
      <c r="S543" s="74">
        <f t="shared" si="612"/>
        <v>527</v>
      </c>
      <c r="T543" s="74">
        <f t="shared" si="613"/>
        <v>2.0499999999999998</v>
      </c>
      <c r="U543" s="74">
        <v>1</v>
      </c>
      <c r="V543" s="65">
        <f t="shared" si="614"/>
        <v>1.05</v>
      </c>
      <c r="W543" s="73">
        <f>W542*U543</f>
        <v>1.6278440396557502E+29</v>
      </c>
      <c r="X543" s="73">
        <f t="shared" si="615"/>
        <v>9.0076749934350948E+31</v>
      </c>
      <c r="Y543" s="73">
        <f t="shared" si="616"/>
        <v>1.097274796783773E+33</v>
      </c>
      <c r="Z543" s="73">
        <f t="shared" si="617"/>
        <v>2.1945495935675482E+34</v>
      </c>
      <c r="AA543" s="73">
        <f t="shared" si="618"/>
        <v>392396.79999999999</v>
      </c>
      <c r="AB543" s="102">
        <f t="shared" si="601"/>
        <v>12.181554036790631</v>
      </c>
      <c r="AD543" s="74">
        <f t="shared" si="619"/>
        <v>502</v>
      </c>
      <c r="AE543" s="74">
        <f t="shared" si="620"/>
        <v>3.2249999999999996</v>
      </c>
      <c r="AF543" s="74">
        <v>1</v>
      </c>
      <c r="AG543" s="65">
        <f t="shared" si="621"/>
        <v>1.175</v>
      </c>
      <c r="AH543" s="73">
        <f>AH542*AF543</f>
        <v>1.5125685654401281E+28</v>
      </c>
      <c r="AI543" s="73">
        <f t="shared" si="622"/>
        <v>8.9218856832485959E+30</v>
      </c>
      <c r="AJ543" s="73">
        <f t="shared" si="623"/>
        <v>5.3943768591885093E+31</v>
      </c>
      <c r="AK543" s="73">
        <f t="shared" si="624"/>
        <v>3.4524011898806544E+34</v>
      </c>
      <c r="AL543" s="73">
        <f t="shared" si="625"/>
        <v>392396.79999999999</v>
      </c>
      <c r="AM543" s="102">
        <f t="shared" si="670"/>
        <v>6.0462295199733314</v>
      </c>
      <c r="AO543" s="74">
        <f t="shared" si="626"/>
        <v>472</v>
      </c>
      <c r="AP543" s="74">
        <f t="shared" si="627"/>
        <v>4.55</v>
      </c>
      <c r="AQ543" s="74">
        <v>1</v>
      </c>
      <c r="AR543" s="65">
        <f t="shared" si="628"/>
        <v>1.325</v>
      </c>
      <c r="AS543" s="73">
        <f>AS542*AQ543</f>
        <v>7.5966055183934993E+25</v>
      </c>
      <c r="AT543" s="73">
        <f t="shared" si="629"/>
        <v>4.7509170912032945E+28</v>
      </c>
      <c r="AU543" s="73">
        <f t="shared" si="630"/>
        <v>1.1891673793269219E+30</v>
      </c>
      <c r="AV543" s="73">
        <f t="shared" si="631"/>
        <v>4.8708295857230939E+34</v>
      </c>
      <c r="AW543" s="73">
        <f t="shared" si="632"/>
        <v>392396.79999999999</v>
      </c>
      <c r="AX543" s="102">
        <f t="shared" si="602"/>
        <v>25.030270082564922</v>
      </c>
      <c r="AZ543" s="74">
        <f t="shared" si="633"/>
        <v>435</v>
      </c>
      <c r="BA543" s="74">
        <f t="shared" si="634"/>
        <v>6.06</v>
      </c>
      <c r="BB543" s="74">
        <v>1</v>
      </c>
      <c r="BC543" s="65">
        <f t="shared" si="635"/>
        <v>1.51</v>
      </c>
      <c r="BD543" s="73">
        <f>BD542*BB543</f>
        <v>4.01936799915E+23</v>
      </c>
      <c r="BE543" s="73">
        <f t="shared" si="636"/>
        <v>2.6401218702416775E+26</v>
      </c>
      <c r="BF543" s="73">
        <f t="shared" si="637"/>
        <v>9.3773957975870274E+27</v>
      </c>
      <c r="BG543" s="73">
        <f t="shared" si="638"/>
        <v>6.4873027009850445E+34</v>
      </c>
      <c r="BH543" s="73">
        <f t="shared" si="639"/>
        <v>392396.79999999999</v>
      </c>
      <c r="BI543" s="102">
        <f t="shared" ref="BI543:BI606" si="676">BF543/BE543</f>
        <v>35.518798973960315</v>
      </c>
      <c r="BK543" s="74">
        <f t="shared" si="640"/>
        <v>385</v>
      </c>
      <c r="BL543" s="74">
        <f t="shared" si="641"/>
        <v>7.8199999999999994</v>
      </c>
      <c r="BM543" s="74">
        <v>1</v>
      </c>
      <c r="BN543" s="65">
        <f t="shared" si="642"/>
        <v>1.76</v>
      </c>
      <c r="BO543" s="73">
        <f>BO542*BM543</f>
        <v>1.93525125885E+21</v>
      </c>
      <c r="BP543" s="73">
        <f t="shared" si="643"/>
        <v>1.3113262529967601E+24</v>
      </c>
      <c r="BQ543" s="73">
        <f t="shared" si="644"/>
        <v>1.1817249886733303E+25</v>
      </c>
      <c r="BR543" s="73">
        <f t="shared" si="645"/>
        <v>8.3714038154625486E+34</v>
      </c>
      <c r="BS543" s="73">
        <f t="shared" si="646"/>
        <v>392396.79999999999</v>
      </c>
      <c r="BT543" s="102">
        <f t="shared" si="675"/>
        <v>9.011677955602174</v>
      </c>
      <c r="BV543" s="74">
        <f t="shared" si="647"/>
        <v>330</v>
      </c>
      <c r="BW543" s="74">
        <f t="shared" si="648"/>
        <v>9.8550000000000004</v>
      </c>
      <c r="BX543" s="74">
        <v>1</v>
      </c>
      <c r="BY543" s="65">
        <f t="shared" si="649"/>
        <v>2.0350000000000001</v>
      </c>
      <c r="BZ543" s="73">
        <f>BZ542*BX543</f>
        <v>6.175160712E+17</v>
      </c>
      <c r="CA543" s="73">
        <f t="shared" si="650"/>
        <v>4.1469291761436007E+20</v>
      </c>
      <c r="CB543" s="73">
        <f t="shared" si="651"/>
        <v>7.2717065138564655E+21</v>
      </c>
      <c r="CC543" s="73">
        <f t="shared" si="652"/>
        <v>1.0549895729077164E+35</v>
      </c>
      <c r="CD543" s="73">
        <f t="shared" si="653"/>
        <v>392396.79999999999</v>
      </c>
      <c r="CE543" s="102">
        <f t="shared" si="671"/>
        <v>17.535159644608939</v>
      </c>
      <c r="CG543" s="74">
        <f t="shared" si="654"/>
        <v>280</v>
      </c>
      <c r="CH543" s="74">
        <f t="shared" si="655"/>
        <v>12.14</v>
      </c>
      <c r="CI543" s="74">
        <v>15</v>
      </c>
      <c r="CJ543" s="65">
        <f t="shared" si="656"/>
        <v>2.2850000000000001</v>
      </c>
      <c r="CK543" s="73">
        <f>CK542*CI543</f>
        <v>3042571896000000</v>
      </c>
      <c r="CL543" s="73">
        <f t="shared" si="657"/>
        <v>1.9466374990608E+18</v>
      </c>
      <c r="CM543" s="73">
        <f t="shared" si="658"/>
        <v>8.7477919162046147E+18</v>
      </c>
      <c r="CN543" s="73">
        <f t="shared" si="659"/>
        <v>1.2996015641907333E+35</v>
      </c>
      <c r="CO543" s="73">
        <f t="shared" si="660"/>
        <v>392396.79999999999</v>
      </c>
      <c r="CP543" s="102">
        <f t="shared" si="661"/>
        <v>4.4937960562380965</v>
      </c>
      <c r="CR543" s="74">
        <f t="shared" si="662"/>
        <v>217</v>
      </c>
      <c r="CS543" s="74">
        <f t="shared" si="663"/>
        <v>14.74</v>
      </c>
      <c r="CT543" s="74">
        <v>1</v>
      </c>
      <c r="CU543" s="65">
        <f t="shared" si="672"/>
        <v>2.6</v>
      </c>
      <c r="CV543" s="73">
        <f>CV542*CT543</f>
        <v>65108534400</v>
      </c>
      <c r="CW543" s="73">
        <f t="shared" si="664"/>
        <v>36734235108480</v>
      </c>
      <c r="CX543" s="73">
        <f t="shared" si="665"/>
        <v>1710800211755268</v>
      </c>
      <c r="CY543" s="73">
        <f t="shared" si="666"/>
        <v>1.5779346833749104E+35</v>
      </c>
      <c r="CZ543" s="73">
        <f t="shared" si="667"/>
        <v>392396.79999999999</v>
      </c>
      <c r="DA543" s="102">
        <f t="shared" si="668"/>
        <v>46.572365171157038</v>
      </c>
    </row>
    <row r="544" spans="1:105">
      <c r="A544" s="65">
        <v>8192</v>
      </c>
      <c r="B544" s="65">
        <f t="shared" si="603"/>
        <v>17.933333333333334</v>
      </c>
      <c r="C544" s="86">
        <f t="shared" si="674"/>
        <v>14.74</v>
      </c>
      <c r="D544" s="90"/>
      <c r="E544" s="68">
        <f t="shared" si="604"/>
        <v>2.4593907396004425E+32</v>
      </c>
      <c r="F544" s="65">
        <f t="shared" si="669"/>
        <v>107.60000000000007</v>
      </c>
      <c r="G544" s="69">
        <v>538</v>
      </c>
      <c r="H544" s="74">
        <f t="shared" si="605"/>
        <v>538</v>
      </c>
      <c r="I544" s="74">
        <f t="shared" si="606"/>
        <v>1</v>
      </c>
      <c r="J544" s="74">
        <v>1</v>
      </c>
      <c r="K544" s="65">
        <f t="shared" si="607"/>
        <v>1</v>
      </c>
      <c r="L544" s="73">
        <f>L543*J544</f>
        <v>7.6305189358863289E+28</v>
      </c>
      <c r="M544" s="73">
        <f t="shared" si="608"/>
        <v>4.1052191875068449E+31</v>
      </c>
      <c r="N544" s="73">
        <f t="shared" si="609"/>
        <v>2.4593907396004425E+33</v>
      </c>
      <c r="O544" s="73">
        <f t="shared" si="610"/>
        <v>1.2296953698002211E+34</v>
      </c>
      <c r="P544" s="73">
        <f t="shared" si="611"/>
        <v>392669.8666666667</v>
      </c>
      <c r="Q544" s="102">
        <f t="shared" si="673"/>
        <v>59.908877632769318</v>
      </c>
      <c r="S544" s="74">
        <f t="shared" si="612"/>
        <v>528</v>
      </c>
      <c r="T544" s="74">
        <f t="shared" si="613"/>
        <v>2.0499999999999998</v>
      </c>
      <c r="U544" s="74">
        <v>1</v>
      </c>
      <c r="V544" s="65">
        <f t="shared" si="614"/>
        <v>1.05</v>
      </c>
      <c r="W544" s="73">
        <f>W543*U544</f>
        <v>1.6278440396557502E+29</v>
      </c>
      <c r="X544" s="73">
        <f t="shared" si="615"/>
        <v>9.0247673558514795E+31</v>
      </c>
      <c r="Y544" s="73">
        <f t="shared" si="616"/>
        <v>1.260437754045226E+33</v>
      </c>
      <c r="Z544" s="73">
        <f t="shared" si="617"/>
        <v>2.520875508090453E+34</v>
      </c>
      <c r="AA544" s="73">
        <f t="shared" si="618"/>
        <v>392669.8666666667</v>
      </c>
      <c r="AB544" s="102">
        <f t="shared" si="601"/>
        <v>13.96642931995342</v>
      </c>
      <c r="AD544" s="74">
        <f t="shared" si="619"/>
        <v>503</v>
      </c>
      <c r="AE544" s="74">
        <f t="shared" si="620"/>
        <v>3.2249999999999996</v>
      </c>
      <c r="AF544" s="74">
        <v>1</v>
      </c>
      <c r="AG544" s="65">
        <f t="shared" si="621"/>
        <v>1.175</v>
      </c>
      <c r="AH544" s="73">
        <f>AH543*AF544</f>
        <v>1.5125685654401281E+28</v>
      </c>
      <c r="AI544" s="73">
        <f t="shared" si="622"/>
        <v>8.9396583638925172E+30</v>
      </c>
      <c r="AJ544" s="73">
        <f t="shared" si="623"/>
        <v>6.1965118243839169E+31</v>
      </c>
      <c r="AK544" s="73">
        <f t="shared" si="624"/>
        <v>3.9657675676057134E+34</v>
      </c>
      <c r="AL544" s="73">
        <f t="shared" si="625"/>
        <v>392669.8666666667</v>
      </c>
      <c r="AM544" s="102">
        <f t="shared" si="670"/>
        <v>6.9314861621689801</v>
      </c>
      <c r="AO544" s="74">
        <f t="shared" si="626"/>
        <v>473</v>
      </c>
      <c r="AP544" s="74">
        <f t="shared" si="627"/>
        <v>4.55</v>
      </c>
      <c r="AQ544" s="74">
        <v>1</v>
      </c>
      <c r="AR544" s="65">
        <f t="shared" si="628"/>
        <v>1.325</v>
      </c>
      <c r="AS544" s="73">
        <f>AS543*AQ544</f>
        <v>7.5966055183934993E+25</v>
      </c>
      <c r="AT544" s="73">
        <f t="shared" si="629"/>
        <v>4.7609825935151661E+28</v>
      </c>
      <c r="AU544" s="73">
        <f t="shared" si="630"/>
        <v>1.3659946124489709E+30</v>
      </c>
      <c r="AV544" s="73">
        <f t="shared" si="631"/>
        <v>5.595113932591007E+34</v>
      </c>
      <c r="AW544" s="73">
        <f t="shared" si="632"/>
        <v>392669.8666666667</v>
      </c>
      <c r="AX544" s="102">
        <f t="shared" si="602"/>
        <v>28.691443113225478</v>
      </c>
      <c r="AZ544" s="74">
        <f t="shared" si="633"/>
        <v>436</v>
      </c>
      <c r="BA544" s="74">
        <f t="shared" si="634"/>
        <v>6.06</v>
      </c>
      <c r="BB544" s="74">
        <v>1</v>
      </c>
      <c r="BC544" s="65">
        <f t="shared" si="635"/>
        <v>1.51</v>
      </c>
      <c r="BD544" s="73">
        <f>BD543*BB544</f>
        <v>4.01936799915E+23</v>
      </c>
      <c r="BE544" s="73">
        <f t="shared" si="636"/>
        <v>2.6461911159203937E+26</v>
      </c>
      <c r="BF544" s="73">
        <f t="shared" si="637"/>
        <v>1.0771799126844327E+28</v>
      </c>
      <c r="BG544" s="73">
        <f t="shared" si="638"/>
        <v>7.4519539409893401E+34</v>
      </c>
      <c r="BH544" s="73">
        <f t="shared" si="639"/>
        <v>392669.8666666667</v>
      </c>
      <c r="BI544" s="102">
        <f t="shared" si="676"/>
        <v>40.706807085994235</v>
      </c>
      <c r="BK544" s="74">
        <f t="shared" si="640"/>
        <v>386</v>
      </c>
      <c r="BL544" s="74">
        <f t="shared" si="641"/>
        <v>7.8199999999999994</v>
      </c>
      <c r="BM544" s="74">
        <v>1</v>
      </c>
      <c r="BN544" s="65">
        <f t="shared" si="642"/>
        <v>1.76</v>
      </c>
      <c r="BO544" s="73">
        <f>BO543*BM544</f>
        <v>1.93525125885E+21</v>
      </c>
      <c r="BP544" s="73">
        <f t="shared" si="643"/>
        <v>1.3147322952123361E+24</v>
      </c>
      <c r="BQ544" s="73">
        <f t="shared" si="644"/>
        <v>1.3574455505479443E+25</v>
      </c>
      <c r="BR544" s="73">
        <f t="shared" si="645"/>
        <v>9.616217791837729E+34</v>
      </c>
      <c r="BS544" s="73">
        <f t="shared" si="646"/>
        <v>392669.8666666667</v>
      </c>
      <c r="BT544" s="102">
        <f t="shared" si="675"/>
        <v>10.324881768639521</v>
      </c>
      <c r="BV544" s="74">
        <f t="shared" si="647"/>
        <v>331</v>
      </c>
      <c r="BW544" s="74">
        <f t="shared" si="648"/>
        <v>9.8550000000000004</v>
      </c>
      <c r="BX544" s="74">
        <v>1</v>
      </c>
      <c r="BY544" s="65">
        <f t="shared" si="649"/>
        <v>2.0350000000000001</v>
      </c>
      <c r="BZ544" s="73">
        <f>BZ543*BX544</f>
        <v>6.175160712E+17</v>
      </c>
      <c r="CA544" s="73">
        <f t="shared" si="650"/>
        <v>4.1594956281925206E+20</v>
      </c>
      <c r="CB544" s="73">
        <f t="shared" si="651"/>
        <v>8.3529973104881456E+21</v>
      </c>
      <c r="CC544" s="73">
        <f t="shared" si="652"/>
        <v>1.2118647869381181E+35</v>
      </c>
      <c r="CD544" s="73">
        <f t="shared" si="653"/>
        <v>392669.8666666667</v>
      </c>
      <c r="CE544" s="102">
        <f t="shared" si="671"/>
        <v>20.081755234631373</v>
      </c>
      <c r="CG544" s="74">
        <f t="shared" si="654"/>
        <v>281</v>
      </c>
      <c r="CH544" s="74">
        <f t="shared" si="655"/>
        <v>12.14</v>
      </c>
      <c r="CI544" s="74">
        <v>1</v>
      </c>
      <c r="CJ544" s="65">
        <f t="shared" si="656"/>
        <v>2.2850000000000001</v>
      </c>
      <c r="CK544" s="73">
        <f>CK543*CI544</f>
        <v>3042571896000000</v>
      </c>
      <c r="CL544" s="73">
        <f t="shared" si="657"/>
        <v>1.9535897758431601E+18</v>
      </c>
      <c r="CM544" s="73">
        <f t="shared" si="658"/>
        <v>1.0048574184000604E+19</v>
      </c>
      <c r="CN544" s="73">
        <f t="shared" si="659"/>
        <v>1.4928501789374687E+35</v>
      </c>
      <c r="CO544" s="73">
        <f t="shared" si="660"/>
        <v>392669.8666666667</v>
      </c>
      <c r="CP544" s="102">
        <f t="shared" si="661"/>
        <v>5.1436459733025002</v>
      </c>
      <c r="CR544" s="74">
        <f t="shared" si="662"/>
        <v>218</v>
      </c>
      <c r="CS544" s="74">
        <f t="shared" si="663"/>
        <v>14.74</v>
      </c>
      <c r="CT544" s="74">
        <v>1</v>
      </c>
      <c r="CU544" s="65">
        <f t="shared" si="672"/>
        <v>2.6</v>
      </c>
      <c r="CV544" s="73">
        <f>CV543*CT544</f>
        <v>65108534400</v>
      </c>
      <c r="CW544" s="73">
        <f t="shared" si="664"/>
        <v>36903517297920</v>
      </c>
      <c r="CX544" s="73">
        <f t="shared" si="665"/>
        <v>1965193388971855.2</v>
      </c>
      <c r="CY544" s="73">
        <f t="shared" si="666"/>
        <v>1.812570975085526E+35</v>
      </c>
      <c r="CZ544" s="73">
        <f t="shared" si="667"/>
        <v>392669.8666666667</v>
      </c>
      <c r="DA544" s="102">
        <f t="shared" si="668"/>
        <v>53.252197428959427</v>
      </c>
    </row>
    <row r="545" spans="1:105">
      <c r="A545" s="65">
        <v>8192</v>
      </c>
      <c r="B545" s="65">
        <f t="shared" si="603"/>
        <v>17.966666666666665</v>
      </c>
      <c r="C545" s="86">
        <f t="shared" si="674"/>
        <v>14.74</v>
      </c>
      <c r="D545" s="90"/>
      <c r="E545" s="68">
        <f t="shared" si="604"/>
        <v>2.8250980968739696E+32</v>
      </c>
      <c r="F545" s="65">
        <f t="shared" si="669"/>
        <v>107.80000000000005</v>
      </c>
      <c r="G545" s="69">
        <v>539</v>
      </c>
      <c r="H545" s="74">
        <f t="shared" si="605"/>
        <v>539</v>
      </c>
      <c r="I545" s="74">
        <f t="shared" si="606"/>
        <v>1</v>
      </c>
      <c r="J545" s="74">
        <v>1</v>
      </c>
      <c r="K545" s="65">
        <f t="shared" si="607"/>
        <v>1</v>
      </c>
      <c r="L545" s="73">
        <f>L544*J545</f>
        <v>7.6305189358863289E+28</v>
      </c>
      <c r="M545" s="73">
        <f t="shared" si="608"/>
        <v>4.112849706442731E+31</v>
      </c>
      <c r="N545" s="73">
        <f t="shared" si="609"/>
        <v>2.8250980968739696E+33</v>
      </c>
      <c r="O545" s="73">
        <f t="shared" si="610"/>
        <v>1.4125490484369848E+34</v>
      </c>
      <c r="P545" s="73">
        <f t="shared" si="611"/>
        <v>392942.93333333335</v>
      </c>
      <c r="Q545" s="102">
        <f t="shared" si="673"/>
        <v>68.689553436598629</v>
      </c>
      <c r="S545" s="74">
        <f t="shared" si="612"/>
        <v>529</v>
      </c>
      <c r="T545" s="74">
        <f t="shared" si="613"/>
        <v>2.0499999999999998</v>
      </c>
      <c r="U545" s="74">
        <v>1</v>
      </c>
      <c r="V545" s="65">
        <f t="shared" si="614"/>
        <v>1.05</v>
      </c>
      <c r="W545" s="73">
        <f>W544*U545</f>
        <v>1.6278440396557502E+29</v>
      </c>
      <c r="X545" s="73">
        <f t="shared" si="615"/>
        <v>9.0418597182678642E+31</v>
      </c>
      <c r="Y545" s="73">
        <f t="shared" si="616"/>
        <v>1.4478627746479089E+33</v>
      </c>
      <c r="Z545" s="73">
        <f t="shared" si="617"/>
        <v>2.8957255492958184E+34</v>
      </c>
      <c r="AA545" s="73">
        <f t="shared" si="618"/>
        <v>392942.93333333335</v>
      </c>
      <c r="AB545" s="102">
        <f t="shared" si="601"/>
        <v>16.012886947612078</v>
      </c>
      <c r="AD545" s="74">
        <f t="shared" si="619"/>
        <v>504</v>
      </c>
      <c r="AE545" s="74">
        <f t="shared" si="620"/>
        <v>3.2249999999999996</v>
      </c>
      <c r="AF545" s="74">
        <v>1</v>
      </c>
      <c r="AG545" s="65">
        <f t="shared" si="621"/>
        <v>1.175</v>
      </c>
      <c r="AH545" s="73">
        <f>AH544*AF545</f>
        <v>1.5125685654401281E+28</v>
      </c>
      <c r="AI545" s="73">
        <f t="shared" si="622"/>
        <v>8.9574310445364385E+30</v>
      </c>
      <c r="AJ545" s="73">
        <f t="shared" si="623"/>
        <v>7.1179229393894797E+31</v>
      </c>
      <c r="AK545" s="73">
        <f t="shared" si="624"/>
        <v>4.5554706812092752E+34</v>
      </c>
      <c r="AL545" s="73">
        <f t="shared" si="625"/>
        <v>392942.93333333335</v>
      </c>
      <c r="AM545" s="102">
        <f t="shared" si="670"/>
        <v>7.9463887625805816</v>
      </c>
      <c r="AO545" s="74">
        <f t="shared" si="626"/>
        <v>474</v>
      </c>
      <c r="AP545" s="74">
        <f t="shared" si="627"/>
        <v>4.55</v>
      </c>
      <c r="AQ545" s="74">
        <v>1</v>
      </c>
      <c r="AR545" s="65">
        <f t="shared" si="628"/>
        <v>1.325</v>
      </c>
      <c r="AS545" s="73">
        <f>AS544*AQ545</f>
        <v>7.5966055183934993E+25</v>
      </c>
      <c r="AT545" s="73">
        <f t="shared" si="629"/>
        <v>4.7710480958270368E+28</v>
      </c>
      <c r="AU545" s="73">
        <f t="shared" si="630"/>
        <v>1.5691157642549452E+30</v>
      </c>
      <c r="AV545" s="73">
        <f t="shared" si="631"/>
        <v>6.4270981703882801E+34</v>
      </c>
      <c r="AW545" s="73">
        <f t="shared" si="632"/>
        <v>392942.93333333335</v>
      </c>
      <c r="AX545" s="102">
        <f t="shared" si="602"/>
        <v>32.888282254529379</v>
      </c>
      <c r="AZ545" s="74">
        <f t="shared" si="633"/>
        <v>437</v>
      </c>
      <c r="BA545" s="74">
        <f t="shared" si="634"/>
        <v>6.06</v>
      </c>
      <c r="BB545" s="74">
        <v>1</v>
      </c>
      <c r="BC545" s="65">
        <f t="shared" si="635"/>
        <v>1.51</v>
      </c>
      <c r="BD545" s="73">
        <f>BD544*BB545</f>
        <v>4.01936799915E+23</v>
      </c>
      <c r="BE545" s="73">
        <f t="shared" si="636"/>
        <v>2.6522603615991106E+26</v>
      </c>
      <c r="BF545" s="73">
        <f t="shared" si="637"/>
        <v>1.2373547937364578E+28</v>
      </c>
      <c r="BG545" s="73">
        <f t="shared" si="638"/>
        <v>8.5600472335281276E+34</v>
      </c>
      <c r="BH545" s="73">
        <f t="shared" si="639"/>
        <v>392942.93333333335</v>
      </c>
      <c r="BI545" s="102">
        <f t="shared" si="676"/>
        <v>46.652840409318912</v>
      </c>
      <c r="BK545" s="74">
        <f t="shared" si="640"/>
        <v>387</v>
      </c>
      <c r="BL545" s="74">
        <f t="shared" si="641"/>
        <v>7.8199999999999994</v>
      </c>
      <c r="BM545" s="74">
        <v>1</v>
      </c>
      <c r="BN545" s="65">
        <f t="shared" si="642"/>
        <v>1.76</v>
      </c>
      <c r="BO545" s="73">
        <f>BO544*BM545</f>
        <v>1.93525125885E+21</v>
      </c>
      <c r="BP545" s="73">
        <f t="shared" si="643"/>
        <v>1.3181383374279119E+24</v>
      </c>
      <c r="BQ545" s="73">
        <f t="shared" si="644"/>
        <v>1.5592954709124683E+25</v>
      </c>
      <c r="BR545" s="73">
        <f t="shared" si="645"/>
        <v>1.104613355877722E+35</v>
      </c>
      <c r="BS545" s="73">
        <f t="shared" si="646"/>
        <v>392942.93333333335</v>
      </c>
      <c r="BT545" s="102">
        <f t="shared" si="675"/>
        <v>11.829528256913665</v>
      </c>
      <c r="BV545" s="74">
        <f t="shared" si="647"/>
        <v>332</v>
      </c>
      <c r="BW545" s="74">
        <f t="shared" si="648"/>
        <v>9.8550000000000004</v>
      </c>
      <c r="BX545" s="74">
        <v>1</v>
      </c>
      <c r="BY545" s="65">
        <f t="shared" si="649"/>
        <v>2.0350000000000001</v>
      </c>
      <c r="BZ545" s="73">
        <f>BZ544*BX545</f>
        <v>6.175160712E+17</v>
      </c>
      <c r="CA545" s="73">
        <f t="shared" si="650"/>
        <v>4.1720620802414405E+20</v>
      </c>
      <c r="CB545" s="73">
        <f t="shared" si="651"/>
        <v>9.5950742698523938E+21</v>
      </c>
      <c r="CC545" s="73">
        <f t="shared" si="652"/>
        <v>1.3920670872346484E+35</v>
      </c>
      <c r="CD545" s="73">
        <f t="shared" si="653"/>
        <v>392942.93333333335</v>
      </c>
      <c r="CE545" s="102">
        <f t="shared" si="671"/>
        <v>22.998397639608275</v>
      </c>
      <c r="CG545" s="74">
        <f t="shared" si="654"/>
        <v>282</v>
      </c>
      <c r="CH545" s="74">
        <f t="shared" si="655"/>
        <v>12.14</v>
      </c>
      <c r="CI545" s="74">
        <v>1</v>
      </c>
      <c r="CJ545" s="65">
        <f t="shared" si="656"/>
        <v>2.2850000000000001</v>
      </c>
      <c r="CK545" s="73">
        <f>CK544*CI545</f>
        <v>3042571896000000</v>
      </c>
      <c r="CL545" s="73">
        <f t="shared" si="657"/>
        <v>1.9605420526255201E+18</v>
      </c>
      <c r="CM545" s="73">
        <f t="shared" si="658"/>
        <v>1.1542780635227165E+19</v>
      </c>
      <c r="CN545" s="73">
        <f t="shared" si="659"/>
        <v>1.7148345448024996E+35</v>
      </c>
      <c r="CO545" s="73">
        <f t="shared" si="660"/>
        <v>392942.93333333335</v>
      </c>
      <c r="CP545" s="102">
        <f t="shared" si="661"/>
        <v>5.8875455488288537</v>
      </c>
      <c r="CR545" s="74">
        <f t="shared" si="662"/>
        <v>219</v>
      </c>
      <c r="CS545" s="74">
        <f t="shared" si="663"/>
        <v>14.74</v>
      </c>
      <c r="CT545" s="74">
        <v>1</v>
      </c>
      <c r="CU545" s="65">
        <f t="shared" si="672"/>
        <v>2.6</v>
      </c>
      <c r="CV545" s="73">
        <f>CV544*CT545</f>
        <v>65108534400</v>
      </c>
      <c r="CW545" s="73">
        <f t="shared" si="664"/>
        <v>37072799487360</v>
      </c>
      <c r="CX545" s="73">
        <f t="shared" si="665"/>
        <v>2257414413163018</v>
      </c>
      <c r="CY545" s="73">
        <f t="shared" si="666"/>
        <v>2.0820972973961156E+35</v>
      </c>
      <c r="CZ545" s="73">
        <f t="shared" si="667"/>
        <v>392942.93333333335</v>
      </c>
      <c r="DA545" s="102">
        <f t="shared" si="668"/>
        <v>60.891393268875881</v>
      </c>
    </row>
    <row r="546" spans="1:105">
      <c r="A546" s="65">
        <v>8192</v>
      </c>
      <c r="B546" s="65">
        <f t="shared" si="603"/>
        <v>18</v>
      </c>
      <c r="C546" s="86">
        <f t="shared" si="674"/>
        <v>14.74</v>
      </c>
      <c r="D546" s="90"/>
      <c r="E546" s="68">
        <f t="shared" ref="E546:E609" si="677">POWER($F$1,G546)</f>
        <v>3.245185536584384E+32</v>
      </c>
      <c r="F546" s="65">
        <f t="shared" ref="F546:F609" si="678">LOG(E546,2)</f>
        <v>108.00000000000004</v>
      </c>
      <c r="G546" s="69">
        <v>540</v>
      </c>
      <c r="H546" s="74">
        <f t="shared" si="605"/>
        <v>540</v>
      </c>
      <c r="I546" s="74">
        <f t="shared" si="606"/>
        <v>1</v>
      </c>
      <c r="J546" s="74">
        <v>16</v>
      </c>
      <c r="K546" s="65">
        <f t="shared" si="607"/>
        <v>1</v>
      </c>
      <c r="L546" s="73">
        <f>L545*J546</f>
        <v>1.2208830297418126E+30</v>
      </c>
      <c r="M546" s="73">
        <f t="shared" si="608"/>
        <v>6.5927683606057888E+32</v>
      </c>
      <c r="N546" s="73">
        <f t="shared" si="609"/>
        <v>3.2451855365843837E+33</v>
      </c>
      <c r="O546" s="73">
        <f t="shared" si="610"/>
        <v>1.622592768292192E+34</v>
      </c>
      <c r="P546" s="73">
        <f t="shared" si="611"/>
        <v>393216</v>
      </c>
      <c r="Q546" s="102">
        <f t="shared" si="673"/>
        <v>4.9223412064278769</v>
      </c>
      <c r="S546" s="74">
        <f t="shared" si="612"/>
        <v>530</v>
      </c>
      <c r="T546" s="74">
        <f t="shared" si="613"/>
        <v>2.0499999999999998</v>
      </c>
      <c r="U546" s="74">
        <v>1</v>
      </c>
      <c r="V546" s="65">
        <f t="shared" si="614"/>
        <v>1.05</v>
      </c>
      <c r="W546" s="73">
        <f>W545*U546</f>
        <v>1.6278440396557502E+29</v>
      </c>
      <c r="X546" s="73">
        <f t="shared" si="615"/>
        <v>9.0589520806842508E+31</v>
      </c>
      <c r="Y546" s="73">
        <f t="shared" si="616"/>
        <v>1.6631575874994958E+33</v>
      </c>
      <c r="Z546" s="73">
        <f t="shared" si="617"/>
        <v>3.3263151749989934E+34</v>
      </c>
      <c r="AA546" s="73">
        <f t="shared" si="618"/>
        <v>393216</v>
      </c>
      <c r="AB546" s="102">
        <f t="shared" si="601"/>
        <v>18.359271278691565</v>
      </c>
      <c r="AD546" s="74">
        <f t="shared" si="619"/>
        <v>505</v>
      </c>
      <c r="AE546" s="74">
        <f t="shared" si="620"/>
        <v>3.2249999999999996</v>
      </c>
      <c r="AF546" s="74">
        <v>1</v>
      </c>
      <c r="AG546" s="65">
        <f t="shared" si="621"/>
        <v>1.175</v>
      </c>
      <c r="AH546" s="73">
        <f>AH545*AF546</f>
        <v>1.5125685654401281E+28</v>
      </c>
      <c r="AI546" s="73">
        <f t="shared" si="622"/>
        <v>8.9752037251803609E+30</v>
      </c>
      <c r="AJ546" s="73">
        <f t="shared" si="623"/>
        <v>8.1763463714723571E+31</v>
      </c>
      <c r="AK546" s="73">
        <f t="shared" si="624"/>
        <v>5.2328616777423182E+34</v>
      </c>
      <c r="AL546" s="73">
        <f t="shared" si="625"/>
        <v>393216</v>
      </c>
      <c r="AM546" s="102">
        <f t="shared" si="670"/>
        <v>9.1099284448922635</v>
      </c>
      <c r="AO546" s="74">
        <f t="shared" si="626"/>
        <v>475</v>
      </c>
      <c r="AP546" s="74">
        <f t="shared" si="627"/>
        <v>4.55</v>
      </c>
      <c r="AQ546" s="74">
        <v>1</v>
      </c>
      <c r="AR546" s="65">
        <f t="shared" si="628"/>
        <v>1.325</v>
      </c>
      <c r="AS546" s="73">
        <f>AS545*AQ546</f>
        <v>7.5966055183934993E+25</v>
      </c>
      <c r="AT546" s="73">
        <f t="shared" si="629"/>
        <v>4.7811135981389084E+28</v>
      </c>
      <c r="AU546" s="73">
        <f t="shared" si="630"/>
        <v>1.8024406971995705E+30</v>
      </c>
      <c r="AV546" s="73">
        <f t="shared" si="631"/>
        <v>7.3827970957294727E+34</v>
      </c>
      <c r="AW546" s="73">
        <f t="shared" si="632"/>
        <v>393216</v>
      </c>
      <c r="AX546" s="102">
        <f t="shared" si="602"/>
        <v>37.699181586088791</v>
      </c>
      <c r="AZ546" s="74">
        <f t="shared" si="633"/>
        <v>438</v>
      </c>
      <c r="BA546" s="74">
        <f t="shared" si="634"/>
        <v>6.06</v>
      </c>
      <c r="BB546" s="74">
        <v>1</v>
      </c>
      <c r="BC546" s="65">
        <f t="shared" si="635"/>
        <v>1.51</v>
      </c>
      <c r="BD546" s="73">
        <f>BD545*BB546</f>
        <v>4.01936799915E+23</v>
      </c>
      <c r="BE546" s="73">
        <f t="shared" si="636"/>
        <v>2.6583296072778271E+26</v>
      </c>
      <c r="BF546" s="73">
        <f t="shared" si="637"/>
        <v>1.4213474161127646E+28</v>
      </c>
      <c r="BG546" s="73">
        <f t="shared" si="638"/>
        <v>9.8329121758506822E+34</v>
      </c>
      <c r="BH546" s="73">
        <f t="shared" si="639"/>
        <v>393216</v>
      </c>
      <c r="BI546" s="102">
        <f t="shared" si="676"/>
        <v>53.467689342265103</v>
      </c>
      <c r="BK546" s="74">
        <f t="shared" si="640"/>
        <v>388</v>
      </c>
      <c r="BL546" s="74">
        <f t="shared" si="641"/>
        <v>7.8199999999999994</v>
      </c>
      <c r="BM546" s="74">
        <v>1</v>
      </c>
      <c r="BN546" s="65">
        <f t="shared" si="642"/>
        <v>1.76</v>
      </c>
      <c r="BO546" s="73">
        <f>BO545*BM546</f>
        <v>1.93525125885E+21</v>
      </c>
      <c r="BP546" s="73">
        <f t="shared" si="643"/>
        <v>1.3215443796434879E+24</v>
      </c>
      <c r="BQ546" s="73">
        <f t="shared" si="644"/>
        <v>1.7911601423914797E+25</v>
      </c>
      <c r="BR546" s="73">
        <f t="shared" si="645"/>
        <v>1.2688675448044941E+35</v>
      </c>
      <c r="BS546" s="73">
        <f t="shared" si="646"/>
        <v>393216</v>
      </c>
      <c r="BT546" s="102">
        <f t="shared" si="675"/>
        <v>13.553537588156365</v>
      </c>
      <c r="BV546" s="74">
        <f t="shared" si="647"/>
        <v>333</v>
      </c>
      <c r="BW546" s="74">
        <f t="shared" si="648"/>
        <v>9.8550000000000004</v>
      </c>
      <c r="BX546" s="74">
        <v>1</v>
      </c>
      <c r="BY546" s="65">
        <f t="shared" si="649"/>
        <v>2.0350000000000001</v>
      </c>
      <c r="BZ546" s="73">
        <f>BZ545*BX546</f>
        <v>6.175160712E+17</v>
      </c>
      <c r="CA546" s="73">
        <f t="shared" si="650"/>
        <v>4.1846285322903604E+20</v>
      </c>
      <c r="CB546" s="73">
        <f t="shared" si="651"/>
        <v>1.1021846029853822E+22</v>
      </c>
      <c r="CC546" s="73">
        <f t="shared" si="652"/>
        <v>1.5990651731519554E+35</v>
      </c>
      <c r="CD546" s="73">
        <f t="shared" si="653"/>
        <v>393216</v>
      </c>
      <c r="CE546" s="102">
        <f t="shared" si="671"/>
        <v>26.338887537578557</v>
      </c>
      <c r="CG546" s="74">
        <f t="shared" si="654"/>
        <v>283</v>
      </c>
      <c r="CH546" s="74">
        <f t="shared" si="655"/>
        <v>12.14</v>
      </c>
      <c r="CI546" s="74">
        <v>1</v>
      </c>
      <c r="CJ546" s="65">
        <f t="shared" si="656"/>
        <v>2.2850000000000001</v>
      </c>
      <c r="CK546" s="73">
        <f>CK545*CI546</f>
        <v>3042571896000000</v>
      </c>
      <c r="CL546" s="73">
        <f t="shared" si="657"/>
        <v>1.9674943294078802E+18</v>
      </c>
      <c r="CM546" s="73">
        <f t="shared" si="658"/>
        <v>1.3259173127777075E+19</v>
      </c>
      <c r="CN546" s="73">
        <f t="shared" si="659"/>
        <v>1.9698276207067211E+35</v>
      </c>
      <c r="CO546" s="73">
        <f t="shared" si="660"/>
        <v>393216</v>
      </c>
      <c r="CP546" s="102">
        <f t="shared" si="661"/>
        <v>6.7391163113376997</v>
      </c>
      <c r="CR546" s="74">
        <f t="shared" si="662"/>
        <v>220</v>
      </c>
      <c r="CS546" s="74">
        <f t="shared" si="663"/>
        <v>14.74</v>
      </c>
      <c r="CT546" s="74">
        <v>15</v>
      </c>
      <c r="CU546" s="65">
        <f t="shared" si="672"/>
        <v>2.6</v>
      </c>
      <c r="CV546" s="73">
        <f>CV545*CT546</f>
        <v>976628016000</v>
      </c>
      <c r="CW546" s="73">
        <f t="shared" si="664"/>
        <v>558631225152000</v>
      </c>
      <c r="CX546" s="73">
        <f t="shared" si="665"/>
        <v>2593088222946956.5</v>
      </c>
      <c r="CY546" s="73">
        <f t="shared" si="666"/>
        <v>2.3917017404626909E+35</v>
      </c>
      <c r="CZ546" s="73">
        <f t="shared" si="667"/>
        <v>393216</v>
      </c>
      <c r="DA546" s="102">
        <f t="shared" si="668"/>
        <v>4.6418605086770679</v>
      </c>
    </row>
    <row r="547" spans="1:105">
      <c r="A547" s="65">
        <v>8192</v>
      </c>
      <c r="B547" s="65">
        <f t="shared" si="603"/>
        <v>18.033333333333335</v>
      </c>
      <c r="C547" s="86">
        <f t="shared" si="674"/>
        <v>14.74</v>
      </c>
      <c r="D547" s="90"/>
      <c r="E547" s="68">
        <f t="shared" si="677"/>
        <v>3.7277392875346525E+32</v>
      </c>
      <c r="F547" s="65">
        <f t="shared" si="678"/>
        <v>108.20000000000006</v>
      </c>
      <c r="G547" s="69">
        <v>541</v>
      </c>
      <c r="H547" s="74">
        <f t="shared" si="605"/>
        <v>541</v>
      </c>
      <c r="I547" s="74">
        <f t="shared" si="606"/>
        <v>1</v>
      </c>
      <c r="J547" s="74">
        <v>1</v>
      </c>
      <c r="K547" s="65">
        <f t="shared" si="607"/>
        <v>1</v>
      </c>
      <c r="L547" s="73">
        <f>L546*J547</f>
        <v>1.2208830297418126E+30</v>
      </c>
      <c r="M547" s="73">
        <f t="shared" si="608"/>
        <v>6.6049771909032066E+32</v>
      </c>
      <c r="N547" s="73">
        <f t="shared" si="609"/>
        <v>3.7277392875346526E+33</v>
      </c>
      <c r="O547" s="73">
        <f t="shared" si="610"/>
        <v>1.8638696437673261E+34</v>
      </c>
      <c r="P547" s="73">
        <f t="shared" si="611"/>
        <v>393489.06666666665</v>
      </c>
      <c r="Q547" s="102">
        <f t="shared" si="673"/>
        <v>5.6438337026640024</v>
      </c>
      <c r="S547" s="74">
        <f t="shared" si="612"/>
        <v>531</v>
      </c>
      <c r="T547" s="74">
        <f t="shared" si="613"/>
        <v>2.0499999999999998</v>
      </c>
      <c r="U547" s="74">
        <v>1</v>
      </c>
      <c r="V547" s="65">
        <f t="shared" si="614"/>
        <v>1.05</v>
      </c>
      <c r="W547" s="73">
        <f>W546*U547</f>
        <v>1.6278440396557502E+29</v>
      </c>
      <c r="X547" s="73">
        <f t="shared" si="615"/>
        <v>9.0760444431006355E+31</v>
      </c>
      <c r="Y547" s="73">
        <f t="shared" si="616"/>
        <v>1.9104663848615082E+33</v>
      </c>
      <c r="Z547" s="73">
        <f t="shared" si="617"/>
        <v>3.8209327697230187E+34</v>
      </c>
      <c r="AA547" s="73">
        <f t="shared" si="618"/>
        <v>393489.06666666665</v>
      </c>
      <c r="AB547" s="102">
        <f t="shared" si="601"/>
        <v>21.049548587367191</v>
      </c>
      <c r="AD547" s="74">
        <f t="shared" si="619"/>
        <v>506</v>
      </c>
      <c r="AE547" s="74">
        <f t="shared" si="620"/>
        <v>3.2249999999999996</v>
      </c>
      <c r="AF547" s="74">
        <v>1</v>
      </c>
      <c r="AG547" s="65">
        <f t="shared" si="621"/>
        <v>1.175</v>
      </c>
      <c r="AH547" s="73">
        <f>AH546*AF547</f>
        <v>1.5125685654401281E+28</v>
      </c>
      <c r="AI547" s="73">
        <f t="shared" si="622"/>
        <v>8.9929764058242821E+30</v>
      </c>
      <c r="AJ547" s="73">
        <f t="shared" si="623"/>
        <v>9.3921556267962702E+31</v>
      </c>
      <c r="AK547" s="73">
        <f t="shared" si="624"/>
        <v>6.0109796011496265E+34</v>
      </c>
      <c r="AL547" s="73">
        <f t="shared" si="625"/>
        <v>393489.06666666665</v>
      </c>
      <c r="AM547" s="102">
        <f t="shared" si="670"/>
        <v>10.443878870529963</v>
      </c>
      <c r="AO547" s="74">
        <f t="shared" si="626"/>
        <v>476</v>
      </c>
      <c r="AP547" s="74">
        <f t="shared" si="627"/>
        <v>4.55</v>
      </c>
      <c r="AQ547" s="74">
        <v>1</v>
      </c>
      <c r="AR547" s="65">
        <f t="shared" si="628"/>
        <v>1.325</v>
      </c>
      <c r="AS547" s="73">
        <f>AS546*AQ547</f>
        <v>7.5966055183934993E+25</v>
      </c>
      <c r="AT547" s="73">
        <f t="shared" si="629"/>
        <v>4.7911791004507801E+28</v>
      </c>
      <c r="AU547" s="73">
        <f t="shared" si="630"/>
        <v>2.0704606638528562E+30</v>
      </c>
      <c r="AV547" s="73">
        <f t="shared" si="631"/>
        <v>8.4806068791413339E+34</v>
      </c>
      <c r="AW547" s="73">
        <f t="shared" si="632"/>
        <v>393489.06666666665</v>
      </c>
      <c r="AX547" s="102">
        <f t="shared" si="602"/>
        <v>43.214011007395989</v>
      </c>
      <c r="AZ547" s="74">
        <f t="shared" si="633"/>
        <v>439</v>
      </c>
      <c r="BA547" s="74">
        <f t="shared" si="634"/>
        <v>6.06</v>
      </c>
      <c r="BB547" s="74">
        <v>1</v>
      </c>
      <c r="BC547" s="65">
        <f t="shared" si="635"/>
        <v>1.51</v>
      </c>
      <c r="BD547" s="73">
        <f>BD546*BB547</f>
        <v>4.01936799915E+23</v>
      </c>
      <c r="BE547" s="73">
        <f t="shared" si="636"/>
        <v>2.6643988529565433E+26</v>
      </c>
      <c r="BF547" s="73">
        <f t="shared" si="637"/>
        <v>1.6326994387680195E+28</v>
      </c>
      <c r="BG547" s="73">
        <f t="shared" si="638"/>
        <v>1.1295050041229996E+35</v>
      </c>
      <c r="BH547" s="73">
        <f t="shared" si="639"/>
        <v>393489.06666666665</v>
      </c>
      <c r="BI547" s="102">
        <f t="shared" si="676"/>
        <v>61.278341902763501</v>
      </c>
      <c r="BK547" s="74">
        <f t="shared" si="640"/>
        <v>389</v>
      </c>
      <c r="BL547" s="74">
        <f t="shared" si="641"/>
        <v>7.8199999999999994</v>
      </c>
      <c r="BM547" s="74">
        <v>1</v>
      </c>
      <c r="BN547" s="65">
        <f t="shared" si="642"/>
        <v>1.76</v>
      </c>
      <c r="BO547" s="73">
        <f>BO546*BM547</f>
        <v>1.93525125885E+21</v>
      </c>
      <c r="BP547" s="73">
        <f t="shared" si="643"/>
        <v>1.3249504218590641E+24</v>
      </c>
      <c r="BQ547" s="73">
        <f t="shared" si="644"/>
        <v>2.0575027091013478E+25</v>
      </c>
      <c r="BR547" s="73">
        <f t="shared" si="645"/>
        <v>1.457546061426049E+35</v>
      </c>
      <c r="BS547" s="73">
        <f t="shared" si="646"/>
        <v>393489.06666666665</v>
      </c>
      <c r="BT547" s="102">
        <f t="shared" si="675"/>
        <v>15.528903385037042</v>
      </c>
      <c r="BV547" s="74">
        <f t="shared" si="647"/>
        <v>334</v>
      </c>
      <c r="BW547" s="74">
        <f t="shared" si="648"/>
        <v>9.8550000000000004</v>
      </c>
      <c r="BX547" s="74">
        <v>1</v>
      </c>
      <c r="BY547" s="65">
        <f t="shared" si="649"/>
        <v>2.0350000000000001</v>
      </c>
      <c r="BZ547" s="73">
        <f>BZ546*BX547</f>
        <v>6.175160712E+17</v>
      </c>
      <c r="CA547" s="73">
        <f t="shared" si="650"/>
        <v>4.1971949843392804E+20</v>
      </c>
      <c r="CB547" s="73">
        <f t="shared" si="651"/>
        <v>1.2660776403523686E+22</v>
      </c>
      <c r="CC547" s="73">
        <f t="shared" si="652"/>
        <v>1.8368435339327001E+35</v>
      </c>
      <c r="CD547" s="73">
        <f t="shared" si="653"/>
        <v>393489.06666666665</v>
      </c>
      <c r="CE547" s="102">
        <f t="shared" si="671"/>
        <v>30.164851646787948</v>
      </c>
      <c r="CG547" s="74">
        <f t="shared" si="654"/>
        <v>284</v>
      </c>
      <c r="CH547" s="74">
        <f t="shared" si="655"/>
        <v>12.14</v>
      </c>
      <c r="CI547" s="74">
        <v>1</v>
      </c>
      <c r="CJ547" s="65">
        <f t="shared" si="656"/>
        <v>2.2850000000000001</v>
      </c>
      <c r="CK547" s="73">
        <f>CK546*CI547</f>
        <v>3042571896000000</v>
      </c>
      <c r="CL547" s="73">
        <f t="shared" si="657"/>
        <v>1.97444660619024E+18</v>
      </c>
      <c r="CM547" s="73">
        <f t="shared" si="658"/>
        <v>1.5230790360498422E+19</v>
      </c>
      <c r="CN547" s="73">
        <f t="shared" si="659"/>
        <v>2.2627377475335344E+35</v>
      </c>
      <c r="CO547" s="73">
        <f t="shared" si="660"/>
        <v>393489.06666666665</v>
      </c>
      <c r="CP547" s="102">
        <f t="shared" si="661"/>
        <v>7.713954032865308</v>
      </c>
      <c r="CR547" s="74">
        <f t="shared" si="662"/>
        <v>221</v>
      </c>
      <c r="CS547" s="74">
        <f t="shared" si="663"/>
        <v>14.74</v>
      </c>
      <c r="CT547" s="74">
        <v>1</v>
      </c>
      <c r="CU547" s="65">
        <f t="shared" si="672"/>
        <v>2.6</v>
      </c>
      <c r="CV547" s="73">
        <f>CV546*CT547</f>
        <v>976628016000</v>
      </c>
      <c r="CW547" s="73">
        <f t="shared" si="664"/>
        <v>561170457993600</v>
      </c>
      <c r="CX547" s="73">
        <f t="shared" si="665"/>
        <v>2978676176061354</v>
      </c>
      <c r="CY547" s="73">
        <f t="shared" si="666"/>
        <v>2.7473438549130392E+35</v>
      </c>
      <c r="CZ547" s="73">
        <f t="shared" si="667"/>
        <v>393489.06666666665</v>
      </c>
      <c r="DA547" s="102">
        <f t="shared" si="668"/>
        <v>5.307970392296248</v>
      </c>
    </row>
    <row r="548" spans="1:105">
      <c r="A548" s="65">
        <v>8192</v>
      </c>
      <c r="B548" s="65">
        <f t="shared" si="603"/>
        <v>18.066666666666666</v>
      </c>
      <c r="C548" s="86">
        <f t="shared" si="674"/>
        <v>14.74</v>
      </c>
      <c r="D548" s="90"/>
      <c r="E548" s="68">
        <f t="shared" si="677"/>
        <v>4.2820479874488743E+32</v>
      </c>
      <c r="F548" s="65">
        <f t="shared" si="678"/>
        <v>108.40000000000005</v>
      </c>
      <c r="G548" s="69">
        <v>542</v>
      </c>
      <c r="H548" s="74">
        <f t="shared" si="605"/>
        <v>542</v>
      </c>
      <c r="I548" s="74">
        <f t="shared" si="606"/>
        <v>1</v>
      </c>
      <c r="J548" s="74">
        <v>1</v>
      </c>
      <c r="K548" s="65">
        <f t="shared" si="607"/>
        <v>1</v>
      </c>
      <c r="L548" s="73">
        <f>L547*J548</f>
        <v>1.2208830297418126E+30</v>
      </c>
      <c r="M548" s="73">
        <f t="shared" si="608"/>
        <v>6.6171860212006244E+32</v>
      </c>
      <c r="N548" s="73">
        <f t="shared" si="609"/>
        <v>4.282047987448874E+33</v>
      </c>
      <c r="O548" s="73">
        <f t="shared" si="610"/>
        <v>2.1410239937244374E+34</v>
      </c>
      <c r="P548" s="73">
        <f t="shared" si="611"/>
        <v>393762.1333333333</v>
      </c>
      <c r="Q548" s="102">
        <f t="shared" si="673"/>
        <v>6.4711011202189805</v>
      </c>
      <c r="S548" s="74">
        <f t="shared" si="612"/>
        <v>532</v>
      </c>
      <c r="T548" s="74">
        <f t="shared" si="613"/>
        <v>2.0499999999999998</v>
      </c>
      <c r="U548" s="74">
        <v>1</v>
      </c>
      <c r="V548" s="65">
        <f t="shared" si="614"/>
        <v>1.05</v>
      </c>
      <c r="W548" s="73">
        <f>W547*U548</f>
        <v>1.6278440396557502E+29</v>
      </c>
      <c r="X548" s="73">
        <f t="shared" si="615"/>
        <v>9.0931368055170202E+31</v>
      </c>
      <c r="Y548" s="73">
        <f t="shared" si="616"/>
        <v>2.1945495935675471E+33</v>
      </c>
      <c r="Z548" s="73">
        <f t="shared" si="617"/>
        <v>4.3890991871350963E+34</v>
      </c>
      <c r="AA548" s="73">
        <f t="shared" si="618"/>
        <v>393762.1333333333</v>
      </c>
      <c r="AB548" s="102">
        <f t="shared" si="601"/>
        <v>24.134131493942355</v>
      </c>
      <c r="AD548" s="74">
        <f t="shared" si="619"/>
        <v>507</v>
      </c>
      <c r="AE548" s="74">
        <f t="shared" si="620"/>
        <v>3.2249999999999996</v>
      </c>
      <c r="AF548" s="74">
        <v>1</v>
      </c>
      <c r="AG548" s="65">
        <f t="shared" si="621"/>
        <v>1.175</v>
      </c>
      <c r="AH548" s="73">
        <f>AH547*AF548</f>
        <v>1.5125685654401281E+28</v>
      </c>
      <c r="AI548" s="73">
        <f t="shared" si="622"/>
        <v>9.0107490864682034E+30</v>
      </c>
      <c r="AJ548" s="73">
        <f t="shared" si="623"/>
        <v>1.0788753718377022E+32</v>
      </c>
      <c r="AK548" s="73">
        <f t="shared" si="624"/>
        <v>6.9048023797613088E+34</v>
      </c>
      <c r="AL548" s="73">
        <f t="shared" si="625"/>
        <v>393762.1333333333</v>
      </c>
      <c r="AM548" s="102">
        <f t="shared" si="670"/>
        <v>11.973204019828849</v>
      </c>
      <c r="AO548" s="74">
        <f t="shared" si="626"/>
        <v>477</v>
      </c>
      <c r="AP548" s="74">
        <f t="shared" si="627"/>
        <v>4.55</v>
      </c>
      <c r="AQ548" s="74">
        <v>1</v>
      </c>
      <c r="AR548" s="65">
        <f t="shared" si="628"/>
        <v>1.325</v>
      </c>
      <c r="AS548" s="73">
        <f>AS547*AQ548</f>
        <v>7.5966055183934993E+25</v>
      </c>
      <c r="AT548" s="73">
        <f t="shared" si="629"/>
        <v>4.8012446027626517E+28</v>
      </c>
      <c r="AU548" s="73">
        <f t="shared" si="630"/>
        <v>2.3783347586538452E+30</v>
      </c>
      <c r="AV548" s="73">
        <f t="shared" si="631"/>
        <v>9.7416591714461879E+34</v>
      </c>
      <c r="AW548" s="73">
        <f t="shared" si="632"/>
        <v>393762.1333333333</v>
      </c>
      <c r="AX548" s="102">
        <f t="shared" si="602"/>
        <v>49.535796557528933</v>
      </c>
      <c r="AZ548" s="74">
        <f t="shared" si="633"/>
        <v>440</v>
      </c>
      <c r="BA548" s="74">
        <f t="shared" si="634"/>
        <v>6.06</v>
      </c>
      <c r="BB548" s="74">
        <v>15</v>
      </c>
      <c r="BC548" s="65">
        <f t="shared" si="635"/>
        <v>1.51</v>
      </c>
      <c r="BD548" s="73">
        <f>BD547*BB548</f>
        <v>6.0290519987250003E+24</v>
      </c>
      <c r="BE548" s="73">
        <f t="shared" si="636"/>
        <v>4.0057021479528908E+27</v>
      </c>
      <c r="BF548" s="73">
        <f t="shared" si="637"/>
        <v>1.8754791595174064E+28</v>
      </c>
      <c r="BG548" s="73">
        <f t="shared" si="638"/>
        <v>1.2974605401970089E+35</v>
      </c>
      <c r="BH548" s="73">
        <f t="shared" si="639"/>
        <v>393762.1333333333</v>
      </c>
      <c r="BI548" s="102">
        <f t="shared" si="676"/>
        <v>4.6820235011129512</v>
      </c>
      <c r="BK548" s="74">
        <f t="shared" si="640"/>
        <v>390</v>
      </c>
      <c r="BL548" s="74">
        <f t="shared" si="641"/>
        <v>7.8199999999999994</v>
      </c>
      <c r="BM548" s="74">
        <v>1</v>
      </c>
      <c r="BN548" s="65">
        <f t="shared" si="642"/>
        <v>1.76</v>
      </c>
      <c r="BO548" s="73">
        <f>BO547*BM548</f>
        <v>1.93525125885E+21</v>
      </c>
      <c r="BP548" s="73">
        <f t="shared" si="643"/>
        <v>1.3283564640746401E+24</v>
      </c>
      <c r="BQ548" s="73">
        <f t="shared" si="644"/>
        <v>2.3634499773466611E+25</v>
      </c>
      <c r="BR548" s="73">
        <f t="shared" si="645"/>
        <v>1.6742807630925097E+35</v>
      </c>
      <c r="BS548" s="73">
        <f t="shared" si="646"/>
        <v>393762.1333333333</v>
      </c>
      <c r="BT548" s="102">
        <f t="shared" si="675"/>
        <v>17.792287245676093</v>
      </c>
      <c r="BV548" s="74">
        <f t="shared" si="647"/>
        <v>335</v>
      </c>
      <c r="BW548" s="74">
        <f t="shared" si="648"/>
        <v>9.8550000000000004</v>
      </c>
      <c r="BX548" s="74">
        <v>1</v>
      </c>
      <c r="BY548" s="65">
        <f t="shared" si="649"/>
        <v>2.0350000000000001</v>
      </c>
      <c r="BZ548" s="73">
        <f>BZ547*BX548</f>
        <v>6.175160712E+17</v>
      </c>
      <c r="CA548" s="73">
        <f t="shared" si="650"/>
        <v>4.2097614363882003E+20</v>
      </c>
      <c r="CB548" s="73">
        <f t="shared" si="651"/>
        <v>1.4543413027712935E+22</v>
      </c>
      <c r="CC548" s="73">
        <f t="shared" si="652"/>
        <v>2.1099791458154328E+35</v>
      </c>
      <c r="CD548" s="73">
        <f t="shared" si="653"/>
        <v>393762.1333333333</v>
      </c>
      <c r="CE548" s="102">
        <f t="shared" si="671"/>
        <v>34.546881687886277</v>
      </c>
      <c r="CG548" s="74">
        <f t="shared" si="654"/>
        <v>285</v>
      </c>
      <c r="CH548" s="74">
        <f t="shared" si="655"/>
        <v>12.14</v>
      </c>
      <c r="CI548" s="74">
        <v>1</v>
      </c>
      <c r="CJ548" s="65">
        <f t="shared" si="656"/>
        <v>2.2850000000000001</v>
      </c>
      <c r="CK548" s="73">
        <f>CK547*CI548</f>
        <v>3042571896000000</v>
      </c>
      <c r="CL548" s="73">
        <f t="shared" si="657"/>
        <v>1.9813988829726001E+18</v>
      </c>
      <c r="CM548" s="73">
        <f t="shared" si="658"/>
        <v>1.7495583832409238E+19</v>
      </c>
      <c r="CN548" s="73">
        <f t="shared" si="659"/>
        <v>2.5992031283814666E+35</v>
      </c>
      <c r="CO548" s="73">
        <f t="shared" si="660"/>
        <v>393762.1333333333</v>
      </c>
      <c r="CP548" s="102">
        <f t="shared" si="661"/>
        <v>8.8299150578713519</v>
      </c>
      <c r="CR548" s="74">
        <f t="shared" si="662"/>
        <v>222</v>
      </c>
      <c r="CS548" s="74">
        <f t="shared" si="663"/>
        <v>14.74</v>
      </c>
      <c r="CT548" s="74">
        <v>1</v>
      </c>
      <c r="CU548" s="65">
        <f t="shared" si="672"/>
        <v>2.6</v>
      </c>
      <c r="CV548" s="73">
        <f>CV547*CT548</f>
        <v>976628016000</v>
      </c>
      <c r="CW548" s="73">
        <f t="shared" si="664"/>
        <v>563709690835200</v>
      </c>
      <c r="CX548" s="73">
        <f t="shared" si="665"/>
        <v>3421600423510536</v>
      </c>
      <c r="CY548" s="73">
        <f t="shared" si="666"/>
        <v>3.1558693667498207E+35</v>
      </c>
      <c r="CZ548" s="73">
        <f t="shared" si="667"/>
        <v>393762.1333333333</v>
      </c>
      <c r="DA548" s="102">
        <f t="shared" si="668"/>
        <v>6.0697917370216681</v>
      </c>
    </row>
    <row r="549" spans="1:105">
      <c r="A549" s="65">
        <v>8192</v>
      </c>
      <c r="B549" s="65">
        <f t="shared" si="603"/>
        <v>18.100000000000001</v>
      </c>
      <c r="C549" s="86">
        <f t="shared" si="674"/>
        <v>14.74</v>
      </c>
      <c r="D549" s="90"/>
      <c r="E549" s="68">
        <f t="shared" si="677"/>
        <v>4.9187814792008871E+32</v>
      </c>
      <c r="F549" s="65">
        <f t="shared" si="678"/>
        <v>108.60000000000005</v>
      </c>
      <c r="G549" s="69">
        <v>543</v>
      </c>
      <c r="H549" s="74">
        <f t="shared" si="605"/>
        <v>543</v>
      </c>
      <c r="I549" s="74">
        <f t="shared" si="606"/>
        <v>1</v>
      </c>
      <c r="J549" s="74">
        <v>1</v>
      </c>
      <c r="K549" s="65">
        <f t="shared" si="607"/>
        <v>1</v>
      </c>
      <c r="L549" s="73">
        <f>L548*J549</f>
        <v>1.2208830297418126E+30</v>
      </c>
      <c r="M549" s="73">
        <f t="shared" si="608"/>
        <v>6.6293948514980421E+32</v>
      </c>
      <c r="N549" s="73">
        <f t="shared" si="609"/>
        <v>4.9187814792008873E+33</v>
      </c>
      <c r="O549" s="73">
        <f t="shared" si="610"/>
        <v>2.4593907396004436E+34</v>
      </c>
      <c r="P549" s="73">
        <f t="shared" si="611"/>
        <v>394035.20000000001</v>
      </c>
      <c r="Q549" s="102">
        <f t="shared" si="673"/>
        <v>7.419653813634878</v>
      </c>
      <c r="S549" s="74">
        <f t="shared" si="612"/>
        <v>533</v>
      </c>
      <c r="T549" s="74">
        <f t="shared" si="613"/>
        <v>2.0499999999999998</v>
      </c>
      <c r="U549" s="74">
        <v>1</v>
      </c>
      <c r="V549" s="65">
        <f t="shared" si="614"/>
        <v>1.05</v>
      </c>
      <c r="W549" s="73">
        <f>W548*U549</f>
        <v>1.6278440396557502E+29</v>
      </c>
      <c r="X549" s="73">
        <f t="shared" si="615"/>
        <v>9.1102291679334067E+31</v>
      </c>
      <c r="Y549" s="73">
        <f t="shared" si="616"/>
        <v>2.5208755080904528E+33</v>
      </c>
      <c r="Z549" s="73">
        <f t="shared" si="617"/>
        <v>5.0417510161809089E+34</v>
      </c>
      <c r="AA549" s="73">
        <f t="shared" si="618"/>
        <v>394035.20000000001</v>
      </c>
      <c r="AB549" s="102">
        <f t="shared" si="601"/>
        <v>27.67082431870697</v>
      </c>
      <c r="AD549" s="74">
        <f t="shared" si="619"/>
        <v>508</v>
      </c>
      <c r="AE549" s="74">
        <f t="shared" si="620"/>
        <v>3.2249999999999996</v>
      </c>
      <c r="AF549" s="74">
        <v>1</v>
      </c>
      <c r="AG549" s="65">
        <f t="shared" si="621"/>
        <v>1.175</v>
      </c>
      <c r="AH549" s="73">
        <f>AH548*AF549</f>
        <v>1.5125685654401281E+28</v>
      </c>
      <c r="AI549" s="73">
        <f t="shared" si="622"/>
        <v>9.0285217671121247E+30</v>
      </c>
      <c r="AJ549" s="73">
        <f t="shared" si="623"/>
        <v>1.2393023648767834E+32</v>
      </c>
      <c r="AK549" s="73">
        <f t="shared" si="624"/>
        <v>7.9315351352114295E+34</v>
      </c>
      <c r="AL549" s="73">
        <f t="shared" si="625"/>
        <v>394035.20000000001</v>
      </c>
      <c r="AM549" s="102">
        <f t="shared" si="670"/>
        <v>13.726525746342508</v>
      </c>
      <c r="AO549" s="74">
        <f t="shared" si="626"/>
        <v>478</v>
      </c>
      <c r="AP549" s="74">
        <f t="shared" si="627"/>
        <v>4.55</v>
      </c>
      <c r="AQ549" s="74">
        <v>1</v>
      </c>
      <c r="AR549" s="65">
        <f t="shared" si="628"/>
        <v>1.325</v>
      </c>
      <c r="AS549" s="73">
        <f>AS548*AQ549</f>
        <v>7.5966055183934993E+25</v>
      </c>
      <c r="AT549" s="73">
        <f t="shared" si="629"/>
        <v>4.8113101050745224E+28</v>
      </c>
      <c r="AU549" s="73">
        <f t="shared" si="630"/>
        <v>2.7319892248979418E+30</v>
      </c>
      <c r="AV549" s="73">
        <f t="shared" si="631"/>
        <v>1.1190227865182018E+35</v>
      </c>
      <c r="AW549" s="73">
        <f t="shared" si="632"/>
        <v>394035.20000000001</v>
      </c>
      <c r="AX549" s="102">
        <f t="shared" si="602"/>
        <v>56.782646830776791</v>
      </c>
      <c r="AZ549" s="74">
        <f t="shared" si="633"/>
        <v>441</v>
      </c>
      <c r="BA549" s="74">
        <f t="shared" si="634"/>
        <v>6.06</v>
      </c>
      <c r="BB549" s="74">
        <v>1</v>
      </c>
      <c r="BC549" s="65">
        <f t="shared" si="635"/>
        <v>1.51</v>
      </c>
      <c r="BD549" s="73">
        <f>BD548*BB549</f>
        <v>6.0290519987250003E+24</v>
      </c>
      <c r="BE549" s="73">
        <f t="shared" si="636"/>
        <v>4.0148060164709646E+27</v>
      </c>
      <c r="BF549" s="73">
        <f t="shared" si="637"/>
        <v>2.1543598253688667E+28</v>
      </c>
      <c r="BG549" s="73">
        <f t="shared" si="638"/>
        <v>1.4903907881978686E+35</v>
      </c>
      <c r="BH549" s="73">
        <f t="shared" si="639"/>
        <v>394035.20000000001</v>
      </c>
      <c r="BI549" s="102">
        <f t="shared" si="676"/>
        <v>5.3660371547977306</v>
      </c>
      <c r="BK549" s="74">
        <f t="shared" si="640"/>
        <v>391</v>
      </c>
      <c r="BL549" s="74">
        <f t="shared" si="641"/>
        <v>7.8199999999999994</v>
      </c>
      <c r="BM549" s="74">
        <v>1</v>
      </c>
      <c r="BN549" s="65">
        <f t="shared" si="642"/>
        <v>1.76</v>
      </c>
      <c r="BO549" s="73">
        <f>BO548*BM549</f>
        <v>1.93525125885E+21</v>
      </c>
      <c r="BP549" s="73">
        <f t="shared" si="643"/>
        <v>1.3317625062902159E+24</v>
      </c>
      <c r="BQ549" s="73">
        <f t="shared" si="644"/>
        <v>2.71489110109589E+25</v>
      </c>
      <c r="BR549" s="73">
        <f t="shared" si="645"/>
        <v>1.9232435583675469E+35</v>
      </c>
      <c r="BS549" s="73">
        <f t="shared" si="646"/>
        <v>394035.20000000001</v>
      </c>
      <c r="BT549" s="102">
        <f t="shared" si="675"/>
        <v>20.385700064935335</v>
      </c>
      <c r="BV549" s="74">
        <f t="shared" si="647"/>
        <v>336</v>
      </c>
      <c r="BW549" s="74">
        <f t="shared" si="648"/>
        <v>9.8550000000000004</v>
      </c>
      <c r="BX549" s="74">
        <v>1</v>
      </c>
      <c r="BY549" s="65">
        <f t="shared" si="649"/>
        <v>2.0350000000000001</v>
      </c>
      <c r="BZ549" s="73">
        <f>BZ548*BX549</f>
        <v>6.175160712E+17</v>
      </c>
      <c r="CA549" s="73">
        <f t="shared" si="650"/>
        <v>4.2223278884371202E+20</v>
      </c>
      <c r="CB549" s="73">
        <f t="shared" si="651"/>
        <v>1.6705994620976302E+22</v>
      </c>
      <c r="CC549" s="73">
        <f t="shared" si="652"/>
        <v>2.4237295738762369E+35</v>
      </c>
      <c r="CD549" s="73">
        <f t="shared" si="653"/>
        <v>394035.20000000001</v>
      </c>
      <c r="CE549" s="102">
        <f t="shared" si="671"/>
        <v>39.565839182517792</v>
      </c>
      <c r="CG549" s="74">
        <f t="shared" si="654"/>
        <v>286</v>
      </c>
      <c r="CH549" s="74">
        <f t="shared" si="655"/>
        <v>12.14</v>
      </c>
      <c r="CI549" s="74">
        <v>1</v>
      </c>
      <c r="CJ549" s="65">
        <f t="shared" si="656"/>
        <v>2.2850000000000001</v>
      </c>
      <c r="CK549" s="73">
        <f>CK548*CI549</f>
        <v>3042571896000000</v>
      </c>
      <c r="CL549" s="73">
        <f t="shared" si="657"/>
        <v>1.9883511597549601E+18</v>
      </c>
      <c r="CM549" s="73">
        <f t="shared" si="658"/>
        <v>2.0097148368001208E+19</v>
      </c>
      <c r="CN549" s="73">
        <f t="shared" si="659"/>
        <v>2.9857003578749385E+35</v>
      </c>
      <c r="CO549" s="73">
        <f t="shared" si="660"/>
        <v>394035.20000000001</v>
      </c>
      <c r="CP549" s="102">
        <f t="shared" si="661"/>
        <v>10.107444185300716</v>
      </c>
      <c r="CR549" s="74">
        <f t="shared" si="662"/>
        <v>223</v>
      </c>
      <c r="CS549" s="74">
        <f t="shared" si="663"/>
        <v>14.74</v>
      </c>
      <c r="CT549" s="74">
        <v>1</v>
      </c>
      <c r="CU549" s="65">
        <f t="shared" si="672"/>
        <v>2.6</v>
      </c>
      <c r="CV549" s="73">
        <f>CV548*CT549</f>
        <v>976628016000</v>
      </c>
      <c r="CW549" s="73">
        <f t="shared" si="664"/>
        <v>566248923676800</v>
      </c>
      <c r="CX549" s="73">
        <f t="shared" si="665"/>
        <v>3930386777943712</v>
      </c>
      <c r="CY549" s="73">
        <f t="shared" si="666"/>
        <v>3.6251419501710542E+35</v>
      </c>
      <c r="CZ549" s="73">
        <f t="shared" si="667"/>
        <v>394035.20000000001</v>
      </c>
      <c r="DA549" s="102">
        <f t="shared" si="668"/>
        <v>6.9410935961214708</v>
      </c>
    </row>
    <row r="550" spans="1:105">
      <c r="A550" s="65">
        <v>8192</v>
      </c>
      <c r="B550" s="65">
        <f t="shared" si="603"/>
        <v>18.133333333333333</v>
      </c>
      <c r="C550" s="86">
        <f t="shared" si="674"/>
        <v>14.74</v>
      </c>
      <c r="D550" s="90"/>
      <c r="E550" s="68">
        <f t="shared" si="677"/>
        <v>5.650196193747942E+32</v>
      </c>
      <c r="F550" s="65">
        <f t="shared" si="678"/>
        <v>108.80000000000005</v>
      </c>
      <c r="G550" s="69">
        <v>544</v>
      </c>
      <c r="H550" s="74">
        <f t="shared" si="605"/>
        <v>544</v>
      </c>
      <c r="I550" s="74">
        <f t="shared" si="606"/>
        <v>1</v>
      </c>
      <c r="J550" s="74">
        <v>1</v>
      </c>
      <c r="K550" s="65">
        <f t="shared" si="607"/>
        <v>1</v>
      </c>
      <c r="L550" s="73">
        <f>L549*J550</f>
        <v>1.2208830297418126E+30</v>
      </c>
      <c r="M550" s="73">
        <f t="shared" si="608"/>
        <v>6.6416036817954613E+32</v>
      </c>
      <c r="N550" s="73">
        <f t="shared" si="609"/>
        <v>5.6501961937479426E+33</v>
      </c>
      <c r="O550" s="73">
        <f t="shared" si="610"/>
        <v>2.8250980968739711E+34</v>
      </c>
      <c r="P550" s="73">
        <f t="shared" si="611"/>
        <v>394308.26666666666</v>
      </c>
      <c r="Q550" s="102">
        <f t="shared" si="673"/>
        <v>8.5072769536596233</v>
      </c>
      <c r="S550" s="74">
        <f t="shared" si="612"/>
        <v>534</v>
      </c>
      <c r="T550" s="74">
        <f t="shared" si="613"/>
        <v>2.0499999999999998</v>
      </c>
      <c r="U550" s="74">
        <v>1</v>
      </c>
      <c r="V550" s="65">
        <f t="shared" si="614"/>
        <v>1.05</v>
      </c>
      <c r="W550" s="73">
        <f>W549*U550</f>
        <v>1.6278440396557502E+29</v>
      </c>
      <c r="X550" s="73">
        <f t="shared" si="615"/>
        <v>9.1273215303497915E+31</v>
      </c>
      <c r="Y550" s="73">
        <f t="shared" si="616"/>
        <v>2.8957255492958183E+33</v>
      </c>
      <c r="Z550" s="73">
        <f t="shared" si="617"/>
        <v>5.7914510985916396E+34</v>
      </c>
      <c r="AA550" s="73">
        <f t="shared" si="618"/>
        <v>394308.26666666666</v>
      </c>
      <c r="AB550" s="102">
        <f t="shared" si="601"/>
        <v>31.725907098452396</v>
      </c>
      <c r="AD550" s="74">
        <f t="shared" si="619"/>
        <v>509</v>
      </c>
      <c r="AE550" s="74">
        <f t="shared" si="620"/>
        <v>3.2249999999999996</v>
      </c>
      <c r="AF550" s="74">
        <v>1</v>
      </c>
      <c r="AG550" s="65">
        <f t="shared" si="621"/>
        <v>1.175</v>
      </c>
      <c r="AH550" s="73">
        <f>AH549*AF550</f>
        <v>1.5125685654401281E+28</v>
      </c>
      <c r="AI550" s="73">
        <f t="shared" si="622"/>
        <v>9.046294447756046E+30</v>
      </c>
      <c r="AJ550" s="73">
        <f t="shared" si="623"/>
        <v>1.4235845878778961E+32</v>
      </c>
      <c r="AK550" s="73">
        <f t="shared" si="624"/>
        <v>9.110941362418556E+34</v>
      </c>
      <c r="AL550" s="73">
        <f t="shared" si="625"/>
        <v>394308.26666666666</v>
      </c>
      <c r="AM550" s="102">
        <f t="shared" si="670"/>
        <v>15.736659867743079</v>
      </c>
      <c r="AO550" s="74">
        <f t="shared" si="626"/>
        <v>479</v>
      </c>
      <c r="AP550" s="74">
        <f t="shared" si="627"/>
        <v>4.55</v>
      </c>
      <c r="AQ550" s="74">
        <v>1</v>
      </c>
      <c r="AR550" s="65">
        <f t="shared" si="628"/>
        <v>1.325</v>
      </c>
      <c r="AS550" s="73">
        <f>AS549*AQ550</f>
        <v>7.5966055183934993E+25</v>
      </c>
      <c r="AT550" s="73">
        <f t="shared" si="629"/>
        <v>4.821375607386394E+28</v>
      </c>
      <c r="AU550" s="73">
        <f t="shared" si="630"/>
        <v>3.1382315285098916E+30</v>
      </c>
      <c r="AV550" s="73">
        <f t="shared" si="631"/>
        <v>1.2854196340776568E+35</v>
      </c>
      <c r="AW550" s="73">
        <f t="shared" si="632"/>
        <v>394308.26666666666</v>
      </c>
      <c r="AX550" s="102">
        <f t="shared" si="602"/>
        <v>65.089961539235617</v>
      </c>
      <c r="AZ550" s="74">
        <f t="shared" si="633"/>
        <v>442</v>
      </c>
      <c r="BA550" s="74">
        <f t="shared" si="634"/>
        <v>6.06</v>
      </c>
      <c r="BB550" s="74">
        <v>1</v>
      </c>
      <c r="BC550" s="65">
        <f t="shared" si="635"/>
        <v>1.51</v>
      </c>
      <c r="BD550" s="73">
        <f>BD549*BB550</f>
        <v>6.0290519987250003E+24</v>
      </c>
      <c r="BE550" s="73">
        <f t="shared" si="636"/>
        <v>4.0239098849890396E+27</v>
      </c>
      <c r="BF550" s="73">
        <f t="shared" si="637"/>
        <v>2.474709587472916E+28</v>
      </c>
      <c r="BG550" s="73">
        <f t="shared" si="638"/>
        <v>1.7120094467056262E+35</v>
      </c>
      <c r="BH550" s="73">
        <f t="shared" si="639"/>
        <v>394308.26666666666</v>
      </c>
      <c r="BI550" s="102">
        <f t="shared" si="676"/>
        <v>6.1500124461153449</v>
      </c>
      <c r="BK550" s="74">
        <f t="shared" si="640"/>
        <v>392</v>
      </c>
      <c r="BL550" s="74">
        <f t="shared" si="641"/>
        <v>7.8199999999999994</v>
      </c>
      <c r="BM550" s="74">
        <v>1</v>
      </c>
      <c r="BN550" s="65">
        <f t="shared" si="642"/>
        <v>1.76</v>
      </c>
      <c r="BO550" s="73">
        <f>BO549*BM550</f>
        <v>1.93525125885E+21</v>
      </c>
      <c r="BP550" s="73">
        <f t="shared" si="643"/>
        <v>1.3351685485057919E+24</v>
      </c>
      <c r="BQ550" s="73">
        <f t="shared" si="644"/>
        <v>3.118590941824938E+25</v>
      </c>
      <c r="BR550" s="73">
        <f t="shared" si="645"/>
        <v>2.209226711755445E+35</v>
      </c>
      <c r="BS550" s="73">
        <f t="shared" si="646"/>
        <v>394308.26666666666</v>
      </c>
      <c r="BT550" s="102">
        <f t="shared" si="675"/>
        <v>23.357282833804032</v>
      </c>
      <c r="BV550" s="74">
        <f t="shared" si="647"/>
        <v>337</v>
      </c>
      <c r="BW550" s="74">
        <f t="shared" si="648"/>
        <v>9.8550000000000004</v>
      </c>
      <c r="BX550" s="74">
        <v>1</v>
      </c>
      <c r="BY550" s="65">
        <f t="shared" si="649"/>
        <v>2.0350000000000001</v>
      </c>
      <c r="BZ550" s="73">
        <f>BZ549*BX550</f>
        <v>6.175160712E+17</v>
      </c>
      <c r="CA550" s="73">
        <f t="shared" si="650"/>
        <v>4.2348943404860401E+20</v>
      </c>
      <c r="CB550" s="73">
        <f t="shared" si="651"/>
        <v>1.9190148539704792E+22</v>
      </c>
      <c r="CC550" s="73">
        <f t="shared" si="652"/>
        <v>2.7841341744692986E+35</v>
      </c>
      <c r="CD550" s="73">
        <f t="shared" si="653"/>
        <v>394308.26666666666</v>
      </c>
      <c r="CE550" s="102">
        <f t="shared" si="671"/>
        <v>45.314350245400298</v>
      </c>
      <c r="CG550" s="74">
        <f t="shared" si="654"/>
        <v>287</v>
      </c>
      <c r="CH550" s="74">
        <f t="shared" si="655"/>
        <v>12.14</v>
      </c>
      <c r="CI550" s="74">
        <v>1</v>
      </c>
      <c r="CJ550" s="65">
        <f t="shared" si="656"/>
        <v>2.2850000000000001</v>
      </c>
      <c r="CK550" s="73">
        <f>CK549*CI550</f>
        <v>3042571896000000</v>
      </c>
      <c r="CL550" s="73">
        <f t="shared" si="657"/>
        <v>1.9953034365373202E+18</v>
      </c>
      <c r="CM550" s="73">
        <f t="shared" si="658"/>
        <v>2.3085561270454342E+19</v>
      </c>
      <c r="CN550" s="73">
        <f t="shared" si="659"/>
        <v>3.4296690896050008E+35</v>
      </c>
      <c r="CO550" s="73">
        <f t="shared" si="660"/>
        <v>394308.26666666666</v>
      </c>
      <c r="CP550" s="102">
        <f t="shared" si="661"/>
        <v>11.569950137768206</v>
      </c>
      <c r="CR550" s="74">
        <f t="shared" si="662"/>
        <v>224</v>
      </c>
      <c r="CS550" s="74">
        <f t="shared" si="663"/>
        <v>14.74</v>
      </c>
      <c r="CT550" s="74">
        <v>1</v>
      </c>
      <c r="CU550" s="65">
        <f t="shared" si="672"/>
        <v>2.6</v>
      </c>
      <c r="CV550" s="73">
        <f>CV549*CT550</f>
        <v>976628016000</v>
      </c>
      <c r="CW550" s="73">
        <f t="shared" si="664"/>
        <v>568788156518400</v>
      </c>
      <c r="CX550" s="73">
        <f t="shared" si="665"/>
        <v>4514828826326039</v>
      </c>
      <c r="CY550" s="73">
        <f t="shared" si="666"/>
        <v>4.1641945947922335E+35</v>
      </c>
      <c r="CZ550" s="73">
        <f t="shared" si="667"/>
        <v>394308.26666666666</v>
      </c>
      <c r="DA550" s="102">
        <f t="shared" si="668"/>
        <v>7.937628051121326</v>
      </c>
    </row>
    <row r="551" spans="1:105">
      <c r="A551" s="65">
        <v>8192</v>
      </c>
      <c r="B551" s="65">
        <f t="shared" si="603"/>
        <v>18.166666666666668</v>
      </c>
      <c r="C551" s="86">
        <f t="shared" si="674"/>
        <v>14.74</v>
      </c>
      <c r="D551" s="90"/>
      <c r="E551" s="68">
        <f t="shared" si="677"/>
        <v>6.4903710731687709E+32</v>
      </c>
      <c r="F551" s="65">
        <f t="shared" si="678"/>
        <v>109.00000000000006</v>
      </c>
      <c r="G551" s="69">
        <v>545</v>
      </c>
      <c r="H551" s="74">
        <f t="shared" si="605"/>
        <v>545</v>
      </c>
      <c r="I551" s="74">
        <f t="shared" si="606"/>
        <v>1</v>
      </c>
      <c r="J551" s="74">
        <v>1</v>
      </c>
      <c r="K551" s="65">
        <f t="shared" si="607"/>
        <v>1</v>
      </c>
      <c r="L551" s="73">
        <f>L550*J551</f>
        <v>1.2208830297418126E+30</v>
      </c>
      <c r="M551" s="73">
        <f t="shared" si="608"/>
        <v>6.6538125120928791E+32</v>
      </c>
      <c r="N551" s="73">
        <f t="shared" si="609"/>
        <v>6.4903710731687709E+33</v>
      </c>
      <c r="O551" s="73">
        <f t="shared" si="610"/>
        <v>3.2451855365843853E+34</v>
      </c>
      <c r="P551" s="73">
        <f t="shared" si="611"/>
        <v>394581.33333333337</v>
      </c>
      <c r="Q551" s="102">
        <f t="shared" si="673"/>
        <v>9.7543642255818543</v>
      </c>
      <c r="S551" s="74">
        <f t="shared" si="612"/>
        <v>535</v>
      </c>
      <c r="T551" s="74">
        <f t="shared" si="613"/>
        <v>2.0499999999999998</v>
      </c>
      <c r="U551" s="74">
        <v>1</v>
      </c>
      <c r="V551" s="65">
        <f t="shared" si="614"/>
        <v>1.05</v>
      </c>
      <c r="W551" s="73">
        <f>W550*U551</f>
        <v>1.6278440396557502E+29</v>
      </c>
      <c r="X551" s="73">
        <f t="shared" si="615"/>
        <v>9.144413892766178E+31</v>
      </c>
      <c r="Y551" s="73">
        <f t="shared" si="616"/>
        <v>3.3263151749989927E+33</v>
      </c>
      <c r="Z551" s="73">
        <f t="shared" si="617"/>
        <v>6.6526303499979896E+34</v>
      </c>
      <c r="AA551" s="73">
        <f t="shared" si="618"/>
        <v>394581.33333333337</v>
      </c>
      <c r="AB551" s="102">
        <f t="shared" si="601"/>
        <v>36.375378608248724</v>
      </c>
      <c r="AD551" s="74">
        <f t="shared" si="619"/>
        <v>510</v>
      </c>
      <c r="AE551" s="74">
        <f t="shared" si="620"/>
        <v>3.2249999999999996</v>
      </c>
      <c r="AF551" s="74">
        <v>1</v>
      </c>
      <c r="AG551" s="65">
        <f t="shared" si="621"/>
        <v>1.175</v>
      </c>
      <c r="AH551" s="73">
        <f>AH550*AF551</f>
        <v>1.5125685654401281E+28</v>
      </c>
      <c r="AI551" s="73">
        <f t="shared" si="622"/>
        <v>9.0640671283999684E+30</v>
      </c>
      <c r="AJ551" s="73">
        <f t="shared" si="623"/>
        <v>1.6352692742944714E+32</v>
      </c>
      <c r="AK551" s="73">
        <f t="shared" si="624"/>
        <v>1.0465723355484642E+35</v>
      </c>
      <c r="AL551" s="73">
        <f t="shared" si="625"/>
        <v>394581.33333333337</v>
      </c>
      <c r="AM551" s="102">
        <f t="shared" si="670"/>
        <v>18.041230841845461</v>
      </c>
      <c r="AO551" s="74">
        <f t="shared" si="626"/>
        <v>480</v>
      </c>
      <c r="AP551" s="74">
        <f t="shared" si="627"/>
        <v>4.55</v>
      </c>
      <c r="AQ551" s="74">
        <v>16</v>
      </c>
      <c r="AR551" s="65">
        <f t="shared" si="628"/>
        <v>1.325</v>
      </c>
      <c r="AS551" s="73">
        <f>AS550*AQ551</f>
        <v>1.2154568829429599E+27</v>
      </c>
      <c r="AT551" s="73">
        <f t="shared" si="629"/>
        <v>7.7303057755172251E+29</v>
      </c>
      <c r="AU551" s="73">
        <f t="shared" si="630"/>
        <v>3.6048813943991433E+30</v>
      </c>
      <c r="AV551" s="73">
        <f t="shared" si="631"/>
        <v>1.4765594191458955E+35</v>
      </c>
      <c r="AW551" s="73">
        <f t="shared" si="632"/>
        <v>394581.33333333337</v>
      </c>
      <c r="AX551" s="102">
        <f t="shared" si="602"/>
        <v>4.6633102222375484</v>
      </c>
      <c r="AZ551" s="74">
        <f t="shared" si="633"/>
        <v>443</v>
      </c>
      <c r="BA551" s="74">
        <f t="shared" si="634"/>
        <v>6.06</v>
      </c>
      <c r="BB551" s="74">
        <v>1</v>
      </c>
      <c r="BC551" s="65">
        <f t="shared" si="635"/>
        <v>1.51</v>
      </c>
      <c r="BD551" s="73">
        <f>BD550*BB551</f>
        <v>6.0290519987250003E+24</v>
      </c>
      <c r="BE551" s="73">
        <f t="shared" si="636"/>
        <v>4.0330137535071145E+27</v>
      </c>
      <c r="BF551" s="73">
        <f t="shared" si="637"/>
        <v>2.8426948322255301E+28</v>
      </c>
      <c r="BG551" s="73">
        <f t="shared" si="638"/>
        <v>1.9665824351701372E+35</v>
      </c>
      <c r="BH551" s="73">
        <f t="shared" si="639"/>
        <v>394581.33333333337</v>
      </c>
      <c r="BI551" s="102">
        <f t="shared" si="676"/>
        <v>7.0485622067455598</v>
      </c>
      <c r="BK551" s="74">
        <f t="shared" si="640"/>
        <v>393</v>
      </c>
      <c r="BL551" s="74">
        <f t="shared" si="641"/>
        <v>7.8199999999999994</v>
      </c>
      <c r="BM551" s="74">
        <v>1</v>
      </c>
      <c r="BN551" s="65">
        <f t="shared" si="642"/>
        <v>1.76</v>
      </c>
      <c r="BO551" s="73">
        <f>BO550*BM551</f>
        <v>1.93525125885E+21</v>
      </c>
      <c r="BP551" s="73">
        <f t="shared" si="643"/>
        <v>1.3385745907213681E+24</v>
      </c>
      <c r="BQ551" s="73">
        <f t="shared" si="644"/>
        <v>3.5823202847829603E+25</v>
      </c>
      <c r="BR551" s="73">
        <f t="shared" si="645"/>
        <v>2.5377350896089892E+35</v>
      </c>
      <c r="BS551" s="73">
        <f t="shared" si="646"/>
        <v>394581.33333333337</v>
      </c>
      <c r="BT551" s="102">
        <f t="shared" si="675"/>
        <v>26.762201446334196</v>
      </c>
      <c r="BV551" s="74">
        <f t="shared" si="647"/>
        <v>338</v>
      </c>
      <c r="BW551" s="74">
        <f t="shared" si="648"/>
        <v>9.8550000000000004</v>
      </c>
      <c r="BX551" s="74">
        <v>1</v>
      </c>
      <c r="BY551" s="65">
        <f t="shared" si="649"/>
        <v>2.0350000000000001</v>
      </c>
      <c r="BZ551" s="73">
        <f>BZ550*BX551</f>
        <v>6.175160712E+17</v>
      </c>
      <c r="CA551" s="73">
        <f t="shared" si="650"/>
        <v>4.24746079253496E+20</v>
      </c>
      <c r="CB551" s="73">
        <f t="shared" si="651"/>
        <v>2.2043692059707652E+22</v>
      </c>
      <c r="CC551" s="73">
        <f t="shared" si="652"/>
        <v>3.198130346303912E+35</v>
      </c>
      <c r="CD551" s="73">
        <f t="shared" si="653"/>
        <v>394581.33333333337</v>
      </c>
      <c r="CE551" s="102">
        <f t="shared" si="671"/>
        <v>51.898518047418129</v>
      </c>
      <c r="CG551" s="74">
        <f t="shared" si="654"/>
        <v>288</v>
      </c>
      <c r="CH551" s="74">
        <f t="shared" si="655"/>
        <v>12.14</v>
      </c>
      <c r="CI551" s="74">
        <v>1</v>
      </c>
      <c r="CJ551" s="65">
        <f t="shared" si="656"/>
        <v>2.2850000000000001</v>
      </c>
      <c r="CK551" s="73">
        <f>CK550*CI551</f>
        <v>3042571896000000</v>
      </c>
      <c r="CL551" s="73">
        <f t="shared" si="657"/>
        <v>2.00225571331968E+18</v>
      </c>
      <c r="CM551" s="73">
        <f t="shared" si="658"/>
        <v>2.6518346255554167E+19</v>
      </c>
      <c r="CN551" s="73">
        <f t="shared" si="659"/>
        <v>3.9396552414134443E+35</v>
      </c>
      <c r="CO551" s="73">
        <f t="shared" si="660"/>
        <v>394581.33333333337</v>
      </c>
      <c r="CP551" s="102">
        <f t="shared" si="661"/>
        <v>13.244235528531739</v>
      </c>
      <c r="CR551" s="74">
        <f t="shared" si="662"/>
        <v>225</v>
      </c>
      <c r="CS551" s="74">
        <f t="shared" si="663"/>
        <v>14.74</v>
      </c>
      <c r="CT551" s="74">
        <v>1</v>
      </c>
      <c r="CU551" s="65">
        <f t="shared" si="672"/>
        <v>2.6</v>
      </c>
      <c r="CV551" s="73">
        <f>CV550*CT551</f>
        <v>976628016000</v>
      </c>
      <c r="CW551" s="73">
        <f t="shared" si="664"/>
        <v>571327389360000</v>
      </c>
      <c r="CX551" s="73">
        <f t="shared" si="665"/>
        <v>5186176445893916</v>
      </c>
      <c r="CY551" s="73">
        <f t="shared" si="666"/>
        <v>4.7834034809253841E+35</v>
      </c>
      <c r="CZ551" s="73">
        <f t="shared" si="667"/>
        <v>394581.33333333337</v>
      </c>
      <c r="DA551" s="102">
        <f t="shared" si="668"/>
        <v>9.0774161058573828</v>
      </c>
    </row>
    <row r="552" spans="1:105">
      <c r="A552" s="65">
        <v>8192</v>
      </c>
      <c r="B552" s="65">
        <f t="shared" si="603"/>
        <v>18.2</v>
      </c>
      <c r="C552" s="86">
        <f t="shared" si="674"/>
        <v>14.74</v>
      </c>
      <c r="D552" s="90"/>
      <c r="E552" s="68">
        <f t="shared" si="677"/>
        <v>7.4554785750693079E+32</v>
      </c>
      <c r="F552" s="65">
        <f t="shared" si="678"/>
        <v>109.20000000000006</v>
      </c>
      <c r="G552" s="69">
        <v>546</v>
      </c>
      <c r="H552" s="74">
        <f t="shared" si="605"/>
        <v>546</v>
      </c>
      <c r="I552" s="74">
        <f t="shared" si="606"/>
        <v>1</v>
      </c>
      <c r="J552" s="74">
        <v>1</v>
      </c>
      <c r="K552" s="65">
        <f t="shared" si="607"/>
        <v>1</v>
      </c>
      <c r="L552" s="73">
        <f>L551*J552</f>
        <v>1.2208830297418126E+30</v>
      </c>
      <c r="M552" s="73">
        <f t="shared" si="608"/>
        <v>6.6660213423902969E+32</v>
      </c>
      <c r="N552" s="73">
        <f t="shared" si="609"/>
        <v>7.4554785750693076E+33</v>
      </c>
      <c r="O552" s="73">
        <f t="shared" si="610"/>
        <v>3.7277392875346541E+34</v>
      </c>
      <c r="P552" s="73">
        <f t="shared" si="611"/>
        <v>394854.40000000002</v>
      </c>
      <c r="Q552" s="102">
        <f t="shared" si="673"/>
        <v>11.184300487696801</v>
      </c>
      <c r="S552" s="74">
        <f t="shared" si="612"/>
        <v>536</v>
      </c>
      <c r="T552" s="74">
        <f t="shared" si="613"/>
        <v>2.0499999999999998</v>
      </c>
      <c r="U552" s="74">
        <v>1</v>
      </c>
      <c r="V552" s="65">
        <f t="shared" si="614"/>
        <v>1.05</v>
      </c>
      <c r="W552" s="73">
        <f>W551*U552</f>
        <v>1.6278440396557502E+29</v>
      </c>
      <c r="X552" s="73">
        <f t="shared" si="615"/>
        <v>9.1615062551825627E+31</v>
      </c>
      <c r="Y552" s="73">
        <f t="shared" si="616"/>
        <v>3.8209327697230175E+33</v>
      </c>
      <c r="Z552" s="73">
        <f t="shared" si="617"/>
        <v>7.6418655394460401E+34</v>
      </c>
      <c r="AA552" s="73">
        <f t="shared" si="618"/>
        <v>394854.40000000002</v>
      </c>
      <c r="AB552" s="102">
        <f t="shared" si="601"/>
        <v>41.706381716014853</v>
      </c>
      <c r="AD552" s="74">
        <f t="shared" si="619"/>
        <v>511</v>
      </c>
      <c r="AE552" s="74">
        <f t="shared" si="620"/>
        <v>3.2249999999999996</v>
      </c>
      <c r="AF552" s="74">
        <v>1</v>
      </c>
      <c r="AG552" s="65">
        <f t="shared" si="621"/>
        <v>1.175</v>
      </c>
      <c r="AH552" s="73">
        <f>AH551*AF552</f>
        <v>1.5125685654401281E+28</v>
      </c>
      <c r="AI552" s="73">
        <f t="shared" si="622"/>
        <v>9.0818398090438896E+30</v>
      </c>
      <c r="AJ552" s="73">
        <f t="shared" si="623"/>
        <v>1.8784311253592548E+32</v>
      </c>
      <c r="AK552" s="73">
        <f t="shared" si="624"/>
        <v>1.2021959202299257E+35</v>
      </c>
      <c r="AL552" s="73">
        <f t="shared" si="625"/>
        <v>394854.40000000002</v>
      </c>
      <c r="AM552" s="102">
        <f t="shared" si="670"/>
        <v>20.683376549855822</v>
      </c>
      <c r="AO552" s="74">
        <f t="shared" si="626"/>
        <v>481</v>
      </c>
      <c r="AP552" s="74">
        <f t="shared" si="627"/>
        <v>4.55</v>
      </c>
      <c r="AQ552" s="74">
        <v>1</v>
      </c>
      <c r="AR552" s="65">
        <f t="shared" si="628"/>
        <v>1.325</v>
      </c>
      <c r="AS552" s="73">
        <f>AS551*AQ552</f>
        <v>1.2154568829429599E+27</v>
      </c>
      <c r="AT552" s="73">
        <f t="shared" si="629"/>
        <v>7.7464105792162197E+29</v>
      </c>
      <c r="AU552" s="73">
        <f t="shared" si="630"/>
        <v>4.1409213277057146E+30</v>
      </c>
      <c r="AV552" s="73">
        <f t="shared" si="631"/>
        <v>1.6961213758282675E+35</v>
      </c>
      <c r="AW552" s="73">
        <f t="shared" si="632"/>
        <v>394854.40000000002</v>
      </c>
      <c r="AX552" s="102">
        <f t="shared" si="602"/>
        <v>5.3456001142205043</v>
      </c>
      <c r="AZ552" s="74">
        <f t="shared" si="633"/>
        <v>444</v>
      </c>
      <c r="BA552" s="74">
        <f t="shared" si="634"/>
        <v>6.06</v>
      </c>
      <c r="BB552" s="74">
        <v>1</v>
      </c>
      <c r="BC552" s="65">
        <f t="shared" si="635"/>
        <v>1.51</v>
      </c>
      <c r="BD552" s="73">
        <f>BD551*BB552</f>
        <v>6.0290519987250003E+24</v>
      </c>
      <c r="BE552" s="73">
        <f t="shared" si="636"/>
        <v>4.0421176220251894E+27</v>
      </c>
      <c r="BF552" s="73">
        <f t="shared" si="637"/>
        <v>3.265398877536039E+28</v>
      </c>
      <c r="BG552" s="73">
        <f t="shared" si="638"/>
        <v>2.2590100082460003E+35</v>
      </c>
      <c r="BH552" s="73">
        <f t="shared" si="639"/>
        <v>394854.40000000002</v>
      </c>
      <c r="BI552" s="102">
        <f t="shared" si="676"/>
        <v>8.0784360646586109</v>
      </c>
      <c r="BK552" s="74">
        <f t="shared" si="640"/>
        <v>394</v>
      </c>
      <c r="BL552" s="74">
        <f t="shared" si="641"/>
        <v>7.8199999999999994</v>
      </c>
      <c r="BM552" s="74">
        <v>1</v>
      </c>
      <c r="BN552" s="65">
        <f t="shared" si="642"/>
        <v>1.76</v>
      </c>
      <c r="BO552" s="73">
        <f>BO551*BM552</f>
        <v>1.93525125885E+21</v>
      </c>
      <c r="BP552" s="73">
        <f t="shared" si="643"/>
        <v>1.3419806329369441E+24</v>
      </c>
      <c r="BQ552" s="73">
        <f t="shared" si="644"/>
        <v>4.1150054182026974E+25</v>
      </c>
      <c r="BR552" s="73">
        <f t="shared" si="645"/>
        <v>2.9150921228520991E+35</v>
      </c>
      <c r="BS552" s="73">
        <f t="shared" si="646"/>
        <v>394854.40000000002</v>
      </c>
      <c r="BT552" s="102">
        <f t="shared" si="675"/>
        <v>30.663672166392953</v>
      </c>
      <c r="BV552" s="74">
        <f t="shared" si="647"/>
        <v>339</v>
      </c>
      <c r="BW552" s="74">
        <f t="shared" si="648"/>
        <v>9.8550000000000004</v>
      </c>
      <c r="BX552" s="74">
        <v>1</v>
      </c>
      <c r="BY552" s="65">
        <f t="shared" si="649"/>
        <v>2.0350000000000001</v>
      </c>
      <c r="BZ552" s="73">
        <f>BZ551*BX552</f>
        <v>6.175160712E+17</v>
      </c>
      <c r="CA552" s="73">
        <f t="shared" si="650"/>
        <v>4.26002724458388E+20</v>
      </c>
      <c r="CB552" s="73">
        <f t="shared" si="651"/>
        <v>2.5321552807047381E+22</v>
      </c>
      <c r="CC552" s="73">
        <f t="shared" si="652"/>
        <v>3.6736870678654016E+35</v>
      </c>
      <c r="CD552" s="73">
        <f t="shared" si="653"/>
        <v>394854.40000000002</v>
      </c>
      <c r="CE552" s="102">
        <f t="shared" si="671"/>
        <v>59.439884660927312</v>
      </c>
      <c r="CG552" s="74">
        <f t="shared" si="654"/>
        <v>289</v>
      </c>
      <c r="CH552" s="74">
        <f t="shared" si="655"/>
        <v>12.14</v>
      </c>
      <c r="CI552" s="74">
        <v>1</v>
      </c>
      <c r="CJ552" s="65">
        <f t="shared" si="656"/>
        <v>2.2850000000000001</v>
      </c>
      <c r="CK552" s="73">
        <f>CK551*CI552</f>
        <v>3042571896000000</v>
      </c>
      <c r="CL552" s="73">
        <f t="shared" si="657"/>
        <v>2.0092079901020401E+18</v>
      </c>
      <c r="CM552" s="73">
        <f t="shared" si="658"/>
        <v>3.0461580720996856E+19</v>
      </c>
      <c r="CN552" s="73">
        <f t="shared" si="659"/>
        <v>4.5254754950670702E+35</v>
      </c>
      <c r="CO552" s="73">
        <f t="shared" si="660"/>
        <v>394854.40000000002</v>
      </c>
      <c r="CP552" s="102">
        <f t="shared" si="661"/>
        <v>15.160989241064001</v>
      </c>
      <c r="CR552" s="74">
        <f t="shared" si="662"/>
        <v>226</v>
      </c>
      <c r="CS552" s="74">
        <f t="shared" si="663"/>
        <v>14.74</v>
      </c>
      <c r="CT552" s="74">
        <v>1</v>
      </c>
      <c r="CU552" s="65">
        <f t="shared" si="672"/>
        <v>2.6</v>
      </c>
      <c r="CV552" s="73">
        <f>CV551*CT552</f>
        <v>976628016000</v>
      </c>
      <c r="CW552" s="73">
        <f t="shared" si="664"/>
        <v>573866622201600</v>
      </c>
      <c r="CX552" s="73">
        <f t="shared" si="665"/>
        <v>5957352352122710</v>
      </c>
      <c r="CY552" s="73">
        <f t="shared" si="666"/>
        <v>5.4946877098260806E+35</v>
      </c>
      <c r="CZ552" s="73">
        <f t="shared" si="667"/>
        <v>394854.40000000002</v>
      </c>
      <c r="DA552" s="102">
        <f t="shared" si="668"/>
        <v>10.381074838030719</v>
      </c>
    </row>
    <row r="553" spans="1:105">
      <c r="A553" s="65">
        <v>8192</v>
      </c>
      <c r="B553" s="65">
        <f t="shared" si="603"/>
        <v>18.233333333333334</v>
      </c>
      <c r="C553" s="86">
        <f t="shared" si="674"/>
        <v>14.74</v>
      </c>
      <c r="D553" s="90"/>
      <c r="E553" s="68">
        <f t="shared" si="677"/>
        <v>8.5640959748977544E+32</v>
      </c>
      <c r="F553" s="65">
        <f t="shared" si="678"/>
        <v>109.40000000000006</v>
      </c>
      <c r="G553" s="69">
        <v>547</v>
      </c>
      <c r="H553" s="74">
        <f t="shared" si="605"/>
        <v>547</v>
      </c>
      <c r="I553" s="74">
        <f t="shared" si="606"/>
        <v>1</v>
      </c>
      <c r="J553" s="74">
        <v>1</v>
      </c>
      <c r="K553" s="65">
        <f t="shared" si="607"/>
        <v>1</v>
      </c>
      <c r="L553" s="73">
        <f>L552*J553</f>
        <v>1.2208830297418126E+30</v>
      </c>
      <c r="M553" s="73">
        <f t="shared" si="608"/>
        <v>6.6782301726877146E+32</v>
      </c>
      <c r="N553" s="73">
        <f t="shared" si="609"/>
        <v>8.564095974897755E+33</v>
      </c>
      <c r="O553" s="73">
        <f t="shared" si="610"/>
        <v>4.2820479874488775E+34</v>
      </c>
      <c r="P553" s="73">
        <f t="shared" si="611"/>
        <v>395127.46666666667</v>
      </c>
      <c r="Q553" s="102">
        <f t="shared" si="673"/>
        <v>12.82390057462044</v>
      </c>
      <c r="S553" s="74">
        <f t="shared" si="612"/>
        <v>537</v>
      </c>
      <c r="T553" s="74">
        <f t="shared" si="613"/>
        <v>2.0499999999999998</v>
      </c>
      <c r="U553" s="74">
        <v>1</v>
      </c>
      <c r="V553" s="65">
        <f t="shared" si="614"/>
        <v>1.05</v>
      </c>
      <c r="W553" s="73">
        <f>W552*U553</f>
        <v>1.6278440396557502E+29</v>
      </c>
      <c r="X553" s="73">
        <f t="shared" si="615"/>
        <v>9.1785986175989474E+31</v>
      </c>
      <c r="Y553" s="73">
        <f t="shared" si="616"/>
        <v>4.3890991871350964E+33</v>
      </c>
      <c r="Z553" s="73">
        <f t="shared" si="617"/>
        <v>8.7781983742701982E+34</v>
      </c>
      <c r="AA553" s="73">
        <f t="shared" si="618"/>
        <v>395127.46666666667</v>
      </c>
      <c r="AB553" s="102">
        <f t="shared" si="601"/>
        <v>47.818837820399779</v>
      </c>
      <c r="AD553" s="74">
        <f t="shared" si="619"/>
        <v>512</v>
      </c>
      <c r="AE553" s="74">
        <f t="shared" si="620"/>
        <v>3.2249999999999996</v>
      </c>
      <c r="AF553" s="74">
        <v>1</v>
      </c>
      <c r="AG553" s="65">
        <f t="shared" si="621"/>
        <v>1.175</v>
      </c>
      <c r="AH553" s="73">
        <f>AH552*AF553</f>
        <v>1.5125685654401281E+28</v>
      </c>
      <c r="AI553" s="73">
        <f t="shared" si="622"/>
        <v>9.0996124896878109E+30</v>
      </c>
      <c r="AJ553" s="73">
        <f t="shared" si="623"/>
        <v>2.1577507436754052E+32</v>
      </c>
      <c r="AK553" s="73">
        <f t="shared" si="624"/>
        <v>1.3809604759522627E+35</v>
      </c>
      <c r="AL553" s="73">
        <f t="shared" si="625"/>
        <v>395127.46666666667</v>
      </c>
      <c r="AM553" s="102">
        <f t="shared" si="670"/>
        <v>23.712556398645425</v>
      </c>
      <c r="AO553" s="74">
        <f t="shared" si="626"/>
        <v>482</v>
      </c>
      <c r="AP553" s="74">
        <f t="shared" si="627"/>
        <v>4.55</v>
      </c>
      <c r="AQ553" s="74">
        <v>1</v>
      </c>
      <c r="AR553" s="65">
        <f t="shared" si="628"/>
        <v>1.325</v>
      </c>
      <c r="AS553" s="73">
        <f>AS552*AQ553</f>
        <v>1.2154568829429599E+27</v>
      </c>
      <c r="AT553" s="73">
        <f t="shared" si="629"/>
        <v>7.7625153829152129E+29</v>
      </c>
      <c r="AU553" s="73">
        <f t="shared" si="630"/>
        <v>4.7566695173076921E+30</v>
      </c>
      <c r="AV553" s="73">
        <f t="shared" si="631"/>
        <v>1.9483318342892391E+35</v>
      </c>
      <c r="AW553" s="73">
        <f t="shared" si="632"/>
        <v>395127.46666666667</v>
      </c>
      <c r="AX553" s="102">
        <f t="shared" si="602"/>
        <v>6.127742468345776</v>
      </c>
      <c r="AZ553" s="74">
        <f t="shared" si="633"/>
        <v>445</v>
      </c>
      <c r="BA553" s="74">
        <f t="shared" si="634"/>
        <v>6.06</v>
      </c>
      <c r="BB553" s="74">
        <v>1</v>
      </c>
      <c r="BC553" s="65">
        <f t="shared" si="635"/>
        <v>1.51</v>
      </c>
      <c r="BD553" s="73">
        <f>BD552*BB553</f>
        <v>6.0290519987250003E+24</v>
      </c>
      <c r="BE553" s="73">
        <f t="shared" si="636"/>
        <v>4.0512214905432638E+27</v>
      </c>
      <c r="BF553" s="73">
        <f t="shared" si="637"/>
        <v>3.7509583190348127E+28</v>
      </c>
      <c r="BG553" s="73">
        <f t="shared" si="638"/>
        <v>2.5949210803940193E+35</v>
      </c>
      <c r="BH553" s="73">
        <f t="shared" si="639"/>
        <v>395127.46666666667</v>
      </c>
      <c r="BI553" s="102">
        <f t="shared" si="676"/>
        <v>9.2588329909649403</v>
      </c>
      <c r="BK553" s="74">
        <f t="shared" si="640"/>
        <v>395</v>
      </c>
      <c r="BL553" s="74">
        <f t="shared" si="641"/>
        <v>7.8199999999999994</v>
      </c>
      <c r="BM553" s="74">
        <v>1</v>
      </c>
      <c r="BN553" s="65">
        <f t="shared" si="642"/>
        <v>1.76</v>
      </c>
      <c r="BO553" s="73">
        <f>BO552*BM553</f>
        <v>1.93525125885E+21</v>
      </c>
      <c r="BP553" s="73">
        <f t="shared" si="643"/>
        <v>1.3453866751525199E+24</v>
      </c>
      <c r="BQ553" s="73">
        <f t="shared" si="644"/>
        <v>4.7268999546933239E+25</v>
      </c>
      <c r="BR553" s="73">
        <f t="shared" si="645"/>
        <v>3.3485615261850216E+35</v>
      </c>
      <c r="BS553" s="73">
        <f t="shared" si="646"/>
        <v>395127.46666666667</v>
      </c>
      <c r="BT553" s="102">
        <f t="shared" si="675"/>
        <v>35.134136839562935</v>
      </c>
      <c r="BV553" s="74">
        <f t="shared" si="647"/>
        <v>340</v>
      </c>
      <c r="BW553" s="74">
        <f t="shared" si="648"/>
        <v>9.8550000000000004</v>
      </c>
      <c r="BX553" s="74">
        <v>15</v>
      </c>
      <c r="BY553" s="65">
        <f t="shared" si="649"/>
        <v>2.0350000000000001</v>
      </c>
      <c r="BZ553" s="73">
        <f>BZ552*BX553</f>
        <v>9.262741068E+18</v>
      </c>
      <c r="CA553" s="73">
        <f t="shared" si="650"/>
        <v>6.4088905449492007E+21</v>
      </c>
      <c r="CB553" s="73">
        <f t="shared" si="651"/>
        <v>2.9086826055425883E+22</v>
      </c>
      <c r="CC553" s="73">
        <f t="shared" si="652"/>
        <v>4.2199582916308686E+35</v>
      </c>
      <c r="CD553" s="73">
        <f t="shared" si="653"/>
        <v>395127.46666666667</v>
      </c>
      <c r="CE553" s="102">
        <f t="shared" si="671"/>
        <v>4.5385119080164342</v>
      </c>
      <c r="CG553" s="74">
        <f t="shared" si="654"/>
        <v>290</v>
      </c>
      <c r="CH553" s="74">
        <f t="shared" si="655"/>
        <v>12.14</v>
      </c>
      <c r="CI553" s="74">
        <v>1</v>
      </c>
      <c r="CJ553" s="65">
        <f t="shared" si="656"/>
        <v>2.2850000000000001</v>
      </c>
      <c r="CK553" s="73">
        <f>CK552*CI553</f>
        <v>3042571896000000</v>
      </c>
      <c r="CL553" s="73">
        <f t="shared" si="657"/>
        <v>2.0161602668844001E+18</v>
      </c>
      <c r="CM553" s="73">
        <f t="shared" si="658"/>
        <v>3.4991167664818483E+19</v>
      </c>
      <c r="CN553" s="73">
        <f t="shared" si="659"/>
        <v>5.1984062567629369E+35</v>
      </c>
      <c r="CO553" s="73">
        <f t="shared" si="660"/>
        <v>395127.46666666667</v>
      </c>
      <c r="CP553" s="102">
        <f t="shared" si="661"/>
        <v>17.355350286160935</v>
      </c>
      <c r="CR553" s="74">
        <f t="shared" si="662"/>
        <v>227</v>
      </c>
      <c r="CS553" s="74">
        <f t="shared" si="663"/>
        <v>14.74</v>
      </c>
      <c r="CT553" s="74">
        <v>1</v>
      </c>
      <c r="CU553" s="65">
        <f t="shared" si="672"/>
        <v>2.6</v>
      </c>
      <c r="CV553" s="73">
        <f>CV552*CT553</f>
        <v>976628016000</v>
      </c>
      <c r="CW553" s="73">
        <f t="shared" si="664"/>
        <v>576405855043200</v>
      </c>
      <c r="CX553" s="73">
        <f t="shared" si="665"/>
        <v>6843200847021075</v>
      </c>
      <c r="CY553" s="73">
        <f t="shared" si="666"/>
        <v>6.3117387334996452E+35</v>
      </c>
      <c r="CZ553" s="73">
        <f t="shared" si="667"/>
        <v>395127.46666666667</v>
      </c>
      <c r="DA553" s="102">
        <f t="shared" si="668"/>
        <v>11.872191767566616</v>
      </c>
    </row>
    <row r="554" spans="1:105">
      <c r="A554" s="65">
        <v>8192</v>
      </c>
      <c r="B554" s="65">
        <f t="shared" si="603"/>
        <v>18.266666666666666</v>
      </c>
      <c r="C554" s="86">
        <f t="shared" si="674"/>
        <v>14.74</v>
      </c>
      <c r="D554" s="90"/>
      <c r="E554" s="68">
        <f t="shared" si="677"/>
        <v>9.8375629584017785E+32</v>
      </c>
      <c r="F554" s="65">
        <f t="shared" si="678"/>
        <v>109.60000000000005</v>
      </c>
      <c r="G554" s="69">
        <v>548</v>
      </c>
      <c r="H554" s="74">
        <f t="shared" si="605"/>
        <v>548</v>
      </c>
      <c r="I554" s="74">
        <f t="shared" si="606"/>
        <v>1</v>
      </c>
      <c r="J554" s="74">
        <v>1</v>
      </c>
      <c r="K554" s="65">
        <f t="shared" si="607"/>
        <v>1</v>
      </c>
      <c r="L554" s="73">
        <f>L553*J554</f>
        <v>1.2208830297418126E+30</v>
      </c>
      <c r="M554" s="73">
        <f t="shared" si="608"/>
        <v>6.6904390029851338E+32</v>
      </c>
      <c r="N554" s="73">
        <f t="shared" si="609"/>
        <v>9.8375629584017791E+33</v>
      </c>
      <c r="O554" s="73">
        <f t="shared" si="610"/>
        <v>4.9187814792008891E+34</v>
      </c>
      <c r="P554" s="73">
        <f t="shared" si="611"/>
        <v>395400.53333333333</v>
      </c>
      <c r="Q554" s="102">
        <f t="shared" si="673"/>
        <v>14.703912484685182</v>
      </c>
      <c r="S554" s="74">
        <f t="shared" si="612"/>
        <v>538</v>
      </c>
      <c r="T554" s="74">
        <f t="shared" si="613"/>
        <v>2.0499999999999998</v>
      </c>
      <c r="U554" s="74">
        <v>1</v>
      </c>
      <c r="V554" s="65">
        <f t="shared" si="614"/>
        <v>1.05</v>
      </c>
      <c r="W554" s="73">
        <f>W553*U554</f>
        <v>1.6278440396557502E+29</v>
      </c>
      <c r="X554" s="73">
        <f t="shared" si="615"/>
        <v>9.1956909800153322E+31</v>
      </c>
      <c r="Y554" s="73">
        <f t="shared" si="616"/>
        <v>5.0417510161809068E+33</v>
      </c>
      <c r="Z554" s="73">
        <f t="shared" si="617"/>
        <v>1.0083502032361823E+35</v>
      </c>
      <c r="AA554" s="73">
        <f t="shared" si="618"/>
        <v>395400.53333333333</v>
      </c>
      <c r="AB554" s="102">
        <f t="shared" ref="AB554:AB617" si="679">Y554/X554</f>
        <v>54.827321047846915</v>
      </c>
      <c r="AD554" s="74">
        <f t="shared" si="619"/>
        <v>513</v>
      </c>
      <c r="AE554" s="74">
        <f t="shared" si="620"/>
        <v>3.2249999999999996</v>
      </c>
      <c r="AF554" s="74">
        <v>1</v>
      </c>
      <c r="AG554" s="65">
        <f t="shared" si="621"/>
        <v>1.175</v>
      </c>
      <c r="AH554" s="73">
        <f>AH553*AF554</f>
        <v>1.5125685654401281E+28</v>
      </c>
      <c r="AI554" s="73">
        <f t="shared" si="622"/>
        <v>9.1173851703317322E+30</v>
      </c>
      <c r="AJ554" s="73">
        <f t="shared" si="623"/>
        <v>2.4786047297535675E+32</v>
      </c>
      <c r="AK554" s="73">
        <f t="shared" si="624"/>
        <v>1.5863070270422866E+35</v>
      </c>
      <c r="AL554" s="73">
        <f t="shared" si="625"/>
        <v>395400.53333333333</v>
      </c>
      <c r="AM554" s="102">
        <f t="shared" si="670"/>
        <v>27.185477891391798</v>
      </c>
      <c r="AO554" s="74">
        <f t="shared" si="626"/>
        <v>483</v>
      </c>
      <c r="AP554" s="74">
        <f t="shared" si="627"/>
        <v>4.55</v>
      </c>
      <c r="AQ554" s="74">
        <v>1</v>
      </c>
      <c r="AR554" s="65">
        <f t="shared" si="628"/>
        <v>1.325</v>
      </c>
      <c r="AS554" s="73">
        <f>AS553*AQ554</f>
        <v>1.2154568829429599E+27</v>
      </c>
      <c r="AT554" s="73">
        <f t="shared" si="629"/>
        <v>7.7786201866142074E+29</v>
      </c>
      <c r="AU554" s="73">
        <f t="shared" si="630"/>
        <v>5.463978449795887E+30</v>
      </c>
      <c r="AV554" s="73">
        <f t="shared" si="631"/>
        <v>2.2380455730364046E+35</v>
      </c>
      <c r="AW554" s="73">
        <f t="shared" si="632"/>
        <v>395400.53333333333</v>
      </c>
      <c r="AX554" s="102">
        <f t="shared" si="602"/>
        <v>7.0243543439729095</v>
      </c>
      <c r="AZ554" s="74">
        <f t="shared" si="633"/>
        <v>446</v>
      </c>
      <c r="BA554" s="74">
        <f t="shared" si="634"/>
        <v>6.06</v>
      </c>
      <c r="BB554" s="74">
        <v>1</v>
      </c>
      <c r="BC554" s="65">
        <f t="shared" si="635"/>
        <v>1.51</v>
      </c>
      <c r="BD554" s="73">
        <f>BD553*BB554</f>
        <v>6.0290519987250003E+24</v>
      </c>
      <c r="BE554" s="73">
        <f t="shared" si="636"/>
        <v>4.0603253590613387E+27</v>
      </c>
      <c r="BF554" s="73">
        <f t="shared" si="637"/>
        <v>4.3087196507377334E+28</v>
      </c>
      <c r="BG554" s="73">
        <f t="shared" si="638"/>
        <v>2.9807815763957386E+35</v>
      </c>
      <c r="BH554" s="73">
        <f t="shared" si="639"/>
        <v>395400.53333333333</v>
      </c>
      <c r="BI554" s="102">
        <f t="shared" si="676"/>
        <v>10.611759575182957</v>
      </c>
      <c r="BK554" s="74">
        <f t="shared" si="640"/>
        <v>396</v>
      </c>
      <c r="BL554" s="74">
        <f t="shared" si="641"/>
        <v>7.8199999999999994</v>
      </c>
      <c r="BM554" s="74">
        <v>1</v>
      </c>
      <c r="BN554" s="65">
        <f t="shared" si="642"/>
        <v>1.76</v>
      </c>
      <c r="BO554" s="73">
        <f>BO553*BM554</f>
        <v>1.93525125885E+21</v>
      </c>
      <c r="BP554" s="73">
        <f t="shared" si="643"/>
        <v>1.3487927173680959E+24</v>
      </c>
      <c r="BQ554" s="73">
        <f t="shared" si="644"/>
        <v>5.4297822021917808E+25</v>
      </c>
      <c r="BR554" s="73">
        <f t="shared" si="645"/>
        <v>3.8464871167350953E+35</v>
      </c>
      <c r="BS554" s="73">
        <f t="shared" si="646"/>
        <v>395400.53333333333</v>
      </c>
      <c r="BT554" s="102">
        <f t="shared" si="675"/>
        <v>40.25660972419049</v>
      </c>
      <c r="BV554" s="74">
        <f t="shared" si="647"/>
        <v>341</v>
      </c>
      <c r="BW554" s="74">
        <f t="shared" si="648"/>
        <v>9.8550000000000004</v>
      </c>
      <c r="BX554" s="74">
        <v>1</v>
      </c>
      <c r="BY554" s="65">
        <f t="shared" si="649"/>
        <v>2.0350000000000001</v>
      </c>
      <c r="BZ554" s="73">
        <f>BZ553*BX554</f>
        <v>9.262741068E+18</v>
      </c>
      <c r="CA554" s="73">
        <f t="shared" si="650"/>
        <v>6.4277402230225812E+21</v>
      </c>
      <c r="CB554" s="73">
        <f t="shared" si="651"/>
        <v>3.3411989241952612E+22</v>
      </c>
      <c r="CC554" s="73">
        <f t="shared" si="652"/>
        <v>4.8474591477524768E+35</v>
      </c>
      <c r="CD554" s="73">
        <f t="shared" si="653"/>
        <v>395400.53333333333</v>
      </c>
      <c r="CE554" s="102">
        <f t="shared" si="671"/>
        <v>5.1980926550639213</v>
      </c>
      <c r="CG554" s="74">
        <f t="shared" si="654"/>
        <v>291</v>
      </c>
      <c r="CH554" s="74">
        <f t="shared" si="655"/>
        <v>12.14</v>
      </c>
      <c r="CI554" s="74">
        <v>1</v>
      </c>
      <c r="CJ554" s="65">
        <f t="shared" si="656"/>
        <v>2.2850000000000001</v>
      </c>
      <c r="CK554" s="73">
        <f>CK553*CI554</f>
        <v>3042571896000000</v>
      </c>
      <c r="CL554" s="73">
        <f t="shared" si="657"/>
        <v>2.0231125436667602E+18</v>
      </c>
      <c r="CM554" s="73">
        <f t="shared" si="658"/>
        <v>4.0194296736002449E+19</v>
      </c>
      <c r="CN554" s="73">
        <f t="shared" si="659"/>
        <v>5.97140071574988E+35</v>
      </c>
      <c r="CO554" s="73">
        <f t="shared" si="660"/>
        <v>395400.53333333333</v>
      </c>
      <c r="CP554" s="102">
        <f t="shared" si="661"/>
        <v>19.867553518872903</v>
      </c>
      <c r="CR554" s="74">
        <f t="shared" si="662"/>
        <v>228</v>
      </c>
      <c r="CS554" s="74">
        <f t="shared" si="663"/>
        <v>14.74</v>
      </c>
      <c r="CT554" s="74">
        <v>1</v>
      </c>
      <c r="CU554" s="65">
        <f t="shared" si="672"/>
        <v>2.6</v>
      </c>
      <c r="CV554" s="73">
        <f>CV553*CT554</f>
        <v>976628016000</v>
      </c>
      <c r="CW554" s="73">
        <f t="shared" si="664"/>
        <v>578945087884800</v>
      </c>
      <c r="CX554" s="73">
        <f t="shared" si="665"/>
        <v>7860773555887425</v>
      </c>
      <c r="CY554" s="73">
        <f t="shared" si="666"/>
        <v>7.2502839003421113E+35</v>
      </c>
      <c r="CZ554" s="73">
        <f t="shared" si="667"/>
        <v>395400.53333333333</v>
      </c>
      <c r="DA554" s="102">
        <f t="shared" si="668"/>
        <v>13.577753262588493</v>
      </c>
    </row>
    <row r="555" spans="1:105">
      <c r="A555" s="65">
        <v>8192</v>
      </c>
      <c r="B555" s="65">
        <f t="shared" si="603"/>
        <v>18.3</v>
      </c>
      <c r="C555" s="86">
        <f t="shared" si="674"/>
        <v>14.74</v>
      </c>
      <c r="D555" s="90"/>
      <c r="E555" s="68">
        <f t="shared" si="677"/>
        <v>1.1300392387495887E+33</v>
      </c>
      <c r="F555" s="65">
        <f t="shared" si="678"/>
        <v>109.80000000000007</v>
      </c>
      <c r="G555" s="69">
        <v>549</v>
      </c>
      <c r="H555" s="74">
        <f t="shared" si="605"/>
        <v>549</v>
      </c>
      <c r="I555" s="74">
        <f t="shared" si="606"/>
        <v>1</v>
      </c>
      <c r="J555" s="74">
        <v>1</v>
      </c>
      <c r="K555" s="65">
        <f t="shared" si="607"/>
        <v>1</v>
      </c>
      <c r="L555" s="73">
        <f>L554*J555</f>
        <v>1.2208830297418126E+30</v>
      </c>
      <c r="M555" s="73">
        <f t="shared" si="608"/>
        <v>6.7026478332825516E+32</v>
      </c>
      <c r="N555" s="73">
        <f t="shared" si="609"/>
        <v>1.1300392387495888E+34</v>
      </c>
      <c r="O555" s="73">
        <f t="shared" si="610"/>
        <v>5.6501961937479431E+34</v>
      </c>
      <c r="P555" s="73">
        <f t="shared" si="611"/>
        <v>395673.59999999998</v>
      </c>
      <c r="Q555" s="102">
        <f t="shared" si="673"/>
        <v>16.859594399966614</v>
      </c>
      <c r="S555" s="74">
        <f t="shared" si="612"/>
        <v>539</v>
      </c>
      <c r="T555" s="74">
        <f t="shared" si="613"/>
        <v>2.0499999999999998</v>
      </c>
      <c r="U555" s="74">
        <v>1</v>
      </c>
      <c r="V555" s="65">
        <f t="shared" si="614"/>
        <v>1.05</v>
      </c>
      <c r="W555" s="73">
        <f>W554*U555</f>
        <v>1.6278440396557502E+29</v>
      </c>
      <c r="X555" s="73">
        <f t="shared" si="615"/>
        <v>9.2127833424317169E+31</v>
      </c>
      <c r="Y555" s="73">
        <f t="shared" si="616"/>
        <v>5.7914510985916378E+33</v>
      </c>
      <c r="Z555" s="73">
        <f t="shared" si="617"/>
        <v>1.1582902197183283E+35</v>
      </c>
      <c r="AA555" s="73">
        <f t="shared" si="618"/>
        <v>395673.59999999998</v>
      </c>
      <c r="AB555" s="102">
        <f t="shared" si="679"/>
        <v>62.86320738617286</v>
      </c>
      <c r="AD555" s="74">
        <f t="shared" si="619"/>
        <v>514</v>
      </c>
      <c r="AE555" s="74">
        <f t="shared" si="620"/>
        <v>3.2249999999999996</v>
      </c>
      <c r="AF555" s="74">
        <v>1</v>
      </c>
      <c r="AG555" s="65">
        <f t="shared" si="621"/>
        <v>1.175</v>
      </c>
      <c r="AH555" s="73">
        <f>AH554*AF555</f>
        <v>1.5125685654401281E+28</v>
      </c>
      <c r="AI555" s="73">
        <f t="shared" si="622"/>
        <v>9.1351578509756546E+30</v>
      </c>
      <c r="AJ555" s="73">
        <f t="shared" si="623"/>
        <v>2.8471691757557933E+32</v>
      </c>
      <c r="AK555" s="73">
        <f t="shared" si="624"/>
        <v>1.8221882724837116E+35</v>
      </c>
      <c r="AL555" s="73">
        <f t="shared" si="625"/>
        <v>395673.59999999998</v>
      </c>
      <c r="AM555" s="102">
        <f t="shared" si="670"/>
        <v>31.167159037670153</v>
      </c>
      <c r="AO555" s="74">
        <f t="shared" si="626"/>
        <v>484</v>
      </c>
      <c r="AP555" s="74">
        <f t="shared" si="627"/>
        <v>4.55</v>
      </c>
      <c r="AQ555" s="74">
        <v>1</v>
      </c>
      <c r="AR555" s="65">
        <f t="shared" si="628"/>
        <v>1.325</v>
      </c>
      <c r="AS555" s="73">
        <f>AS554*AQ555</f>
        <v>1.2154568829429599E+27</v>
      </c>
      <c r="AT555" s="73">
        <f t="shared" si="629"/>
        <v>7.794724990313202E+29</v>
      </c>
      <c r="AU555" s="73">
        <f t="shared" si="630"/>
        <v>6.2764630570197843E+30</v>
      </c>
      <c r="AV555" s="73">
        <f t="shared" si="631"/>
        <v>2.5708392681553142E+35</v>
      </c>
      <c r="AW555" s="73">
        <f t="shared" si="632"/>
        <v>395673.59999999998</v>
      </c>
      <c r="AX555" s="102">
        <f t="shared" si="602"/>
        <v>8.0521930726482083</v>
      </c>
      <c r="AZ555" s="74">
        <f t="shared" si="633"/>
        <v>447</v>
      </c>
      <c r="BA555" s="74">
        <f t="shared" si="634"/>
        <v>6.06</v>
      </c>
      <c r="BB555" s="74">
        <v>1</v>
      </c>
      <c r="BC555" s="65">
        <f t="shared" si="635"/>
        <v>1.51</v>
      </c>
      <c r="BD555" s="73">
        <f>BD554*BB555</f>
        <v>6.0290519987250003E+24</v>
      </c>
      <c r="BE555" s="73">
        <f t="shared" si="636"/>
        <v>4.0694292275794136E+27</v>
      </c>
      <c r="BF555" s="73">
        <f t="shared" si="637"/>
        <v>4.9494191749458346E+28</v>
      </c>
      <c r="BG555" s="73">
        <f t="shared" si="638"/>
        <v>3.4240188934112532E+35</v>
      </c>
      <c r="BH555" s="73">
        <f t="shared" si="639"/>
        <v>395673.59999999998</v>
      </c>
      <c r="BI555" s="102">
        <f t="shared" si="676"/>
        <v>12.162440721176662</v>
      </c>
      <c r="BK555" s="74">
        <f t="shared" si="640"/>
        <v>397</v>
      </c>
      <c r="BL555" s="74">
        <f t="shared" si="641"/>
        <v>7.8199999999999994</v>
      </c>
      <c r="BM555" s="74">
        <v>1</v>
      </c>
      <c r="BN555" s="65">
        <f t="shared" si="642"/>
        <v>1.76</v>
      </c>
      <c r="BO555" s="73">
        <f>BO554*BM555</f>
        <v>1.93525125885E+21</v>
      </c>
      <c r="BP555" s="73">
        <f t="shared" si="643"/>
        <v>1.3521987595836719E+24</v>
      </c>
      <c r="BQ555" s="73">
        <f t="shared" si="644"/>
        <v>6.2371818836498768E+25</v>
      </c>
      <c r="BR555" s="73">
        <f t="shared" si="645"/>
        <v>4.4184534235108915E+35</v>
      </c>
      <c r="BS555" s="73">
        <f t="shared" si="646"/>
        <v>395673.59999999998</v>
      </c>
      <c r="BT555" s="102">
        <f t="shared" si="675"/>
        <v>46.126221011844748</v>
      </c>
      <c r="BV555" s="74">
        <f t="shared" si="647"/>
        <v>342</v>
      </c>
      <c r="BW555" s="74">
        <f t="shared" si="648"/>
        <v>9.8550000000000004</v>
      </c>
      <c r="BX555" s="74">
        <v>1</v>
      </c>
      <c r="BY555" s="65">
        <f t="shared" si="649"/>
        <v>2.0350000000000001</v>
      </c>
      <c r="BZ555" s="73">
        <f>BZ554*BX555</f>
        <v>9.262741068E+18</v>
      </c>
      <c r="CA555" s="73">
        <f t="shared" si="650"/>
        <v>6.4465899010959606E+21</v>
      </c>
      <c r="CB555" s="73">
        <f t="shared" si="651"/>
        <v>3.83802970794096E+22</v>
      </c>
      <c r="CC555" s="73">
        <f t="shared" si="652"/>
        <v>5.5682683489385987E+35</v>
      </c>
      <c r="CD555" s="73">
        <f t="shared" si="653"/>
        <v>395673.59999999998</v>
      </c>
      <c r="CE555" s="102">
        <f t="shared" si="671"/>
        <v>5.9535812992982091</v>
      </c>
      <c r="CG555" s="74">
        <f t="shared" si="654"/>
        <v>292</v>
      </c>
      <c r="CH555" s="74">
        <f t="shared" si="655"/>
        <v>12.14</v>
      </c>
      <c r="CI555" s="74">
        <v>1</v>
      </c>
      <c r="CJ555" s="65">
        <f t="shared" si="656"/>
        <v>2.2850000000000001</v>
      </c>
      <c r="CK555" s="73">
        <f>CK554*CI555</f>
        <v>3042571896000000</v>
      </c>
      <c r="CL555" s="73">
        <f t="shared" si="657"/>
        <v>2.03006482044912E+18</v>
      </c>
      <c r="CM555" s="73">
        <f t="shared" si="658"/>
        <v>4.61711225409087E+19</v>
      </c>
      <c r="CN555" s="73">
        <f t="shared" si="659"/>
        <v>6.859338179210003E+35</v>
      </c>
      <c r="CO555" s="73">
        <f t="shared" si="660"/>
        <v>395673.59999999998</v>
      </c>
      <c r="CP555" s="102">
        <f t="shared" si="661"/>
        <v>22.743669106434769</v>
      </c>
      <c r="CR555" s="74">
        <f t="shared" si="662"/>
        <v>229</v>
      </c>
      <c r="CS555" s="74">
        <f t="shared" si="663"/>
        <v>14.74</v>
      </c>
      <c r="CT555" s="74">
        <v>1</v>
      </c>
      <c r="CU555" s="65">
        <f t="shared" si="672"/>
        <v>2.6</v>
      </c>
      <c r="CV555" s="73">
        <f>CV554*CT555</f>
        <v>976628016000</v>
      </c>
      <c r="CW555" s="73">
        <f t="shared" si="664"/>
        <v>581484320726400</v>
      </c>
      <c r="CX555" s="73">
        <f t="shared" si="665"/>
        <v>9029657652652080</v>
      </c>
      <c r="CY555" s="73">
        <f t="shared" si="666"/>
        <v>8.32838918958447E+35</v>
      </c>
      <c r="CZ555" s="73">
        <f t="shared" si="667"/>
        <v>395673.59999999998</v>
      </c>
      <c r="DA555" s="102">
        <f t="shared" si="668"/>
        <v>15.528634789966615</v>
      </c>
    </row>
    <row r="556" spans="1:105">
      <c r="A556" s="65">
        <v>8192</v>
      </c>
      <c r="B556" s="65">
        <f t="shared" si="603"/>
        <v>18.333333333333332</v>
      </c>
      <c r="C556" s="86">
        <f t="shared" si="674"/>
        <v>14.74</v>
      </c>
      <c r="D556" s="90"/>
      <c r="E556" s="68">
        <f t="shared" si="677"/>
        <v>1.2980742146337545E+33</v>
      </c>
      <c r="F556" s="65">
        <f t="shared" si="678"/>
        <v>110.00000000000006</v>
      </c>
      <c r="G556" s="69">
        <v>550</v>
      </c>
      <c r="H556" s="74">
        <f t="shared" si="605"/>
        <v>550</v>
      </c>
      <c r="I556" s="74">
        <f t="shared" si="606"/>
        <v>1</v>
      </c>
      <c r="J556" s="74">
        <v>1</v>
      </c>
      <c r="K556" s="65">
        <f t="shared" si="607"/>
        <v>1</v>
      </c>
      <c r="L556" s="73">
        <f>L555*J556</f>
        <v>1.2208830297418126E+30</v>
      </c>
      <c r="M556" s="73">
        <f t="shared" si="608"/>
        <v>6.7148566635799694E+32</v>
      </c>
      <c r="N556" s="73">
        <f t="shared" si="609"/>
        <v>1.2980742146337544E+34</v>
      </c>
      <c r="O556" s="73">
        <f t="shared" si="610"/>
        <v>6.4903710731687725E+34</v>
      </c>
      <c r="P556" s="73">
        <f t="shared" si="611"/>
        <v>395946.66666666663</v>
      </c>
      <c r="Q556" s="102">
        <f t="shared" si="673"/>
        <v>19.331376374334951</v>
      </c>
      <c r="S556" s="74">
        <f t="shared" si="612"/>
        <v>540</v>
      </c>
      <c r="T556" s="74">
        <f t="shared" si="613"/>
        <v>2.0499999999999998</v>
      </c>
      <c r="U556" s="74">
        <v>16</v>
      </c>
      <c r="V556" s="65">
        <f t="shared" si="614"/>
        <v>1.05</v>
      </c>
      <c r="W556" s="73">
        <f>W555*U556</f>
        <v>2.6045504634492003E+30</v>
      </c>
      <c r="X556" s="73">
        <f t="shared" si="615"/>
        <v>1.4767801127756968E+33</v>
      </c>
      <c r="Y556" s="73">
        <f t="shared" si="616"/>
        <v>6.6526303499979877E+33</v>
      </c>
      <c r="Z556" s="73">
        <f t="shared" si="617"/>
        <v>1.3305260699995981E+35</v>
      </c>
      <c r="AA556" s="73">
        <f t="shared" si="618"/>
        <v>395946.66666666663</v>
      </c>
      <c r="AB556" s="102">
        <f t="shared" si="679"/>
        <v>4.5048211933826554</v>
      </c>
      <c r="AD556" s="74">
        <f t="shared" si="619"/>
        <v>515</v>
      </c>
      <c r="AE556" s="74">
        <f t="shared" si="620"/>
        <v>3.2249999999999996</v>
      </c>
      <c r="AF556" s="74">
        <v>1</v>
      </c>
      <c r="AG556" s="65">
        <f t="shared" si="621"/>
        <v>1.175</v>
      </c>
      <c r="AH556" s="73">
        <f>AH555*AF556</f>
        <v>1.5125685654401281E+28</v>
      </c>
      <c r="AI556" s="73">
        <f t="shared" si="622"/>
        <v>9.1529305316195758E+30</v>
      </c>
      <c r="AJ556" s="73">
        <f t="shared" si="623"/>
        <v>3.2705385485889443E+32</v>
      </c>
      <c r="AK556" s="73">
        <f t="shared" si="624"/>
        <v>2.0931446710969288E+35</v>
      </c>
      <c r="AL556" s="73">
        <f t="shared" si="625"/>
        <v>395946.66666666663</v>
      </c>
      <c r="AM556" s="102">
        <f t="shared" si="670"/>
        <v>35.732146521713361</v>
      </c>
      <c r="AO556" s="74">
        <f t="shared" si="626"/>
        <v>485</v>
      </c>
      <c r="AP556" s="74">
        <f t="shared" si="627"/>
        <v>4.55</v>
      </c>
      <c r="AQ556" s="74">
        <v>1</v>
      </c>
      <c r="AR556" s="65">
        <f t="shared" si="628"/>
        <v>1.325</v>
      </c>
      <c r="AS556" s="73">
        <f>AS555*AQ556</f>
        <v>1.2154568829429599E+27</v>
      </c>
      <c r="AT556" s="73">
        <f t="shared" si="629"/>
        <v>7.8108297940121952E+29</v>
      </c>
      <c r="AU556" s="73">
        <f t="shared" si="630"/>
        <v>7.2097627887982889E+30</v>
      </c>
      <c r="AV556" s="73">
        <f t="shared" si="631"/>
        <v>2.9531188382917913E+35</v>
      </c>
      <c r="AW556" s="73">
        <f t="shared" si="632"/>
        <v>395946.66666666663</v>
      </c>
      <c r="AX556" s="102">
        <f t="shared" si="602"/>
        <v>9.2304697182433983</v>
      </c>
      <c r="AZ556" s="74">
        <f t="shared" si="633"/>
        <v>448</v>
      </c>
      <c r="BA556" s="74">
        <f t="shared" si="634"/>
        <v>6.06</v>
      </c>
      <c r="BB556" s="74">
        <v>1</v>
      </c>
      <c r="BC556" s="65">
        <f t="shared" si="635"/>
        <v>1.51</v>
      </c>
      <c r="BD556" s="73">
        <f>BD555*BB556</f>
        <v>6.0290519987250003E+24</v>
      </c>
      <c r="BE556" s="73">
        <f t="shared" si="636"/>
        <v>4.078533096097488E+27</v>
      </c>
      <c r="BF556" s="73">
        <f t="shared" si="637"/>
        <v>5.6853896644510629E+28</v>
      </c>
      <c r="BG556" s="73">
        <f t="shared" si="638"/>
        <v>3.9331648703402758E+35</v>
      </c>
      <c r="BH556" s="73">
        <f t="shared" si="639"/>
        <v>395946.66666666663</v>
      </c>
      <c r="BI556" s="102">
        <f t="shared" si="676"/>
        <v>13.939790435661985</v>
      </c>
      <c r="BK556" s="74">
        <f t="shared" si="640"/>
        <v>398</v>
      </c>
      <c r="BL556" s="74">
        <f t="shared" si="641"/>
        <v>7.8199999999999994</v>
      </c>
      <c r="BM556" s="74">
        <v>1</v>
      </c>
      <c r="BN556" s="65">
        <f t="shared" si="642"/>
        <v>1.76</v>
      </c>
      <c r="BO556" s="73">
        <f>BO555*BM556</f>
        <v>1.93525125885E+21</v>
      </c>
      <c r="BP556" s="73">
        <f t="shared" si="643"/>
        <v>1.3556048017992482E+24</v>
      </c>
      <c r="BQ556" s="73">
        <f t="shared" si="644"/>
        <v>7.1646405695659223E+25</v>
      </c>
      <c r="BR556" s="73">
        <f t="shared" si="645"/>
        <v>5.07547017921798E+35</v>
      </c>
      <c r="BS556" s="73">
        <f t="shared" si="646"/>
        <v>395946.66666666663</v>
      </c>
      <c r="BT556" s="102">
        <f t="shared" si="675"/>
        <v>52.851985770901216</v>
      </c>
      <c r="BV556" s="74">
        <f t="shared" si="647"/>
        <v>343</v>
      </c>
      <c r="BW556" s="74">
        <f t="shared" si="648"/>
        <v>9.8550000000000004</v>
      </c>
      <c r="BX556" s="74">
        <v>1</v>
      </c>
      <c r="BY556" s="65">
        <f t="shared" si="649"/>
        <v>2.0350000000000001</v>
      </c>
      <c r="BZ556" s="73">
        <f>BZ555*BX556</f>
        <v>9.262741068E+18</v>
      </c>
      <c r="CA556" s="73">
        <f t="shared" si="650"/>
        <v>6.465439579169341E+21</v>
      </c>
      <c r="CB556" s="73">
        <f t="shared" si="651"/>
        <v>4.4087384119415321E+22</v>
      </c>
      <c r="CC556" s="73">
        <f t="shared" si="652"/>
        <v>6.3962606926078254E+35</v>
      </c>
      <c r="CD556" s="73">
        <f t="shared" si="653"/>
        <v>395946.66666666663</v>
      </c>
      <c r="CE556" s="102">
        <f t="shared" si="671"/>
        <v>6.8189306511282144</v>
      </c>
      <c r="CG556" s="74">
        <f t="shared" si="654"/>
        <v>293</v>
      </c>
      <c r="CH556" s="74">
        <f t="shared" si="655"/>
        <v>12.14</v>
      </c>
      <c r="CI556" s="74">
        <v>1</v>
      </c>
      <c r="CJ556" s="65">
        <f t="shared" si="656"/>
        <v>2.2850000000000001</v>
      </c>
      <c r="CK556" s="73">
        <f>CK555*CI556</f>
        <v>3042571896000000</v>
      </c>
      <c r="CL556" s="73">
        <f t="shared" si="657"/>
        <v>2.0370170972314801E+18</v>
      </c>
      <c r="CM556" s="73">
        <f t="shared" si="658"/>
        <v>5.3036692511108342E+19</v>
      </c>
      <c r="CN556" s="73">
        <f t="shared" si="659"/>
        <v>7.8793104828268902E+35</v>
      </c>
      <c r="CO556" s="73">
        <f t="shared" si="660"/>
        <v>395946.66666666663</v>
      </c>
      <c r="CP556" s="102">
        <f t="shared" si="661"/>
        <v>26.036449366669906</v>
      </c>
      <c r="CR556" s="74">
        <f t="shared" si="662"/>
        <v>230</v>
      </c>
      <c r="CS556" s="74">
        <f t="shared" si="663"/>
        <v>14.74</v>
      </c>
      <c r="CT556" s="74">
        <v>1</v>
      </c>
      <c r="CU556" s="65">
        <f t="shared" si="672"/>
        <v>2.6</v>
      </c>
      <c r="CV556" s="73">
        <f>CV555*CT556</f>
        <v>976628016000</v>
      </c>
      <c r="CW556" s="73">
        <f t="shared" si="664"/>
        <v>584023553568000</v>
      </c>
      <c r="CX556" s="73">
        <f t="shared" si="665"/>
        <v>1.0372352891787832E+16</v>
      </c>
      <c r="CY556" s="73">
        <f t="shared" si="666"/>
        <v>9.5668069618507711E+35</v>
      </c>
      <c r="CZ556" s="73">
        <f t="shared" si="667"/>
        <v>395946.66666666663</v>
      </c>
      <c r="DA556" s="102">
        <f t="shared" si="668"/>
        <v>17.760161946242707</v>
      </c>
    </row>
    <row r="557" spans="1:105">
      <c r="A557" s="65">
        <v>8192</v>
      </c>
      <c r="B557" s="65">
        <f t="shared" si="603"/>
        <v>18.366666666666667</v>
      </c>
      <c r="C557" s="86">
        <f t="shared" si="674"/>
        <v>14.74</v>
      </c>
      <c r="D557" s="90"/>
      <c r="E557" s="68">
        <f t="shared" si="677"/>
        <v>1.4910957150138622E+33</v>
      </c>
      <c r="F557" s="65">
        <f t="shared" si="678"/>
        <v>110.20000000000006</v>
      </c>
      <c r="G557" s="69">
        <v>551</v>
      </c>
      <c r="H557" s="74">
        <f t="shared" si="605"/>
        <v>551</v>
      </c>
      <c r="I557" s="74">
        <f t="shared" si="606"/>
        <v>1</v>
      </c>
      <c r="J557" s="74">
        <v>1</v>
      </c>
      <c r="K557" s="65">
        <f t="shared" si="607"/>
        <v>1</v>
      </c>
      <c r="L557" s="73">
        <f>L556*J557</f>
        <v>1.2208830297418126E+30</v>
      </c>
      <c r="M557" s="73">
        <f t="shared" si="608"/>
        <v>6.7270654938773871E+32</v>
      </c>
      <c r="N557" s="73">
        <f t="shared" si="609"/>
        <v>1.4910957150138622E+34</v>
      </c>
      <c r="O557" s="73">
        <f t="shared" si="610"/>
        <v>7.4554785750693111E+34</v>
      </c>
      <c r="P557" s="73">
        <f t="shared" si="611"/>
        <v>396219.73333333334</v>
      </c>
      <c r="Q557" s="102">
        <f t="shared" si="673"/>
        <v>22.165619115362816</v>
      </c>
      <c r="S557" s="74">
        <f t="shared" si="612"/>
        <v>541</v>
      </c>
      <c r="T557" s="74">
        <f t="shared" si="613"/>
        <v>2.0499999999999998</v>
      </c>
      <c r="U557" s="74">
        <v>1</v>
      </c>
      <c r="V557" s="65">
        <f t="shared" si="614"/>
        <v>1.05</v>
      </c>
      <c r="W557" s="73">
        <f>W556*U557</f>
        <v>2.6045504634492003E+30</v>
      </c>
      <c r="X557" s="73">
        <f t="shared" si="615"/>
        <v>1.4795148907623184E+33</v>
      </c>
      <c r="Y557" s="73">
        <f t="shared" si="616"/>
        <v>7.6418655394460374E+33</v>
      </c>
      <c r="Z557" s="73">
        <f t="shared" si="617"/>
        <v>1.5283731078892086E+35</v>
      </c>
      <c r="AA557" s="73">
        <f t="shared" si="618"/>
        <v>396219.73333333334</v>
      </c>
      <c r="AB557" s="102">
        <f t="shared" si="679"/>
        <v>5.1651156653844659</v>
      </c>
      <c r="AD557" s="74">
        <f t="shared" si="619"/>
        <v>516</v>
      </c>
      <c r="AE557" s="74">
        <f t="shared" si="620"/>
        <v>3.2249999999999996</v>
      </c>
      <c r="AF557" s="74">
        <v>1</v>
      </c>
      <c r="AG557" s="65">
        <f t="shared" si="621"/>
        <v>1.175</v>
      </c>
      <c r="AH557" s="73">
        <f>AH556*AF557</f>
        <v>1.5125685654401281E+28</v>
      </c>
      <c r="AI557" s="73">
        <f t="shared" si="622"/>
        <v>9.1707032122634971E+30</v>
      </c>
      <c r="AJ557" s="73">
        <f t="shared" si="623"/>
        <v>3.7568622507185102E+32</v>
      </c>
      <c r="AK557" s="73">
        <f t="shared" si="624"/>
        <v>2.4043918404598524E+35</v>
      </c>
      <c r="AL557" s="73">
        <f t="shared" si="625"/>
        <v>396219.73333333334</v>
      </c>
      <c r="AM557" s="102">
        <f t="shared" si="670"/>
        <v>40.965912468900498</v>
      </c>
      <c r="AO557" s="74">
        <f t="shared" si="626"/>
        <v>486</v>
      </c>
      <c r="AP557" s="74">
        <f t="shared" si="627"/>
        <v>4.55</v>
      </c>
      <c r="AQ557" s="74">
        <v>1</v>
      </c>
      <c r="AR557" s="65">
        <f t="shared" si="628"/>
        <v>1.325</v>
      </c>
      <c r="AS557" s="73">
        <f>AS556*AQ557</f>
        <v>1.2154568829429599E+27</v>
      </c>
      <c r="AT557" s="73">
        <f t="shared" si="629"/>
        <v>7.8269345977111898E+29</v>
      </c>
      <c r="AU557" s="73">
        <f t="shared" si="630"/>
        <v>8.2818426554114292E+30</v>
      </c>
      <c r="AV557" s="73">
        <f t="shared" si="631"/>
        <v>3.3922427516565358E+35</v>
      </c>
      <c r="AW557" s="73">
        <f t="shared" si="632"/>
        <v>396219.73333333334</v>
      </c>
      <c r="AX557" s="102">
        <f t="shared" ref="AX557:AX620" si="680">AU557/AT557</f>
        <v>10.581208456543468</v>
      </c>
      <c r="AZ557" s="74">
        <f t="shared" si="633"/>
        <v>449</v>
      </c>
      <c r="BA557" s="74">
        <f t="shared" si="634"/>
        <v>6.06</v>
      </c>
      <c r="BB557" s="74">
        <v>1</v>
      </c>
      <c r="BC557" s="65">
        <f t="shared" si="635"/>
        <v>1.51</v>
      </c>
      <c r="BD557" s="73">
        <f>BD556*BB557</f>
        <v>6.0290519987250003E+24</v>
      </c>
      <c r="BE557" s="73">
        <f t="shared" si="636"/>
        <v>4.0876369646155629E+27</v>
      </c>
      <c r="BF557" s="73">
        <f t="shared" si="637"/>
        <v>6.5307977550720815E+28</v>
      </c>
      <c r="BG557" s="73">
        <f t="shared" si="638"/>
        <v>4.5180200164920021E+35</v>
      </c>
      <c r="BH557" s="73">
        <f t="shared" si="639"/>
        <v>396219.73333333334</v>
      </c>
      <c r="BI557" s="102">
        <f t="shared" si="676"/>
        <v>15.976951504269154</v>
      </c>
      <c r="BK557" s="74">
        <f t="shared" si="640"/>
        <v>399</v>
      </c>
      <c r="BL557" s="74">
        <f t="shared" si="641"/>
        <v>7.8199999999999994</v>
      </c>
      <c r="BM557" s="74">
        <v>1</v>
      </c>
      <c r="BN557" s="65">
        <f t="shared" si="642"/>
        <v>1.76</v>
      </c>
      <c r="BO557" s="73">
        <f>BO556*BM557</f>
        <v>1.93525125885E+21</v>
      </c>
      <c r="BP557" s="73">
        <f t="shared" si="643"/>
        <v>1.3590108440148242E+24</v>
      </c>
      <c r="BQ557" s="73">
        <f t="shared" si="644"/>
        <v>8.2300108364053948E+25</v>
      </c>
      <c r="BR557" s="73">
        <f t="shared" si="645"/>
        <v>5.8301842457042004E+35</v>
      </c>
      <c r="BS557" s="73">
        <f t="shared" si="646"/>
        <v>396219.73333333334</v>
      </c>
      <c r="BT557" s="102">
        <f t="shared" si="675"/>
        <v>60.558831245908891</v>
      </c>
      <c r="BV557" s="74">
        <f t="shared" si="647"/>
        <v>344</v>
      </c>
      <c r="BW557" s="74">
        <f t="shared" si="648"/>
        <v>9.8550000000000004</v>
      </c>
      <c r="BX557" s="74">
        <v>1</v>
      </c>
      <c r="BY557" s="65">
        <f t="shared" si="649"/>
        <v>2.0350000000000001</v>
      </c>
      <c r="BZ557" s="73">
        <f>BZ556*BX557</f>
        <v>9.262741068E+18</v>
      </c>
      <c r="CA557" s="73">
        <f t="shared" si="650"/>
        <v>6.4842892572427205E+21</v>
      </c>
      <c r="CB557" s="73">
        <f t="shared" si="651"/>
        <v>5.0643105614094779E+22</v>
      </c>
      <c r="CC557" s="73">
        <f t="shared" si="652"/>
        <v>7.3473741357308062E+35</v>
      </c>
      <c r="CD557" s="73">
        <f t="shared" si="653"/>
        <v>396219.73333333334</v>
      </c>
      <c r="CE557" s="102">
        <f t="shared" si="671"/>
        <v>7.8101243798660329</v>
      </c>
      <c r="CG557" s="74">
        <f t="shared" si="654"/>
        <v>294</v>
      </c>
      <c r="CH557" s="74">
        <f t="shared" si="655"/>
        <v>12.14</v>
      </c>
      <c r="CI557" s="74">
        <v>1</v>
      </c>
      <c r="CJ557" s="65">
        <f t="shared" si="656"/>
        <v>2.2850000000000001</v>
      </c>
      <c r="CK557" s="73">
        <f>CK556*CI557</f>
        <v>3042571896000000</v>
      </c>
      <c r="CL557" s="73">
        <f t="shared" si="657"/>
        <v>2.0439693740138401E+18</v>
      </c>
      <c r="CM557" s="73">
        <f t="shared" si="658"/>
        <v>6.092316144199372E+19</v>
      </c>
      <c r="CN557" s="73">
        <f t="shared" si="659"/>
        <v>9.0509509901341433E+35</v>
      </c>
      <c r="CO557" s="73">
        <f t="shared" si="660"/>
        <v>396219.73333333334</v>
      </c>
      <c r="CP557" s="102">
        <f t="shared" si="661"/>
        <v>29.806298575969365</v>
      </c>
      <c r="CR557" s="74">
        <f t="shared" si="662"/>
        <v>231</v>
      </c>
      <c r="CS557" s="74">
        <f t="shared" si="663"/>
        <v>14.74</v>
      </c>
      <c r="CT557" s="74">
        <v>1</v>
      </c>
      <c r="CU557" s="65">
        <f t="shared" si="672"/>
        <v>2.6</v>
      </c>
      <c r="CV557" s="73">
        <f>CV556*CT557</f>
        <v>976628016000</v>
      </c>
      <c r="CW557" s="73">
        <f t="shared" si="664"/>
        <v>586562786409600</v>
      </c>
      <c r="CX557" s="73">
        <f t="shared" si="665"/>
        <v>1.1914704704245426E+16</v>
      </c>
      <c r="CY557" s="73">
        <f t="shared" si="666"/>
        <v>1.0989375419652163E+36</v>
      </c>
      <c r="CZ557" s="73">
        <f t="shared" si="667"/>
        <v>396219.73333333334</v>
      </c>
      <c r="DA557" s="102">
        <f t="shared" si="668"/>
        <v>20.312752496925917</v>
      </c>
    </row>
    <row r="558" spans="1:105">
      <c r="A558" s="65">
        <v>8192</v>
      </c>
      <c r="B558" s="65">
        <f t="shared" si="603"/>
        <v>18.399999999999999</v>
      </c>
      <c r="C558" s="86">
        <f t="shared" si="674"/>
        <v>14.74</v>
      </c>
      <c r="D558" s="90"/>
      <c r="E558" s="68">
        <f t="shared" si="677"/>
        <v>1.7128191949795512E+33</v>
      </c>
      <c r="F558" s="65">
        <f t="shared" si="678"/>
        <v>110.40000000000006</v>
      </c>
      <c r="G558" s="69">
        <v>552</v>
      </c>
      <c r="H558" s="74">
        <f t="shared" si="605"/>
        <v>552</v>
      </c>
      <c r="I558" s="74">
        <f t="shared" si="606"/>
        <v>1</v>
      </c>
      <c r="J558" s="74">
        <v>1</v>
      </c>
      <c r="K558" s="65">
        <f t="shared" si="607"/>
        <v>1</v>
      </c>
      <c r="L558" s="73">
        <f>L557*J558</f>
        <v>1.2208830297418126E+30</v>
      </c>
      <c r="M558" s="73">
        <f t="shared" si="608"/>
        <v>6.7392743241748063E+32</v>
      </c>
      <c r="N558" s="73">
        <f t="shared" si="609"/>
        <v>1.7128191949795512E+34</v>
      </c>
      <c r="O558" s="73">
        <f t="shared" si="610"/>
        <v>8.564095974897755E+34</v>
      </c>
      <c r="P558" s="73">
        <f t="shared" si="611"/>
        <v>396492.79999999999</v>
      </c>
      <c r="Q558" s="102">
        <f t="shared" si="673"/>
        <v>25.415484109845583</v>
      </c>
      <c r="S558" s="74">
        <f t="shared" si="612"/>
        <v>542</v>
      </c>
      <c r="T558" s="74">
        <f t="shared" si="613"/>
        <v>2.0499999999999998</v>
      </c>
      <c r="U558" s="74">
        <v>1</v>
      </c>
      <c r="V558" s="65">
        <f t="shared" si="614"/>
        <v>1.05</v>
      </c>
      <c r="W558" s="73">
        <f>W557*U558</f>
        <v>2.6045504634492003E+30</v>
      </c>
      <c r="X558" s="73">
        <f t="shared" si="615"/>
        <v>1.4822496687489399E+33</v>
      </c>
      <c r="Y558" s="73">
        <f t="shared" si="616"/>
        <v>8.7781983742701929E+33</v>
      </c>
      <c r="Z558" s="73">
        <f t="shared" si="617"/>
        <v>1.75563967485404E+35</v>
      </c>
      <c r="AA558" s="73">
        <f t="shared" si="618"/>
        <v>396492.79999999999</v>
      </c>
      <c r="AB558" s="102">
        <f t="shared" si="679"/>
        <v>5.9222130787718354</v>
      </c>
      <c r="AD558" s="74">
        <f t="shared" si="619"/>
        <v>517</v>
      </c>
      <c r="AE558" s="74">
        <f t="shared" si="620"/>
        <v>3.2249999999999996</v>
      </c>
      <c r="AF558" s="74">
        <v>1</v>
      </c>
      <c r="AG558" s="65">
        <f t="shared" si="621"/>
        <v>1.175</v>
      </c>
      <c r="AH558" s="73">
        <f>AH557*AF558</f>
        <v>1.5125685654401281E+28</v>
      </c>
      <c r="AI558" s="73">
        <f t="shared" si="622"/>
        <v>9.1884758929074184E+30</v>
      </c>
      <c r="AJ558" s="73">
        <f t="shared" si="623"/>
        <v>4.3155014873508111E+32</v>
      </c>
      <c r="AK558" s="73">
        <f t="shared" si="624"/>
        <v>2.7619209519045257E+35</v>
      </c>
      <c r="AL558" s="73">
        <f t="shared" si="625"/>
        <v>396492.79999999999</v>
      </c>
      <c r="AM558" s="102">
        <f t="shared" si="670"/>
        <v>46.966456000411831</v>
      </c>
      <c r="AO558" s="74">
        <f t="shared" si="626"/>
        <v>487</v>
      </c>
      <c r="AP558" s="74">
        <f t="shared" si="627"/>
        <v>4.55</v>
      </c>
      <c r="AQ558" s="74">
        <v>1</v>
      </c>
      <c r="AR558" s="65">
        <f t="shared" si="628"/>
        <v>1.325</v>
      </c>
      <c r="AS558" s="73">
        <f>AS557*AQ558</f>
        <v>1.2154568829429599E+27</v>
      </c>
      <c r="AT558" s="73">
        <f t="shared" si="629"/>
        <v>7.8430394014101844E+29</v>
      </c>
      <c r="AU558" s="73">
        <f t="shared" si="630"/>
        <v>9.5133390346153865E+30</v>
      </c>
      <c r="AV558" s="73">
        <f t="shared" si="631"/>
        <v>3.8966636685784788E+35</v>
      </c>
      <c r="AW558" s="73">
        <f t="shared" si="632"/>
        <v>396492.79999999999</v>
      </c>
      <c r="AX558" s="102">
        <f t="shared" si="680"/>
        <v>12.12965860263928</v>
      </c>
      <c r="AZ558" s="74">
        <f t="shared" si="633"/>
        <v>450</v>
      </c>
      <c r="BA558" s="74">
        <f t="shared" si="634"/>
        <v>6.06</v>
      </c>
      <c r="BB558" s="74">
        <v>1</v>
      </c>
      <c r="BC558" s="65">
        <f t="shared" si="635"/>
        <v>1.51</v>
      </c>
      <c r="BD558" s="73">
        <f>BD557*BB558</f>
        <v>6.0290519987250003E+24</v>
      </c>
      <c r="BE558" s="73">
        <f t="shared" si="636"/>
        <v>4.0967408331336378E+27</v>
      </c>
      <c r="BF558" s="73">
        <f t="shared" si="637"/>
        <v>7.5019166380696307E+28</v>
      </c>
      <c r="BG558" s="73">
        <f t="shared" si="638"/>
        <v>5.18984216078804E+35</v>
      </c>
      <c r="BH558" s="73">
        <f t="shared" si="639"/>
        <v>396492.79999999999</v>
      </c>
      <c r="BI558" s="102">
        <f t="shared" si="676"/>
        <v>18.311914137686227</v>
      </c>
      <c r="BK558" s="74">
        <f t="shared" si="640"/>
        <v>400</v>
      </c>
      <c r="BL558" s="74">
        <f t="shared" si="641"/>
        <v>7.8199999999999994</v>
      </c>
      <c r="BM558" s="74">
        <v>15</v>
      </c>
      <c r="BN558" s="65">
        <f t="shared" si="642"/>
        <v>1.76</v>
      </c>
      <c r="BO558" s="73">
        <f>BO557*BM558</f>
        <v>2.902876888275E+22</v>
      </c>
      <c r="BP558" s="73">
        <f t="shared" si="643"/>
        <v>2.0436253293456002E+25</v>
      </c>
      <c r="BQ558" s="73">
        <f t="shared" si="644"/>
        <v>9.453799909386653E+25</v>
      </c>
      <c r="BR558" s="73">
        <f t="shared" si="645"/>
        <v>6.6971230523700447E+35</v>
      </c>
      <c r="BS558" s="73">
        <f t="shared" si="646"/>
        <v>396492.79999999999</v>
      </c>
      <c r="BT558" s="102">
        <f t="shared" si="675"/>
        <v>4.6259946838757884</v>
      </c>
      <c r="BV558" s="74">
        <f t="shared" si="647"/>
        <v>345</v>
      </c>
      <c r="BW558" s="74">
        <f t="shared" si="648"/>
        <v>9.8550000000000004</v>
      </c>
      <c r="BX558" s="74">
        <v>1</v>
      </c>
      <c r="BY558" s="65">
        <f t="shared" si="649"/>
        <v>2.0350000000000001</v>
      </c>
      <c r="BZ558" s="73">
        <f>BZ557*BX558</f>
        <v>9.262741068E+18</v>
      </c>
      <c r="CA558" s="73">
        <f t="shared" si="650"/>
        <v>6.5031389353161009E+21</v>
      </c>
      <c r="CB558" s="73">
        <f t="shared" si="651"/>
        <v>5.8173652110851791E+22</v>
      </c>
      <c r="CC558" s="73">
        <f t="shared" si="652"/>
        <v>8.4399165832617386E+35</v>
      </c>
      <c r="CD558" s="73">
        <f t="shared" si="653"/>
        <v>396492.79999999999</v>
      </c>
      <c r="CE558" s="102">
        <f t="shared" si="671"/>
        <v>8.9454727462352945</v>
      </c>
      <c r="CG558" s="74">
        <f t="shared" si="654"/>
        <v>295</v>
      </c>
      <c r="CH558" s="74">
        <f t="shared" si="655"/>
        <v>12.14</v>
      </c>
      <c r="CI558" s="74">
        <v>1</v>
      </c>
      <c r="CJ558" s="65">
        <f t="shared" si="656"/>
        <v>2.2850000000000001</v>
      </c>
      <c r="CK558" s="73">
        <f>CK557*CI558</f>
        <v>3042571896000000</v>
      </c>
      <c r="CL558" s="73">
        <f t="shared" si="657"/>
        <v>2.0509216507962002E+18</v>
      </c>
      <c r="CM558" s="73">
        <f t="shared" si="658"/>
        <v>6.9982335329636999E+19</v>
      </c>
      <c r="CN558" s="73">
        <f t="shared" si="659"/>
        <v>1.0396812513525875E+36</v>
      </c>
      <c r="CO558" s="73">
        <f t="shared" si="660"/>
        <v>396492.79999999999</v>
      </c>
      <c r="CP558" s="102">
        <f t="shared" si="661"/>
        <v>34.122383613468976</v>
      </c>
      <c r="CR558" s="74">
        <f t="shared" si="662"/>
        <v>232</v>
      </c>
      <c r="CS558" s="74">
        <f t="shared" si="663"/>
        <v>14.74</v>
      </c>
      <c r="CT558" s="74">
        <v>1</v>
      </c>
      <c r="CU558" s="65">
        <f t="shared" si="672"/>
        <v>2.6</v>
      </c>
      <c r="CV558" s="73">
        <f>CV557*CT558</f>
        <v>976628016000</v>
      </c>
      <c r="CW558" s="73">
        <f t="shared" si="664"/>
        <v>589102019251200</v>
      </c>
      <c r="CX558" s="73">
        <f t="shared" si="665"/>
        <v>1.3686401694042156E+16</v>
      </c>
      <c r="CY558" s="73">
        <f t="shared" si="666"/>
        <v>1.2623477466999292E+36</v>
      </c>
      <c r="CZ558" s="73">
        <f t="shared" si="667"/>
        <v>396492.79999999999</v>
      </c>
      <c r="DA558" s="102">
        <f t="shared" si="668"/>
        <v>23.232651131358818</v>
      </c>
    </row>
    <row r="559" spans="1:105">
      <c r="A559" s="65">
        <v>8192</v>
      </c>
      <c r="B559" s="65">
        <f t="shared" si="603"/>
        <v>18.433333333333334</v>
      </c>
      <c r="C559" s="86">
        <f t="shared" si="674"/>
        <v>14.74</v>
      </c>
      <c r="D559" s="90"/>
      <c r="E559" s="68">
        <f t="shared" si="677"/>
        <v>1.9675125916803563E+33</v>
      </c>
      <c r="F559" s="65">
        <f t="shared" si="678"/>
        <v>110.60000000000005</v>
      </c>
      <c r="G559" s="69">
        <v>553</v>
      </c>
      <c r="H559" s="74">
        <f t="shared" si="605"/>
        <v>553</v>
      </c>
      <c r="I559" s="74">
        <f t="shared" si="606"/>
        <v>1</v>
      </c>
      <c r="J559" s="74">
        <v>1</v>
      </c>
      <c r="K559" s="65">
        <f t="shared" si="607"/>
        <v>1</v>
      </c>
      <c r="L559" s="73">
        <f>L558*J559</f>
        <v>1.2208830297418126E+30</v>
      </c>
      <c r="M559" s="73">
        <f t="shared" si="608"/>
        <v>6.7514831544722241E+32</v>
      </c>
      <c r="N559" s="73">
        <f t="shared" si="609"/>
        <v>1.9675125916803563E+34</v>
      </c>
      <c r="O559" s="73">
        <f t="shared" si="610"/>
        <v>9.8375629584017819E+34</v>
      </c>
      <c r="P559" s="73">
        <f t="shared" si="611"/>
        <v>396765.8666666667</v>
      </c>
      <c r="Q559" s="102">
        <f t="shared" si="673"/>
        <v>29.141931434385107</v>
      </c>
      <c r="S559" s="74">
        <f t="shared" si="612"/>
        <v>543</v>
      </c>
      <c r="T559" s="74">
        <f t="shared" si="613"/>
        <v>2.0499999999999998</v>
      </c>
      <c r="U559" s="74">
        <v>1</v>
      </c>
      <c r="V559" s="65">
        <f t="shared" si="614"/>
        <v>1.05</v>
      </c>
      <c r="W559" s="73">
        <f>W558*U559</f>
        <v>2.6045504634492003E+30</v>
      </c>
      <c r="X559" s="73">
        <f t="shared" si="615"/>
        <v>1.4849844467355615E+33</v>
      </c>
      <c r="Y559" s="73">
        <f t="shared" si="616"/>
        <v>1.0083502032361818E+34</v>
      </c>
      <c r="Z559" s="73">
        <f t="shared" si="617"/>
        <v>2.016700406472365E+35</v>
      </c>
      <c r="AA559" s="73">
        <f t="shared" si="618"/>
        <v>396765.8666666667</v>
      </c>
      <c r="AB559" s="102">
        <f t="shared" si="679"/>
        <v>6.790308177656919</v>
      </c>
      <c r="AD559" s="74">
        <f t="shared" si="619"/>
        <v>518</v>
      </c>
      <c r="AE559" s="74">
        <f t="shared" si="620"/>
        <v>3.2249999999999996</v>
      </c>
      <c r="AF559" s="74">
        <v>1</v>
      </c>
      <c r="AG559" s="65">
        <f t="shared" si="621"/>
        <v>1.175</v>
      </c>
      <c r="AH559" s="73">
        <f>AH558*AF559</f>
        <v>1.5125685654401281E+28</v>
      </c>
      <c r="AI559" s="73">
        <f t="shared" si="622"/>
        <v>9.2062485735513397E+30</v>
      </c>
      <c r="AJ559" s="73">
        <f t="shared" si="623"/>
        <v>4.9572094595071356E+32</v>
      </c>
      <c r="AK559" s="73">
        <f t="shared" si="624"/>
        <v>3.172614054084574E+35</v>
      </c>
      <c r="AL559" s="73">
        <f t="shared" si="625"/>
        <v>396765.8666666667</v>
      </c>
      <c r="AM559" s="102">
        <f t="shared" si="670"/>
        <v>53.846139607274111</v>
      </c>
      <c r="AO559" s="74">
        <f t="shared" si="626"/>
        <v>488</v>
      </c>
      <c r="AP559" s="74">
        <f t="shared" si="627"/>
        <v>4.55</v>
      </c>
      <c r="AQ559" s="74">
        <v>1</v>
      </c>
      <c r="AR559" s="65">
        <f t="shared" si="628"/>
        <v>1.325</v>
      </c>
      <c r="AS559" s="73">
        <f>AS558*AQ559</f>
        <v>1.2154568829429599E+27</v>
      </c>
      <c r="AT559" s="73">
        <f t="shared" si="629"/>
        <v>7.8591442051091776E+29</v>
      </c>
      <c r="AU559" s="73">
        <f t="shared" si="630"/>
        <v>1.0927956899591779E+31</v>
      </c>
      <c r="AV559" s="73">
        <f t="shared" si="631"/>
        <v>4.4760911460728108E+35</v>
      </c>
      <c r="AW559" s="73">
        <f t="shared" si="632"/>
        <v>396765.8666666667</v>
      </c>
      <c r="AX559" s="102">
        <f t="shared" si="680"/>
        <v>13.904767000569333</v>
      </c>
      <c r="AZ559" s="74">
        <f t="shared" si="633"/>
        <v>451</v>
      </c>
      <c r="BA559" s="74">
        <f t="shared" si="634"/>
        <v>6.06</v>
      </c>
      <c r="BB559" s="74">
        <v>1</v>
      </c>
      <c r="BC559" s="65">
        <f t="shared" si="635"/>
        <v>1.51</v>
      </c>
      <c r="BD559" s="73">
        <f>BD558*BB559</f>
        <v>6.0290519987250003E+24</v>
      </c>
      <c r="BE559" s="73">
        <f t="shared" si="636"/>
        <v>4.1058447016517127E+27</v>
      </c>
      <c r="BF559" s="73">
        <f t="shared" si="637"/>
        <v>8.6174393014754722E+28</v>
      </c>
      <c r="BG559" s="73">
        <f t="shared" si="638"/>
        <v>5.9615631527914794E+35</v>
      </c>
      <c r="BH559" s="73">
        <f t="shared" si="639"/>
        <v>396765.8666666667</v>
      </c>
      <c r="BI559" s="102">
        <f t="shared" si="676"/>
        <v>20.9882251464816</v>
      </c>
      <c r="BK559" s="74">
        <f t="shared" si="640"/>
        <v>401</v>
      </c>
      <c r="BL559" s="74">
        <f t="shared" si="641"/>
        <v>7.8199999999999994</v>
      </c>
      <c r="BM559" s="74">
        <v>1</v>
      </c>
      <c r="BN559" s="65">
        <f t="shared" si="642"/>
        <v>1.76</v>
      </c>
      <c r="BO559" s="73">
        <f>BO558*BM559</f>
        <v>2.902876888275E+22</v>
      </c>
      <c r="BP559" s="73">
        <f t="shared" si="643"/>
        <v>2.0487343926689641E+25</v>
      </c>
      <c r="BQ559" s="73">
        <f t="shared" si="644"/>
        <v>1.0859564404383567E+26</v>
      </c>
      <c r="BR559" s="73">
        <f t="shared" si="645"/>
        <v>7.6929742334701935E+35</v>
      </c>
      <c r="BS559" s="73">
        <f t="shared" si="646"/>
        <v>396765.8666666667</v>
      </c>
      <c r="BT559" s="102">
        <f t="shared" si="675"/>
        <v>5.3006209312649846</v>
      </c>
      <c r="BV559" s="74">
        <f t="shared" si="647"/>
        <v>346</v>
      </c>
      <c r="BW559" s="74">
        <f t="shared" si="648"/>
        <v>9.8550000000000004</v>
      </c>
      <c r="BX559" s="74">
        <v>1</v>
      </c>
      <c r="BY559" s="65">
        <f t="shared" si="649"/>
        <v>2.0350000000000001</v>
      </c>
      <c r="BZ559" s="73">
        <f>BZ558*BX559</f>
        <v>9.262741068E+18</v>
      </c>
      <c r="CA559" s="73">
        <f t="shared" si="650"/>
        <v>6.5219886133894804E+21</v>
      </c>
      <c r="CB559" s="73">
        <f t="shared" si="651"/>
        <v>6.6823978483905248E+22</v>
      </c>
      <c r="CC559" s="73">
        <f t="shared" si="652"/>
        <v>9.6949182955049566E+35</v>
      </c>
      <c r="CD559" s="73">
        <f t="shared" si="653"/>
        <v>396765.8666666667</v>
      </c>
      <c r="CE559" s="102">
        <f t="shared" si="671"/>
        <v>10.245951418362996</v>
      </c>
      <c r="CG559" s="74">
        <f t="shared" si="654"/>
        <v>296</v>
      </c>
      <c r="CH559" s="74">
        <f t="shared" si="655"/>
        <v>12.14</v>
      </c>
      <c r="CI559" s="74">
        <v>1</v>
      </c>
      <c r="CJ559" s="65">
        <f t="shared" si="656"/>
        <v>2.2850000000000001</v>
      </c>
      <c r="CK559" s="73">
        <f>CK558*CI559</f>
        <v>3042571896000000</v>
      </c>
      <c r="CL559" s="73">
        <f t="shared" si="657"/>
        <v>2.05787392757856E+18</v>
      </c>
      <c r="CM559" s="73">
        <f t="shared" si="658"/>
        <v>8.0388593472004915E+19</v>
      </c>
      <c r="CN559" s="73">
        <f t="shared" si="659"/>
        <v>1.1942801431499763E+36</v>
      </c>
      <c r="CO559" s="73">
        <f t="shared" si="660"/>
        <v>396765.8666666667</v>
      </c>
      <c r="CP559" s="102">
        <f t="shared" si="661"/>
        <v>39.063905905351461</v>
      </c>
      <c r="CR559" s="74">
        <f t="shared" si="662"/>
        <v>233</v>
      </c>
      <c r="CS559" s="74">
        <f t="shared" si="663"/>
        <v>14.74</v>
      </c>
      <c r="CT559" s="74">
        <v>1</v>
      </c>
      <c r="CU559" s="65">
        <f t="shared" si="672"/>
        <v>2.6</v>
      </c>
      <c r="CV559" s="73">
        <f>CV558*CT559</f>
        <v>976628016000</v>
      </c>
      <c r="CW559" s="73">
        <f t="shared" si="664"/>
        <v>591641252092800</v>
      </c>
      <c r="CX559" s="73">
        <f t="shared" si="665"/>
        <v>1.572154711177486E+16</v>
      </c>
      <c r="CY559" s="73">
        <f t="shared" si="666"/>
        <v>1.4500567800684226E+36</v>
      </c>
      <c r="CZ559" s="73">
        <f t="shared" si="667"/>
        <v>396765.8666666667</v>
      </c>
      <c r="DA559" s="102">
        <f t="shared" si="668"/>
        <v>26.572770333649601</v>
      </c>
    </row>
    <row r="560" spans="1:105">
      <c r="A560" s="65">
        <v>8192</v>
      </c>
      <c r="B560" s="65">
        <f t="shared" si="603"/>
        <v>18.466666666666665</v>
      </c>
      <c r="C560" s="86">
        <f t="shared" si="674"/>
        <v>14.74</v>
      </c>
      <c r="D560" s="90"/>
      <c r="E560" s="68">
        <f t="shared" si="677"/>
        <v>2.2600784774991785E+33</v>
      </c>
      <c r="F560" s="65">
        <f t="shared" si="678"/>
        <v>110.80000000000007</v>
      </c>
      <c r="G560" s="69">
        <v>554</v>
      </c>
      <c r="H560" s="74">
        <f t="shared" si="605"/>
        <v>554</v>
      </c>
      <c r="I560" s="74">
        <f t="shared" si="606"/>
        <v>1</v>
      </c>
      <c r="J560" s="74">
        <v>1</v>
      </c>
      <c r="K560" s="65">
        <f t="shared" si="607"/>
        <v>1</v>
      </c>
      <c r="L560" s="73">
        <f>L559*J560</f>
        <v>1.2208830297418126E+30</v>
      </c>
      <c r="M560" s="73">
        <f t="shared" si="608"/>
        <v>6.7636919847696419E+32</v>
      </c>
      <c r="N560" s="73">
        <f t="shared" si="609"/>
        <v>2.2600784774991784E+34</v>
      </c>
      <c r="O560" s="73">
        <f t="shared" si="610"/>
        <v>1.1300392387495894E+35</v>
      </c>
      <c r="P560" s="73">
        <f t="shared" si="611"/>
        <v>397038.93333333335</v>
      </c>
      <c r="Q560" s="102">
        <f t="shared" si="673"/>
        <v>33.414863991269591</v>
      </c>
      <c r="S560" s="74">
        <f t="shared" si="612"/>
        <v>544</v>
      </c>
      <c r="T560" s="74">
        <f t="shared" si="613"/>
        <v>2.0499999999999998</v>
      </c>
      <c r="U560" s="74">
        <v>1</v>
      </c>
      <c r="V560" s="65">
        <f t="shared" si="614"/>
        <v>1.05</v>
      </c>
      <c r="W560" s="73">
        <f>W559*U560</f>
        <v>2.6045504634492003E+30</v>
      </c>
      <c r="X560" s="73">
        <f t="shared" si="615"/>
        <v>1.4877192247221831E+33</v>
      </c>
      <c r="Y560" s="73">
        <f t="shared" si="616"/>
        <v>1.158290219718328E+34</v>
      </c>
      <c r="Z560" s="73">
        <f t="shared" si="617"/>
        <v>2.3165804394366581E+35</v>
      </c>
      <c r="AA560" s="73">
        <f t="shared" si="618"/>
        <v>397038.93333333335</v>
      </c>
      <c r="AB560" s="102">
        <f t="shared" si="679"/>
        <v>7.7856775691974223</v>
      </c>
      <c r="AD560" s="74">
        <f t="shared" si="619"/>
        <v>519</v>
      </c>
      <c r="AE560" s="74">
        <f t="shared" si="620"/>
        <v>3.2249999999999996</v>
      </c>
      <c r="AF560" s="74">
        <v>1</v>
      </c>
      <c r="AG560" s="65">
        <f t="shared" si="621"/>
        <v>1.175</v>
      </c>
      <c r="AH560" s="73">
        <f>AH559*AF560</f>
        <v>1.5125685654401281E+28</v>
      </c>
      <c r="AI560" s="73">
        <f t="shared" si="622"/>
        <v>9.2240212541952621E+30</v>
      </c>
      <c r="AJ560" s="73">
        <f t="shared" si="623"/>
        <v>5.6943383515115881E+32</v>
      </c>
      <c r="AK560" s="73">
        <f t="shared" si="624"/>
        <v>3.6443765449674246E+35</v>
      </c>
      <c r="AL560" s="73">
        <f t="shared" si="625"/>
        <v>397038.93333333335</v>
      </c>
      <c r="AM560" s="102">
        <f t="shared" si="670"/>
        <v>61.733794779816812</v>
      </c>
      <c r="AO560" s="74">
        <f t="shared" si="626"/>
        <v>489</v>
      </c>
      <c r="AP560" s="74">
        <f t="shared" si="627"/>
        <v>4.55</v>
      </c>
      <c r="AQ560" s="74">
        <v>1</v>
      </c>
      <c r="AR560" s="65">
        <f t="shared" si="628"/>
        <v>1.325</v>
      </c>
      <c r="AS560" s="73">
        <f>AS559*AQ560</f>
        <v>1.2154568829429599E+27</v>
      </c>
      <c r="AT560" s="73">
        <f t="shared" si="629"/>
        <v>7.8752490088081722E+29</v>
      </c>
      <c r="AU560" s="73">
        <f t="shared" si="630"/>
        <v>1.2552926114039575E+31</v>
      </c>
      <c r="AV560" s="73">
        <f t="shared" si="631"/>
        <v>5.1416785363106314E+35</v>
      </c>
      <c r="AW560" s="73">
        <f t="shared" si="632"/>
        <v>397038.93333333335</v>
      </c>
      <c r="AX560" s="102">
        <f t="shared" si="680"/>
        <v>15.939719620293397</v>
      </c>
      <c r="AZ560" s="74">
        <f t="shared" si="633"/>
        <v>452</v>
      </c>
      <c r="BA560" s="74">
        <f t="shared" si="634"/>
        <v>6.06</v>
      </c>
      <c r="BB560" s="74">
        <v>1</v>
      </c>
      <c r="BC560" s="65">
        <f t="shared" si="635"/>
        <v>1.51</v>
      </c>
      <c r="BD560" s="73">
        <f>BD559*BB560</f>
        <v>6.0290519987250003E+24</v>
      </c>
      <c r="BE560" s="73">
        <f t="shared" si="636"/>
        <v>4.1149485701697871E+27</v>
      </c>
      <c r="BF560" s="73">
        <f t="shared" si="637"/>
        <v>9.8988383498916728E+28</v>
      </c>
      <c r="BG560" s="73">
        <f t="shared" si="638"/>
        <v>6.8480377868225109E+35</v>
      </c>
      <c r="BH560" s="73">
        <f t="shared" si="639"/>
        <v>397038.93333333335</v>
      </c>
      <c r="BI560" s="102">
        <f t="shared" si="676"/>
        <v>24.055800895424646</v>
      </c>
      <c r="BK560" s="74">
        <f t="shared" si="640"/>
        <v>402</v>
      </c>
      <c r="BL560" s="74">
        <f t="shared" si="641"/>
        <v>7.8199999999999994</v>
      </c>
      <c r="BM560" s="74">
        <v>1</v>
      </c>
      <c r="BN560" s="65">
        <f t="shared" si="642"/>
        <v>1.76</v>
      </c>
      <c r="BO560" s="73">
        <f>BO559*BM560</f>
        <v>2.902876888275E+22</v>
      </c>
      <c r="BP560" s="73">
        <f t="shared" si="643"/>
        <v>2.053843455992328E+25</v>
      </c>
      <c r="BQ560" s="73">
        <f t="shared" si="644"/>
        <v>1.2474363767299759E+26</v>
      </c>
      <c r="BR560" s="73">
        <f t="shared" si="645"/>
        <v>8.8369068470217875E+35</v>
      </c>
      <c r="BS560" s="73">
        <f t="shared" si="646"/>
        <v>397038.93333333335</v>
      </c>
      <c r="BT560" s="102">
        <f t="shared" si="675"/>
        <v>6.0736682393706038</v>
      </c>
      <c r="BV560" s="74">
        <f t="shared" si="647"/>
        <v>347</v>
      </c>
      <c r="BW560" s="74">
        <f t="shared" si="648"/>
        <v>9.8550000000000004</v>
      </c>
      <c r="BX560" s="74">
        <v>1</v>
      </c>
      <c r="BY560" s="65">
        <f t="shared" si="649"/>
        <v>2.0350000000000001</v>
      </c>
      <c r="BZ560" s="73">
        <f>BZ559*BX560</f>
        <v>9.262741068E+18</v>
      </c>
      <c r="CA560" s="73">
        <f t="shared" si="650"/>
        <v>6.5408382914628608E+21</v>
      </c>
      <c r="CB560" s="73">
        <f t="shared" si="651"/>
        <v>7.6760594158819218E+22</v>
      </c>
      <c r="CC560" s="73">
        <f t="shared" si="652"/>
        <v>1.1136536697877203E+36</v>
      </c>
      <c r="CD560" s="73">
        <f t="shared" si="653"/>
        <v>397038.93333333335</v>
      </c>
      <c r="CE560" s="102">
        <f t="shared" si="671"/>
        <v>11.735589650489842</v>
      </c>
      <c r="CG560" s="74">
        <f t="shared" si="654"/>
        <v>297</v>
      </c>
      <c r="CH560" s="74">
        <f t="shared" si="655"/>
        <v>12.14</v>
      </c>
      <c r="CI560" s="74">
        <v>1</v>
      </c>
      <c r="CJ560" s="65">
        <f t="shared" si="656"/>
        <v>2.2850000000000001</v>
      </c>
      <c r="CK560" s="73">
        <f>CK559*CI560</f>
        <v>3042571896000000</v>
      </c>
      <c r="CL560" s="73">
        <f t="shared" si="657"/>
        <v>2.0648262043609201E+18</v>
      </c>
      <c r="CM560" s="73">
        <f t="shared" si="658"/>
        <v>9.2342245081817432E+19</v>
      </c>
      <c r="CN560" s="73">
        <f t="shared" si="659"/>
        <v>1.3718676358420015E+36</v>
      </c>
      <c r="CO560" s="73">
        <f t="shared" si="660"/>
        <v>397038.93333333335</v>
      </c>
      <c r="CP560" s="102">
        <f t="shared" si="661"/>
        <v>44.721558108275794</v>
      </c>
      <c r="CR560" s="74">
        <f t="shared" si="662"/>
        <v>234</v>
      </c>
      <c r="CS560" s="74">
        <f t="shared" si="663"/>
        <v>14.74</v>
      </c>
      <c r="CT560" s="74">
        <v>1</v>
      </c>
      <c r="CU560" s="65">
        <f t="shared" si="672"/>
        <v>2.6</v>
      </c>
      <c r="CV560" s="73">
        <f>CV559*CT560</f>
        <v>976628016000</v>
      </c>
      <c r="CW560" s="73">
        <f t="shared" si="664"/>
        <v>594180484934400</v>
      </c>
      <c r="CX560" s="73">
        <f t="shared" si="665"/>
        <v>1.8059315305304168E+16</v>
      </c>
      <c r="CY560" s="73">
        <f t="shared" si="666"/>
        <v>1.6656778379168946E+36</v>
      </c>
      <c r="CZ560" s="73">
        <f t="shared" si="667"/>
        <v>397038.93333333335</v>
      </c>
      <c r="DA560" s="102">
        <f t="shared" si="668"/>
        <v>30.393652708567149</v>
      </c>
    </row>
    <row r="561" spans="1:105">
      <c r="A561" s="65">
        <v>8192</v>
      </c>
      <c r="B561" s="65">
        <f t="shared" si="603"/>
        <v>18.5</v>
      </c>
      <c r="C561" s="86">
        <f t="shared" si="674"/>
        <v>14.74</v>
      </c>
      <c r="D561" s="90"/>
      <c r="E561" s="68">
        <f t="shared" si="677"/>
        <v>2.5961484292675101E+33</v>
      </c>
      <c r="F561" s="65">
        <f t="shared" si="678"/>
        <v>111.00000000000006</v>
      </c>
      <c r="G561" s="69">
        <v>555</v>
      </c>
      <c r="H561" s="74">
        <f t="shared" si="605"/>
        <v>555</v>
      </c>
      <c r="I561" s="74">
        <f t="shared" si="606"/>
        <v>1</v>
      </c>
      <c r="J561" s="74">
        <v>1</v>
      </c>
      <c r="K561" s="65">
        <f t="shared" si="607"/>
        <v>1</v>
      </c>
      <c r="L561" s="73">
        <f>L560*J561</f>
        <v>1.2208830297418126E+30</v>
      </c>
      <c r="M561" s="73">
        <f t="shared" si="608"/>
        <v>6.7759008150670596E+32</v>
      </c>
      <c r="N561" s="73">
        <f t="shared" si="609"/>
        <v>2.5961484292675102E+34</v>
      </c>
      <c r="O561" s="73">
        <f t="shared" si="610"/>
        <v>1.2980742146337551E+35</v>
      </c>
      <c r="P561" s="73">
        <f t="shared" si="611"/>
        <v>397312</v>
      </c>
      <c r="Q561" s="102">
        <f t="shared" si="673"/>
        <v>38.314439660844073</v>
      </c>
      <c r="S561" s="74">
        <f t="shared" si="612"/>
        <v>545</v>
      </c>
      <c r="T561" s="74">
        <f t="shared" si="613"/>
        <v>2.0499999999999998</v>
      </c>
      <c r="U561" s="74">
        <v>1</v>
      </c>
      <c r="V561" s="65">
        <f t="shared" si="614"/>
        <v>1.05</v>
      </c>
      <c r="W561" s="73">
        <f>W560*U561</f>
        <v>2.6045504634492003E+30</v>
      </c>
      <c r="X561" s="73">
        <f t="shared" si="615"/>
        <v>1.4904540027088049E+33</v>
      </c>
      <c r="Y561" s="73">
        <f t="shared" si="616"/>
        <v>1.330526069999598E+34</v>
      </c>
      <c r="Z561" s="73">
        <f t="shared" si="617"/>
        <v>2.6610521399991977E+35</v>
      </c>
      <c r="AA561" s="73">
        <f t="shared" si="618"/>
        <v>397312</v>
      </c>
      <c r="AB561" s="102">
        <f t="shared" si="679"/>
        <v>8.9269851171619639</v>
      </c>
      <c r="AD561" s="74">
        <f t="shared" si="619"/>
        <v>520</v>
      </c>
      <c r="AE561" s="74">
        <f t="shared" si="620"/>
        <v>3.2249999999999996</v>
      </c>
      <c r="AF561" s="74">
        <v>16</v>
      </c>
      <c r="AG561" s="65">
        <f t="shared" si="621"/>
        <v>1.175</v>
      </c>
      <c r="AH561" s="73">
        <f>AH560*AF561</f>
        <v>2.420109704704205E+29</v>
      </c>
      <c r="AI561" s="73">
        <f t="shared" si="622"/>
        <v>1.4786870295742693E+32</v>
      </c>
      <c r="AJ561" s="73">
        <f t="shared" si="623"/>
        <v>6.54107709717789E+32</v>
      </c>
      <c r="AK561" s="73">
        <f t="shared" si="624"/>
        <v>4.1862893421938597E+35</v>
      </c>
      <c r="AL561" s="73">
        <f t="shared" si="625"/>
        <v>397312</v>
      </c>
      <c r="AM561" s="102">
        <f t="shared" si="670"/>
        <v>4.4235710237217267</v>
      </c>
      <c r="AO561" s="74">
        <f t="shared" si="626"/>
        <v>490</v>
      </c>
      <c r="AP561" s="74">
        <f t="shared" si="627"/>
        <v>4.55</v>
      </c>
      <c r="AQ561" s="74">
        <v>1</v>
      </c>
      <c r="AR561" s="65">
        <f t="shared" si="628"/>
        <v>1.325</v>
      </c>
      <c r="AS561" s="73">
        <f>AS560*AQ561</f>
        <v>1.2154568829429599E+27</v>
      </c>
      <c r="AT561" s="73">
        <f t="shared" si="629"/>
        <v>7.8913538125071668E+29</v>
      </c>
      <c r="AU561" s="73">
        <f t="shared" si="630"/>
        <v>1.4419525577596582E+31</v>
      </c>
      <c r="AV561" s="73">
        <f t="shared" si="631"/>
        <v>5.9062376765835856E+35</v>
      </c>
      <c r="AW561" s="73">
        <f t="shared" si="632"/>
        <v>397312</v>
      </c>
      <c r="AX561" s="102">
        <f t="shared" si="680"/>
        <v>18.272562503461426</v>
      </c>
      <c r="AZ561" s="74">
        <f t="shared" si="633"/>
        <v>453</v>
      </c>
      <c r="BA561" s="74">
        <f t="shared" si="634"/>
        <v>6.06</v>
      </c>
      <c r="BB561" s="74">
        <v>1</v>
      </c>
      <c r="BC561" s="65">
        <f t="shared" si="635"/>
        <v>1.51</v>
      </c>
      <c r="BD561" s="73">
        <f>BD560*BB561</f>
        <v>6.0290519987250003E+24</v>
      </c>
      <c r="BE561" s="73">
        <f t="shared" si="636"/>
        <v>4.124052438687862E+27</v>
      </c>
      <c r="BF561" s="73">
        <f t="shared" si="637"/>
        <v>1.1370779328902128E+29</v>
      </c>
      <c r="BG561" s="73">
        <f t="shared" si="638"/>
        <v>7.8663297406805546E+35</v>
      </c>
      <c r="BH561" s="73">
        <f t="shared" si="639"/>
        <v>397312</v>
      </c>
      <c r="BI561" s="102">
        <f t="shared" si="676"/>
        <v>27.571859228152626</v>
      </c>
      <c r="BK561" s="74">
        <f t="shared" si="640"/>
        <v>403</v>
      </c>
      <c r="BL561" s="74">
        <f t="shared" si="641"/>
        <v>7.8199999999999994</v>
      </c>
      <c r="BM561" s="74">
        <v>1</v>
      </c>
      <c r="BN561" s="65">
        <f t="shared" si="642"/>
        <v>1.76</v>
      </c>
      <c r="BO561" s="73">
        <f>BO560*BM561</f>
        <v>2.902876888275E+22</v>
      </c>
      <c r="BP561" s="73">
        <f t="shared" si="643"/>
        <v>2.058952519315692E+25</v>
      </c>
      <c r="BQ561" s="73">
        <f t="shared" si="644"/>
        <v>1.4329281139131852E+26</v>
      </c>
      <c r="BR561" s="73">
        <f t="shared" si="645"/>
        <v>1.0150940358435963E+36</v>
      </c>
      <c r="BS561" s="73">
        <f t="shared" si="646"/>
        <v>397312</v>
      </c>
      <c r="BT561" s="102">
        <f t="shared" si="675"/>
        <v>6.9595005250020501</v>
      </c>
      <c r="BV561" s="74">
        <f t="shared" si="647"/>
        <v>348</v>
      </c>
      <c r="BW561" s="74">
        <f t="shared" si="648"/>
        <v>9.8550000000000004</v>
      </c>
      <c r="BX561" s="74">
        <v>1</v>
      </c>
      <c r="BY561" s="65">
        <f t="shared" si="649"/>
        <v>2.0350000000000001</v>
      </c>
      <c r="BZ561" s="73">
        <f>BZ560*BX561</f>
        <v>9.262741068E+18</v>
      </c>
      <c r="CA561" s="73">
        <f t="shared" si="650"/>
        <v>6.5596879695362413E+21</v>
      </c>
      <c r="CB561" s="73">
        <f t="shared" si="651"/>
        <v>8.8174768238830658E+22</v>
      </c>
      <c r="CC561" s="73">
        <f t="shared" si="652"/>
        <v>1.2792521385215657E+36</v>
      </c>
      <c r="CD561" s="73">
        <f t="shared" si="653"/>
        <v>397312</v>
      </c>
      <c r="CE561" s="102">
        <f t="shared" si="671"/>
        <v>13.441915019178033</v>
      </c>
      <c r="CG561" s="74">
        <f t="shared" si="654"/>
        <v>298</v>
      </c>
      <c r="CH561" s="74">
        <f t="shared" si="655"/>
        <v>12.14</v>
      </c>
      <c r="CI561" s="74">
        <v>1</v>
      </c>
      <c r="CJ561" s="65">
        <f t="shared" si="656"/>
        <v>2.2850000000000001</v>
      </c>
      <c r="CK561" s="73">
        <f>CK560*CI561</f>
        <v>3042571896000000</v>
      </c>
      <c r="CL561" s="73">
        <f t="shared" si="657"/>
        <v>2.0717784811432801E+18</v>
      </c>
      <c r="CM561" s="73">
        <f t="shared" si="658"/>
        <v>1.0607338502221673E+20</v>
      </c>
      <c r="CN561" s="73">
        <f t="shared" si="659"/>
        <v>1.5758620965653786E+36</v>
      </c>
      <c r="CO561" s="73">
        <f t="shared" si="660"/>
        <v>397312</v>
      </c>
      <c r="CP561" s="102">
        <f t="shared" si="661"/>
        <v>51.199192378753601</v>
      </c>
      <c r="CR561" s="74">
        <f t="shared" si="662"/>
        <v>235</v>
      </c>
      <c r="CS561" s="74">
        <f t="shared" si="663"/>
        <v>14.74</v>
      </c>
      <c r="CT561" s="74">
        <v>1</v>
      </c>
      <c r="CU561" s="65">
        <f t="shared" si="672"/>
        <v>2.6</v>
      </c>
      <c r="CV561" s="73">
        <f>CV560*CT561</f>
        <v>976628016000</v>
      </c>
      <c r="CW561" s="73">
        <f t="shared" si="664"/>
        <v>596719717776000</v>
      </c>
      <c r="CX561" s="73">
        <f t="shared" si="665"/>
        <v>2.0744705783575676E+16</v>
      </c>
      <c r="CY561" s="73">
        <f t="shared" si="666"/>
        <v>1.9133613923701551E+36</v>
      </c>
      <c r="CZ561" s="73">
        <f t="shared" si="667"/>
        <v>397312</v>
      </c>
      <c r="DA561" s="102">
        <f t="shared" si="668"/>
        <v>34.764572320304893</v>
      </c>
    </row>
    <row r="562" spans="1:105">
      <c r="A562" s="65">
        <v>8192</v>
      </c>
      <c r="B562" s="65">
        <f t="shared" si="603"/>
        <v>18.533333333333335</v>
      </c>
      <c r="C562" s="86">
        <f t="shared" si="674"/>
        <v>14.74</v>
      </c>
      <c r="D562" s="90"/>
      <c r="E562" s="68">
        <f t="shared" si="677"/>
        <v>2.9821914300277249E+33</v>
      </c>
      <c r="F562" s="65">
        <f t="shared" si="678"/>
        <v>111.20000000000005</v>
      </c>
      <c r="G562" s="69">
        <v>556</v>
      </c>
      <c r="H562" s="74">
        <f t="shared" si="605"/>
        <v>556</v>
      </c>
      <c r="I562" s="74">
        <f t="shared" si="606"/>
        <v>1</v>
      </c>
      <c r="J562" s="74">
        <v>1</v>
      </c>
      <c r="K562" s="65">
        <f t="shared" si="607"/>
        <v>1</v>
      </c>
      <c r="L562" s="73">
        <f>L561*J562</f>
        <v>1.2208830297418126E+30</v>
      </c>
      <c r="M562" s="73">
        <f t="shared" si="608"/>
        <v>6.7881096453644788E+32</v>
      </c>
      <c r="N562" s="73">
        <f t="shared" si="609"/>
        <v>2.9821914300277249E+34</v>
      </c>
      <c r="O562" s="73">
        <f t="shared" si="610"/>
        <v>1.4910957150138624E+35</v>
      </c>
      <c r="P562" s="73">
        <f t="shared" si="611"/>
        <v>397585.06666666665</v>
      </c>
      <c r="Q562" s="102">
        <f t="shared" si="673"/>
        <v>43.932576016420548</v>
      </c>
      <c r="S562" s="74">
        <f t="shared" si="612"/>
        <v>546</v>
      </c>
      <c r="T562" s="74">
        <f t="shared" si="613"/>
        <v>2.0499999999999998</v>
      </c>
      <c r="U562" s="74">
        <v>1</v>
      </c>
      <c r="V562" s="65">
        <f t="shared" si="614"/>
        <v>1.05</v>
      </c>
      <c r="W562" s="73">
        <f>W561*U562</f>
        <v>2.6045504634492003E+30</v>
      </c>
      <c r="X562" s="73">
        <f t="shared" si="615"/>
        <v>1.4931887806954267E+33</v>
      </c>
      <c r="Y562" s="73">
        <f t="shared" si="616"/>
        <v>1.5283731078892082E+34</v>
      </c>
      <c r="Z562" s="73">
        <f t="shared" si="617"/>
        <v>3.0567462157784175E+35</v>
      </c>
      <c r="AA562" s="73">
        <f t="shared" si="618"/>
        <v>397585.06666666665</v>
      </c>
      <c r="AB562" s="102">
        <f t="shared" si="679"/>
        <v>10.235632142758231</v>
      </c>
      <c r="AD562" s="74">
        <f t="shared" si="619"/>
        <v>521</v>
      </c>
      <c r="AE562" s="74">
        <f t="shared" si="620"/>
        <v>3.2249999999999996</v>
      </c>
      <c r="AF562" s="74">
        <v>1</v>
      </c>
      <c r="AG562" s="65">
        <f t="shared" si="621"/>
        <v>1.175</v>
      </c>
      <c r="AH562" s="73">
        <f>AH561*AF562</f>
        <v>2.420109704704205E+29</v>
      </c>
      <c r="AI562" s="73">
        <f t="shared" si="622"/>
        <v>1.4815306584772967E+32</v>
      </c>
      <c r="AJ562" s="73">
        <f t="shared" si="623"/>
        <v>7.5137245014370233E+32</v>
      </c>
      <c r="AK562" s="73">
        <f t="shared" si="624"/>
        <v>4.8087836809197056E+35</v>
      </c>
      <c r="AL562" s="73">
        <f t="shared" si="625"/>
        <v>397585.06666666665</v>
      </c>
      <c r="AM562" s="102">
        <f t="shared" si="670"/>
        <v>5.0715956895279906</v>
      </c>
      <c r="AO562" s="74">
        <f t="shared" si="626"/>
        <v>491</v>
      </c>
      <c r="AP562" s="74">
        <f t="shared" si="627"/>
        <v>4.55</v>
      </c>
      <c r="AQ562" s="74">
        <v>1</v>
      </c>
      <c r="AR562" s="65">
        <f t="shared" si="628"/>
        <v>1.325</v>
      </c>
      <c r="AS562" s="73">
        <f>AS561*AQ562</f>
        <v>1.2154568829429599E+27</v>
      </c>
      <c r="AT562" s="73">
        <f t="shared" si="629"/>
        <v>7.90745861620616E+29</v>
      </c>
      <c r="AU562" s="73">
        <f t="shared" si="630"/>
        <v>1.6563685310822867E+31</v>
      </c>
      <c r="AV562" s="73">
        <f t="shared" si="631"/>
        <v>6.7844855033130745E+35</v>
      </c>
      <c r="AW562" s="73">
        <f t="shared" si="632"/>
        <v>397585.06666666665</v>
      </c>
      <c r="AX562" s="102">
        <f t="shared" si="680"/>
        <v>20.946913685866107</v>
      </c>
      <c r="AZ562" s="74">
        <f t="shared" si="633"/>
        <v>454</v>
      </c>
      <c r="BA562" s="74">
        <f t="shared" si="634"/>
        <v>6.06</v>
      </c>
      <c r="BB562" s="74">
        <v>1</v>
      </c>
      <c r="BC562" s="65">
        <f t="shared" si="635"/>
        <v>1.51</v>
      </c>
      <c r="BD562" s="73">
        <f>BD561*BB562</f>
        <v>6.0290519987250003E+24</v>
      </c>
      <c r="BE562" s="73">
        <f t="shared" si="636"/>
        <v>4.133156307205937E+27</v>
      </c>
      <c r="BF562" s="73">
        <f t="shared" si="637"/>
        <v>1.3061595510144167E+29</v>
      </c>
      <c r="BG562" s="73">
        <f t="shared" si="638"/>
        <v>9.0360400329840056E+35</v>
      </c>
      <c r="BH562" s="73">
        <f t="shared" si="639"/>
        <v>397585.06666666665</v>
      </c>
      <c r="BI562" s="102">
        <f t="shared" si="676"/>
        <v>31.601987777166745</v>
      </c>
      <c r="BK562" s="74">
        <f t="shared" si="640"/>
        <v>404</v>
      </c>
      <c r="BL562" s="74">
        <f t="shared" si="641"/>
        <v>7.8199999999999994</v>
      </c>
      <c r="BM562" s="74">
        <v>1</v>
      </c>
      <c r="BN562" s="65">
        <f t="shared" si="642"/>
        <v>1.76</v>
      </c>
      <c r="BO562" s="73">
        <f>BO561*BM562</f>
        <v>2.902876888275E+22</v>
      </c>
      <c r="BP562" s="73">
        <f t="shared" si="643"/>
        <v>2.0640615826390559E+25</v>
      </c>
      <c r="BQ562" s="73">
        <f t="shared" si="644"/>
        <v>1.64600216728108E+26</v>
      </c>
      <c r="BR562" s="73">
        <f t="shared" si="645"/>
        <v>1.1660368491408404E+36</v>
      </c>
      <c r="BS562" s="73">
        <f t="shared" si="646"/>
        <v>397585.06666666665</v>
      </c>
      <c r="BT562" s="102">
        <f t="shared" si="675"/>
        <v>7.9745787680256326</v>
      </c>
      <c r="BV562" s="74">
        <f t="shared" si="647"/>
        <v>349</v>
      </c>
      <c r="BW562" s="74">
        <f t="shared" si="648"/>
        <v>9.8550000000000004</v>
      </c>
      <c r="BX562" s="74">
        <v>1</v>
      </c>
      <c r="BY562" s="65">
        <f t="shared" si="649"/>
        <v>2.0350000000000001</v>
      </c>
      <c r="BZ562" s="73">
        <f>BZ561*BX562</f>
        <v>9.262741068E+18</v>
      </c>
      <c r="CA562" s="73">
        <f t="shared" si="650"/>
        <v>6.5785376476096207E+21</v>
      </c>
      <c r="CB562" s="73">
        <f t="shared" si="651"/>
        <v>1.0128621122818961E+23</v>
      </c>
      <c r="CC562" s="73">
        <f t="shared" si="652"/>
        <v>1.4694748271461615E+36</v>
      </c>
      <c r="CD562" s="73">
        <f t="shared" si="653"/>
        <v>397585.06666666665</v>
      </c>
      <c r="CE562" s="102">
        <f t="shared" si="671"/>
        <v>15.396462960882042</v>
      </c>
      <c r="CG562" s="74">
        <f t="shared" si="654"/>
        <v>299</v>
      </c>
      <c r="CH562" s="74">
        <f t="shared" si="655"/>
        <v>12.14</v>
      </c>
      <c r="CI562" s="74">
        <v>1</v>
      </c>
      <c r="CJ562" s="65">
        <f t="shared" si="656"/>
        <v>2.2850000000000001</v>
      </c>
      <c r="CK562" s="73">
        <f>CK561*CI562</f>
        <v>3042571896000000</v>
      </c>
      <c r="CL562" s="73">
        <f t="shared" si="657"/>
        <v>2.0787307579256402E+18</v>
      </c>
      <c r="CM562" s="73">
        <f t="shared" si="658"/>
        <v>1.2184632288398751E+20</v>
      </c>
      <c r="CN562" s="73">
        <f t="shared" si="659"/>
        <v>1.810190198026829E+36</v>
      </c>
      <c r="CO562" s="73">
        <f t="shared" si="660"/>
        <v>397585.06666666665</v>
      </c>
      <c r="CP562" s="102">
        <f t="shared" si="661"/>
        <v>58.615730978829419</v>
      </c>
      <c r="CR562" s="74">
        <f t="shared" si="662"/>
        <v>236</v>
      </c>
      <c r="CS562" s="74">
        <f t="shared" si="663"/>
        <v>14.74</v>
      </c>
      <c r="CT562" s="74">
        <v>1</v>
      </c>
      <c r="CU562" s="65">
        <f t="shared" si="672"/>
        <v>2.6</v>
      </c>
      <c r="CV562" s="73">
        <f>CV561*CT562</f>
        <v>976628016000</v>
      </c>
      <c r="CW562" s="73">
        <f t="shared" si="664"/>
        <v>599258950617600</v>
      </c>
      <c r="CX562" s="73">
        <f t="shared" si="665"/>
        <v>2.382940940849086E+16</v>
      </c>
      <c r="CY562" s="73">
        <f t="shared" si="666"/>
        <v>2.1978750839304331E+36</v>
      </c>
      <c r="CZ562" s="73">
        <f t="shared" si="667"/>
        <v>397585.06666666665</v>
      </c>
      <c r="DA562" s="102">
        <f t="shared" si="668"/>
        <v>39.764795142287191</v>
      </c>
    </row>
    <row r="563" spans="1:105">
      <c r="A563" s="65">
        <v>8192</v>
      </c>
      <c r="B563" s="65">
        <f t="shared" si="603"/>
        <v>18.566666666666666</v>
      </c>
      <c r="C563" s="86">
        <f t="shared" si="674"/>
        <v>14.74</v>
      </c>
      <c r="D563" s="90"/>
      <c r="E563" s="68">
        <f t="shared" si="677"/>
        <v>3.4256383899591029E+33</v>
      </c>
      <c r="F563" s="65">
        <f t="shared" si="678"/>
        <v>111.40000000000006</v>
      </c>
      <c r="G563" s="69">
        <v>557</v>
      </c>
      <c r="H563" s="74">
        <f t="shared" si="605"/>
        <v>557</v>
      </c>
      <c r="I563" s="74">
        <f t="shared" si="606"/>
        <v>1</v>
      </c>
      <c r="J563" s="74">
        <v>1</v>
      </c>
      <c r="K563" s="65">
        <f t="shared" si="607"/>
        <v>1</v>
      </c>
      <c r="L563" s="73">
        <f>L562*J563</f>
        <v>1.2208830297418126E+30</v>
      </c>
      <c r="M563" s="73">
        <f t="shared" si="608"/>
        <v>6.8003184756618966E+32</v>
      </c>
      <c r="N563" s="73">
        <f t="shared" si="609"/>
        <v>3.4256383899591029E+34</v>
      </c>
      <c r="O563" s="73">
        <f t="shared" si="610"/>
        <v>1.7128191949795514E+35</v>
      </c>
      <c r="P563" s="73">
        <f t="shared" si="611"/>
        <v>397858.1333333333</v>
      </c>
      <c r="Q563" s="102">
        <f t="shared" si="673"/>
        <v>50.374675865833986</v>
      </c>
      <c r="S563" s="74">
        <f t="shared" si="612"/>
        <v>547</v>
      </c>
      <c r="T563" s="74">
        <f t="shared" si="613"/>
        <v>2.0499999999999998</v>
      </c>
      <c r="U563" s="74">
        <v>1</v>
      </c>
      <c r="V563" s="65">
        <f t="shared" si="614"/>
        <v>1.05</v>
      </c>
      <c r="W563" s="73">
        <f>W562*U563</f>
        <v>2.6045504634492003E+30</v>
      </c>
      <c r="X563" s="73">
        <f t="shared" si="615"/>
        <v>1.4959235586820483E+33</v>
      </c>
      <c r="Y563" s="73">
        <f t="shared" si="616"/>
        <v>1.7556396748540397E+34</v>
      </c>
      <c r="Z563" s="73">
        <f t="shared" si="617"/>
        <v>3.5112793497080807E+35</v>
      </c>
      <c r="AA563" s="73">
        <f t="shared" si="618"/>
        <v>397858.1333333333</v>
      </c>
      <c r="AB563" s="102">
        <f t="shared" si="679"/>
        <v>11.736159008023169</v>
      </c>
      <c r="AD563" s="74">
        <f t="shared" si="619"/>
        <v>522</v>
      </c>
      <c r="AE563" s="74">
        <f t="shared" si="620"/>
        <v>3.2249999999999996</v>
      </c>
      <c r="AF563" s="74">
        <v>1</v>
      </c>
      <c r="AG563" s="65">
        <f t="shared" si="621"/>
        <v>1.175</v>
      </c>
      <c r="AH563" s="73">
        <f>AH562*AF563</f>
        <v>2.420109704704205E+29</v>
      </c>
      <c r="AI563" s="73">
        <f t="shared" si="622"/>
        <v>1.4843742873803241E+32</v>
      </c>
      <c r="AJ563" s="73">
        <f t="shared" si="623"/>
        <v>8.6310029747016265E+32</v>
      </c>
      <c r="AK563" s="73">
        <f t="shared" si="624"/>
        <v>5.5238419038090529E+35</v>
      </c>
      <c r="AL563" s="73">
        <f t="shared" si="625"/>
        <v>397858.1333333333</v>
      </c>
      <c r="AM563" s="102">
        <f t="shared" si="670"/>
        <v>5.8145732165260853</v>
      </c>
      <c r="AO563" s="74">
        <f t="shared" si="626"/>
        <v>492</v>
      </c>
      <c r="AP563" s="74">
        <f t="shared" si="627"/>
        <v>4.55</v>
      </c>
      <c r="AQ563" s="74">
        <v>1</v>
      </c>
      <c r="AR563" s="65">
        <f t="shared" si="628"/>
        <v>1.325</v>
      </c>
      <c r="AS563" s="73">
        <f>AS562*AQ563</f>
        <v>1.2154568829429599E+27</v>
      </c>
      <c r="AT563" s="73">
        <f t="shared" si="629"/>
        <v>7.9235634199051546E+29</v>
      </c>
      <c r="AU563" s="73">
        <f t="shared" si="630"/>
        <v>1.902667806923078E+31</v>
      </c>
      <c r="AV563" s="73">
        <f t="shared" si="631"/>
        <v>7.7933273371569592E+35</v>
      </c>
      <c r="AW563" s="73">
        <f t="shared" si="632"/>
        <v>397858.1333333333</v>
      </c>
      <c r="AX563" s="102">
        <f t="shared" si="680"/>
        <v>24.012779428802162</v>
      </c>
      <c r="AZ563" s="74">
        <f t="shared" si="633"/>
        <v>455</v>
      </c>
      <c r="BA563" s="74">
        <f t="shared" si="634"/>
        <v>6.06</v>
      </c>
      <c r="BB563" s="74">
        <v>1</v>
      </c>
      <c r="BC563" s="65">
        <f t="shared" si="635"/>
        <v>1.51</v>
      </c>
      <c r="BD563" s="73">
        <f>BD562*BB563</f>
        <v>6.0290519987250003E+24</v>
      </c>
      <c r="BE563" s="73">
        <f t="shared" si="636"/>
        <v>4.1422601757240119E+27</v>
      </c>
      <c r="BF563" s="73">
        <f t="shared" si="637"/>
        <v>1.5003833276139263E+29</v>
      </c>
      <c r="BG563" s="73">
        <f t="shared" si="638"/>
        <v>1.0379684321576082E+36</v>
      </c>
      <c r="BH563" s="73">
        <f t="shared" si="639"/>
        <v>397858.1333333333</v>
      </c>
      <c r="BI563" s="102">
        <f t="shared" si="676"/>
        <v>36.221368623994735</v>
      </c>
      <c r="BK563" s="74">
        <f t="shared" si="640"/>
        <v>405</v>
      </c>
      <c r="BL563" s="74">
        <f t="shared" si="641"/>
        <v>7.8199999999999994</v>
      </c>
      <c r="BM563" s="74">
        <v>1</v>
      </c>
      <c r="BN563" s="65">
        <f t="shared" si="642"/>
        <v>1.76</v>
      </c>
      <c r="BO563" s="73">
        <f>BO562*BM563</f>
        <v>2.902876888275E+22</v>
      </c>
      <c r="BP563" s="73">
        <f t="shared" si="643"/>
        <v>2.0691706459624202E+25</v>
      </c>
      <c r="BQ563" s="73">
        <f t="shared" si="644"/>
        <v>1.8907599818773306E+26</v>
      </c>
      <c r="BR563" s="73">
        <f t="shared" si="645"/>
        <v>1.3394246104740092E+36</v>
      </c>
      <c r="BS563" s="73">
        <f t="shared" si="646"/>
        <v>397858.1333333333</v>
      </c>
      <c r="BT563" s="102">
        <f t="shared" si="675"/>
        <v>9.1377672767916795</v>
      </c>
      <c r="BV563" s="74">
        <f t="shared" si="647"/>
        <v>350</v>
      </c>
      <c r="BW563" s="74">
        <f t="shared" si="648"/>
        <v>9.8550000000000004</v>
      </c>
      <c r="BX563" s="74">
        <v>1</v>
      </c>
      <c r="BY563" s="65">
        <f t="shared" si="649"/>
        <v>2.0350000000000001</v>
      </c>
      <c r="BZ563" s="73">
        <f>BZ562*BX563</f>
        <v>9.262741068E+18</v>
      </c>
      <c r="CA563" s="73">
        <f t="shared" si="650"/>
        <v>6.5973873256830012E+21</v>
      </c>
      <c r="CB563" s="73">
        <f t="shared" si="651"/>
        <v>1.1634730422170358E+23</v>
      </c>
      <c r="CC563" s="73">
        <f t="shared" si="652"/>
        <v>1.687983316652348E+36</v>
      </c>
      <c r="CD563" s="73">
        <f t="shared" si="653"/>
        <v>397858.1333333333</v>
      </c>
      <c r="CE563" s="102">
        <f t="shared" si="671"/>
        <v>17.635360556863866</v>
      </c>
      <c r="CG563" s="74">
        <f t="shared" si="654"/>
        <v>300</v>
      </c>
      <c r="CH563" s="74">
        <f t="shared" si="655"/>
        <v>12.14</v>
      </c>
      <c r="CI563" s="74">
        <v>15</v>
      </c>
      <c r="CJ563" s="65">
        <f t="shared" si="656"/>
        <v>2.2850000000000001</v>
      </c>
      <c r="CK563" s="73">
        <f>CK562*CI563</f>
        <v>4.563857844E+16</v>
      </c>
      <c r="CL563" s="73">
        <f t="shared" si="657"/>
        <v>3.1285245520620003E+19</v>
      </c>
      <c r="CM563" s="73">
        <f t="shared" si="658"/>
        <v>1.3996467065927403E+20</v>
      </c>
      <c r="CN563" s="73">
        <f t="shared" si="659"/>
        <v>2.0793625027051757E+36</v>
      </c>
      <c r="CO563" s="73">
        <f t="shared" si="660"/>
        <v>397858.1333333333</v>
      </c>
      <c r="CP563" s="102">
        <f t="shared" si="661"/>
        <v>4.4738236293214886</v>
      </c>
      <c r="CR563" s="74">
        <f t="shared" si="662"/>
        <v>237</v>
      </c>
      <c r="CS563" s="74">
        <f t="shared" si="663"/>
        <v>14.74</v>
      </c>
      <c r="CT563" s="74">
        <v>1</v>
      </c>
      <c r="CU563" s="65">
        <f t="shared" si="672"/>
        <v>2.6</v>
      </c>
      <c r="CV563" s="73">
        <f>CV562*CT563</f>
        <v>976628016000</v>
      </c>
      <c r="CW563" s="73">
        <f t="shared" si="664"/>
        <v>601798183459200</v>
      </c>
      <c r="CX563" s="73">
        <f t="shared" si="665"/>
        <v>2.7372803388084316E+16</v>
      </c>
      <c r="CY563" s="73">
        <f t="shared" si="666"/>
        <v>2.524695493399859E+36</v>
      </c>
      <c r="CZ563" s="73">
        <f t="shared" si="667"/>
        <v>397858.1333333333</v>
      </c>
      <c r="DA563" s="102">
        <f t="shared" si="668"/>
        <v>45.485021624263688</v>
      </c>
    </row>
    <row r="564" spans="1:105">
      <c r="A564" s="65">
        <v>8192</v>
      </c>
      <c r="B564" s="65">
        <f t="shared" si="603"/>
        <v>18.600000000000001</v>
      </c>
      <c r="C564" s="86">
        <f t="shared" si="674"/>
        <v>14.74</v>
      </c>
      <c r="D564" s="90"/>
      <c r="E564" s="68">
        <f t="shared" si="677"/>
        <v>3.9350251833607137E+33</v>
      </c>
      <c r="F564" s="65">
        <f t="shared" si="678"/>
        <v>111.60000000000005</v>
      </c>
      <c r="G564" s="69">
        <v>558</v>
      </c>
      <c r="H564" s="74">
        <f t="shared" si="605"/>
        <v>558</v>
      </c>
      <c r="I564" s="74">
        <f t="shared" si="606"/>
        <v>1</v>
      </c>
      <c r="J564" s="74">
        <v>1</v>
      </c>
      <c r="K564" s="65">
        <f t="shared" si="607"/>
        <v>1</v>
      </c>
      <c r="L564" s="73">
        <f>L563*J564</f>
        <v>1.2208830297418126E+30</v>
      </c>
      <c r="M564" s="73">
        <f t="shared" si="608"/>
        <v>6.8125273059593143E+32</v>
      </c>
      <c r="N564" s="73">
        <f t="shared" si="609"/>
        <v>3.9350251833607135E+34</v>
      </c>
      <c r="O564" s="73">
        <f t="shared" si="610"/>
        <v>1.9675125916803567E+35</v>
      </c>
      <c r="P564" s="73">
        <f t="shared" si="611"/>
        <v>398131.20000000001</v>
      </c>
      <c r="Q564" s="102">
        <f t="shared" si="673"/>
        <v>57.761606033028563</v>
      </c>
      <c r="S564" s="74">
        <f t="shared" si="612"/>
        <v>548</v>
      </c>
      <c r="T564" s="74">
        <f t="shared" si="613"/>
        <v>2.0499999999999998</v>
      </c>
      <c r="U564" s="74">
        <v>1</v>
      </c>
      <c r="V564" s="65">
        <f t="shared" si="614"/>
        <v>1.05</v>
      </c>
      <c r="W564" s="73">
        <f>W563*U564</f>
        <v>2.6045504634492003E+30</v>
      </c>
      <c r="X564" s="73">
        <f t="shared" si="615"/>
        <v>1.4986583366686699E+33</v>
      </c>
      <c r="Y564" s="73">
        <f t="shared" si="616"/>
        <v>2.0167004064723646E+34</v>
      </c>
      <c r="Z564" s="73">
        <f t="shared" si="617"/>
        <v>4.0334008129447315E+35</v>
      </c>
      <c r="AA564" s="73">
        <f t="shared" si="618"/>
        <v>398131.20000000001</v>
      </c>
      <c r="AB564" s="102">
        <f t="shared" si="679"/>
        <v>13.456705622144922</v>
      </c>
      <c r="AD564" s="74">
        <f t="shared" si="619"/>
        <v>523</v>
      </c>
      <c r="AE564" s="74">
        <f t="shared" si="620"/>
        <v>3.2249999999999996</v>
      </c>
      <c r="AF564" s="74">
        <v>1</v>
      </c>
      <c r="AG564" s="65">
        <f t="shared" si="621"/>
        <v>1.175</v>
      </c>
      <c r="AH564" s="73">
        <f>AH563*AF564</f>
        <v>2.420109704704205E+29</v>
      </c>
      <c r="AI564" s="73">
        <f t="shared" si="622"/>
        <v>1.4872179162833517E+32</v>
      </c>
      <c r="AJ564" s="73">
        <f t="shared" si="623"/>
        <v>9.9144189190142756E+32</v>
      </c>
      <c r="AK564" s="73">
        <f t="shared" si="624"/>
        <v>6.3452281081691502E+35</v>
      </c>
      <c r="AL564" s="73">
        <f t="shared" si="625"/>
        <v>398131.20000000001</v>
      </c>
      <c r="AM564" s="102">
        <f t="shared" si="670"/>
        <v>6.6664197697342251</v>
      </c>
      <c r="AO564" s="74">
        <f t="shared" si="626"/>
        <v>493</v>
      </c>
      <c r="AP564" s="74">
        <f t="shared" si="627"/>
        <v>4.55</v>
      </c>
      <c r="AQ564" s="74">
        <v>1</v>
      </c>
      <c r="AR564" s="65">
        <f t="shared" si="628"/>
        <v>1.325</v>
      </c>
      <c r="AS564" s="73">
        <f>AS563*AQ564</f>
        <v>1.2154568829429599E+27</v>
      </c>
      <c r="AT564" s="73">
        <f t="shared" si="629"/>
        <v>7.9396682236041492E+29</v>
      </c>
      <c r="AU564" s="73">
        <f t="shared" si="630"/>
        <v>2.1855913799183557E+31</v>
      </c>
      <c r="AV564" s="73">
        <f t="shared" si="631"/>
        <v>8.952182292145623E+35</v>
      </c>
      <c r="AW564" s="73">
        <f t="shared" si="632"/>
        <v>398131.20000000001</v>
      </c>
      <c r="AX564" s="102">
        <f t="shared" si="680"/>
        <v>27.527490045751861</v>
      </c>
      <c r="AZ564" s="74">
        <f t="shared" si="633"/>
        <v>456</v>
      </c>
      <c r="BA564" s="74">
        <f t="shared" si="634"/>
        <v>6.06</v>
      </c>
      <c r="BB564" s="74">
        <v>1</v>
      </c>
      <c r="BC564" s="65">
        <f t="shared" si="635"/>
        <v>1.51</v>
      </c>
      <c r="BD564" s="73">
        <f>BD563*BB564</f>
        <v>6.0290519987250003E+24</v>
      </c>
      <c r="BE564" s="73">
        <f t="shared" si="636"/>
        <v>4.1513640442420857E+27</v>
      </c>
      <c r="BF564" s="73">
        <f t="shared" si="637"/>
        <v>1.7234878602950948E+29</v>
      </c>
      <c r="BG564" s="73">
        <f t="shared" si="638"/>
        <v>1.192312630558296E+36</v>
      </c>
      <c r="BH564" s="73">
        <f t="shared" si="639"/>
        <v>398131.20000000001</v>
      </c>
      <c r="BI564" s="102">
        <f t="shared" si="676"/>
        <v>41.516182197645641</v>
      </c>
      <c r="BK564" s="74">
        <f t="shared" si="640"/>
        <v>406</v>
      </c>
      <c r="BL564" s="74">
        <f t="shared" si="641"/>
        <v>7.8199999999999994</v>
      </c>
      <c r="BM564" s="74">
        <v>1</v>
      </c>
      <c r="BN564" s="65">
        <f t="shared" si="642"/>
        <v>1.76</v>
      </c>
      <c r="BO564" s="73">
        <f>BO563*BM564</f>
        <v>2.902876888275E+22</v>
      </c>
      <c r="BP564" s="73">
        <f t="shared" si="643"/>
        <v>2.0742797092857842E+25</v>
      </c>
      <c r="BQ564" s="73">
        <f t="shared" si="644"/>
        <v>2.171912880876714E+26</v>
      </c>
      <c r="BR564" s="73">
        <f t="shared" si="645"/>
        <v>1.538594846694039E+36</v>
      </c>
      <c r="BS564" s="73">
        <f t="shared" si="646"/>
        <v>398131.20000000001</v>
      </c>
      <c r="BT564" s="102">
        <f t="shared" si="675"/>
        <v>10.470684696735267</v>
      </c>
      <c r="BV564" s="74">
        <f t="shared" si="647"/>
        <v>351</v>
      </c>
      <c r="BW564" s="74">
        <f t="shared" si="648"/>
        <v>9.8550000000000004</v>
      </c>
      <c r="BX564" s="74">
        <v>1</v>
      </c>
      <c r="BY564" s="65">
        <f t="shared" si="649"/>
        <v>2.0350000000000001</v>
      </c>
      <c r="BZ564" s="73">
        <f>BZ563*BX564</f>
        <v>9.262741068E+18</v>
      </c>
      <c r="CA564" s="73">
        <f t="shared" si="650"/>
        <v>6.6162370037563806E+21</v>
      </c>
      <c r="CB564" s="73">
        <f t="shared" si="651"/>
        <v>1.3364795696781055E+23</v>
      </c>
      <c r="CC564" s="73">
        <f t="shared" si="652"/>
        <v>1.9389836591009916E+36</v>
      </c>
      <c r="CD564" s="73">
        <f t="shared" si="653"/>
        <v>398131.20000000001</v>
      </c>
      <c r="CE564" s="102">
        <f t="shared" si="671"/>
        <v>20.199995388909386</v>
      </c>
      <c r="CG564" s="74">
        <f t="shared" si="654"/>
        <v>301</v>
      </c>
      <c r="CH564" s="74">
        <f t="shared" si="655"/>
        <v>12.14</v>
      </c>
      <c r="CI564" s="74">
        <v>1</v>
      </c>
      <c r="CJ564" s="65">
        <f t="shared" si="656"/>
        <v>2.2850000000000001</v>
      </c>
      <c r="CK564" s="73">
        <f>CK563*CI564</f>
        <v>4.563857844E+16</v>
      </c>
      <c r="CL564" s="73">
        <f t="shared" si="657"/>
        <v>3.1389529672355402E+19</v>
      </c>
      <c r="CM564" s="73">
        <f t="shared" si="658"/>
        <v>1.6077718694400983E+20</v>
      </c>
      <c r="CN564" s="73">
        <f t="shared" si="659"/>
        <v>2.3885602862999535E+36</v>
      </c>
      <c r="CO564" s="73">
        <f t="shared" si="660"/>
        <v>398131.20000000001</v>
      </c>
      <c r="CP564" s="102">
        <f t="shared" si="661"/>
        <v>5.1220005085200588</v>
      </c>
      <c r="CR564" s="74">
        <f t="shared" si="662"/>
        <v>238</v>
      </c>
      <c r="CS564" s="74">
        <f t="shared" si="663"/>
        <v>14.74</v>
      </c>
      <c r="CT564" s="74">
        <v>1</v>
      </c>
      <c r="CU564" s="65">
        <f t="shared" si="672"/>
        <v>2.6</v>
      </c>
      <c r="CV564" s="73">
        <f>CV563*CT564</f>
        <v>976628016000</v>
      </c>
      <c r="CW564" s="73">
        <f t="shared" si="664"/>
        <v>604337416300800</v>
      </c>
      <c r="CX564" s="73">
        <f t="shared" si="665"/>
        <v>3.1443094223549724E+16</v>
      </c>
      <c r="CY564" s="73">
        <f t="shared" si="666"/>
        <v>2.9001135601368457E+36</v>
      </c>
      <c r="CZ564" s="73">
        <f t="shared" si="667"/>
        <v>398131.20000000001</v>
      </c>
      <c r="DA564" s="102">
        <f t="shared" si="668"/>
        <v>52.029037712103843</v>
      </c>
    </row>
    <row r="565" spans="1:105">
      <c r="A565" s="65">
        <v>8192</v>
      </c>
      <c r="B565" s="65">
        <f t="shared" si="603"/>
        <v>18.633333333333333</v>
      </c>
      <c r="C565" s="86">
        <f t="shared" si="674"/>
        <v>14.74</v>
      </c>
      <c r="D565" s="90"/>
      <c r="E565" s="68">
        <f t="shared" si="677"/>
        <v>4.5201569549983577E+33</v>
      </c>
      <c r="F565" s="65">
        <f t="shared" si="678"/>
        <v>111.80000000000007</v>
      </c>
      <c r="G565" s="69">
        <v>559</v>
      </c>
      <c r="H565" s="74">
        <f t="shared" si="605"/>
        <v>559</v>
      </c>
      <c r="I565" s="74">
        <f t="shared" si="606"/>
        <v>1</v>
      </c>
      <c r="J565" s="74">
        <v>1</v>
      </c>
      <c r="K565" s="65">
        <f t="shared" si="607"/>
        <v>1</v>
      </c>
      <c r="L565" s="73">
        <f>L564*J565</f>
        <v>1.2208830297418126E+30</v>
      </c>
      <c r="M565" s="73">
        <f t="shared" si="608"/>
        <v>6.8247361362567321E+32</v>
      </c>
      <c r="N565" s="73">
        <f t="shared" si="609"/>
        <v>4.5201569549983578E+34</v>
      </c>
      <c r="O565" s="73">
        <f t="shared" si="610"/>
        <v>2.2600784774991787E+35</v>
      </c>
      <c r="P565" s="73">
        <f t="shared" si="611"/>
        <v>398404.26666666666</v>
      </c>
      <c r="Q565" s="102">
        <f t="shared" si="673"/>
        <v>66.231966551568362</v>
      </c>
      <c r="S565" s="74">
        <f t="shared" si="612"/>
        <v>549</v>
      </c>
      <c r="T565" s="74">
        <f t="shared" si="613"/>
        <v>2.0499999999999998</v>
      </c>
      <c r="U565" s="74">
        <v>1</v>
      </c>
      <c r="V565" s="65">
        <f t="shared" si="614"/>
        <v>1.05</v>
      </c>
      <c r="W565" s="73">
        <f>W564*U565</f>
        <v>2.6045504634492003E+30</v>
      </c>
      <c r="X565" s="73">
        <f t="shared" si="615"/>
        <v>1.5013931146552914E+33</v>
      </c>
      <c r="Y565" s="73">
        <f t="shared" si="616"/>
        <v>2.316580439436657E+34</v>
      </c>
      <c r="Z565" s="73">
        <f t="shared" si="617"/>
        <v>4.6331608788733161E+35</v>
      </c>
      <c r="AA565" s="73">
        <f t="shared" si="618"/>
        <v>398404.26666666666</v>
      </c>
      <c r="AB565" s="102">
        <f t="shared" si="679"/>
        <v>15.429539517826591</v>
      </c>
      <c r="AD565" s="74">
        <f t="shared" si="619"/>
        <v>524</v>
      </c>
      <c r="AE565" s="74">
        <f t="shared" si="620"/>
        <v>3.2249999999999996</v>
      </c>
      <c r="AF565" s="74">
        <v>1</v>
      </c>
      <c r="AG565" s="65">
        <f t="shared" si="621"/>
        <v>1.175</v>
      </c>
      <c r="AH565" s="73">
        <f>AH564*AF565</f>
        <v>2.420109704704205E+29</v>
      </c>
      <c r="AI565" s="73">
        <f t="shared" si="622"/>
        <v>1.4900615451863791E+32</v>
      </c>
      <c r="AJ565" s="73">
        <f t="shared" si="623"/>
        <v>1.1388676703023181E+33</v>
      </c>
      <c r="AK565" s="73">
        <f t="shared" si="624"/>
        <v>7.2887530899348507E+35</v>
      </c>
      <c r="AL565" s="73">
        <f t="shared" si="625"/>
        <v>398404.26666666666</v>
      </c>
      <c r="AM565" s="102">
        <f t="shared" si="670"/>
        <v>7.6430914815660635</v>
      </c>
      <c r="AO565" s="74">
        <f t="shared" si="626"/>
        <v>494</v>
      </c>
      <c r="AP565" s="74">
        <f t="shared" si="627"/>
        <v>4.55</v>
      </c>
      <c r="AQ565" s="74">
        <v>1</v>
      </c>
      <c r="AR565" s="65">
        <f t="shared" si="628"/>
        <v>1.325</v>
      </c>
      <c r="AS565" s="73">
        <f>AS564*AQ565</f>
        <v>1.2154568829429599E+27</v>
      </c>
      <c r="AT565" s="73">
        <f t="shared" si="629"/>
        <v>7.9557730273031438E+29</v>
      </c>
      <c r="AU565" s="73">
        <f t="shared" si="630"/>
        <v>2.5105852228079155E+31</v>
      </c>
      <c r="AV565" s="73">
        <f t="shared" si="631"/>
        <v>1.0283357072621264E+36</v>
      </c>
      <c r="AW565" s="73">
        <f t="shared" si="632"/>
        <v>398404.26666666666</v>
      </c>
      <c r="AX565" s="102">
        <f t="shared" si="680"/>
        <v>31.556772851512033</v>
      </c>
      <c r="AZ565" s="74">
        <f t="shared" si="633"/>
        <v>457</v>
      </c>
      <c r="BA565" s="74">
        <f t="shared" si="634"/>
        <v>6.06</v>
      </c>
      <c r="BB565" s="74">
        <v>1</v>
      </c>
      <c r="BC565" s="65">
        <f t="shared" si="635"/>
        <v>1.51</v>
      </c>
      <c r="BD565" s="73">
        <f>BD564*BB565</f>
        <v>6.0290519987250003E+24</v>
      </c>
      <c r="BE565" s="73">
        <f t="shared" si="636"/>
        <v>4.1604679127601606E+27</v>
      </c>
      <c r="BF565" s="73">
        <f t="shared" si="637"/>
        <v>1.9797676699783353E+29</v>
      </c>
      <c r="BG565" s="73">
        <f t="shared" si="638"/>
        <v>1.3696075573645022E+36</v>
      </c>
      <c r="BH565" s="73">
        <f t="shared" si="639"/>
        <v>398404.26666666666</v>
      </c>
      <c r="BI565" s="102">
        <f t="shared" si="676"/>
        <v>47.585216650905664</v>
      </c>
      <c r="BK565" s="74">
        <f t="shared" si="640"/>
        <v>407</v>
      </c>
      <c r="BL565" s="74">
        <f t="shared" si="641"/>
        <v>7.8199999999999994</v>
      </c>
      <c r="BM565" s="74">
        <v>1</v>
      </c>
      <c r="BN565" s="65">
        <f t="shared" si="642"/>
        <v>1.76</v>
      </c>
      <c r="BO565" s="73">
        <f>BO564*BM565</f>
        <v>2.902876888275E+22</v>
      </c>
      <c r="BP565" s="73">
        <f t="shared" si="643"/>
        <v>2.0793887726091481E+25</v>
      </c>
      <c r="BQ565" s="73">
        <f t="shared" si="644"/>
        <v>2.4948727534599528E+26</v>
      </c>
      <c r="BR565" s="73">
        <f t="shared" si="645"/>
        <v>1.7673813694043578E+36</v>
      </c>
      <c r="BS565" s="73">
        <f t="shared" si="646"/>
        <v>398404.26666666666</v>
      </c>
      <c r="BT565" s="102">
        <f t="shared" si="675"/>
        <v>11.998106300869699</v>
      </c>
      <c r="BV565" s="74">
        <f t="shared" si="647"/>
        <v>352</v>
      </c>
      <c r="BW565" s="74">
        <f t="shared" si="648"/>
        <v>9.8550000000000004</v>
      </c>
      <c r="BX565" s="74">
        <v>1</v>
      </c>
      <c r="BY565" s="65">
        <f t="shared" si="649"/>
        <v>2.0350000000000001</v>
      </c>
      <c r="BZ565" s="73">
        <f>BZ564*BX565</f>
        <v>9.262741068E+18</v>
      </c>
      <c r="CA565" s="73">
        <f t="shared" si="650"/>
        <v>6.6350866818297611E+21</v>
      </c>
      <c r="CB565" s="73">
        <f t="shared" si="651"/>
        <v>1.535211883176385E+23</v>
      </c>
      <c r="CC565" s="73">
        <f t="shared" si="652"/>
        <v>2.2273073395754407E+36</v>
      </c>
      <c r="CD565" s="73">
        <f t="shared" si="653"/>
        <v>398404.26666666666</v>
      </c>
      <c r="CE565" s="102">
        <f t="shared" si="671"/>
        <v>23.137781867727142</v>
      </c>
      <c r="CG565" s="74">
        <f t="shared" si="654"/>
        <v>302</v>
      </c>
      <c r="CH565" s="74">
        <f t="shared" si="655"/>
        <v>12.14</v>
      </c>
      <c r="CI565" s="74">
        <v>1</v>
      </c>
      <c r="CJ565" s="65">
        <f t="shared" si="656"/>
        <v>2.2850000000000001</v>
      </c>
      <c r="CK565" s="73">
        <f>CK564*CI565</f>
        <v>4.563857844E+16</v>
      </c>
      <c r="CL565" s="73">
        <f t="shared" si="657"/>
        <v>3.1493813824090804E+19</v>
      </c>
      <c r="CM565" s="73">
        <f t="shared" si="658"/>
        <v>1.8468449016363493E+20</v>
      </c>
      <c r="CN565" s="73">
        <f t="shared" si="659"/>
        <v>2.743735271684003E+36</v>
      </c>
      <c r="CO565" s="73">
        <f t="shared" si="660"/>
        <v>398404.26666666666</v>
      </c>
      <c r="CP565" s="102">
        <f t="shared" si="661"/>
        <v>5.8641513281050388</v>
      </c>
      <c r="CR565" s="74">
        <f t="shared" si="662"/>
        <v>239</v>
      </c>
      <c r="CS565" s="74">
        <f t="shared" si="663"/>
        <v>14.74</v>
      </c>
      <c r="CT565" s="74">
        <v>1</v>
      </c>
      <c r="CU565" s="65">
        <f t="shared" si="672"/>
        <v>2.6</v>
      </c>
      <c r="CV565" s="73">
        <f>CV564*CT565</f>
        <v>976628016000</v>
      </c>
      <c r="CW565" s="73">
        <f t="shared" si="664"/>
        <v>606876649142400</v>
      </c>
      <c r="CX565" s="73">
        <f t="shared" si="665"/>
        <v>3.6118630610608336E+16</v>
      </c>
      <c r="CY565" s="73">
        <f t="shared" si="666"/>
        <v>3.3313556758337898E+36</v>
      </c>
      <c r="CZ565" s="73">
        <f t="shared" si="667"/>
        <v>398404.26666666666</v>
      </c>
      <c r="DA565" s="102">
        <f t="shared" si="668"/>
        <v>59.515604466985046</v>
      </c>
    </row>
    <row r="566" spans="1:105">
      <c r="A566" s="65">
        <v>8192</v>
      </c>
      <c r="B566" s="65">
        <f t="shared" si="603"/>
        <v>18.666666666666668</v>
      </c>
      <c r="C566" s="86">
        <f t="shared" si="674"/>
        <v>14.74</v>
      </c>
      <c r="D566" s="90"/>
      <c r="E566" s="68">
        <f t="shared" si="677"/>
        <v>5.1922968585350213E+33</v>
      </c>
      <c r="F566" s="65">
        <f t="shared" si="678"/>
        <v>112.00000000000006</v>
      </c>
      <c r="G566" s="69">
        <v>560</v>
      </c>
      <c r="H566" s="74">
        <f t="shared" si="605"/>
        <v>560</v>
      </c>
      <c r="I566" s="74">
        <f t="shared" si="606"/>
        <v>1</v>
      </c>
      <c r="J566" s="74">
        <v>16</v>
      </c>
      <c r="K566" s="65">
        <f t="shared" si="607"/>
        <v>1</v>
      </c>
      <c r="L566" s="73">
        <f>L565*J566</f>
        <v>1.9534128475869002E+31</v>
      </c>
      <c r="M566" s="73">
        <f t="shared" si="608"/>
        <v>1.0939111946486642E+34</v>
      </c>
      <c r="N566" s="73">
        <f t="shared" si="609"/>
        <v>5.1922968585350213E+34</v>
      </c>
      <c r="O566" s="73">
        <f t="shared" si="610"/>
        <v>2.5961484292675105E+35</v>
      </c>
      <c r="P566" s="73">
        <f t="shared" si="611"/>
        <v>398677.33333333337</v>
      </c>
      <c r="Q566" s="102">
        <f t="shared" si="673"/>
        <v>4.7465433061983173</v>
      </c>
      <c r="S566" s="74">
        <f t="shared" si="612"/>
        <v>550</v>
      </c>
      <c r="T566" s="74">
        <f t="shared" si="613"/>
        <v>2.0499999999999998</v>
      </c>
      <c r="U566" s="74">
        <v>1</v>
      </c>
      <c r="V566" s="65">
        <f t="shared" si="614"/>
        <v>1.05</v>
      </c>
      <c r="W566" s="73">
        <f>W565*U566</f>
        <v>2.6045504634492003E+30</v>
      </c>
      <c r="X566" s="73">
        <f t="shared" si="615"/>
        <v>1.5041278926419133E+33</v>
      </c>
      <c r="Y566" s="73">
        <f t="shared" si="616"/>
        <v>2.6610521399991965E+34</v>
      </c>
      <c r="Z566" s="73">
        <f t="shared" si="617"/>
        <v>5.3221042799983961E+35</v>
      </c>
      <c r="AA566" s="73">
        <f t="shared" si="618"/>
        <v>398677.33333333337</v>
      </c>
      <c r="AB566" s="102">
        <f t="shared" si="679"/>
        <v>17.691661414011897</v>
      </c>
      <c r="AD566" s="74">
        <f t="shared" si="619"/>
        <v>525</v>
      </c>
      <c r="AE566" s="74">
        <f t="shared" si="620"/>
        <v>3.2249999999999996</v>
      </c>
      <c r="AF566" s="74">
        <v>1</v>
      </c>
      <c r="AG566" s="65">
        <f t="shared" si="621"/>
        <v>1.175</v>
      </c>
      <c r="AH566" s="73">
        <f>AH565*AF566</f>
        <v>2.420109704704205E+29</v>
      </c>
      <c r="AI566" s="73">
        <f t="shared" si="622"/>
        <v>1.4929051740894065E+32</v>
      </c>
      <c r="AJ566" s="73">
        <f t="shared" si="623"/>
        <v>1.3082154194355783E+33</v>
      </c>
      <c r="AK566" s="73">
        <f t="shared" si="624"/>
        <v>8.3725786843877209E+35</v>
      </c>
      <c r="AL566" s="73">
        <f t="shared" si="625"/>
        <v>398677.33333333337</v>
      </c>
      <c r="AM566" s="102">
        <f t="shared" si="670"/>
        <v>8.762883551753518</v>
      </c>
      <c r="AO566" s="74">
        <f t="shared" si="626"/>
        <v>495</v>
      </c>
      <c r="AP566" s="74">
        <f t="shared" si="627"/>
        <v>4.55</v>
      </c>
      <c r="AQ566" s="74">
        <v>1</v>
      </c>
      <c r="AR566" s="65">
        <f t="shared" si="628"/>
        <v>1.325</v>
      </c>
      <c r="AS566" s="73">
        <f>AS565*AQ566</f>
        <v>1.2154568829429599E+27</v>
      </c>
      <c r="AT566" s="73">
        <f t="shared" si="629"/>
        <v>7.9718778310021384E+29</v>
      </c>
      <c r="AU566" s="73">
        <f t="shared" si="630"/>
        <v>2.8839051155193165E+31</v>
      </c>
      <c r="AV566" s="73">
        <f t="shared" si="631"/>
        <v>1.1812475353167173E+36</v>
      </c>
      <c r="AW566" s="73">
        <f t="shared" si="632"/>
        <v>398677.33333333337</v>
      </c>
      <c r="AX566" s="102">
        <f t="shared" si="680"/>
        <v>36.175982330085247</v>
      </c>
      <c r="AZ566" s="74">
        <f t="shared" si="633"/>
        <v>458</v>
      </c>
      <c r="BA566" s="74">
        <f t="shared" si="634"/>
        <v>6.06</v>
      </c>
      <c r="BB566" s="74">
        <v>1</v>
      </c>
      <c r="BC566" s="65">
        <f t="shared" si="635"/>
        <v>1.51</v>
      </c>
      <c r="BD566" s="73">
        <f>BD565*BB566</f>
        <v>6.0290519987250003E+24</v>
      </c>
      <c r="BE566" s="73">
        <f t="shared" si="636"/>
        <v>4.1695717812782361E+27</v>
      </c>
      <c r="BF566" s="73">
        <f t="shared" si="637"/>
        <v>2.2741558657804269E+29</v>
      </c>
      <c r="BG566" s="73">
        <f t="shared" si="638"/>
        <v>1.5732659481361115E+36</v>
      </c>
      <c r="BH566" s="73">
        <f t="shared" si="639"/>
        <v>398677.33333333337</v>
      </c>
      <c r="BI566" s="102">
        <f t="shared" si="676"/>
        <v>54.541712796301951</v>
      </c>
      <c r="BK566" s="74">
        <f t="shared" si="640"/>
        <v>408</v>
      </c>
      <c r="BL566" s="74">
        <f t="shared" si="641"/>
        <v>7.8199999999999994</v>
      </c>
      <c r="BM566" s="74">
        <v>1</v>
      </c>
      <c r="BN566" s="65">
        <f t="shared" si="642"/>
        <v>1.76</v>
      </c>
      <c r="BO566" s="73">
        <f>BO565*BM566</f>
        <v>2.902876888275E+22</v>
      </c>
      <c r="BP566" s="73">
        <f t="shared" si="643"/>
        <v>2.084497835932512E+25</v>
      </c>
      <c r="BQ566" s="73">
        <f t="shared" si="644"/>
        <v>2.865856227826371E+26</v>
      </c>
      <c r="BR566" s="73">
        <f t="shared" si="645"/>
        <v>2.0301880716871932E+36</v>
      </c>
      <c r="BS566" s="73">
        <f t="shared" si="646"/>
        <v>398677.33333333337</v>
      </c>
      <c r="BT566" s="102">
        <f t="shared" si="675"/>
        <v>13.748425056744249</v>
      </c>
      <c r="BV566" s="74">
        <f t="shared" si="647"/>
        <v>353</v>
      </c>
      <c r="BW566" s="74">
        <f t="shared" si="648"/>
        <v>9.8550000000000004</v>
      </c>
      <c r="BX566" s="74">
        <v>1</v>
      </c>
      <c r="BY566" s="65">
        <f t="shared" si="649"/>
        <v>2.0350000000000001</v>
      </c>
      <c r="BZ566" s="73">
        <f>BZ565*BX566</f>
        <v>9.262741068E+18</v>
      </c>
      <c r="CA566" s="73">
        <f t="shared" si="650"/>
        <v>6.6539363599031405E+21</v>
      </c>
      <c r="CB566" s="73">
        <f t="shared" si="651"/>
        <v>1.7634953647766142E+23</v>
      </c>
      <c r="CC566" s="73">
        <f t="shared" si="652"/>
        <v>2.5585042770431319E+36</v>
      </c>
      <c r="CD566" s="73">
        <f t="shared" si="653"/>
        <v>398677.33333333337</v>
      </c>
      <c r="CE566" s="102">
        <f t="shared" si="671"/>
        <v>26.503039244611664</v>
      </c>
      <c r="CG566" s="74">
        <f t="shared" si="654"/>
        <v>303</v>
      </c>
      <c r="CH566" s="74">
        <f t="shared" si="655"/>
        <v>12.14</v>
      </c>
      <c r="CI566" s="74">
        <v>1</v>
      </c>
      <c r="CJ566" s="65">
        <f t="shared" si="656"/>
        <v>2.2850000000000001</v>
      </c>
      <c r="CK566" s="73">
        <f>CK565*CI566</f>
        <v>4.563857844E+16</v>
      </c>
      <c r="CL566" s="73">
        <f t="shared" si="657"/>
        <v>3.1598097975826203E+19</v>
      </c>
      <c r="CM566" s="73">
        <f t="shared" si="658"/>
        <v>2.121467700444335E+20</v>
      </c>
      <c r="CN566" s="73">
        <f t="shared" si="659"/>
        <v>3.1517241931307578E+36</v>
      </c>
      <c r="CO566" s="73">
        <f t="shared" si="660"/>
        <v>398677.33333333337</v>
      </c>
      <c r="CP566" s="102">
        <f t="shared" si="661"/>
        <v>6.7139094956517376</v>
      </c>
      <c r="CR566" s="74">
        <f t="shared" si="662"/>
        <v>240</v>
      </c>
      <c r="CS566" s="74">
        <f t="shared" si="663"/>
        <v>14.74</v>
      </c>
      <c r="CT566" s="74">
        <v>15</v>
      </c>
      <c r="CU566" s="65">
        <f t="shared" si="672"/>
        <v>2.6</v>
      </c>
      <c r="CV566" s="73">
        <f>CV565*CT566</f>
        <v>14649420240000</v>
      </c>
      <c r="CW566" s="73">
        <f t="shared" si="664"/>
        <v>9141238229760000</v>
      </c>
      <c r="CX566" s="73">
        <f t="shared" si="665"/>
        <v>4.1489411567151368E+16</v>
      </c>
      <c r="CY566" s="73">
        <f t="shared" si="666"/>
        <v>3.8267227847403108E+36</v>
      </c>
      <c r="CZ566" s="73">
        <f t="shared" si="667"/>
        <v>398677.33333333337</v>
      </c>
      <c r="DA566" s="102">
        <f t="shared" si="668"/>
        <v>4.5387080529286958</v>
      </c>
    </row>
    <row r="567" spans="1:105">
      <c r="A567" s="65">
        <v>8192</v>
      </c>
      <c r="B567" s="65">
        <f t="shared" si="603"/>
        <v>18.7</v>
      </c>
      <c r="C567" s="86">
        <f t="shared" si="674"/>
        <v>14.74</v>
      </c>
      <c r="D567" s="90"/>
      <c r="E567" s="68">
        <f t="shared" si="677"/>
        <v>5.9643828600554521E+33</v>
      </c>
      <c r="F567" s="65">
        <f t="shared" si="678"/>
        <v>112.20000000000005</v>
      </c>
      <c r="G567" s="69">
        <v>561</v>
      </c>
      <c r="H567" s="74">
        <f t="shared" si="605"/>
        <v>561</v>
      </c>
      <c r="I567" s="74">
        <f t="shared" si="606"/>
        <v>1</v>
      </c>
      <c r="J567" s="74">
        <v>1</v>
      </c>
      <c r="K567" s="65">
        <f t="shared" si="607"/>
        <v>1</v>
      </c>
      <c r="L567" s="73">
        <f>L566*J567</f>
        <v>1.9534128475869002E+31</v>
      </c>
      <c r="M567" s="73">
        <f t="shared" si="608"/>
        <v>1.0958646074962511E+34</v>
      </c>
      <c r="N567" s="73">
        <f t="shared" si="609"/>
        <v>5.9643828600554525E+34</v>
      </c>
      <c r="O567" s="73">
        <f t="shared" si="610"/>
        <v>2.9821914300277259E+35</v>
      </c>
      <c r="P567" s="73">
        <f t="shared" si="611"/>
        <v>398950.40000000002</v>
      </c>
      <c r="Q567" s="102">
        <f t="shared" si="673"/>
        <v>5.4426275100556678</v>
      </c>
      <c r="S567" s="74">
        <f t="shared" si="612"/>
        <v>551</v>
      </c>
      <c r="T567" s="74">
        <f t="shared" si="613"/>
        <v>2.0499999999999998</v>
      </c>
      <c r="U567" s="74">
        <v>1</v>
      </c>
      <c r="V567" s="65">
        <f t="shared" si="614"/>
        <v>1.05</v>
      </c>
      <c r="W567" s="73">
        <f>W566*U567</f>
        <v>2.6045504634492003E+30</v>
      </c>
      <c r="X567" s="73">
        <f t="shared" si="615"/>
        <v>1.5068626706285348E+33</v>
      </c>
      <c r="Y567" s="73">
        <f t="shared" si="616"/>
        <v>3.0567462157784173E+34</v>
      </c>
      <c r="Z567" s="73">
        <f t="shared" si="617"/>
        <v>6.113492431556838E+35</v>
      </c>
      <c r="AA567" s="73">
        <f t="shared" si="618"/>
        <v>398950.40000000002</v>
      </c>
      <c r="AB567" s="102">
        <f t="shared" si="679"/>
        <v>20.285499636827574</v>
      </c>
      <c r="AD567" s="74">
        <f t="shared" si="619"/>
        <v>526</v>
      </c>
      <c r="AE567" s="74">
        <f t="shared" si="620"/>
        <v>3.2249999999999996</v>
      </c>
      <c r="AF567" s="74">
        <v>1</v>
      </c>
      <c r="AG567" s="65">
        <f t="shared" si="621"/>
        <v>1.175</v>
      </c>
      <c r="AH567" s="73">
        <f>AH566*AF567</f>
        <v>2.420109704704205E+29</v>
      </c>
      <c r="AI567" s="73">
        <f t="shared" si="622"/>
        <v>1.4957488029924339E+32</v>
      </c>
      <c r="AJ567" s="73">
        <f t="shared" si="623"/>
        <v>1.502744900287405E+33</v>
      </c>
      <c r="AK567" s="73">
        <f t="shared" si="624"/>
        <v>9.6175673618394157E+35</v>
      </c>
      <c r="AL567" s="73">
        <f t="shared" si="625"/>
        <v>398950.40000000002</v>
      </c>
      <c r="AM567" s="102">
        <f t="shared" si="670"/>
        <v>10.04677321005355</v>
      </c>
      <c r="AO567" s="74">
        <f t="shared" si="626"/>
        <v>496</v>
      </c>
      <c r="AP567" s="74">
        <f t="shared" si="627"/>
        <v>4.55</v>
      </c>
      <c r="AQ567" s="74">
        <v>1</v>
      </c>
      <c r="AR567" s="65">
        <f t="shared" si="628"/>
        <v>1.325</v>
      </c>
      <c r="AS567" s="73">
        <f>AS566*AQ567</f>
        <v>1.2154568829429599E+27</v>
      </c>
      <c r="AT567" s="73">
        <f t="shared" si="629"/>
        <v>7.9879826347011315E+29</v>
      </c>
      <c r="AU567" s="73">
        <f t="shared" si="630"/>
        <v>3.3127370621645748E+31</v>
      </c>
      <c r="AV567" s="73">
        <f t="shared" si="631"/>
        <v>1.3568971006626152E+36</v>
      </c>
      <c r="AW567" s="73">
        <f t="shared" si="632"/>
        <v>398950.40000000002</v>
      </c>
      <c r="AX567" s="102">
        <f t="shared" si="680"/>
        <v>41.471510563549444</v>
      </c>
      <c r="AZ567" s="74">
        <f t="shared" si="633"/>
        <v>459</v>
      </c>
      <c r="BA567" s="74">
        <f t="shared" si="634"/>
        <v>6.06</v>
      </c>
      <c r="BB567" s="74">
        <v>1</v>
      </c>
      <c r="BC567" s="65">
        <f t="shared" si="635"/>
        <v>1.51</v>
      </c>
      <c r="BD567" s="73">
        <f>BD566*BB567</f>
        <v>6.0290519987250003E+24</v>
      </c>
      <c r="BE567" s="73">
        <f t="shared" si="636"/>
        <v>4.178675649796311E+27</v>
      </c>
      <c r="BF567" s="73">
        <f t="shared" si="637"/>
        <v>2.6123191020288337E+29</v>
      </c>
      <c r="BG567" s="73">
        <f t="shared" si="638"/>
        <v>1.807208006596802E+36</v>
      </c>
      <c r="BH567" s="73">
        <f t="shared" si="639"/>
        <v>398950.40000000002</v>
      </c>
      <c r="BI567" s="102">
        <f t="shared" si="676"/>
        <v>62.515479088600017</v>
      </c>
      <c r="BK567" s="74">
        <f t="shared" si="640"/>
        <v>409</v>
      </c>
      <c r="BL567" s="74">
        <f t="shared" si="641"/>
        <v>7.8199999999999994</v>
      </c>
      <c r="BM567" s="74">
        <v>1</v>
      </c>
      <c r="BN567" s="65">
        <f t="shared" si="642"/>
        <v>1.76</v>
      </c>
      <c r="BO567" s="73">
        <f>BO566*BM567</f>
        <v>2.902876888275E+22</v>
      </c>
      <c r="BP567" s="73">
        <f t="shared" si="643"/>
        <v>2.0896068992558759E+25</v>
      </c>
      <c r="BQ567" s="73">
        <f t="shared" si="644"/>
        <v>3.2920043345621606E+26</v>
      </c>
      <c r="BR567" s="73">
        <f t="shared" si="645"/>
        <v>2.3320736982816816E+36</v>
      </c>
      <c r="BS567" s="73">
        <f t="shared" si="646"/>
        <v>398950.40000000002</v>
      </c>
      <c r="BT567" s="102">
        <f t="shared" si="675"/>
        <v>15.754180060060422</v>
      </c>
      <c r="BV567" s="74">
        <f t="shared" si="647"/>
        <v>354</v>
      </c>
      <c r="BW567" s="74">
        <f t="shared" si="648"/>
        <v>9.8550000000000004</v>
      </c>
      <c r="BX567" s="74">
        <v>1</v>
      </c>
      <c r="BY567" s="65">
        <f t="shared" si="649"/>
        <v>2.0350000000000001</v>
      </c>
      <c r="BZ567" s="73">
        <f>BZ566*BX567</f>
        <v>9.262741068E+18</v>
      </c>
      <c r="CA567" s="73">
        <f t="shared" si="650"/>
        <v>6.672786037976521E+21</v>
      </c>
      <c r="CB567" s="73">
        <f t="shared" si="651"/>
        <v>2.0257242245637925E+23</v>
      </c>
      <c r="CC567" s="73">
        <f t="shared" si="652"/>
        <v>2.9389496542923242E+36</v>
      </c>
      <c r="CD567" s="73">
        <f t="shared" si="653"/>
        <v>398950.40000000002</v>
      </c>
      <c r="CE567" s="102">
        <f t="shared" si="671"/>
        <v>30.357997589535781</v>
      </c>
      <c r="CG567" s="74">
        <f t="shared" si="654"/>
        <v>304</v>
      </c>
      <c r="CH567" s="74">
        <f t="shared" si="655"/>
        <v>12.14</v>
      </c>
      <c r="CI567" s="74">
        <v>1</v>
      </c>
      <c r="CJ567" s="65">
        <f t="shared" si="656"/>
        <v>2.2850000000000001</v>
      </c>
      <c r="CK567" s="73">
        <f>CK566*CI567</f>
        <v>4.563857844E+16</v>
      </c>
      <c r="CL567" s="73">
        <f t="shared" si="657"/>
        <v>3.1702382127561601E+19</v>
      </c>
      <c r="CM567" s="73">
        <f t="shared" si="658"/>
        <v>2.4369264576797508E+20</v>
      </c>
      <c r="CN567" s="73">
        <f t="shared" si="659"/>
        <v>3.6203803960536597E+36</v>
      </c>
      <c r="CO567" s="73">
        <f t="shared" si="660"/>
        <v>398950.40000000002</v>
      </c>
      <c r="CP567" s="102">
        <f t="shared" si="661"/>
        <v>7.6868875274868431</v>
      </c>
      <c r="CR567" s="74">
        <f t="shared" si="662"/>
        <v>241</v>
      </c>
      <c r="CS567" s="74">
        <f t="shared" si="663"/>
        <v>14.74</v>
      </c>
      <c r="CT567" s="74">
        <v>1</v>
      </c>
      <c r="CU567" s="65">
        <f t="shared" si="672"/>
        <v>2.6</v>
      </c>
      <c r="CV567" s="73">
        <f>CV566*CT567</f>
        <v>14649420240000</v>
      </c>
      <c r="CW567" s="73">
        <f t="shared" si="664"/>
        <v>9179326722384000</v>
      </c>
      <c r="CX567" s="73">
        <f t="shared" si="665"/>
        <v>4.7658818816981728E+16</v>
      </c>
      <c r="CY567" s="73">
        <f t="shared" si="666"/>
        <v>4.395750167860868E+36</v>
      </c>
      <c r="CZ567" s="73">
        <f t="shared" si="667"/>
        <v>398950.40000000002</v>
      </c>
      <c r="DA567" s="102">
        <f t="shared" si="668"/>
        <v>5.1919732523262949</v>
      </c>
    </row>
    <row r="568" spans="1:105">
      <c r="A568" s="65">
        <v>8192</v>
      </c>
      <c r="B568" s="65">
        <f t="shared" si="603"/>
        <v>18.733333333333334</v>
      </c>
      <c r="C568" s="86">
        <f t="shared" si="674"/>
        <v>14.74</v>
      </c>
      <c r="D568" s="90"/>
      <c r="E568" s="68">
        <f t="shared" si="677"/>
        <v>6.8512767799182093E+33</v>
      </c>
      <c r="F568" s="65">
        <f t="shared" si="678"/>
        <v>112.40000000000006</v>
      </c>
      <c r="G568" s="69">
        <v>562</v>
      </c>
      <c r="H568" s="74">
        <f t="shared" si="605"/>
        <v>562</v>
      </c>
      <c r="I568" s="74">
        <f t="shared" si="606"/>
        <v>1</v>
      </c>
      <c r="J568" s="74">
        <v>1</v>
      </c>
      <c r="K568" s="65">
        <f t="shared" si="607"/>
        <v>1</v>
      </c>
      <c r="L568" s="73">
        <f>L567*J568</f>
        <v>1.9534128475869002E+31</v>
      </c>
      <c r="M568" s="73">
        <f t="shared" si="608"/>
        <v>1.0978180203438379E+34</v>
      </c>
      <c r="N568" s="73">
        <f t="shared" si="609"/>
        <v>6.8512767799182095E+34</v>
      </c>
      <c r="O568" s="73">
        <f t="shared" si="610"/>
        <v>3.4256383899591049E+35</v>
      </c>
      <c r="P568" s="73">
        <f t="shared" si="611"/>
        <v>399223.46666666667</v>
      </c>
      <c r="Q568" s="102">
        <f t="shared" si="673"/>
        <v>6.240812824125789</v>
      </c>
      <c r="S568" s="74">
        <f t="shared" si="612"/>
        <v>552</v>
      </c>
      <c r="T568" s="74">
        <f t="shared" si="613"/>
        <v>2.0499999999999998</v>
      </c>
      <c r="U568" s="74">
        <v>1</v>
      </c>
      <c r="V568" s="65">
        <f t="shared" si="614"/>
        <v>1.05</v>
      </c>
      <c r="W568" s="73">
        <f>W567*U568</f>
        <v>2.6045504634492003E+30</v>
      </c>
      <c r="X568" s="73">
        <f t="shared" si="615"/>
        <v>1.5095974486151567E+33</v>
      </c>
      <c r="Y568" s="73">
        <f t="shared" si="616"/>
        <v>3.5112793497080799E+34</v>
      </c>
      <c r="Z568" s="73">
        <f t="shared" si="617"/>
        <v>7.0225586994161644E+35</v>
      </c>
      <c r="AA568" s="73">
        <f t="shared" si="618"/>
        <v>399223.46666666667</v>
      </c>
      <c r="AB568" s="102">
        <f t="shared" si="679"/>
        <v>23.259706439814035</v>
      </c>
      <c r="AD568" s="74">
        <f t="shared" si="619"/>
        <v>527</v>
      </c>
      <c r="AE568" s="74">
        <f t="shared" si="620"/>
        <v>3.2249999999999996</v>
      </c>
      <c r="AF568" s="74">
        <v>1</v>
      </c>
      <c r="AG568" s="65">
        <f t="shared" si="621"/>
        <v>1.175</v>
      </c>
      <c r="AH568" s="73">
        <f>AH567*AF568</f>
        <v>2.420109704704205E+29</v>
      </c>
      <c r="AI568" s="73">
        <f t="shared" si="622"/>
        <v>1.4985924318954613E+32</v>
      </c>
      <c r="AJ568" s="73">
        <f t="shared" si="623"/>
        <v>1.7262005949403256E+33</v>
      </c>
      <c r="AK568" s="73">
        <f t="shared" si="624"/>
        <v>1.104768380761811E+36</v>
      </c>
      <c r="AL568" s="73">
        <f t="shared" si="625"/>
        <v>399223.46666666667</v>
      </c>
      <c r="AM568" s="102">
        <f t="shared" si="670"/>
        <v>11.518812975433081</v>
      </c>
      <c r="AO568" s="74">
        <f t="shared" si="626"/>
        <v>497</v>
      </c>
      <c r="AP568" s="74">
        <f t="shared" si="627"/>
        <v>4.55</v>
      </c>
      <c r="AQ568" s="74">
        <v>1</v>
      </c>
      <c r="AR568" s="65">
        <f t="shared" si="628"/>
        <v>1.325</v>
      </c>
      <c r="AS568" s="73">
        <f>AS567*AQ568</f>
        <v>1.2154568829429599E+27</v>
      </c>
      <c r="AT568" s="73">
        <f t="shared" si="629"/>
        <v>8.0040874384001261E+29</v>
      </c>
      <c r="AU568" s="73">
        <f t="shared" si="630"/>
        <v>3.8053356138461573E+31</v>
      </c>
      <c r="AV568" s="73">
        <f t="shared" si="631"/>
        <v>1.5586654674313924E+36</v>
      </c>
      <c r="AW568" s="73">
        <f t="shared" si="632"/>
        <v>399223.46666666667</v>
      </c>
      <c r="AX568" s="102">
        <f t="shared" si="680"/>
        <v>47.542404341934272</v>
      </c>
      <c r="AZ568" s="74">
        <f t="shared" si="633"/>
        <v>460</v>
      </c>
      <c r="BA568" s="74">
        <f t="shared" si="634"/>
        <v>6.06</v>
      </c>
      <c r="BB568" s="74">
        <v>15</v>
      </c>
      <c r="BC568" s="65">
        <f t="shared" si="635"/>
        <v>1.51</v>
      </c>
      <c r="BD568" s="73">
        <f>BD567*BB568</f>
        <v>9.0435779980875001E+25</v>
      </c>
      <c r="BE568" s="73">
        <f t="shared" si="636"/>
        <v>6.281669277471578E+28</v>
      </c>
      <c r="BF568" s="73">
        <f t="shared" si="637"/>
        <v>3.0007666552278533E+29</v>
      </c>
      <c r="BG568" s="73">
        <f t="shared" si="638"/>
        <v>2.0759368643152175E+36</v>
      </c>
      <c r="BH568" s="73">
        <f t="shared" si="639"/>
        <v>399223.46666666667</v>
      </c>
      <c r="BI568" s="102">
        <f t="shared" si="676"/>
        <v>4.7770210793964081</v>
      </c>
      <c r="BK568" s="74">
        <f t="shared" si="640"/>
        <v>410</v>
      </c>
      <c r="BL568" s="74">
        <f t="shared" si="641"/>
        <v>7.8199999999999994</v>
      </c>
      <c r="BM568" s="74">
        <v>1</v>
      </c>
      <c r="BN568" s="65">
        <f t="shared" si="642"/>
        <v>1.76</v>
      </c>
      <c r="BO568" s="73">
        <f>BO567*BM568</f>
        <v>2.902876888275E+22</v>
      </c>
      <c r="BP568" s="73">
        <f t="shared" si="643"/>
        <v>2.0947159625792403E+25</v>
      </c>
      <c r="BQ568" s="73">
        <f t="shared" si="644"/>
        <v>3.7815199637546626E+26</v>
      </c>
      <c r="BR568" s="73">
        <f t="shared" si="645"/>
        <v>2.6788492209480197E+36</v>
      </c>
      <c r="BS568" s="73">
        <f t="shared" si="646"/>
        <v>399223.46666666667</v>
      </c>
      <c r="BT568" s="102">
        <f t="shared" si="675"/>
        <v>18.05266218097869</v>
      </c>
      <c r="BV568" s="74">
        <f t="shared" si="647"/>
        <v>355</v>
      </c>
      <c r="BW568" s="74">
        <f t="shared" si="648"/>
        <v>9.8550000000000004</v>
      </c>
      <c r="BX568" s="74">
        <v>1</v>
      </c>
      <c r="BY568" s="65">
        <f t="shared" si="649"/>
        <v>2.0350000000000001</v>
      </c>
      <c r="BZ568" s="73">
        <f>BZ567*BX568</f>
        <v>9.262741068E+18</v>
      </c>
      <c r="CA568" s="73">
        <f t="shared" si="650"/>
        <v>6.6916357160499004E+21</v>
      </c>
      <c r="CB568" s="73">
        <f t="shared" si="651"/>
        <v>2.3269460844340733E+23</v>
      </c>
      <c r="CC568" s="73">
        <f t="shared" si="652"/>
        <v>3.3759666333046978E+36</v>
      </c>
      <c r="CD568" s="73">
        <f t="shared" si="653"/>
        <v>399223.46666666667</v>
      </c>
      <c r="CE568" s="102">
        <f t="shared" si="671"/>
        <v>34.773950393816101</v>
      </c>
      <c r="CG568" s="74">
        <f t="shared" si="654"/>
        <v>305</v>
      </c>
      <c r="CH568" s="74">
        <f t="shared" si="655"/>
        <v>12.14</v>
      </c>
      <c r="CI568" s="74">
        <v>1</v>
      </c>
      <c r="CJ568" s="65">
        <f t="shared" si="656"/>
        <v>2.2850000000000001</v>
      </c>
      <c r="CK568" s="73">
        <f>CK567*CI568</f>
        <v>4.563857844E+16</v>
      </c>
      <c r="CL568" s="73">
        <f t="shared" si="657"/>
        <v>3.1806666279296999E+19</v>
      </c>
      <c r="CM568" s="73">
        <f t="shared" si="658"/>
        <v>2.7992934131854819E+20</v>
      </c>
      <c r="CN568" s="73">
        <f t="shared" si="659"/>
        <v>4.1587250054103531E+36</v>
      </c>
      <c r="CO568" s="73">
        <f t="shared" si="660"/>
        <v>399223.46666666667</v>
      </c>
      <c r="CP568" s="102">
        <f t="shared" si="661"/>
        <v>8.8009645166980164</v>
      </c>
      <c r="CR568" s="74">
        <f t="shared" si="662"/>
        <v>242</v>
      </c>
      <c r="CS568" s="74">
        <f t="shared" si="663"/>
        <v>14.74</v>
      </c>
      <c r="CT568" s="74">
        <v>1</v>
      </c>
      <c r="CU568" s="65">
        <f t="shared" si="672"/>
        <v>2.6</v>
      </c>
      <c r="CV568" s="73">
        <f>CV567*CT568</f>
        <v>14649420240000</v>
      </c>
      <c r="CW568" s="73">
        <f t="shared" si="664"/>
        <v>9217415215008000</v>
      </c>
      <c r="CX568" s="73">
        <f t="shared" si="665"/>
        <v>5.4745606776168656E+16</v>
      </c>
      <c r="CY568" s="73">
        <f t="shared" si="666"/>
        <v>5.0493909867997203E+36</v>
      </c>
      <c r="CZ568" s="73">
        <f t="shared" si="667"/>
        <v>399223.46666666667</v>
      </c>
      <c r="DA568" s="102">
        <f t="shared" si="668"/>
        <v>5.9393664600278226</v>
      </c>
    </row>
    <row r="569" spans="1:105">
      <c r="A569" s="65">
        <v>8192</v>
      </c>
      <c r="B569" s="65">
        <f t="shared" si="603"/>
        <v>18.766666666666666</v>
      </c>
      <c r="C569" s="86">
        <f t="shared" si="674"/>
        <v>14.74</v>
      </c>
      <c r="D569" s="90"/>
      <c r="E569" s="68">
        <f t="shared" si="677"/>
        <v>7.8700503667214297E+33</v>
      </c>
      <c r="F569" s="65">
        <f t="shared" si="678"/>
        <v>112.60000000000005</v>
      </c>
      <c r="G569" s="69">
        <v>563</v>
      </c>
      <c r="H569" s="74">
        <f t="shared" si="605"/>
        <v>563</v>
      </c>
      <c r="I569" s="74">
        <f t="shared" si="606"/>
        <v>1</v>
      </c>
      <c r="J569" s="74">
        <v>1</v>
      </c>
      <c r="K569" s="65">
        <f t="shared" si="607"/>
        <v>1</v>
      </c>
      <c r="L569" s="73">
        <f>L568*J569</f>
        <v>1.9534128475869002E+31</v>
      </c>
      <c r="M569" s="73">
        <f t="shared" si="608"/>
        <v>1.0997714331914247E+34</v>
      </c>
      <c r="N569" s="73">
        <f t="shared" si="609"/>
        <v>7.8700503667214297E+34</v>
      </c>
      <c r="O569" s="73">
        <f t="shared" si="610"/>
        <v>3.935025183360715E+35</v>
      </c>
      <c r="P569" s="73">
        <f t="shared" si="611"/>
        <v>399496.53333333333</v>
      </c>
      <c r="Q569" s="102">
        <f t="shared" si="673"/>
        <v>7.1560781897046963</v>
      </c>
      <c r="S569" s="74">
        <f t="shared" si="612"/>
        <v>553</v>
      </c>
      <c r="T569" s="74">
        <f t="shared" si="613"/>
        <v>2.0499999999999998</v>
      </c>
      <c r="U569" s="74">
        <v>1</v>
      </c>
      <c r="V569" s="65">
        <f t="shared" si="614"/>
        <v>1.05</v>
      </c>
      <c r="W569" s="73">
        <f>W568*U569</f>
        <v>2.6045504634492003E+30</v>
      </c>
      <c r="X569" s="73">
        <f t="shared" si="615"/>
        <v>1.5123322266017782E+33</v>
      </c>
      <c r="Y569" s="73">
        <f t="shared" si="616"/>
        <v>4.0334008129447305E+34</v>
      </c>
      <c r="Z569" s="73">
        <f t="shared" si="617"/>
        <v>8.0668016258894645E+35</v>
      </c>
      <c r="AA569" s="73">
        <f t="shared" si="618"/>
        <v>399496.53333333333</v>
      </c>
      <c r="AB569" s="102">
        <f t="shared" si="679"/>
        <v>26.670071178789943</v>
      </c>
      <c r="AD569" s="74">
        <f t="shared" si="619"/>
        <v>528</v>
      </c>
      <c r="AE569" s="74">
        <f t="shared" si="620"/>
        <v>3.2249999999999996</v>
      </c>
      <c r="AF569" s="74">
        <v>1</v>
      </c>
      <c r="AG569" s="65">
        <f t="shared" si="621"/>
        <v>1.175</v>
      </c>
      <c r="AH569" s="73">
        <f>AH568*AF569</f>
        <v>2.420109704704205E+29</v>
      </c>
      <c r="AI569" s="73">
        <f t="shared" si="622"/>
        <v>1.5014360607984889E+32</v>
      </c>
      <c r="AJ569" s="73">
        <f t="shared" si="623"/>
        <v>1.9828837838028557E+33</v>
      </c>
      <c r="AK569" s="73">
        <f t="shared" si="624"/>
        <v>1.2690456216338305E+36</v>
      </c>
      <c r="AL569" s="73">
        <f t="shared" si="625"/>
        <v>399496.53333333333</v>
      </c>
      <c r="AM569" s="102">
        <f t="shared" si="670"/>
        <v>13.206581589284093</v>
      </c>
      <c r="AO569" s="74">
        <f t="shared" si="626"/>
        <v>498</v>
      </c>
      <c r="AP569" s="74">
        <f t="shared" si="627"/>
        <v>4.55</v>
      </c>
      <c r="AQ569" s="74">
        <v>1</v>
      </c>
      <c r="AR569" s="65">
        <f t="shared" si="628"/>
        <v>1.325</v>
      </c>
      <c r="AS569" s="73">
        <f>AS568*AQ569</f>
        <v>1.2154568829429599E+27</v>
      </c>
      <c r="AT569" s="73">
        <f t="shared" si="629"/>
        <v>8.0201922420991207E+29</v>
      </c>
      <c r="AU569" s="73">
        <f t="shared" si="630"/>
        <v>4.3711827598367141E+31</v>
      </c>
      <c r="AV569" s="73">
        <f t="shared" si="631"/>
        <v>1.7904364584291252E+36</v>
      </c>
      <c r="AW569" s="73">
        <f t="shared" si="632"/>
        <v>399496.53333333333</v>
      </c>
      <c r="AX569" s="102">
        <f t="shared" si="680"/>
        <v>54.502219247211542</v>
      </c>
      <c r="AZ569" s="74">
        <f t="shared" si="633"/>
        <v>461</v>
      </c>
      <c r="BA569" s="74">
        <f t="shared" si="634"/>
        <v>6.06</v>
      </c>
      <c r="BB569" s="74">
        <v>1</v>
      </c>
      <c r="BC569" s="65">
        <f t="shared" si="635"/>
        <v>1.51</v>
      </c>
      <c r="BD569" s="73">
        <f>BD568*BB569</f>
        <v>9.0435779980875001E+25</v>
      </c>
      <c r="BE569" s="73">
        <f t="shared" si="636"/>
        <v>6.2953250802486897E+28</v>
      </c>
      <c r="BF569" s="73">
        <f t="shared" si="637"/>
        <v>3.446975720590191E+29</v>
      </c>
      <c r="BG569" s="73">
        <f t="shared" si="638"/>
        <v>2.384625261116593E+36</v>
      </c>
      <c r="BH569" s="73">
        <f t="shared" si="639"/>
        <v>399496.53333333333</v>
      </c>
      <c r="BI569" s="102">
        <f t="shared" si="676"/>
        <v>5.4754530967827675</v>
      </c>
      <c r="BK569" s="74">
        <f t="shared" si="640"/>
        <v>411</v>
      </c>
      <c r="BL569" s="74">
        <f t="shared" si="641"/>
        <v>7.8199999999999994</v>
      </c>
      <c r="BM569" s="74">
        <v>1</v>
      </c>
      <c r="BN569" s="65">
        <f t="shared" si="642"/>
        <v>1.76</v>
      </c>
      <c r="BO569" s="73">
        <f>BO568*BM569</f>
        <v>2.902876888275E+22</v>
      </c>
      <c r="BP569" s="73">
        <f t="shared" si="643"/>
        <v>2.0998250259026042E+25</v>
      </c>
      <c r="BQ569" s="73">
        <f t="shared" si="644"/>
        <v>4.3438257617534287E+26</v>
      </c>
      <c r="BR569" s="73">
        <f t="shared" si="645"/>
        <v>3.0771896933880792E+36</v>
      </c>
      <c r="BS569" s="73">
        <f t="shared" si="646"/>
        <v>399496.53333333333</v>
      </c>
      <c r="BT569" s="102">
        <f t="shared" si="675"/>
        <v>20.686608208635132</v>
      </c>
      <c r="BV569" s="74">
        <f t="shared" si="647"/>
        <v>356</v>
      </c>
      <c r="BW569" s="74">
        <f t="shared" si="648"/>
        <v>9.8550000000000004</v>
      </c>
      <c r="BX569" s="74">
        <v>1</v>
      </c>
      <c r="BY569" s="65">
        <f t="shared" si="649"/>
        <v>2.0350000000000001</v>
      </c>
      <c r="BZ569" s="73">
        <f>BZ568*BX569</f>
        <v>9.262741068E+18</v>
      </c>
      <c r="CA569" s="73">
        <f t="shared" si="650"/>
        <v>6.7104853941232809E+21</v>
      </c>
      <c r="CB569" s="73">
        <f t="shared" si="651"/>
        <v>2.6729591393562113E+23</v>
      </c>
      <c r="CC569" s="73">
        <f t="shared" si="652"/>
        <v>3.8779673182019844E+36</v>
      </c>
      <c r="CD569" s="73">
        <f t="shared" si="653"/>
        <v>399496.53333333333</v>
      </c>
      <c r="CE569" s="102">
        <f t="shared" si="671"/>
        <v>39.832575177006717</v>
      </c>
      <c r="CG569" s="74">
        <f t="shared" si="654"/>
        <v>306</v>
      </c>
      <c r="CH569" s="74">
        <f t="shared" si="655"/>
        <v>12.14</v>
      </c>
      <c r="CI569" s="74">
        <v>1</v>
      </c>
      <c r="CJ569" s="65">
        <f t="shared" si="656"/>
        <v>2.2850000000000001</v>
      </c>
      <c r="CK569" s="73">
        <f>CK568*CI569</f>
        <v>4.563857844E+16</v>
      </c>
      <c r="CL569" s="73">
        <f t="shared" si="657"/>
        <v>3.1910950431032398E+19</v>
      </c>
      <c r="CM569" s="73">
        <f t="shared" si="658"/>
        <v>3.2155437388801979E+20</v>
      </c>
      <c r="CN569" s="73">
        <f t="shared" si="659"/>
        <v>4.7771205725999081E+36</v>
      </c>
      <c r="CO569" s="73">
        <f t="shared" si="660"/>
        <v>399496.53333333333</v>
      </c>
      <c r="CP569" s="102">
        <f t="shared" si="661"/>
        <v>10.076615379506787</v>
      </c>
      <c r="CR569" s="74">
        <f t="shared" si="662"/>
        <v>243</v>
      </c>
      <c r="CS569" s="74">
        <f t="shared" si="663"/>
        <v>14.74</v>
      </c>
      <c r="CT569" s="74">
        <v>1</v>
      </c>
      <c r="CU569" s="65">
        <f t="shared" si="672"/>
        <v>2.6</v>
      </c>
      <c r="CV569" s="73">
        <f>CV568*CT569</f>
        <v>14649420240000</v>
      </c>
      <c r="CW569" s="73">
        <f t="shared" si="664"/>
        <v>9255503707632000</v>
      </c>
      <c r="CX569" s="73">
        <f t="shared" si="665"/>
        <v>6.2886188447099472E+16</v>
      </c>
      <c r="CY569" s="73">
        <f t="shared" si="666"/>
        <v>5.8002271202736938E+36</v>
      </c>
      <c r="CZ569" s="73">
        <f t="shared" si="667"/>
        <v>399496.53333333333</v>
      </c>
      <c r="DA569" s="102">
        <f t="shared" si="668"/>
        <v>6.7944641840772126</v>
      </c>
    </row>
    <row r="570" spans="1:105">
      <c r="A570" s="65">
        <v>8192</v>
      </c>
      <c r="B570" s="65">
        <f t="shared" si="603"/>
        <v>18.8</v>
      </c>
      <c r="C570" s="86">
        <f t="shared" si="674"/>
        <v>14.74</v>
      </c>
      <c r="D570" s="90"/>
      <c r="E570" s="68">
        <f t="shared" si="677"/>
        <v>9.0403139099967199E+33</v>
      </c>
      <c r="F570" s="65">
        <f t="shared" si="678"/>
        <v>112.80000000000005</v>
      </c>
      <c r="G570" s="69">
        <v>564</v>
      </c>
      <c r="H570" s="74">
        <f t="shared" si="605"/>
        <v>564</v>
      </c>
      <c r="I570" s="74">
        <f t="shared" si="606"/>
        <v>1</v>
      </c>
      <c r="J570" s="74">
        <v>1</v>
      </c>
      <c r="K570" s="65">
        <f t="shared" si="607"/>
        <v>1</v>
      </c>
      <c r="L570" s="73">
        <f>L569*J570</f>
        <v>1.9534128475869002E+31</v>
      </c>
      <c r="M570" s="73">
        <f t="shared" si="608"/>
        <v>1.1017248460390118E+34</v>
      </c>
      <c r="N570" s="73">
        <f t="shared" si="609"/>
        <v>9.0403139099967192E+34</v>
      </c>
      <c r="O570" s="73">
        <f t="shared" si="610"/>
        <v>4.5201569549983596E+35</v>
      </c>
      <c r="P570" s="73">
        <f t="shared" si="611"/>
        <v>399769.59999999998</v>
      </c>
      <c r="Q570" s="102">
        <f t="shared" si="673"/>
        <v>8.2056004659412061</v>
      </c>
      <c r="S570" s="74">
        <f t="shared" si="612"/>
        <v>554</v>
      </c>
      <c r="T570" s="74">
        <f t="shared" si="613"/>
        <v>2.0499999999999998</v>
      </c>
      <c r="U570" s="74">
        <v>1</v>
      </c>
      <c r="V570" s="65">
        <f t="shared" si="614"/>
        <v>1.05</v>
      </c>
      <c r="W570" s="73">
        <f>W569*U570</f>
        <v>2.6045504634492003E+30</v>
      </c>
      <c r="X570" s="73">
        <f t="shared" si="615"/>
        <v>1.5150670045883998E+33</v>
      </c>
      <c r="Y570" s="73">
        <f t="shared" si="616"/>
        <v>4.6331608788733158E+34</v>
      </c>
      <c r="Z570" s="73">
        <f t="shared" si="617"/>
        <v>9.2663217577466381E+35</v>
      </c>
      <c r="AA570" s="73">
        <f t="shared" si="618"/>
        <v>399769.59999999998</v>
      </c>
      <c r="AB570" s="102">
        <f t="shared" si="679"/>
        <v>30.580567492010115</v>
      </c>
      <c r="AD570" s="74">
        <f t="shared" si="619"/>
        <v>529</v>
      </c>
      <c r="AE570" s="74">
        <f t="shared" si="620"/>
        <v>3.2249999999999996</v>
      </c>
      <c r="AF570" s="74">
        <v>1</v>
      </c>
      <c r="AG570" s="65">
        <f t="shared" si="621"/>
        <v>1.175</v>
      </c>
      <c r="AH570" s="73">
        <f>AH569*AF570</f>
        <v>2.420109704704205E+29</v>
      </c>
      <c r="AI570" s="73">
        <f t="shared" si="622"/>
        <v>1.5042796897015163E+32</v>
      </c>
      <c r="AJ570" s="73">
        <f t="shared" si="623"/>
        <v>2.277735340604637E+33</v>
      </c>
      <c r="AK570" s="73">
        <f t="shared" si="624"/>
        <v>1.457750617986971E+36</v>
      </c>
      <c r="AL570" s="73">
        <f t="shared" si="625"/>
        <v>399769.59999999998</v>
      </c>
      <c r="AM570" s="102">
        <f t="shared" si="670"/>
        <v>15.141701082573228</v>
      </c>
      <c r="AO570" s="74">
        <f t="shared" si="626"/>
        <v>499</v>
      </c>
      <c r="AP570" s="74">
        <f t="shared" si="627"/>
        <v>4.55</v>
      </c>
      <c r="AQ570" s="74">
        <v>1</v>
      </c>
      <c r="AR570" s="65">
        <f t="shared" si="628"/>
        <v>1.325</v>
      </c>
      <c r="AS570" s="73">
        <f>AS569*AQ570</f>
        <v>1.2154568829429599E+27</v>
      </c>
      <c r="AT570" s="73">
        <f t="shared" si="629"/>
        <v>8.0362970457981153E+29</v>
      </c>
      <c r="AU570" s="73">
        <f t="shared" si="630"/>
        <v>5.0211704456158328E+31</v>
      </c>
      <c r="AV570" s="73">
        <f t="shared" si="631"/>
        <v>2.0566714145242538E+36</v>
      </c>
      <c r="AW570" s="73">
        <f t="shared" si="632"/>
        <v>399769.59999999998</v>
      </c>
      <c r="AX570" s="102">
        <f t="shared" si="680"/>
        <v>62.481145445478752</v>
      </c>
      <c r="AZ570" s="74">
        <f t="shared" si="633"/>
        <v>462</v>
      </c>
      <c r="BA570" s="74">
        <f t="shared" si="634"/>
        <v>6.06</v>
      </c>
      <c r="BB570" s="74">
        <v>1</v>
      </c>
      <c r="BC570" s="65">
        <f t="shared" si="635"/>
        <v>1.51</v>
      </c>
      <c r="BD570" s="73">
        <f>BD569*BB570</f>
        <v>9.0435779980875001E+25</v>
      </c>
      <c r="BE570" s="73">
        <f t="shared" si="636"/>
        <v>6.3089808830258024E+28</v>
      </c>
      <c r="BF570" s="73">
        <f t="shared" si="637"/>
        <v>3.9595353399566712E+29</v>
      </c>
      <c r="BG570" s="73">
        <f t="shared" si="638"/>
        <v>2.7392151147290061E+36</v>
      </c>
      <c r="BH570" s="73">
        <f t="shared" si="639"/>
        <v>399769.59999999998</v>
      </c>
      <c r="BI570" s="102">
        <f t="shared" si="676"/>
        <v>6.2760300171612959</v>
      </c>
      <c r="BK570" s="74">
        <f t="shared" si="640"/>
        <v>412</v>
      </c>
      <c r="BL570" s="74">
        <f t="shared" si="641"/>
        <v>7.8199999999999994</v>
      </c>
      <c r="BM570" s="74">
        <v>1</v>
      </c>
      <c r="BN570" s="65">
        <f t="shared" si="642"/>
        <v>1.76</v>
      </c>
      <c r="BO570" s="73">
        <f>BO569*BM570</f>
        <v>2.902876888275E+22</v>
      </c>
      <c r="BP570" s="73">
        <f t="shared" si="643"/>
        <v>2.1049340892259681E+25</v>
      </c>
      <c r="BQ570" s="73">
        <f t="shared" si="644"/>
        <v>4.9897455069199069E+26</v>
      </c>
      <c r="BR570" s="73">
        <f t="shared" si="645"/>
        <v>3.5347627388087174E+36</v>
      </c>
      <c r="BS570" s="73">
        <f t="shared" si="646"/>
        <v>399769.59999999998</v>
      </c>
      <c r="BT570" s="102">
        <f t="shared" si="675"/>
        <v>23.704996429388196</v>
      </c>
      <c r="BV570" s="74">
        <f t="shared" si="647"/>
        <v>357</v>
      </c>
      <c r="BW570" s="74">
        <f t="shared" si="648"/>
        <v>9.8550000000000004</v>
      </c>
      <c r="BX570" s="74">
        <v>1</v>
      </c>
      <c r="BY570" s="65">
        <f t="shared" si="649"/>
        <v>2.0350000000000001</v>
      </c>
      <c r="BZ570" s="73">
        <f>BZ569*BX570</f>
        <v>9.262741068E+18</v>
      </c>
      <c r="CA570" s="73">
        <f t="shared" si="650"/>
        <v>6.7293350721966613E+21</v>
      </c>
      <c r="CB570" s="73">
        <f t="shared" si="651"/>
        <v>3.0704237663527707E+23</v>
      </c>
      <c r="CC570" s="73">
        <f t="shared" si="652"/>
        <v>4.4546146791508843E+36</v>
      </c>
      <c r="CD570" s="73">
        <f t="shared" si="653"/>
        <v>399769.59999999998</v>
      </c>
      <c r="CE570" s="102">
        <f t="shared" si="671"/>
        <v>45.627446596302271</v>
      </c>
      <c r="CG570" s="74">
        <f t="shared" si="654"/>
        <v>307</v>
      </c>
      <c r="CH570" s="74">
        <f t="shared" si="655"/>
        <v>12.14</v>
      </c>
      <c r="CI570" s="74">
        <v>1</v>
      </c>
      <c r="CJ570" s="65">
        <f t="shared" si="656"/>
        <v>2.2850000000000001</v>
      </c>
      <c r="CK570" s="73">
        <f>CK569*CI570</f>
        <v>4.563857844E+16</v>
      </c>
      <c r="CL570" s="73">
        <f t="shared" si="657"/>
        <v>3.2015234582767804E+19</v>
      </c>
      <c r="CM570" s="73">
        <f t="shared" si="658"/>
        <v>3.6936898032726992E+20</v>
      </c>
      <c r="CN570" s="73">
        <f t="shared" si="659"/>
        <v>5.4874705433680095E+36</v>
      </c>
      <c r="CO570" s="73">
        <f t="shared" si="660"/>
        <v>399769.59999999998</v>
      </c>
      <c r="CP570" s="102">
        <f t="shared" si="661"/>
        <v>11.537287954968873</v>
      </c>
      <c r="CR570" s="74">
        <f t="shared" si="662"/>
        <v>244</v>
      </c>
      <c r="CS570" s="74">
        <f t="shared" si="663"/>
        <v>14.74</v>
      </c>
      <c r="CT570" s="74">
        <v>1</v>
      </c>
      <c r="CU570" s="65">
        <f t="shared" si="672"/>
        <v>2.6</v>
      </c>
      <c r="CV570" s="73">
        <f>CV569*CT570</f>
        <v>14649420240000</v>
      </c>
      <c r="CW570" s="73">
        <f t="shared" si="664"/>
        <v>9293592200256000</v>
      </c>
      <c r="CX570" s="73">
        <f t="shared" si="665"/>
        <v>7.223726122121672E+16</v>
      </c>
      <c r="CY570" s="73">
        <f t="shared" si="666"/>
        <v>6.6627113516675831E+36</v>
      </c>
      <c r="CZ570" s="73">
        <f t="shared" si="667"/>
        <v>399769.59999999998</v>
      </c>
      <c r="DA570" s="102">
        <f t="shared" si="668"/>
        <v>7.7728029877647185</v>
      </c>
    </row>
    <row r="571" spans="1:105">
      <c r="A571" s="65">
        <v>8192</v>
      </c>
      <c r="B571" s="65">
        <f t="shared" si="603"/>
        <v>18.833333333333332</v>
      </c>
      <c r="C571" s="86">
        <f t="shared" si="674"/>
        <v>14.74</v>
      </c>
      <c r="D571" s="90"/>
      <c r="E571" s="68">
        <f t="shared" si="677"/>
        <v>1.0384593717070045E+34</v>
      </c>
      <c r="F571" s="65">
        <f t="shared" si="678"/>
        <v>113.00000000000006</v>
      </c>
      <c r="G571" s="69">
        <v>565</v>
      </c>
      <c r="H571" s="74">
        <f t="shared" si="605"/>
        <v>565</v>
      </c>
      <c r="I571" s="74">
        <f t="shared" si="606"/>
        <v>1</v>
      </c>
      <c r="J571" s="74">
        <v>1</v>
      </c>
      <c r="K571" s="65">
        <f t="shared" si="607"/>
        <v>1</v>
      </c>
      <c r="L571" s="73">
        <f>L570*J571</f>
        <v>1.9534128475869002E+31</v>
      </c>
      <c r="M571" s="73">
        <f t="shared" si="608"/>
        <v>1.1036782588865987E+34</v>
      </c>
      <c r="N571" s="73">
        <f t="shared" si="609"/>
        <v>1.0384593717070044E+35</v>
      </c>
      <c r="O571" s="73">
        <f t="shared" si="610"/>
        <v>5.1922968585350224E+35</v>
      </c>
      <c r="P571" s="73">
        <f t="shared" si="611"/>
        <v>400042.66666666663</v>
      </c>
      <c r="Q571" s="102">
        <f t="shared" si="673"/>
        <v>9.4090769963577277</v>
      </c>
      <c r="S571" s="74">
        <f t="shared" si="612"/>
        <v>555</v>
      </c>
      <c r="T571" s="74">
        <f t="shared" si="613"/>
        <v>2.0499999999999998</v>
      </c>
      <c r="U571" s="74">
        <v>1</v>
      </c>
      <c r="V571" s="65">
        <f t="shared" si="614"/>
        <v>1.05</v>
      </c>
      <c r="W571" s="73">
        <f>W570*U571</f>
        <v>2.6045504634492003E+30</v>
      </c>
      <c r="X571" s="73">
        <f t="shared" si="615"/>
        <v>1.5178017825750216E+33</v>
      </c>
      <c r="Y571" s="73">
        <f t="shared" si="616"/>
        <v>5.3221042799983957E+34</v>
      </c>
      <c r="Z571" s="73">
        <f t="shared" si="617"/>
        <v>1.0644208559996795E+36</v>
      </c>
      <c r="AA571" s="73">
        <f t="shared" si="618"/>
        <v>400042.66666666663</v>
      </c>
      <c r="AB571" s="102">
        <f t="shared" si="679"/>
        <v>35.064554153897468</v>
      </c>
      <c r="AD571" s="74">
        <f t="shared" si="619"/>
        <v>530</v>
      </c>
      <c r="AE571" s="74">
        <f t="shared" si="620"/>
        <v>3.2249999999999996</v>
      </c>
      <c r="AF571" s="74">
        <v>1</v>
      </c>
      <c r="AG571" s="65">
        <f t="shared" si="621"/>
        <v>1.175</v>
      </c>
      <c r="AH571" s="73">
        <f>AH570*AF571</f>
        <v>2.420109704704205E+29</v>
      </c>
      <c r="AI571" s="73">
        <f t="shared" si="622"/>
        <v>1.5071233186045437E+32</v>
      </c>
      <c r="AJ571" s="73">
        <f t="shared" si="623"/>
        <v>2.6164308388711577E+33</v>
      </c>
      <c r="AK571" s="73">
        <f t="shared" si="624"/>
        <v>1.6745157368775448E+36</v>
      </c>
      <c r="AL571" s="73">
        <f t="shared" si="625"/>
        <v>400042.66666666663</v>
      </c>
      <c r="AM571" s="102">
        <f t="shared" si="670"/>
        <v>17.360429678002259</v>
      </c>
      <c r="AO571" s="74">
        <f t="shared" si="626"/>
        <v>500</v>
      </c>
      <c r="AP571" s="74">
        <f t="shared" si="627"/>
        <v>4.55</v>
      </c>
      <c r="AQ571" s="74">
        <v>16</v>
      </c>
      <c r="AR571" s="65">
        <f t="shared" si="628"/>
        <v>1.325</v>
      </c>
      <c r="AS571" s="73">
        <f>AS570*AQ571</f>
        <v>1.9447310127087358E+28</v>
      </c>
      <c r="AT571" s="73">
        <f t="shared" si="629"/>
        <v>1.2883842959195376E+31</v>
      </c>
      <c r="AU571" s="73">
        <f t="shared" si="630"/>
        <v>5.7678102310386374E+31</v>
      </c>
      <c r="AV571" s="73">
        <f t="shared" si="631"/>
        <v>2.3624950706334351E+36</v>
      </c>
      <c r="AW571" s="73">
        <f t="shared" si="632"/>
        <v>400042.66666666663</v>
      </c>
      <c r="AX571" s="102">
        <f t="shared" si="680"/>
        <v>4.4767778133480522</v>
      </c>
      <c r="AZ571" s="74">
        <f t="shared" si="633"/>
        <v>463</v>
      </c>
      <c r="BA571" s="74">
        <f t="shared" si="634"/>
        <v>6.06</v>
      </c>
      <c r="BB571" s="74">
        <v>1</v>
      </c>
      <c r="BC571" s="65">
        <f t="shared" si="635"/>
        <v>1.51</v>
      </c>
      <c r="BD571" s="73">
        <f>BD570*BB571</f>
        <v>9.0435779980875001E+25</v>
      </c>
      <c r="BE571" s="73">
        <f t="shared" si="636"/>
        <v>6.3226366858029142E+28</v>
      </c>
      <c r="BF571" s="73">
        <f t="shared" si="637"/>
        <v>4.5483117315608545E+29</v>
      </c>
      <c r="BG571" s="73">
        <f t="shared" si="638"/>
        <v>3.1465318962722236E+36</v>
      </c>
      <c r="BH571" s="73">
        <f t="shared" si="639"/>
        <v>400042.66666666663</v>
      </c>
      <c r="BI571" s="102">
        <f t="shared" si="676"/>
        <v>7.1936945891162853</v>
      </c>
      <c r="BK571" s="74">
        <f t="shared" si="640"/>
        <v>413</v>
      </c>
      <c r="BL571" s="74">
        <f t="shared" si="641"/>
        <v>7.8199999999999994</v>
      </c>
      <c r="BM571" s="74">
        <v>1</v>
      </c>
      <c r="BN571" s="65">
        <f t="shared" si="642"/>
        <v>1.76</v>
      </c>
      <c r="BO571" s="73">
        <f>BO570*BM571</f>
        <v>2.902876888275E+22</v>
      </c>
      <c r="BP571" s="73">
        <f t="shared" si="643"/>
        <v>2.110043152549332E+25</v>
      </c>
      <c r="BQ571" s="73">
        <f t="shared" si="644"/>
        <v>5.7317124556527441E+26</v>
      </c>
      <c r="BR571" s="73">
        <f t="shared" si="645"/>
        <v>4.0603761433743869E+36</v>
      </c>
      <c r="BS571" s="73">
        <f t="shared" si="646"/>
        <v>400042.66666666663</v>
      </c>
      <c r="BT571" s="102">
        <f t="shared" si="675"/>
        <v>27.163958465625448</v>
      </c>
      <c r="BV571" s="74">
        <f t="shared" si="647"/>
        <v>358</v>
      </c>
      <c r="BW571" s="74">
        <f t="shared" si="648"/>
        <v>9.8550000000000004</v>
      </c>
      <c r="BX571" s="74">
        <v>1</v>
      </c>
      <c r="BY571" s="65">
        <f t="shared" si="649"/>
        <v>2.0350000000000001</v>
      </c>
      <c r="BZ571" s="73">
        <f>BZ570*BX571</f>
        <v>9.262741068E+18</v>
      </c>
      <c r="CA571" s="73">
        <f t="shared" si="650"/>
        <v>6.7481847502700408E+21</v>
      </c>
      <c r="CB571" s="73">
        <f t="shared" si="651"/>
        <v>3.5269907295532283E+23</v>
      </c>
      <c r="CC571" s="73">
        <f t="shared" si="652"/>
        <v>5.1170085540862645E+36</v>
      </c>
      <c r="CD571" s="73">
        <f t="shared" si="653"/>
        <v>400042.66666666663</v>
      </c>
      <c r="CE571" s="102">
        <f t="shared" si="671"/>
        <v>52.265770130435293</v>
      </c>
      <c r="CG571" s="74">
        <f t="shared" si="654"/>
        <v>308</v>
      </c>
      <c r="CH571" s="74">
        <f t="shared" si="655"/>
        <v>12.14</v>
      </c>
      <c r="CI571" s="74">
        <v>1</v>
      </c>
      <c r="CJ571" s="65">
        <f t="shared" si="656"/>
        <v>2.2850000000000001</v>
      </c>
      <c r="CK571" s="73">
        <f>CK570*CI571</f>
        <v>4.563857844E+16</v>
      </c>
      <c r="CL571" s="73">
        <f t="shared" si="657"/>
        <v>3.2119518734503203E+19</v>
      </c>
      <c r="CM571" s="73">
        <f t="shared" si="658"/>
        <v>4.2429354008886719E+20</v>
      </c>
      <c r="CN571" s="73">
        <f t="shared" si="659"/>
        <v>6.3034483862615169E+36</v>
      </c>
      <c r="CO571" s="73">
        <f t="shared" si="660"/>
        <v>400042.66666666663</v>
      </c>
      <c r="CP571" s="102">
        <f t="shared" si="661"/>
        <v>13.209834916769335</v>
      </c>
      <c r="CR571" s="74">
        <f t="shared" si="662"/>
        <v>245</v>
      </c>
      <c r="CS571" s="74">
        <f t="shared" si="663"/>
        <v>14.74</v>
      </c>
      <c r="CT571" s="74">
        <v>1</v>
      </c>
      <c r="CU571" s="65">
        <f t="shared" si="672"/>
        <v>2.6</v>
      </c>
      <c r="CV571" s="73">
        <f>CV570*CT571</f>
        <v>14649420240000</v>
      </c>
      <c r="CW571" s="73">
        <f t="shared" si="664"/>
        <v>9331680692880000</v>
      </c>
      <c r="CX571" s="73">
        <f t="shared" si="665"/>
        <v>8.2978823134302736E+16</v>
      </c>
      <c r="CY571" s="73">
        <f t="shared" si="666"/>
        <v>7.6534455694806228E+36</v>
      </c>
      <c r="CZ571" s="73">
        <f t="shared" si="667"/>
        <v>400042.66666666663</v>
      </c>
      <c r="DA571" s="102">
        <f t="shared" si="668"/>
        <v>8.8921627159419341</v>
      </c>
    </row>
    <row r="572" spans="1:105">
      <c r="A572" s="65">
        <v>8192</v>
      </c>
      <c r="B572" s="65">
        <f t="shared" si="603"/>
        <v>18.866666666666667</v>
      </c>
      <c r="C572" s="86">
        <f t="shared" si="674"/>
        <v>14.74</v>
      </c>
      <c r="D572" s="90"/>
      <c r="E572" s="68">
        <f t="shared" si="677"/>
        <v>1.1928765720110906E+34</v>
      </c>
      <c r="F572" s="65">
        <f t="shared" si="678"/>
        <v>113.20000000000006</v>
      </c>
      <c r="G572" s="69">
        <v>566</v>
      </c>
      <c r="H572" s="74">
        <f t="shared" si="605"/>
        <v>566</v>
      </c>
      <c r="I572" s="74">
        <f t="shared" si="606"/>
        <v>1</v>
      </c>
      <c r="J572" s="74">
        <v>1</v>
      </c>
      <c r="K572" s="65">
        <f t="shared" si="607"/>
        <v>1</v>
      </c>
      <c r="L572" s="73">
        <f>L571*J572</f>
        <v>1.9534128475869002E+31</v>
      </c>
      <c r="M572" s="73">
        <f t="shared" si="608"/>
        <v>1.1056316717341855E+34</v>
      </c>
      <c r="N572" s="73">
        <f t="shared" si="609"/>
        <v>1.1928765720110907E+35</v>
      </c>
      <c r="O572" s="73">
        <f t="shared" si="610"/>
        <v>5.9643828600554533E+35</v>
      </c>
      <c r="P572" s="73">
        <f t="shared" si="611"/>
        <v>400315.73333333334</v>
      </c>
      <c r="Q572" s="102">
        <f t="shared" si="673"/>
        <v>10.789095523467244</v>
      </c>
      <c r="S572" s="74">
        <f t="shared" si="612"/>
        <v>556</v>
      </c>
      <c r="T572" s="74">
        <f t="shared" si="613"/>
        <v>2.0499999999999998</v>
      </c>
      <c r="U572" s="74">
        <v>1</v>
      </c>
      <c r="V572" s="65">
        <f t="shared" si="614"/>
        <v>1.05</v>
      </c>
      <c r="W572" s="73">
        <f>W571*U572</f>
        <v>2.6045504634492003E+30</v>
      </c>
      <c r="X572" s="73">
        <f t="shared" si="615"/>
        <v>1.5205365605616432E+33</v>
      </c>
      <c r="Y572" s="73">
        <f t="shared" si="616"/>
        <v>6.1134924315568364E+34</v>
      </c>
      <c r="Z572" s="73">
        <f t="shared" si="617"/>
        <v>1.2226984863113678E+36</v>
      </c>
      <c r="AA572" s="73">
        <f t="shared" si="618"/>
        <v>400315.73333333334</v>
      </c>
      <c r="AB572" s="102">
        <f t="shared" si="679"/>
        <v>40.20615215788488</v>
      </c>
      <c r="AD572" s="74">
        <f t="shared" si="619"/>
        <v>531</v>
      </c>
      <c r="AE572" s="74">
        <f t="shared" si="620"/>
        <v>3.2249999999999996</v>
      </c>
      <c r="AF572" s="74">
        <v>1</v>
      </c>
      <c r="AG572" s="65">
        <f t="shared" si="621"/>
        <v>1.175</v>
      </c>
      <c r="AH572" s="73">
        <f>AH571*AF572</f>
        <v>2.420109704704205E+29</v>
      </c>
      <c r="AI572" s="73">
        <f t="shared" si="622"/>
        <v>1.5099669475075711E+32</v>
      </c>
      <c r="AJ572" s="73">
        <f t="shared" si="623"/>
        <v>3.0054898005748116E+33</v>
      </c>
      <c r="AK572" s="73">
        <f t="shared" si="624"/>
        <v>1.9235134723678834E+36</v>
      </c>
      <c r="AL572" s="73">
        <f t="shared" si="625"/>
        <v>400315.73333333334</v>
      </c>
      <c r="AM572" s="102">
        <f t="shared" si="670"/>
        <v>19.904341651556194</v>
      </c>
      <c r="AO572" s="74">
        <f t="shared" si="626"/>
        <v>501</v>
      </c>
      <c r="AP572" s="74">
        <f t="shared" si="627"/>
        <v>4.55</v>
      </c>
      <c r="AQ572" s="74">
        <v>1</v>
      </c>
      <c r="AR572" s="65">
        <f t="shared" si="628"/>
        <v>1.325</v>
      </c>
      <c r="AS572" s="73">
        <f>AS571*AQ572</f>
        <v>1.9447310127087358E+28</v>
      </c>
      <c r="AT572" s="73">
        <f t="shared" si="629"/>
        <v>1.2909610645113765E+31</v>
      </c>
      <c r="AU572" s="73">
        <f t="shared" si="630"/>
        <v>6.6254741243291497E+31</v>
      </c>
      <c r="AV572" s="73">
        <f t="shared" si="631"/>
        <v>2.713794201325231E+36</v>
      </c>
      <c r="AW572" s="73">
        <f t="shared" si="632"/>
        <v>400315.73333333334</v>
      </c>
      <c r="AX572" s="102">
        <f t="shared" si="680"/>
        <v>5.1322029040719865</v>
      </c>
      <c r="AZ572" s="74">
        <f t="shared" si="633"/>
        <v>464</v>
      </c>
      <c r="BA572" s="74">
        <f t="shared" si="634"/>
        <v>6.06</v>
      </c>
      <c r="BB572" s="74">
        <v>1</v>
      </c>
      <c r="BC572" s="65">
        <f t="shared" si="635"/>
        <v>1.51</v>
      </c>
      <c r="BD572" s="73">
        <f>BD571*BB572</f>
        <v>9.0435779980875001E+25</v>
      </c>
      <c r="BE572" s="73">
        <f t="shared" si="636"/>
        <v>6.3362924885800268E+28</v>
      </c>
      <c r="BF572" s="73">
        <f t="shared" si="637"/>
        <v>5.2246382040576701E+29</v>
      </c>
      <c r="BG572" s="73">
        <f t="shared" si="638"/>
        <v>3.6144160131936046E+36</v>
      </c>
      <c r="BH572" s="73">
        <f t="shared" si="639"/>
        <v>400315.73333333334</v>
      </c>
      <c r="BI572" s="102">
        <f t="shared" si="676"/>
        <v>8.2455761211687992</v>
      </c>
      <c r="BK572" s="74">
        <f t="shared" si="640"/>
        <v>414</v>
      </c>
      <c r="BL572" s="74">
        <f t="shared" si="641"/>
        <v>7.8199999999999994</v>
      </c>
      <c r="BM572" s="74">
        <v>1</v>
      </c>
      <c r="BN572" s="65">
        <f t="shared" si="642"/>
        <v>1.76</v>
      </c>
      <c r="BO572" s="73">
        <f>BO571*BM572</f>
        <v>2.902876888275E+22</v>
      </c>
      <c r="BP572" s="73">
        <f t="shared" si="643"/>
        <v>2.1151522158726964E+25</v>
      </c>
      <c r="BQ572" s="73">
        <f t="shared" si="644"/>
        <v>6.5840086691243213E+26</v>
      </c>
      <c r="BR572" s="73">
        <f t="shared" si="645"/>
        <v>4.6641473965633644E+36</v>
      </c>
      <c r="BS572" s="73">
        <f t="shared" si="646"/>
        <v>400315.73333333334</v>
      </c>
      <c r="BT572" s="102">
        <f t="shared" si="675"/>
        <v>31.127824369877832</v>
      </c>
      <c r="BV572" s="74">
        <f t="shared" si="647"/>
        <v>359</v>
      </c>
      <c r="BW572" s="74">
        <f t="shared" si="648"/>
        <v>9.8550000000000004</v>
      </c>
      <c r="BX572" s="74">
        <v>1</v>
      </c>
      <c r="BY572" s="65">
        <f t="shared" si="649"/>
        <v>2.0350000000000001</v>
      </c>
      <c r="BZ572" s="73">
        <f>BZ571*BX572</f>
        <v>9.262741068E+18</v>
      </c>
      <c r="CA572" s="73">
        <f t="shared" si="650"/>
        <v>6.7670344283434212E+21</v>
      </c>
      <c r="CB572" s="73">
        <f t="shared" si="651"/>
        <v>4.051448449127587E+23</v>
      </c>
      <c r="CC572" s="73">
        <f t="shared" si="652"/>
        <v>5.8778993085846497E+36</v>
      </c>
      <c r="CD572" s="73">
        <f t="shared" si="653"/>
        <v>400315.73333333334</v>
      </c>
      <c r="CE572" s="102">
        <f t="shared" si="671"/>
        <v>59.870368505268367</v>
      </c>
      <c r="CG572" s="74">
        <f t="shared" si="654"/>
        <v>309</v>
      </c>
      <c r="CH572" s="74">
        <f t="shared" si="655"/>
        <v>12.14</v>
      </c>
      <c r="CI572" s="74">
        <v>1</v>
      </c>
      <c r="CJ572" s="65">
        <f t="shared" si="656"/>
        <v>2.2850000000000001</v>
      </c>
      <c r="CK572" s="73">
        <f>CK571*CI572</f>
        <v>4.563857844E+16</v>
      </c>
      <c r="CL572" s="73">
        <f t="shared" si="657"/>
        <v>3.2223802886238601E+19</v>
      </c>
      <c r="CM572" s="73">
        <f t="shared" si="658"/>
        <v>4.8738529153595028E+20</v>
      </c>
      <c r="CN572" s="73">
        <f t="shared" si="659"/>
        <v>7.2407607921073206E+36</v>
      </c>
      <c r="CO572" s="73">
        <f t="shared" si="660"/>
        <v>400315.73333333334</v>
      </c>
      <c r="CP572" s="102">
        <f t="shared" si="661"/>
        <v>15.12500846832363</v>
      </c>
      <c r="CR572" s="74">
        <f t="shared" si="662"/>
        <v>246</v>
      </c>
      <c r="CS572" s="74">
        <f t="shared" si="663"/>
        <v>14.74</v>
      </c>
      <c r="CT572" s="74">
        <v>1</v>
      </c>
      <c r="CU572" s="65">
        <f t="shared" si="672"/>
        <v>2.6</v>
      </c>
      <c r="CV572" s="73">
        <f>CV571*CT572</f>
        <v>14649420240000</v>
      </c>
      <c r="CW572" s="73">
        <f t="shared" si="664"/>
        <v>9369769185504000</v>
      </c>
      <c r="CX572" s="73">
        <f t="shared" si="665"/>
        <v>9.5317637633963472E+16</v>
      </c>
      <c r="CY572" s="73">
        <f t="shared" si="666"/>
        <v>8.7915003357217384E+36</v>
      </c>
      <c r="CZ572" s="73">
        <f t="shared" si="667"/>
        <v>400315.73333333334</v>
      </c>
      <c r="DA572" s="102">
        <f t="shared" si="668"/>
        <v>10.172890681387296</v>
      </c>
    </row>
    <row r="573" spans="1:105">
      <c r="A573" s="65">
        <v>8192</v>
      </c>
      <c r="B573" s="65">
        <f t="shared" si="603"/>
        <v>18.899999999999999</v>
      </c>
      <c r="C573" s="86">
        <f t="shared" si="674"/>
        <v>14.74</v>
      </c>
      <c r="D573" s="90"/>
      <c r="E573" s="68">
        <f t="shared" si="677"/>
        <v>1.3702553559836423E+34</v>
      </c>
      <c r="F573" s="65">
        <f t="shared" si="678"/>
        <v>113.40000000000006</v>
      </c>
      <c r="G573" s="69">
        <v>567</v>
      </c>
      <c r="H573" s="74">
        <f t="shared" si="605"/>
        <v>567</v>
      </c>
      <c r="I573" s="74">
        <f t="shared" si="606"/>
        <v>1</v>
      </c>
      <c r="J573" s="74">
        <v>1</v>
      </c>
      <c r="K573" s="65">
        <f t="shared" si="607"/>
        <v>1</v>
      </c>
      <c r="L573" s="73">
        <f>L572*J573</f>
        <v>1.9534128475869002E+31</v>
      </c>
      <c r="M573" s="73">
        <f t="shared" si="608"/>
        <v>1.1075850845817723E+34</v>
      </c>
      <c r="N573" s="73">
        <f t="shared" si="609"/>
        <v>1.3702553559836423E+35</v>
      </c>
      <c r="O573" s="73">
        <f t="shared" si="610"/>
        <v>6.8512767799182114E+35</v>
      </c>
      <c r="P573" s="73">
        <f t="shared" si="611"/>
        <v>400588.79999999999</v>
      </c>
      <c r="Q573" s="102">
        <f t="shared" si="673"/>
        <v>12.37155840267617</v>
      </c>
      <c r="S573" s="74">
        <f t="shared" si="612"/>
        <v>557</v>
      </c>
      <c r="T573" s="74">
        <f t="shared" si="613"/>
        <v>2.0499999999999998</v>
      </c>
      <c r="U573" s="74">
        <v>1</v>
      </c>
      <c r="V573" s="65">
        <f t="shared" si="614"/>
        <v>1.05</v>
      </c>
      <c r="W573" s="73">
        <f>W572*U573</f>
        <v>2.6045504634492003E+30</v>
      </c>
      <c r="X573" s="73">
        <f t="shared" si="615"/>
        <v>1.5232713385482647E+33</v>
      </c>
      <c r="Y573" s="73">
        <f t="shared" si="616"/>
        <v>7.0225586994161607E+34</v>
      </c>
      <c r="Z573" s="73">
        <f t="shared" si="617"/>
        <v>1.4045117398832332E+36</v>
      </c>
      <c r="AA573" s="73">
        <f t="shared" si="618"/>
        <v>400588.79999999999</v>
      </c>
      <c r="AB573" s="102">
        <f t="shared" si="679"/>
        <v>46.101823895071284</v>
      </c>
      <c r="AD573" s="74">
        <f t="shared" si="619"/>
        <v>532</v>
      </c>
      <c r="AE573" s="74">
        <f t="shared" si="620"/>
        <v>3.2249999999999996</v>
      </c>
      <c r="AF573" s="74">
        <v>1</v>
      </c>
      <c r="AG573" s="65">
        <f t="shared" si="621"/>
        <v>1.175</v>
      </c>
      <c r="AH573" s="73">
        <f>AH572*AF573</f>
        <v>2.420109704704205E+29</v>
      </c>
      <c r="AI573" s="73">
        <f t="shared" si="622"/>
        <v>1.5128105764105987E+32</v>
      </c>
      <c r="AJ573" s="73">
        <f t="shared" si="623"/>
        <v>3.4524011898806529E+33</v>
      </c>
      <c r="AK573" s="73">
        <f t="shared" si="624"/>
        <v>2.2095367615236229E+36</v>
      </c>
      <c r="AL573" s="73">
        <f t="shared" si="625"/>
        <v>400588.79999999999</v>
      </c>
      <c r="AM573" s="102">
        <f t="shared" si="670"/>
        <v>22.821106909974571</v>
      </c>
      <c r="AO573" s="74">
        <f t="shared" si="626"/>
        <v>502</v>
      </c>
      <c r="AP573" s="74">
        <f t="shared" si="627"/>
        <v>4.55</v>
      </c>
      <c r="AQ573" s="74">
        <v>1</v>
      </c>
      <c r="AR573" s="65">
        <f t="shared" si="628"/>
        <v>1.325</v>
      </c>
      <c r="AS573" s="73">
        <f>AS572*AQ573</f>
        <v>1.9447310127087358E+28</v>
      </c>
      <c r="AT573" s="73">
        <f t="shared" si="629"/>
        <v>1.2935378331032156E+31</v>
      </c>
      <c r="AU573" s="73">
        <f t="shared" si="630"/>
        <v>7.6106712276923164E+31</v>
      </c>
      <c r="AV573" s="73">
        <f t="shared" si="631"/>
        <v>3.1173309348627866E+36</v>
      </c>
      <c r="AW573" s="73">
        <f t="shared" si="632"/>
        <v>400588.79999999999</v>
      </c>
      <c r="AX573" s="102">
        <f t="shared" si="680"/>
        <v>5.8836093022762297</v>
      </c>
      <c r="AZ573" s="74">
        <f t="shared" si="633"/>
        <v>465</v>
      </c>
      <c r="BA573" s="74">
        <f t="shared" si="634"/>
        <v>6.06</v>
      </c>
      <c r="BB573" s="74">
        <v>1</v>
      </c>
      <c r="BC573" s="65">
        <f t="shared" si="635"/>
        <v>1.51</v>
      </c>
      <c r="BD573" s="73">
        <f>BD572*BB573</f>
        <v>9.0435779980875001E+25</v>
      </c>
      <c r="BE573" s="73">
        <f t="shared" si="636"/>
        <v>6.3499482913571377E+28</v>
      </c>
      <c r="BF573" s="73">
        <f t="shared" si="637"/>
        <v>6.0015333104557095E+29</v>
      </c>
      <c r="BG573" s="73">
        <f t="shared" si="638"/>
        <v>4.1518737286304361E+36</v>
      </c>
      <c r="BH573" s="73">
        <f t="shared" si="639"/>
        <v>400588.79999999999</v>
      </c>
      <c r="BI573" s="102">
        <f t="shared" si="676"/>
        <v>9.4513105226767706</v>
      </c>
      <c r="BK573" s="74">
        <f t="shared" si="640"/>
        <v>415</v>
      </c>
      <c r="BL573" s="74">
        <f t="shared" si="641"/>
        <v>7.8199999999999994</v>
      </c>
      <c r="BM573" s="74">
        <v>1</v>
      </c>
      <c r="BN573" s="65">
        <f t="shared" si="642"/>
        <v>1.76</v>
      </c>
      <c r="BO573" s="73">
        <f>BO572*BM573</f>
        <v>2.902876888275E+22</v>
      </c>
      <c r="BP573" s="73">
        <f t="shared" si="643"/>
        <v>2.1202612791960603E+25</v>
      </c>
      <c r="BQ573" s="73">
        <f t="shared" si="644"/>
        <v>7.5630399275093293E+26</v>
      </c>
      <c r="BR573" s="73">
        <f t="shared" si="645"/>
        <v>5.3576984418960417E+36</v>
      </c>
      <c r="BS573" s="73">
        <f t="shared" si="646"/>
        <v>400588.79999999999</v>
      </c>
      <c r="BT573" s="102">
        <f t="shared" si="675"/>
        <v>35.670320453982008</v>
      </c>
      <c r="BV573" s="74">
        <f t="shared" si="647"/>
        <v>360</v>
      </c>
      <c r="BW573" s="74">
        <f t="shared" si="648"/>
        <v>9.8550000000000004</v>
      </c>
      <c r="BX573" s="74">
        <v>15</v>
      </c>
      <c r="BY573" s="65">
        <f t="shared" si="649"/>
        <v>2.0350000000000001</v>
      </c>
      <c r="BZ573" s="73">
        <f>BZ572*BX573</f>
        <v>1.3894111602E+20</v>
      </c>
      <c r="CA573" s="73">
        <f t="shared" si="650"/>
        <v>1.0178826159625202E+23</v>
      </c>
      <c r="CB573" s="73">
        <f t="shared" si="651"/>
        <v>4.6538921688681473E+23</v>
      </c>
      <c r="CC573" s="73">
        <f t="shared" si="652"/>
        <v>6.751933266609398E+36</v>
      </c>
      <c r="CD573" s="73">
        <f t="shared" si="653"/>
        <v>400588.79999999999</v>
      </c>
      <c r="CE573" s="102">
        <f t="shared" si="671"/>
        <v>4.5721305147424873</v>
      </c>
      <c r="CG573" s="74">
        <f t="shared" si="654"/>
        <v>310</v>
      </c>
      <c r="CH573" s="74">
        <f t="shared" si="655"/>
        <v>12.14</v>
      </c>
      <c r="CI573" s="74">
        <v>1</v>
      </c>
      <c r="CJ573" s="65">
        <f t="shared" si="656"/>
        <v>2.2850000000000001</v>
      </c>
      <c r="CK573" s="73">
        <f>CK572*CI573</f>
        <v>4.563857844E+16</v>
      </c>
      <c r="CL573" s="73">
        <f t="shared" si="657"/>
        <v>3.2328087037974004E+19</v>
      </c>
      <c r="CM573" s="73">
        <f t="shared" si="658"/>
        <v>5.5985868263709639E+20</v>
      </c>
      <c r="CN573" s="73">
        <f t="shared" si="659"/>
        <v>8.3174500108207097E+36</v>
      </c>
      <c r="CO573" s="73">
        <f t="shared" si="660"/>
        <v>400588.79999999999</v>
      </c>
      <c r="CP573" s="102">
        <f t="shared" si="661"/>
        <v>17.318026952212222</v>
      </c>
      <c r="CR573" s="74">
        <f t="shared" si="662"/>
        <v>247</v>
      </c>
      <c r="CS573" s="74">
        <f t="shared" si="663"/>
        <v>14.74</v>
      </c>
      <c r="CT573" s="74">
        <v>1</v>
      </c>
      <c r="CU573" s="65">
        <f t="shared" si="672"/>
        <v>2.6</v>
      </c>
      <c r="CV573" s="73">
        <f>CV572*CT573</f>
        <v>14649420240000</v>
      </c>
      <c r="CW573" s="73">
        <f t="shared" si="664"/>
        <v>9407857678128000</v>
      </c>
      <c r="CX573" s="73">
        <f t="shared" si="665"/>
        <v>1.0949121355233738E+17</v>
      </c>
      <c r="CY573" s="73">
        <f t="shared" si="666"/>
        <v>1.0098781973599445E+37</v>
      </c>
      <c r="CZ573" s="73">
        <f t="shared" si="667"/>
        <v>400588.79999999999</v>
      </c>
      <c r="DA573" s="102">
        <f t="shared" si="668"/>
        <v>11.638272739487723</v>
      </c>
    </row>
    <row r="574" spans="1:105">
      <c r="A574" s="65">
        <v>8192</v>
      </c>
      <c r="B574" s="65">
        <f t="shared" si="603"/>
        <v>18.933333333333334</v>
      </c>
      <c r="C574" s="86">
        <f t="shared" si="674"/>
        <v>14.74</v>
      </c>
      <c r="D574" s="90"/>
      <c r="E574" s="68">
        <f t="shared" si="677"/>
        <v>1.5740100733442866E+34</v>
      </c>
      <c r="F574" s="65">
        <f t="shared" si="678"/>
        <v>113.60000000000007</v>
      </c>
      <c r="G574" s="69">
        <v>568</v>
      </c>
      <c r="H574" s="74">
        <f t="shared" si="605"/>
        <v>568</v>
      </c>
      <c r="I574" s="74">
        <f t="shared" si="606"/>
        <v>1</v>
      </c>
      <c r="J574" s="74">
        <v>1</v>
      </c>
      <c r="K574" s="65">
        <f t="shared" si="607"/>
        <v>1</v>
      </c>
      <c r="L574" s="73">
        <f>L573*J574</f>
        <v>1.9534128475869002E+31</v>
      </c>
      <c r="M574" s="73">
        <f t="shared" si="608"/>
        <v>1.1095384974293594E+34</v>
      </c>
      <c r="N574" s="73">
        <f t="shared" si="609"/>
        <v>1.5740100733442867E+35</v>
      </c>
      <c r="O574" s="73">
        <f t="shared" si="610"/>
        <v>7.8700503667214329E+35</v>
      </c>
      <c r="P574" s="73">
        <f t="shared" si="611"/>
        <v>400861.8666666667</v>
      </c>
      <c r="Q574" s="102">
        <f t="shared" si="673"/>
        <v>14.186169087337131</v>
      </c>
      <c r="S574" s="74">
        <f t="shared" si="612"/>
        <v>558</v>
      </c>
      <c r="T574" s="74">
        <f t="shared" si="613"/>
        <v>2.0499999999999998</v>
      </c>
      <c r="U574" s="74">
        <v>1</v>
      </c>
      <c r="V574" s="65">
        <f t="shared" si="614"/>
        <v>1.05</v>
      </c>
      <c r="W574" s="73">
        <f>W573*U574</f>
        <v>2.6045504634492003E+30</v>
      </c>
      <c r="X574" s="73">
        <f t="shared" si="615"/>
        <v>1.5260061165348866E+33</v>
      </c>
      <c r="Y574" s="73">
        <f t="shared" si="616"/>
        <v>8.0668016258894628E+34</v>
      </c>
      <c r="Z574" s="73">
        <f t="shared" si="617"/>
        <v>1.6133603251778938E+36</v>
      </c>
      <c r="AA574" s="73">
        <f t="shared" si="618"/>
        <v>400861.8666666667</v>
      </c>
      <c r="AB574" s="102">
        <f t="shared" si="679"/>
        <v>52.862184092727027</v>
      </c>
      <c r="AD574" s="74">
        <f t="shared" si="619"/>
        <v>533</v>
      </c>
      <c r="AE574" s="74">
        <f t="shared" si="620"/>
        <v>3.2249999999999996</v>
      </c>
      <c r="AF574" s="74">
        <v>1</v>
      </c>
      <c r="AG574" s="65">
        <f t="shared" si="621"/>
        <v>1.175</v>
      </c>
      <c r="AH574" s="73">
        <f>AH573*AF574</f>
        <v>2.420109704704205E+29</v>
      </c>
      <c r="AI574" s="73">
        <f t="shared" si="622"/>
        <v>1.5156542053136261E+32</v>
      </c>
      <c r="AJ574" s="73">
        <f t="shared" si="623"/>
        <v>3.9657675676057126E+33</v>
      </c>
      <c r="AK574" s="73">
        <f t="shared" si="624"/>
        <v>2.5380912432676619E+36</v>
      </c>
      <c r="AL574" s="73">
        <f t="shared" si="625"/>
        <v>400861.8666666667</v>
      </c>
      <c r="AM574" s="102">
        <f t="shared" si="670"/>
        <v>26.165384912352735</v>
      </c>
      <c r="AO574" s="74">
        <f t="shared" si="626"/>
        <v>503</v>
      </c>
      <c r="AP574" s="74">
        <f t="shared" si="627"/>
        <v>4.55</v>
      </c>
      <c r="AQ574" s="74">
        <v>1</v>
      </c>
      <c r="AR574" s="65">
        <f t="shared" si="628"/>
        <v>1.325</v>
      </c>
      <c r="AS574" s="73">
        <f>AS573*AQ574</f>
        <v>1.9447310127087358E+28</v>
      </c>
      <c r="AT574" s="73">
        <f t="shared" si="629"/>
        <v>1.2961146016950548E+31</v>
      </c>
      <c r="AU574" s="73">
        <f t="shared" si="630"/>
        <v>8.7423655196734319E+31</v>
      </c>
      <c r="AV574" s="73">
        <f t="shared" si="631"/>
        <v>3.5808729168582522E+36</v>
      </c>
      <c r="AW574" s="73">
        <f t="shared" si="632"/>
        <v>400861.8666666667</v>
      </c>
      <c r="AX574" s="102">
        <f t="shared" si="680"/>
        <v>6.7450559605147511</v>
      </c>
      <c r="AZ574" s="74">
        <f t="shared" si="633"/>
        <v>466</v>
      </c>
      <c r="BA574" s="74">
        <f t="shared" si="634"/>
        <v>6.06</v>
      </c>
      <c r="BB574" s="74">
        <v>1</v>
      </c>
      <c r="BC574" s="65">
        <f t="shared" si="635"/>
        <v>1.51</v>
      </c>
      <c r="BD574" s="73">
        <f>BD573*BB574</f>
        <v>9.0435779980875001E+25</v>
      </c>
      <c r="BE574" s="73">
        <f t="shared" si="636"/>
        <v>6.3636040941342504E+28</v>
      </c>
      <c r="BF574" s="73">
        <f t="shared" si="637"/>
        <v>6.8939514411803834E+29</v>
      </c>
      <c r="BG574" s="73">
        <f t="shared" si="638"/>
        <v>4.7692505222331883E+36</v>
      </c>
      <c r="BH574" s="73">
        <f t="shared" si="639"/>
        <v>400861.8666666667</v>
      </c>
      <c r="BI574" s="102">
        <f t="shared" si="676"/>
        <v>10.833407200072344</v>
      </c>
      <c r="BK574" s="74">
        <f t="shared" si="640"/>
        <v>416</v>
      </c>
      <c r="BL574" s="74">
        <f t="shared" si="641"/>
        <v>7.8199999999999994</v>
      </c>
      <c r="BM574" s="74">
        <v>1</v>
      </c>
      <c r="BN574" s="65">
        <f t="shared" si="642"/>
        <v>1.76</v>
      </c>
      <c r="BO574" s="73">
        <f>BO573*BM574</f>
        <v>2.902876888275E+22</v>
      </c>
      <c r="BP574" s="73">
        <f t="shared" si="643"/>
        <v>2.1253703425194242E+25</v>
      </c>
      <c r="BQ574" s="73">
        <f t="shared" si="644"/>
        <v>8.6876515235068602E+26</v>
      </c>
      <c r="BR574" s="73">
        <f t="shared" si="645"/>
        <v>6.1543793867761607E+36</v>
      </c>
      <c r="BS574" s="73">
        <f t="shared" si="646"/>
        <v>400861.8666666667</v>
      </c>
      <c r="BT574" s="102">
        <f t="shared" si="675"/>
        <v>40.875942181485776</v>
      </c>
      <c r="BV574" s="74">
        <f t="shared" si="647"/>
        <v>361</v>
      </c>
      <c r="BW574" s="74">
        <f t="shared" si="648"/>
        <v>9.8550000000000004</v>
      </c>
      <c r="BX574" s="74">
        <v>1</v>
      </c>
      <c r="BY574" s="65">
        <f t="shared" si="649"/>
        <v>2.0350000000000001</v>
      </c>
      <c r="BZ574" s="73">
        <f>BZ573*BX574</f>
        <v>1.3894111602E+20</v>
      </c>
      <c r="CA574" s="73">
        <f t="shared" si="650"/>
        <v>1.020710067673527E+23</v>
      </c>
      <c r="CB574" s="73">
        <f t="shared" si="651"/>
        <v>5.3459182787124259E+23</v>
      </c>
      <c r="CC574" s="73">
        <f t="shared" si="652"/>
        <v>7.7559346364039724E+36</v>
      </c>
      <c r="CD574" s="73">
        <f t="shared" si="653"/>
        <v>400861.8666666667</v>
      </c>
      <c r="CE574" s="102">
        <f t="shared" si="671"/>
        <v>5.2374503279831588</v>
      </c>
      <c r="CG574" s="74">
        <f t="shared" si="654"/>
        <v>311</v>
      </c>
      <c r="CH574" s="74">
        <f t="shared" si="655"/>
        <v>12.14</v>
      </c>
      <c r="CI574" s="74">
        <v>1</v>
      </c>
      <c r="CJ574" s="65">
        <f t="shared" si="656"/>
        <v>2.2850000000000001</v>
      </c>
      <c r="CK574" s="73">
        <f>CK573*CI574</f>
        <v>4.563857844E+16</v>
      </c>
      <c r="CL574" s="73">
        <f t="shared" si="657"/>
        <v>3.2432371189709402E+19</v>
      </c>
      <c r="CM574" s="73">
        <f t="shared" si="658"/>
        <v>6.4310874777603998E+20</v>
      </c>
      <c r="CN574" s="73">
        <f t="shared" si="659"/>
        <v>9.5542411451998209E+36</v>
      </c>
      <c r="CO574" s="73">
        <f t="shared" si="660"/>
        <v>400861.8666666667</v>
      </c>
      <c r="CP574" s="102">
        <f t="shared" si="661"/>
        <v>19.829223833627513</v>
      </c>
      <c r="CR574" s="74">
        <f t="shared" si="662"/>
        <v>248</v>
      </c>
      <c r="CS574" s="74">
        <f t="shared" si="663"/>
        <v>14.74</v>
      </c>
      <c r="CT574" s="74">
        <v>1</v>
      </c>
      <c r="CU574" s="65">
        <f t="shared" si="672"/>
        <v>2.6</v>
      </c>
      <c r="CV574" s="73">
        <f>CV573*CT574</f>
        <v>14649420240000</v>
      </c>
      <c r="CW574" s="73">
        <f t="shared" si="664"/>
        <v>9445946170752000</v>
      </c>
      <c r="CX574" s="73">
        <f t="shared" si="665"/>
        <v>1.2577237689419899E+17</v>
      </c>
      <c r="CY574" s="73">
        <f t="shared" si="666"/>
        <v>1.1600454240547392E+37</v>
      </c>
      <c r="CZ574" s="73">
        <f t="shared" si="667"/>
        <v>400861.8666666667</v>
      </c>
      <c r="DA574" s="102">
        <f t="shared" si="668"/>
        <v>13.314958038151318</v>
      </c>
    </row>
    <row r="575" spans="1:105">
      <c r="A575" s="65">
        <v>8192</v>
      </c>
      <c r="B575" s="65">
        <f t="shared" si="603"/>
        <v>18.966666666666665</v>
      </c>
      <c r="C575" s="86">
        <f t="shared" si="674"/>
        <v>14.74</v>
      </c>
      <c r="D575" s="90"/>
      <c r="E575" s="68">
        <f t="shared" si="677"/>
        <v>1.8080627819993449E+34</v>
      </c>
      <c r="F575" s="65">
        <f t="shared" si="678"/>
        <v>113.80000000000005</v>
      </c>
      <c r="G575" s="69">
        <v>569</v>
      </c>
      <c r="H575" s="74">
        <f t="shared" si="605"/>
        <v>569</v>
      </c>
      <c r="I575" s="74">
        <f t="shared" si="606"/>
        <v>1</v>
      </c>
      <c r="J575" s="74">
        <v>1</v>
      </c>
      <c r="K575" s="65">
        <f t="shared" si="607"/>
        <v>1</v>
      </c>
      <c r="L575" s="73">
        <f>L574*J575</f>
        <v>1.9534128475869002E+31</v>
      </c>
      <c r="M575" s="73">
        <f t="shared" si="608"/>
        <v>1.1114919102769463E+34</v>
      </c>
      <c r="N575" s="73">
        <f t="shared" si="609"/>
        <v>1.808062781999345E+35</v>
      </c>
      <c r="O575" s="73">
        <f t="shared" si="610"/>
        <v>9.0403139099967251E+35</v>
      </c>
      <c r="P575" s="73">
        <f t="shared" si="611"/>
        <v>401134.93333333335</v>
      </c>
      <c r="Q575" s="102">
        <f t="shared" si="673"/>
        <v>16.266990027384335</v>
      </c>
      <c r="S575" s="74">
        <f t="shared" si="612"/>
        <v>559</v>
      </c>
      <c r="T575" s="74">
        <f t="shared" si="613"/>
        <v>2.0499999999999998</v>
      </c>
      <c r="U575" s="74">
        <v>1</v>
      </c>
      <c r="V575" s="65">
        <f t="shared" si="614"/>
        <v>1.05</v>
      </c>
      <c r="W575" s="73">
        <f>W574*U575</f>
        <v>2.6045504634492003E+30</v>
      </c>
      <c r="X575" s="73">
        <f t="shared" si="615"/>
        <v>1.5287408945215081E+33</v>
      </c>
      <c r="Y575" s="73">
        <f t="shared" si="616"/>
        <v>9.2663217577466333E+34</v>
      </c>
      <c r="Z575" s="73">
        <f t="shared" si="617"/>
        <v>1.8532643515493285E+36</v>
      </c>
      <c r="AA575" s="73">
        <f t="shared" si="618"/>
        <v>401134.93333333335</v>
      </c>
      <c r="AB575" s="102">
        <f t="shared" si="679"/>
        <v>60.614076531569253</v>
      </c>
      <c r="AD575" s="74">
        <f t="shared" si="619"/>
        <v>534</v>
      </c>
      <c r="AE575" s="74">
        <f t="shared" si="620"/>
        <v>3.2249999999999996</v>
      </c>
      <c r="AF575" s="74">
        <v>1</v>
      </c>
      <c r="AG575" s="65">
        <f t="shared" si="621"/>
        <v>1.175</v>
      </c>
      <c r="AH575" s="73">
        <f>AH574*AF575</f>
        <v>2.420109704704205E+29</v>
      </c>
      <c r="AI575" s="73">
        <f t="shared" si="622"/>
        <v>1.5184978342166535E+32</v>
      </c>
      <c r="AJ575" s="73">
        <f t="shared" si="623"/>
        <v>4.5554706812092745E+33</v>
      </c>
      <c r="AK575" s="73">
        <f t="shared" si="624"/>
        <v>2.9155012359739432E+36</v>
      </c>
      <c r="AL575" s="73">
        <f t="shared" si="625"/>
        <v>401134.93333333335</v>
      </c>
      <c r="AM575" s="102">
        <f t="shared" si="670"/>
        <v>29.999849710416626</v>
      </c>
      <c r="AO575" s="74">
        <f t="shared" si="626"/>
        <v>504</v>
      </c>
      <c r="AP575" s="74">
        <f t="shared" si="627"/>
        <v>4.55</v>
      </c>
      <c r="AQ575" s="74">
        <v>1</v>
      </c>
      <c r="AR575" s="65">
        <f t="shared" si="628"/>
        <v>1.325</v>
      </c>
      <c r="AS575" s="73">
        <f>AS574*AQ575</f>
        <v>1.9447310127087358E+28</v>
      </c>
      <c r="AT575" s="73">
        <f t="shared" si="629"/>
        <v>1.2986913702868937E+31</v>
      </c>
      <c r="AU575" s="73">
        <f t="shared" si="630"/>
        <v>1.0042340891231669E+32</v>
      </c>
      <c r="AV575" s="73">
        <f t="shared" si="631"/>
        <v>4.1133428290485099E+36</v>
      </c>
      <c r="AW575" s="73">
        <f t="shared" si="632"/>
        <v>401134.93333333335</v>
      </c>
      <c r="AX575" s="102">
        <f t="shared" si="680"/>
        <v>7.7326616015113876</v>
      </c>
      <c r="AZ575" s="74">
        <f t="shared" si="633"/>
        <v>467</v>
      </c>
      <c r="BA575" s="74">
        <f t="shared" si="634"/>
        <v>6.06</v>
      </c>
      <c r="BB575" s="74">
        <v>1</v>
      </c>
      <c r="BC575" s="65">
        <f t="shared" si="635"/>
        <v>1.51</v>
      </c>
      <c r="BD575" s="73">
        <f>BD574*BB575</f>
        <v>9.0435779980875001E+25</v>
      </c>
      <c r="BE575" s="73">
        <f t="shared" si="636"/>
        <v>6.3772598969113622E+28</v>
      </c>
      <c r="BF575" s="73">
        <f t="shared" si="637"/>
        <v>7.9190706799133453E+29</v>
      </c>
      <c r="BG575" s="73">
        <f t="shared" si="638"/>
        <v>5.4784302294580146E+36</v>
      </c>
      <c r="BH575" s="73">
        <f t="shared" si="639"/>
        <v>401134.93333333335</v>
      </c>
      <c r="BI575" s="102">
        <f t="shared" si="676"/>
        <v>12.417669669929422</v>
      </c>
      <c r="BK575" s="74">
        <f t="shared" si="640"/>
        <v>417</v>
      </c>
      <c r="BL575" s="74">
        <f t="shared" si="641"/>
        <v>7.8199999999999994</v>
      </c>
      <c r="BM575" s="74">
        <v>1</v>
      </c>
      <c r="BN575" s="65">
        <f t="shared" si="642"/>
        <v>1.76</v>
      </c>
      <c r="BO575" s="73">
        <f>BO574*BM575</f>
        <v>2.902876888275E+22</v>
      </c>
      <c r="BP575" s="73">
        <f t="shared" si="643"/>
        <v>2.1304794058427881E+25</v>
      </c>
      <c r="BQ575" s="73">
        <f t="shared" si="644"/>
        <v>9.9794910138398193E+26</v>
      </c>
      <c r="BR575" s="73">
        <f t="shared" si="645"/>
        <v>7.0695254776174383E+36</v>
      </c>
      <c r="BS575" s="73">
        <f t="shared" si="646"/>
        <v>401134.93333333335</v>
      </c>
      <c r="BT575" s="102">
        <f t="shared" si="675"/>
        <v>46.841527716584856</v>
      </c>
      <c r="BV575" s="74">
        <f t="shared" si="647"/>
        <v>362</v>
      </c>
      <c r="BW575" s="74">
        <f t="shared" si="648"/>
        <v>9.8550000000000004</v>
      </c>
      <c r="BX575" s="74">
        <v>1</v>
      </c>
      <c r="BY575" s="65">
        <f t="shared" si="649"/>
        <v>2.0350000000000001</v>
      </c>
      <c r="BZ575" s="73">
        <f>BZ574*BX575</f>
        <v>1.3894111602E+20</v>
      </c>
      <c r="CA575" s="73">
        <f t="shared" si="650"/>
        <v>1.0235375193845339E+23</v>
      </c>
      <c r="CB575" s="73">
        <f t="shared" si="651"/>
        <v>6.1408475327055441E+23</v>
      </c>
      <c r="CC575" s="73">
        <f t="shared" si="652"/>
        <v>8.9092293583017721E+36</v>
      </c>
      <c r="CD575" s="73">
        <f t="shared" si="653"/>
        <v>401134.93333333335</v>
      </c>
      <c r="CE575" s="102">
        <f t="shared" si="671"/>
        <v>5.9996310994032864</v>
      </c>
      <c r="CG575" s="74">
        <f t="shared" si="654"/>
        <v>312</v>
      </c>
      <c r="CH575" s="74">
        <f t="shared" si="655"/>
        <v>12.14</v>
      </c>
      <c r="CI575" s="74">
        <v>1</v>
      </c>
      <c r="CJ575" s="65">
        <f t="shared" si="656"/>
        <v>2.2850000000000001</v>
      </c>
      <c r="CK575" s="73">
        <f>CK574*CI575</f>
        <v>4.563857844E+16</v>
      </c>
      <c r="CL575" s="73">
        <f t="shared" si="657"/>
        <v>3.2536655341444801E+19</v>
      </c>
      <c r="CM575" s="73">
        <f t="shared" si="658"/>
        <v>7.3873796065454011E+20</v>
      </c>
      <c r="CN575" s="73">
        <f t="shared" si="659"/>
        <v>1.0974941086736024E+37</v>
      </c>
      <c r="CO575" s="73">
        <f t="shared" si="660"/>
        <v>401134.93333333335</v>
      </c>
      <c r="CP575" s="102">
        <f t="shared" si="661"/>
        <v>22.70479103958619</v>
      </c>
      <c r="CR575" s="74">
        <f t="shared" si="662"/>
        <v>249</v>
      </c>
      <c r="CS575" s="74">
        <f t="shared" si="663"/>
        <v>14.74</v>
      </c>
      <c r="CT575" s="74">
        <v>1</v>
      </c>
      <c r="CU575" s="65">
        <f t="shared" si="672"/>
        <v>2.6</v>
      </c>
      <c r="CV575" s="73">
        <f>CV574*CT575</f>
        <v>14649420240000</v>
      </c>
      <c r="CW575" s="73">
        <f t="shared" si="664"/>
        <v>9484034663376000</v>
      </c>
      <c r="CX575" s="73">
        <f t="shared" si="665"/>
        <v>1.444745224424335E+17</v>
      </c>
      <c r="CY575" s="73">
        <f t="shared" si="666"/>
        <v>1.3325422703335173E+37</v>
      </c>
      <c r="CZ575" s="73">
        <f t="shared" si="667"/>
        <v>401134.93333333335</v>
      </c>
      <c r="DA575" s="102">
        <f t="shared" si="668"/>
        <v>15.233445212968611</v>
      </c>
    </row>
    <row r="576" spans="1:105">
      <c r="A576" s="65">
        <v>8192</v>
      </c>
      <c r="B576" s="65">
        <f t="shared" si="603"/>
        <v>19</v>
      </c>
      <c r="C576" s="86">
        <f t="shared" si="674"/>
        <v>14.74</v>
      </c>
      <c r="D576" s="90"/>
      <c r="E576" s="68">
        <f t="shared" si="677"/>
        <v>2.0769187434140099E+34</v>
      </c>
      <c r="F576" s="65">
        <f t="shared" si="678"/>
        <v>114.00000000000007</v>
      </c>
      <c r="G576" s="69">
        <v>570</v>
      </c>
      <c r="H576" s="74">
        <f t="shared" si="605"/>
        <v>570</v>
      </c>
      <c r="I576" s="74">
        <f t="shared" si="606"/>
        <v>1</v>
      </c>
      <c r="J576" s="74">
        <v>1</v>
      </c>
      <c r="K576" s="65">
        <f t="shared" si="607"/>
        <v>1</v>
      </c>
      <c r="L576" s="73">
        <f>L575*J576</f>
        <v>1.9534128475869002E+31</v>
      </c>
      <c r="M576" s="73">
        <f t="shared" si="608"/>
        <v>1.1134453231245331E+34</v>
      </c>
      <c r="N576" s="73">
        <f t="shared" si="609"/>
        <v>2.07691874341401E+35</v>
      </c>
      <c r="O576" s="73">
        <f t="shared" si="610"/>
        <v>1.0384593717070049E+36</v>
      </c>
      <c r="P576" s="73">
        <f t="shared" si="611"/>
        <v>401408</v>
      </c>
      <c r="Q576" s="102">
        <f t="shared" si="673"/>
        <v>18.653082466463577</v>
      </c>
      <c r="S576" s="74">
        <f t="shared" si="612"/>
        <v>560</v>
      </c>
      <c r="T576" s="74">
        <f t="shared" si="613"/>
        <v>2.0499999999999998</v>
      </c>
      <c r="U576" s="74">
        <v>16</v>
      </c>
      <c r="V576" s="65">
        <f t="shared" si="614"/>
        <v>1.05</v>
      </c>
      <c r="W576" s="73">
        <f>W575*U576</f>
        <v>4.1672807415187205E+31</v>
      </c>
      <c r="X576" s="73">
        <f t="shared" si="615"/>
        <v>2.450361076013008E+34</v>
      </c>
      <c r="Y576" s="73">
        <f t="shared" si="616"/>
        <v>1.0644208559996793E+35</v>
      </c>
      <c r="Z576" s="73">
        <f t="shared" si="617"/>
        <v>2.1288417119993599E+36</v>
      </c>
      <c r="AA576" s="73">
        <f t="shared" si="618"/>
        <v>401408</v>
      </c>
      <c r="AB576" s="102">
        <f t="shared" si="679"/>
        <v>4.3439347221904239</v>
      </c>
      <c r="AD576" s="74">
        <f t="shared" si="619"/>
        <v>535</v>
      </c>
      <c r="AE576" s="74">
        <f t="shared" si="620"/>
        <v>3.2249999999999996</v>
      </c>
      <c r="AF576" s="74">
        <v>1</v>
      </c>
      <c r="AG576" s="65">
        <f t="shared" si="621"/>
        <v>1.175</v>
      </c>
      <c r="AH576" s="73">
        <f>AH575*AF576</f>
        <v>2.420109704704205E+29</v>
      </c>
      <c r="AI576" s="73">
        <f t="shared" si="622"/>
        <v>1.5213414631196809E+32</v>
      </c>
      <c r="AJ576" s="73">
        <f t="shared" si="623"/>
        <v>5.2328616777423177E+33</v>
      </c>
      <c r="AK576" s="73">
        <f t="shared" si="624"/>
        <v>3.3490314737550907E+36</v>
      </c>
      <c r="AL576" s="73">
        <f t="shared" si="625"/>
        <v>401408</v>
      </c>
      <c r="AM576" s="102">
        <f t="shared" si="670"/>
        <v>34.396365343331595</v>
      </c>
      <c r="AO576" s="74">
        <f t="shared" si="626"/>
        <v>505</v>
      </c>
      <c r="AP576" s="74">
        <f t="shared" si="627"/>
        <v>4.55</v>
      </c>
      <c r="AQ576" s="74">
        <v>1</v>
      </c>
      <c r="AR576" s="65">
        <f t="shared" si="628"/>
        <v>1.325</v>
      </c>
      <c r="AS576" s="73">
        <f>AS575*AQ576</f>
        <v>1.9447310127087358E+28</v>
      </c>
      <c r="AT576" s="73">
        <f t="shared" si="629"/>
        <v>1.3012681388787328E+31</v>
      </c>
      <c r="AU576" s="73">
        <f t="shared" si="630"/>
        <v>1.153562046207728E+32</v>
      </c>
      <c r="AV576" s="73">
        <f t="shared" si="631"/>
        <v>4.7249901412668726E+36</v>
      </c>
      <c r="AW576" s="73">
        <f t="shared" si="632"/>
        <v>401408</v>
      </c>
      <c r="AX576" s="102">
        <f t="shared" si="680"/>
        <v>8.8649065610852578</v>
      </c>
      <c r="AZ576" s="74">
        <f t="shared" si="633"/>
        <v>468</v>
      </c>
      <c r="BA576" s="74">
        <f t="shared" si="634"/>
        <v>6.06</v>
      </c>
      <c r="BB576" s="74">
        <v>1</v>
      </c>
      <c r="BC576" s="65">
        <f t="shared" si="635"/>
        <v>1.51</v>
      </c>
      <c r="BD576" s="73">
        <f>BD575*BB576</f>
        <v>9.0435779980875001E+25</v>
      </c>
      <c r="BE576" s="73">
        <f t="shared" si="636"/>
        <v>6.3909156996884748E+28</v>
      </c>
      <c r="BF576" s="73">
        <f t="shared" si="637"/>
        <v>9.0966234631217133E+29</v>
      </c>
      <c r="BG576" s="73">
        <f t="shared" si="638"/>
        <v>6.2930637925444496E+36</v>
      </c>
      <c r="BH576" s="73">
        <f t="shared" si="639"/>
        <v>401408</v>
      </c>
      <c r="BI576" s="102">
        <f t="shared" si="676"/>
        <v>14.233677755388213</v>
      </c>
      <c r="BK576" s="74">
        <f t="shared" si="640"/>
        <v>418</v>
      </c>
      <c r="BL576" s="74">
        <f t="shared" si="641"/>
        <v>7.8199999999999994</v>
      </c>
      <c r="BM576" s="74">
        <v>1</v>
      </c>
      <c r="BN576" s="65">
        <f t="shared" si="642"/>
        <v>1.76</v>
      </c>
      <c r="BO576" s="73">
        <f>BO575*BM576</f>
        <v>2.902876888275E+22</v>
      </c>
      <c r="BP576" s="73">
        <f t="shared" si="643"/>
        <v>2.1355884691661521E+25</v>
      </c>
      <c r="BQ576" s="73">
        <f t="shared" si="644"/>
        <v>1.1463424911305492E+27</v>
      </c>
      <c r="BR576" s="73">
        <f t="shared" si="645"/>
        <v>8.1207522867487774E+36</v>
      </c>
      <c r="BS576" s="73">
        <f t="shared" si="646"/>
        <v>401408</v>
      </c>
      <c r="BT576" s="102">
        <f t="shared" si="675"/>
        <v>53.678061465566095</v>
      </c>
      <c r="BV576" s="74">
        <f t="shared" si="647"/>
        <v>363</v>
      </c>
      <c r="BW576" s="74">
        <f t="shared" si="648"/>
        <v>9.8550000000000004</v>
      </c>
      <c r="BX576" s="74">
        <v>1</v>
      </c>
      <c r="BY576" s="65">
        <f t="shared" si="649"/>
        <v>2.0350000000000001</v>
      </c>
      <c r="BZ576" s="73">
        <f>BZ575*BX576</f>
        <v>1.3894111602E+20</v>
      </c>
      <c r="CA576" s="73">
        <f t="shared" si="650"/>
        <v>1.026364971095541E+23</v>
      </c>
      <c r="CB576" s="73">
        <f t="shared" si="651"/>
        <v>7.0539814591064607E+23</v>
      </c>
      <c r="CC576" s="73">
        <f t="shared" si="652"/>
        <v>1.0234017108172535E+37</v>
      </c>
      <c r="CD576" s="73">
        <f t="shared" si="653"/>
        <v>401408</v>
      </c>
      <c r="CE576" s="102">
        <f t="shared" si="671"/>
        <v>6.8727807921747832</v>
      </c>
      <c r="CG576" s="74">
        <f t="shared" si="654"/>
        <v>313</v>
      </c>
      <c r="CH576" s="74">
        <f t="shared" si="655"/>
        <v>12.14</v>
      </c>
      <c r="CI576" s="74">
        <v>1</v>
      </c>
      <c r="CJ576" s="65">
        <f t="shared" si="656"/>
        <v>2.2850000000000001</v>
      </c>
      <c r="CK576" s="73">
        <f>CK575*CI576</f>
        <v>4.563857844E+16</v>
      </c>
      <c r="CL576" s="73">
        <f t="shared" si="657"/>
        <v>3.2640939493180199E+19</v>
      </c>
      <c r="CM576" s="73">
        <f t="shared" si="658"/>
        <v>8.4858708017773478E+20</v>
      </c>
      <c r="CN576" s="73">
        <f t="shared" si="659"/>
        <v>1.2606896772523041E+37</v>
      </c>
      <c r="CO576" s="73">
        <f t="shared" si="660"/>
        <v>401408</v>
      </c>
      <c r="CP576" s="102">
        <f t="shared" si="661"/>
        <v>25.9976303793288</v>
      </c>
      <c r="CR576" s="74">
        <f t="shared" si="662"/>
        <v>250</v>
      </c>
      <c r="CS576" s="74">
        <f t="shared" si="663"/>
        <v>14.74</v>
      </c>
      <c r="CT576" s="74">
        <v>1</v>
      </c>
      <c r="CU576" s="65">
        <f t="shared" si="672"/>
        <v>2.6</v>
      </c>
      <c r="CV576" s="73">
        <f>CV575*CT576</f>
        <v>14649420240000</v>
      </c>
      <c r="CW576" s="73">
        <f t="shared" si="664"/>
        <v>9522123156000000</v>
      </c>
      <c r="CX576" s="73">
        <f t="shared" si="665"/>
        <v>1.6595764626860554E+17</v>
      </c>
      <c r="CY576" s="73">
        <f t="shared" si="666"/>
        <v>1.5306891138961253E+37</v>
      </c>
      <c r="CZ576" s="73">
        <f t="shared" si="667"/>
        <v>401408</v>
      </c>
      <c r="DA576" s="102">
        <f t="shared" si="668"/>
        <v>17.428638923246197</v>
      </c>
    </row>
    <row r="577" spans="1:105">
      <c r="A577" s="65">
        <v>8192</v>
      </c>
      <c r="B577" s="65">
        <f t="shared" si="603"/>
        <v>19.033333333333335</v>
      </c>
      <c r="C577" s="86">
        <f t="shared" si="674"/>
        <v>14.74</v>
      </c>
      <c r="D577" s="90"/>
      <c r="E577" s="68">
        <f t="shared" si="677"/>
        <v>2.3857531440221822E+34</v>
      </c>
      <c r="F577" s="65">
        <f t="shared" si="678"/>
        <v>114.20000000000006</v>
      </c>
      <c r="G577" s="69">
        <v>571</v>
      </c>
      <c r="H577" s="74">
        <f t="shared" si="605"/>
        <v>571</v>
      </c>
      <c r="I577" s="74">
        <f t="shared" si="606"/>
        <v>1</v>
      </c>
      <c r="J577" s="74">
        <v>1</v>
      </c>
      <c r="K577" s="65">
        <f t="shared" si="607"/>
        <v>1</v>
      </c>
      <c r="L577" s="73">
        <f>L576*J577</f>
        <v>1.9534128475869002E+31</v>
      </c>
      <c r="M577" s="73">
        <f t="shared" si="608"/>
        <v>1.1153987359721199E+34</v>
      </c>
      <c r="N577" s="73">
        <f t="shared" si="609"/>
        <v>2.3857531440221821E+35</v>
      </c>
      <c r="O577" s="73">
        <f t="shared" si="610"/>
        <v>1.1928765720110911E+36</v>
      </c>
      <c r="P577" s="73">
        <f t="shared" si="611"/>
        <v>401681.06666666665</v>
      </c>
      <c r="Q577" s="102">
        <f t="shared" si="673"/>
        <v>21.389240162110202</v>
      </c>
      <c r="S577" s="74">
        <f t="shared" si="612"/>
        <v>561</v>
      </c>
      <c r="T577" s="74">
        <f t="shared" si="613"/>
        <v>2.0499999999999998</v>
      </c>
      <c r="U577" s="74">
        <v>1</v>
      </c>
      <c r="V577" s="65">
        <f t="shared" si="614"/>
        <v>1.05</v>
      </c>
      <c r="W577" s="73">
        <f>W576*U577</f>
        <v>4.1672807415187205E+31</v>
      </c>
      <c r="X577" s="73">
        <f t="shared" si="615"/>
        <v>2.4547367207916025E+34</v>
      </c>
      <c r="Y577" s="73">
        <f t="shared" si="616"/>
        <v>1.2226984863113676E+35</v>
      </c>
      <c r="Z577" s="73">
        <f t="shared" si="617"/>
        <v>2.4453969726227364E+36</v>
      </c>
      <c r="AA577" s="73">
        <f t="shared" si="618"/>
        <v>401681.06666666665</v>
      </c>
      <c r="AB577" s="102">
        <f t="shared" si="679"/>
        <v>4.9809760694705885</v>
      </c>
      <c r="AD577" s="74">
        <f t="shared" si="619"/>
        <v>536</v>
      </c>
      <c r="AE577" s="74">
        <f t="shared" si="620"/>
        <v>3.2249999999999996</v>
      </c>
      <c r="AF577" s="74">
        <v>1</v>
      </c>
      <c r="AG577" s="65">
        <f t="shared" si="621"/>
        <v>1.175</v>
      </c>
      <c r="AH577" s="73">
        <f>AH576*AF577</f>
        <v>2.420109704704205E+29</v>
      </c>
      <c r="AI577" s="73">
        <f t="shared" si="622"/>
        <v>1.5241850920227085E+32</v>
      </c>
      <c r="AJ577" s="73">
        <f t="shared" si="623"/>
        <v>6.0109796011496244E+33</v>
      </c>
      <c r="AK577" s="73">
        <f t="shared" si="624"/>
        <v>3.847026944735768E+36</v>
      </c>
      <c r="AL577" s="73">
        <f t="shared" si="625"/>
        <v>401681.06666666665</v>
      </c>
      <c r="AM577" s="102">
        <f t="shared" si="670"/>
        <v>39.437333645434109</v>
      </c>
      <c r="AO577" s="74">
        <f t="shared" si="626"/>
        <v>506</v>
      </c>
      <c r="AP577" s="74">
        <f t="shared" si="627"/>
        <v>4.55</v>
      </c>
      <c r="AQ577" s="74">
        <v>1</v>
      </c>
      <c r="AR577" s="65">
        <f t="shared" si="628"/>
        <v>1.325</v>
      </c>
      <c r="AS577" s="73">
        <f>AS576*AQ577</f>
        <v>1.9447310127087358E+28</v>
      </c>
      <c r="AT577" s="73">
        <f t="shared" si="629"/>
        <v>1.3038449074705719E+31</v>
      </c>
      <c r="AU577" s="73">
        <f t="shared" si="630"/>
        <v>1.3250948248658305E+32</v>
      </c>
      <c r="AV577" s="73">
        <f t="shared" si="631"/>
        <v>5.4275884026504643E+36</v>
      </c>
      <c r="AW577" s="73">
        <f t="shared" si="632"/>
        <v>401681.06666666665</v>
      </c>
      <c r="AX577" s="102">
        <f t="shared" si="680"/>
        <v>10.162978873280894</v>
      </c>
      <c r="AZ577" s="74">
        <f t="shared" si="633"/>
        <v>469</v>
      </c>
      <c r="BA577" s="74">
        <f t="shared" si="634"/>
        <v>6.06</v>
      </c>
      <c r="BB577" s="74">
        <v>1</v>
      </c>
      <c r="BC577" s="65">
        <f t="shared" si="635"/>
        <v>1.51</v>
      </c>
      <c r="BD577" s="73">
        <f>BD576*BB577</f>
        <v>9.0435779980875001E+25</v>
      </c>
      <c r="BE577" s="73">
        <f t="shared" si="636"/>
        <v>6.4045715024655866E+28</v>
      </c>
      <c r="BF577" s="73">
        <f t="shared" si="637"/>
        <v>1.0449276408115343E+30</v>
      </c>
      <c r="BG577" s="73">
        <f t="shared" si="638"/>
        <v>7.2288320263872116E+36</v>
      </c>
      <c r="BH577" s="73">
        <f t="shared" si="639"/>
        <v>401681.06666666665</v>
      </c>
      <c r="BI577" s="102">
        <f t="shared" si="676"/>
        <v>16.31534038474339</v>
      </c>
      <c r="BK577" s="74">
        <f t="shared" si="640"/>
        <v>419</v>
      </c>
      <c r="BL577" s="74">
        <f t="shared" si="641"/>
        <v>7.8199999999999994</v>
      </c>
      <c r="BM577" s="74">
        <v>1</v>
      </c>
      <c r="BN577" s="65">
        <f t="shared" si="642"/>
        <v>1.76</v>
      </c>
      <c r="BO577" s="73">
        <f>BO576*BM577</f>
        <v>2.902876888275E+22</v>
      </c>
      <c r="BP577" s="73">
        <f t="shared" si="643"/>
        <v>2.140697532489516E+25</v>
      </c>
      <c r="BQ577" s="73">
        <f t="shared" si="644"/>
        <v>1.3168017338248654E+27</v>
      </c>
      <c r="BR577" s="73">
        <f t="shared" si="645"/>
        <v>9.3282947931267324E+36</v>
      </c>
      <c r="BS577" s="73">
        <f t="shared" si="646"/>
        <v>401681.06666666665</v>
      </c>
      <c r="BT577" s="102">
        <f t="shared" si="675"/>
        <v>61.512741236894676</v>
      </c>
      <c r="BV577" s="74">
        <f t="shared" si="647"/>
        <v>364</v>
      </c>
      <c r="BW577" s="74">
        <f t="shared" si="648"/>
        <v>9.8550000000000004</v>
      </c>
      <c r="BX577" s="74">
        <v>1</v>
      </c>
      <c r="BY577" s="65">
        <f t="shared" si="649"/>
        <v>2.0350000000000001</v>
      </c>
      <c r="BZ577" s="73">
        <f>BZ576*BX577</f>
        <v>1.3894111602E+20</v>
      </c>
      <c r="CA577" s="73">
        <f t="shared" si="650"/>
        <v>1.029192422806548E+23</v>
      </c>
      <c r="CB577" s="73">
        <f t="shared" si="651"/>
        <v>8.1028968982551767E+23</v>
      </c>
      <c r="CC577" s="73">
        <f t="shared" si="652"/>
        <v>1.1755798617169304E+37</v>
      </c>
      <c r="CD577" s="73">
        <f t="shared" si="653"/>
        <v>401681.06666666665</v>
      </c>
      <c r="CE577" s="102">
        <f t="shared" si="671"/>
        <v>7.8730631111323648</v>
      </c>
      <c r="CG577" s="74">
        <f t="shared" si="654"/>
        <v>314</v>
      </c>
      <c r="CH577" s="74">
        <f t="shared" si="655"/>
        <v>12.14</v>
      </c>
      <c r="CI577" s="74">
        <v>1</v>
      </c>
      <c r="CJ577" s="65">
        <f t="shared" si="656"/>
        <v>2.2850000000000001</v>
      </c>
      <c r="CK577" s="73">
        <f>CK576*CI577</f>
        <v>4.563857844E+16</v>
      </c>
      <c r="CL577" s="73">
        <f t="shared" si="657"/>
        <v>3.2745223644915601E+19</v>
      </c>
      <c r="CM577" s="73">
        <f t="shared" si="658"/>
        <v>9.7477058307190096E+20</v>
      </c>
      <c r="CN577" s="73">
        <f t="shared" si="659"/>
        <v>1.4481521584214646E+37</v>
      </c>
      <c r="CO577" s="73">
        <f t="shared" si="660"/>
        <v>401681.06666666665</v>
      </c>
      <c r="CP577" s="102">
        <f t="shared" si="661"/>
        <v>29.768328768866265</v>
      </c>
      <c r="CR577" s="74">
        <f t="shared" si="662"/>
        <v>251</v>
      </c>
      <c r="CS577" s="74">
        <f t="shared" si="663"/>
        <v>14.74</v>
      </c>
      <c r="CT577" s="74">
        <v>1</v>
      </c>
      <c r="CU577" s="65">
        <f t="shared" si="672"/>
        <v>2.6</v>
      </c>
      <c r="CV577" s="73">
        <f>CV576*CT577</f>
        <v>14649420240000</v>
      </c>
      <c r="CW577" s="73">
        <f t="shared" si="664"/>
        <v>9560211648624000</v>
      </c>
      <c r="CX577" s="73">
        <f t="shared" si="665"/>
        <v>1.9063527526792704E+17</v>
      </c>
      <c r="CY577" s="73">
        <f t="shared" si="666"/>
        <v>1.7583000671443484E+37</v>
      </c>
      <c r="CZ577" s="73">
        <f t="shared" si="667"/>
        <v>401681.06666666665</v>
      </c>
      <c r="DA577" s="102">
        <f t="shared" si="668"/>
        <v>19.940486913316938</v>
      </c>
    </row>
    <row r="578" spans="1:105">
      <c r="A578" s="65">
        <v>8192</v>
      </c>
      <c r="B578" s="65">
        <f t="shared" si="603"/>
        <v>19.066666666666666</v>
      </c>
      <c r="C578" s="86">
        <f t="shared" si="674"/>
        <v>14.74</v>
      </c>
      <c r="D578" s="90"/>
      <c r="E578" s="68">
        <f t="shared" si="677"/>
        <v>2.7405107119672856E+34</v>
      </c>
      <c r="F578" s="65">
        <f t="shared" si="678"/>
        <v>114.40000000000005</v>
      </c>
      <c r="G578" s="69">
        <v>572</v>
      </c>
      <c r="H578" s="74">
        <f t="shared" si="605"/>
        <v>572</v>
      </c>
      <c r="I578" s="74">
        <f t="shared" si="606"/>
        <v>1</v>
      </c>
      <c r="J578" s="74">
        <v>1</v>
      </c>
      <c r="K578" s="65">
        <f t="shared" si="607"/>
        <v>1</v>
      </c>
      <c r="L578" s="73">
        <f>L577*J578</f>
        <v>1.9534128475869002E+31</v>
      </c>
      <c r="M578" s="73">
        <f t="shared" si="608"/>
        <v>1.117352148819707E+34</v>
      </c>
      <c r="N578" s="73">
        <f t="shared" si="609"/>
        <v>2.7405107119672857E+35</v>
      </c>
      <c r="O578" s="73">
        <f t="shared" si="610"/>
        <v>1.3702553559836429E+36</v>
      </c>
      <c r="P578" s="73">
        <f t="shared" si="611"/>
        <v>401954.1333333333</v>
      </c>
      <c r="Q578" s="102">
        <f t="shared" si="673"/>
        <v>24.526830819291575</v>
      </c>
      <c r="S578" s="74">
        <f t="shared" si="612"/>
        <v>562</v>
      </c>
      <c r="T578" s="74">
        <f t="shared" si="613"/>
        <v>2.0499999999999998</v>
      </c>
      <c r="U578" s="74">
        <v>1</v>
      </c>
      <c r="V578" s="65">
        <f t="shared" si="614"/>
        <v>1.05</v>
      </c>
      <c r="W578" s="73">
        <f>W577*U578</f>
        <v>4.1672807415187205E+31</v>
      </c>
      <c r="X578" s="73">
        <f t="shared" si="615"/>
        <v>2.4591123655701969E+34</v>
      </c>
      <c r="Y578" s="73">
        <f t="shared" si="616"/>
        <v>1.4045117398832329E+35</v>
      </c>
      <c r="Z578" s="73">
        <f t="shared" si="617"/>
        <v>2.8090234797664675E+36</v>
      </c>
      <c r="AA578" s="73">
        <f t="shared" si="618"/>
        <v>401954.1333333333</v>
      </c>
      <c r="AB578" s="102">
        <f t="shared" si="679"/>
        <v>5.7114581649365475</v>
      </c>
      <c r="AD578" s="74">
        <f t="shared" si="619"/>
        <v>537</v>
      </c>
      <c r="AE578" s="74">
        <f t="shared" si="620"/>
        <v>3.2249999999999996</v>
      </c>
      <c r="AF578" s="74">
        <v>1</v>
      </c>
      <c r="AG578" s="65">
        <f t="shared" si="621"/>
        <v>1.175</v>
      </c>
      <c r="AH578" s="73">
        <f>AH577*AF578</f>
        <v>2.420109704704205E+29</v>
      </c>
      <c r="AI578" s="73">
        <f t="shared" si="622"/>
        <v>1.5270287209257359E+32</v>
      </c>
      <c r="AJ578" s="73">
        <f t="shared" si="623"/>
        <v>6.9048023797613104E+33</v>
      </c>
      <c r="AK578" s="73">
        <f t="shared" si="624"/>
        <v>4.4190735230472477E+36</v>
      </c>
      <c r="AL578" s="73">
        <f t="shared" si="625"/>
        <v>401954.1333333333</v>
      </c>
      <c r="AM578" s="102">
        <f t="shared" si="670"/>
        <v>45.217239762035305</v>
      </c>
      <c r="AO578" s="74">
        <f t="shared" si="626"/>
        <v>507</v>
      </c>
      <c r="AP578" s="74">
        <f t="shared" si="627"/>
        <v>4.55</v>
      </c>
      <c r="AQ578" s="74">
        <v>1</v>
      </c>
      <c r="AR578" s="65">
        <f t="shared" si="628"/>
        <v>1.325</v>
      </c>
      <c r="AS578" s="73">
        <f>AS577*AQ578</f>
        <v>1.9447310127087358E+28</v>
      </c>
      <c r="AT578" s="73">
        <f t="shared" si="629"/>
        <v>1.3064216760624111E+31</v>
      </c>
      <c r="AU578" s="73">
        <f t="shared" si="630"/>
        <v>1.5221342455384636E+32</v>
      </c>
      <c r="AV578" s="73">
        <f t="shared" si="631"/>
        <v>6.2346618697255744E+36</v>
      </c>
      <c r="AW578" s="73">
        <f t="shared" si="632"/>
        <v>401954.1333333333</v>
      </c>
      <c r="AX578" s="102">
        <f t="shared" si="680"/>
        <v>11.651171083797506</v>
      </c>
      <c r="AZ578" s="74">
        <f t="shared" si="633"/>
        <v>470</v>
      </c>
      <c r="BA578" s="74">
        <f t="shared" si="634"/>
        <v>6.06</v>
      </c>
      <c r="BB578" s="74">
        <v>1</v>
      </c>
      <c r="BC578" s="65">
        <f t="shared" si="635"/>
        <v>1.51</v>
      </c>
      <c r="BD578" s="73">
        <f>BD577*BB578</f>
        <v>9.0435779980875001E+25</v>
      </c>
      <c r="BE578" s="73">
        <f t="shared" si="636"/>
        <v>6.4182273052426992E+28</v>
      </c>
      <c r="BF578" s="73">
        <f t="shared" si="637"/>
        <v>1.2003066620911422E+30</v>
      </c>
      <c r="BG578" s="73">
        <f t="shared" si="638"/>
        <v>8.3037474572608747E+36</v>
      </c>
      <c r="BH578" s="73">
        <f t="shared" si="639"/>
        <v>401954.1333333333</v>
      </c>
      <c r="BI578" s="102">
        <f t="shared" si="676"/>
        <v>18.7015293321051</v>
      </c>
      <c r="BK578" s="74">
        <f t="shared" si="640"/>
        <v>420</v>
      </c>
      <c r="BL578" s="74">
        <f t="shared" si="641"/>
        <v>7.8199999999999994</v>
      </c>
      <c r="BM578" s="74">
        <v>15</v>
      </c>
      <c r="BN578" s="65">
        <f t="shared" si="642"/>
        <v>1.76</v>
      </c>
      <c r="BO578" s="73">
        <f>BO577*BM578</f>
        <v>4.3543153324124998E+23</v>
      </c>
      <c r="BP578" s="73">
        <f t="shared" si="643"/>
        <v>3.2187098937193197E+26</v>
      </c>
      <c r="BQ578" s="73">
        <f t="shared" si="644"/>
        <v>1.5126079855018661E+27</v>
      </c>
      <c r="BR578" s="73">
        <f t="shared" si="645"/>
        <v>1.0715396883792086E+37</v>
      </c>
      <c r="BS578" s="73">
        <f t="shared" si="646"/>
        <v>401954.1333333333</v>
      </c>
      <c r="BT578" s="102">
        <f t="shared" si="675"/>
        <v>4.6994231709214418</v>
      </c>
      <c r="BV578" s="74">
        <f t="shared" si="647"/>
        <v>365</v>
      </c>
      <c r="BW578" s="74">
        <f t="shared" si="648"/>
        <v>9.8550000000000004</v>
      </c>
      <c r="BX578" s="74">
        <v>1</v>
      </c>
      <c r="BY578" s="65">
        <f t="shared" si="649"/>
        <v>2.0350000000000001</v>
      </c>
      <c r="BZ578" s="73">
        <f>BZ577*BX578</f>
        <v>1.3894111602E+20</v>
      </c>
      <c r="CA578" s="73">
        <f t="shared" si="650"/>
        <v>1.0320198745175551E+23</v>
      </c>
      <c r="CB578" s="73">
        <f t="shared" si="651"/>
        <v>9.3077843377362986E+23</v>
      </c>
      <c r="CC578" s="73">
        <f t="shared" si="652"/>
        <v>1.3503866533218801E+37</v>
      </c>
      <c r="CD578" s="73">
        <f t="shared" si="653"/>
        <v>401954.1333333333</v>
      </c>
      <c r="CE578" s="102">
        <f t="shared" si="671"/>
        <v>9.0189971797660071</v>
      </c>
      <c r="CG578" s="74">
        <f t="shared" si="654"/>
        <v>315</v>
      </c>
      <c r="CH578" s="74">
        <f t="shared" si="655"/>
        <v>12.14</v>
      </c>
      <c r="CI578" s="74">
        <v>1</v>
      </c>
      <c r="CJ578" s="65">
        <f t="shared" si="656"/>
        <v>2.2850000000000001</v>
      </c>
      <c r="CK578" s="73">
        <f>CK577*CI578</f>
        <v>4.563857844E+16</v>
      </c>
      <c r="CL578" s="73">
        <f t="shared" si="657"/>
        <v>3.2849507796651004E+19</v>
      </c>
      <c r="CM578" s="73">
        <f t="shared" si="658"/>
        <v>1.1197173652741932E+21</v>
      </c>
      <c r="CN578" s="73">
        <f t="shared" si="659"/>
        <v>1.6634900021641424E+37</v>
      </c>
      <c r="CO578" s="73">
        <f t="shared" si="660"/>
        <v>401954.1333333333</v>
      </c>
      <c r="CP578" s="102">
        <f t="shared" si="661"/>
        <v>34.086275271020895</v>
      </c>
      <c r="CR578" s="74">
        <f t="shared" si="662"/>
        <v>252</v>
      </c>
      <c r="CS578" s="74">
        <f t="shared" si="663"/>
        <v>14.74</v>
      </c>
      <c r="CT578" s="74">
        <v>1</v>
      </c>
      <c r="CU578" s="65">
        <f t="shared" si="672"/>
        <v>2.6</v>
      </c>
      <c r="CV578" s="73">
        <f>CV577*CT578</f>
        <v>14649420240000</v>
      </c>
      <c r="CW578" s="73">
        <f t="shared" si="664"/>
        <v>9598300141248000</v>
      </c>
      <c r="CX578" s="73">
        <f t="shared" si="665"/>
        <v>2.1898242710467475E+17</v>
      </c>
      <c r="CY578" s="73">
        <f t="shared" si="666"/>
        <v>2.0197563947198893E+37</v>
      </c>
      <c r="CZ578" s="73">
        <f t="shared" si="667"/>
        <v>401954.1333333333</v>
      </c>
      <c r="DA578" s="102">
        <f t="shared" si="668"/>
        <v>22.814709259154505</v>
      </c>
    </row>
    <row r="579" spans="1:105">
      <c r="A579" s="65">
        <v>8192</v>
      </c>
      <c r="B579" s="65">
        <f t="shared" si="603"/>
        <v>19.100000000000001</v>
      </c>
      <c r="C579" s="86">
        <f t="shared" si="674"/>
        <v>14.74</v>
      </c>
      <c r="D579" s="90"/>
      <c r="E579" s="68">
        <f t="shared" si="677"/>
        <v>3.1480201466885737E+34</v>
      </c>
      <c r="F579" s="65">
        <f t="shared" si="678"/>
        <v>114.60000000000007</v>
      </c>
      <c r="G579" s="69">
        <v>573</v>
      </c>
      <c r="H579" s="74">
        <f t="shared" si="605"/>
        <v>573</v>
      </c>
      <c r="I579" s="74">
        <f t="shared" si="606"/>
        <v>1</v>
      </c>
      <c r="J579" s="74">
        <v>1</v>
      </c>
      <c r="K579" s="65">
        <f t="shared" si="607"/>
        <v>1</v>
      </c>
      <c r="L579" s="73">
        <f>L578*J579</f>
        <v>1.9534128475869002E+31</v>
      </c>
      <c r="M579" s="73">
        <f t="shared" si="608"/>
        <v>1.1193055616672939E+34</v>
      </c>
      <c r="N579" s="73">
        <f t="shared" si="609"/>
        <v>3.1480201466885737E+35</v>
      </c>
      <c r="O579" s="73">
        <f t="shared" si="610"/>
        <v>1.5740100733442869E+36</v>
      </c>
      <c r="P579" s="73">
        <f t="shared" si="611"/>
        <v>402227.20000000001</v>
      </c>
      <c r="Q579" s="102">
        <f t="shared" si="673"/>
        <v>28.124761052731209</v>
      </c>
      <c r="S579" s="74">
        <f t="shared" si="612"/>
        <v>563</v>
      </c>
      <c r="T579" s="74">
        <f t="shared" si="613"/>
        <v>2.0499999999999998</v>
      </c>
      <c r="U579" s="74">
        <v>1</v>
      </c>
      <c r="V579" s="65">
        <f t="shared" si="614"/>
        <v>1.05</v>
      </c>
      <c r="W579" s="73">
        <f>W578*U579</f>
        <v>4.1672807415187205E+31</v>
      </c>
      <c r="X579" s="73">
        <f t="shared" si="615"/>
        <v>2.4634880103487914E+34</v>
      </c>
      <c r="Y579" s="73">
        <f t="shared" si="616"/>
        <v>1.6133603251778931E+35</v>
      </c>
      <c r="Z579" s="73">
        <f t="shared" si="617"/>
        <v>3.2267206503557882E+36</v>
      </c>
      <c r="AA579" s="73">
        <f t="shared" si="618"/>
        <v>402227.20000000001</v>
      </c>
      <c r="AB579" s="102">
        <f t="shared" si="679"/>
        <v>6.5490894146851009</v>
      </c>
      <c r="AD579" s="74">
        <f t="shared" si="619"/>
        <v>538</v>
      </c>
      <c r="AE579" s="74">
        <f t="shared" si="620"/>
        <v>3.2249999999999996</v>
      </c>
      <c r="AF579" s="74">
        <v>1</v>
      </c>
      <c r="AG579" s="65">
        <f t="shared" si="621"/>
        <v>1.175</v>
      </c>
      <c r="AH579" s="73">
        <f>AH578*AF579</f>
        <v>2.420109704704205E+29</v>
      </c>
      <c r="AI579" s="73">
        <f t="shared" si="622"/>
        <v>1.5298723498287633E+32</v>
      </c>
      <c r="AJ579" s="73">
        <f t="shared" si="623"/>
        <v>7.9315351352114274E+33</v>
      </c>
      <c r="AK579" s="73">
        <f t="shared" si="624"/>
        <v>5.0761824865353249E+36</v>
      </c>
      <c r="AL579" s="73">
        <f t="shared" si="625"/>
        <v>402227.20000000001</v>
      </c>
      <c r="AM579" s="102">
        <f t="shared" si="670"/>
        <v>51.84442438023796</v>
      </c>
      <c r="AO579" s="74">
        <f t="shared" si="626"/>
        <v>508</v>
      </c>
      <c r="AP579" s="74">
        <f t="shared" si="627"/>
        <v>4.55</v>
      </c>
      <c r="AQ579" s="74">
        <v>1</v>
      </c>
      <c r="AR579" s="65">
        <f t="shared" si="628"/>
        <v>1.325</v>
      </c>
      <c r="AS579" s="73">
        <f>AS578*AQ579</f>
        <v>1.9447310127087358E+28</v>
      </c>
      <c r="AT579" s="73">
        <f t="shared" si="629"/>
        <v>1.30899844465425E+31</v>
      </c>
      <c r="AU579" s="73">
        <f t="shared" si="630"/>
        <v>1.7484731039346864E+32</v>
      </c>
      <c r="AV579" s="73">
        <f t="shared" si="631"/>
        <v>7.1617458337165055E+36</v>
      </c>
      <c r="AW579" s="73">
        <f t="shared" si="632"/>
        <v>402227.20000000001</v>
      </c>
      <c r="AX579" s="102">
        <f t="shared" si="680"/>
        <v>13.357335228893387</v>
      </c>
      <c r="AZ579" s="74">
        <f t="shared" si="633"/>
        <v>471</v>
      </c>
      <c r="BA579" s="74">
        <f t="shared" si="634"/>
        <v>6.06</v>
      </c>
      <c r="BB579" s="74">
        <v>1</v>
      </c>
      <c r="BC579" s="65">
        <f t="shared" si="635"/>
        <v>1.51</v>
      </c>
      <c r="BD579" s="73">
        <f>BD578*BB579</f>
        <v>9.0435779980875001E+25</v>
      </c>
      <c r="BE579" s="73">
        <f t="shared" si="636"/>
        <v>6.431883108019811E+28</v>
      </c>
      <c r="BF579" s="73">
        <f t="shared" si="637"/>
        <v>1.3787902882360772E+30</v>
      </c>
      <c r="BG579" s="73">
        <f t="shared" si="638"/>
        <v>9.5385010444663777E+36</v>
      </c>
      <c r="BH579" s="73">
        <f t="shared" si="639"/>
        <v>402227.20000000001</v>
      </c>
      <c r="BI579" s="102">
        <f t="shared" si="676"/>
        <v>21.436805754707915</v>
      </c>
      <c r="BK579" s="74">
        <f t="shared" si="640"/>
        <v>421</v>
      </c>
      <c r="BL579" s="74">
        <f t="shared" si="641"/>
        <v>7.8199999999999994</v>
      </c>
      <c r="BM579" s="74">
        <v>1</v>
      </c>
      <c r="BN579" s="65">
        <f t="shared" si="642"/>
        <v>1.76</v>
      </c>
      <c r="BO579" s="73">
        <f>BO578*BM579</f>
        <v>4.3543153324124998E+23</v>
      </c>
      <c r="BP579" s="73">
        <f t="shared" si="643"/>
        <v>3.226373488704366E+26</v>
      </c>
      <c r="BQ579" s="73">
        <f t="shared" si="644"/>
        <v>1.7375303047013726E+27</v>
      </c>
      <c r="BR579" s="73">
        <f t="shared" si="645"/>
        <v>1.2308758773552324E+37</v>
      </c>
      <c r="BS579" s="73">
        <f t="shared" si="646"/>
        <v>402227.20000000001</v>
      </c>
      <c r="BT579" s="102">
        <f t="shared" si="675"/>
        <v>5.3853972913691495</v>
      </c>
      <c r="BV579" s="74">
        <f t="shared" si="647"/>
        <v>366</v>
      </c>
      <c r="BW579" s="74">
        <f t="shared" si="648"/>
        <v>9.8550000000000004</v>
      </c>
      <c r="BX579" s="74">
        <v>1</v>
      </c>
      <c r="BY579" s="65">
        <f t="shared" si="649"/>
        <v>2.0350000000000001</v>
      </c>
      <c r="BZ579" s="73">
        <f>BZ578*BX579</f>
        <v>1.3894111602E+20</v>
      </c>
      <c r="CA579" s="73">
        <f t="shared" si="650"/>
        <v>1.0348473262285621E+23</v>
      </c>
      <c r="CB579" s="73">
        <f t="shared" si="651"/>
        <v>1.0691836557424855E+24</v>
      </c>
      <c r="CC579" s="73">
        <f t="shared" si="652"/>
        <v>1.5511869272807947E+37</v>
      </c>
      <c r="CD579" s="73">
        <f t="shared" si="653"/>
        <v>402227.20000000001</v>
      </c>
      <c r="CE579" s="102">
        <f t="shared" si="671"/>
        <v>10.331800920229075</v>
      </c>
      <c r="CG579" s="74">
        <f t="shared" si="654"/>
        <v>316</v>
      </c>
      <c r="CH579" s="74">
        <f t="shared" si="655"/>
        <v>12.14</v>
      </c>
      <c r="CI579" s="74">
        <v>1</v>
      </c>
      <c r="CJ579" s="65">
        <f t="shared" si="656"/>
        <v>2.2850000000000001</v>
      </c>
      <c r="CK579" s="73">
        <f>CK578*CI579</f>
        <v>4.563857844E+16</v>
      </c>
      <c r="CL579" s="73">
        <f t="shared" si="657"/>
        <v>3.2953791948386402E+19</v>
      </c>
      <c r="CM579" s="73">
        <f t="shared" si="658"/>
        <v>1.2862174955520802E+21</v>
      </c>
      <c r="CN579" s="73">
        <f t="shared" si="659"/>
        <v>1.9108482290399642E+37</v>
      </c>
      <c r="CO579" s="73">
        <f t="shared" si="660"/>
        <v>402227.20000000001</v>
      </c>
      <c r="CP579" s="102">
        <f t="shared" si="661"/>
        <v>39.03094058391239</v>
      </c>
      <c r="CR579" s="74">
        <f t="shared" si="662"/>
        <v>253</v>
      </c>
      <c r="CS579" s="74">
        <f t="shared" si="663"/>
        <v>14.74</v>
      </c>
      <c r="CT579" s="74">
        <v>1</v>
      </c>
      <c r="CU579" s="65">
        <f t="shared" si="672"/>
        <v>2.6</v>
      </c>
      <c r="CV579" s="73">
        <f>CV578*CT579</f>
        <v>14649420240000</v>
      </c>
      <c r="CW579" s="73">
        <f t="shared" si="664"/>
        <v>9636388633872000</v>
      </c>
      <c r="CX579" s="73">
        <f t="shared" si="665"/>
        <v>2.5154475378839802E+17</v>
      </c>
      <c r="CY579" s="73">
        <f t="shared" si="666"/>
        <v>2.3200908481094789E+37</v>
      </c>
      <c r="CZ579" s="73">
        <f t="shared" si="667"/>
        <v>402227.20000000001</v>
      </c>
      <c r="DA579" s="102">
        <f t="shared" si="668"/>
        <v>26.103633149893493</v>
      </c>
    </row>
    <row r="580" spans="1:105">
      <c r="A580" s="65">
        <v>8192</v>
      </c>
      <c r="B580" s="65">
        <f t="shared" si="603"/>
        <v>19.133333333333333</v>
      </c>
      <c r="C580" s="86">
        <f t="shared" si="674"/>
        <v>14.74</v>
      </c>
      <c r="D580" s="90"/>
      <c r="E580" s="68">
        <f t="shared" si="677"/>
        <v>3.6161255639986898E+34</v>
      </c>
      <c r="F580" s="65">
        <f t="shared" si="678"/>
        <v>114.80000000000005</v>
      </c>
      <c r="G580" s="69">
        <v>574</v>
      </c>
      <c r="H580" s="74">
        <f t="shared" si="605"/>
        <v>574</v>
      </c>
      <c r="I580" s="74">
        <f t="shared" si="606"/>
        <v>1</v>
      </c>
      <c r="J580" s="74">
        <v>1</v>
      </c>
      <c r="K580" s="65">
        <f t="shared" si="607"/>
        <v>1</v>
      </c>
      <c r="L580" s="73">
        <f>L579*J580</f>
        <v>1.9534128475869002E+31</v>
      </c>
      <c r="M580" s="73">
        <f t="shared" si="608"/>
        <v>1.1212589745148807E+34</v>
      </c>
      <c r="N580" s="73">
        <f t="shared" si="609"/>
        <v>3.6161255639986899E+35</v>
      </c>
      <c r="O580" s="73">
        <f t="shared" si="610"/>
        <v>1.808062781999345E+36</v>
      </c>
      <c r="P580" s="73">
        <f t="shared" si="611"/>
        <v>402500.26666666666</v>
      </c>
      <c r="Q580" s="102">
        <f t="shared" si="673"/>
        <v>32.250583015964068</v>
      </c>
      <c r="S580" s="74">
        <f t="shared" si="612"/>
        <v>564</v>
      </c>
      <c r="T580" s="74">
        <f t="shared" si="613"/>
        <v>2.0499999999999998</v>
      </c>
      <c r="U580" s="74">
        <v>1</v>
      </c>
      <c r="V580" s="65">
        <f t="shared" si="614"/>
        <v>1.05</v>
      </c>
      <c r="W580" s="73">
        <f>W579*U580</f>
        <v>4.1672807415187205E+31</v>
      </c>
      <c r="X580" s="73">
        <f t="shared" si="615"/>
        <v>2.4678636551273859E+34</v>
      </c>
      <c r="Y580" s="73">
        <f t="shared" si="616"/>
        <v>1.8532643515493274E+35</v>
      </c>
      <c r="Z580" s="73">
        <f t="shared" si="617"/>
        <v>3.706528703098657E+36</v>
      </c>
      <c r="AA580" s="73">
        <f t="shared" si="618"/>
        <v>402500.26666666666</v>
      </c>
      <c r="AB580" s="102">
        <f t="shared" si="679"/>
        <v>7.5095897121336952</v>
      </c>
      <c r="AD580" s="74">
        <f t="shared" si="619"/>
        <v>539</v>
      </c>
      <c r="AE580" s="74">
        <f t="shared" si="620"/>
        <v>3.2249999999999996</v>
      </c>
      <c r="AF580" s="74">
        <v>1</v>
      </c>
      <c r="AG580" s="65">
        <f t="shared" si="621"/>
        <v>1.175</v>
      </c>
      <c r="AH580" s="73">
        <f>AH579*AF580</f>
        <v>2.420109704704205E+29</v>
      </c>
      <c r="AI580" s="73">
        <f t="shared" si="622"/>
        <v>1.5327159787317907E+32</v>
      </c>
      <c r="AJ580" s="73">
        <f t="shared" si="623"/>
        <v>9.1109413624185514E+33</v>
      </c>
      <c r="AK580" s="73">
        <f t="shared" si="624"/>
        <v>5.8310024719478865E+36</v>
      </c>
      <c r="AL580" s="73">
        <f t="shared" si="625"/>
        <v>402500.26666666666</v>
      </c>
      <c r="AM580" s="102">
        <f t="shared" si="670"/>
        <v>59.443115938265237</v>
      </c>
      <c r="AO580" s="74">
        <f t="shared" si="626"/>
        <v>509</v>
      </c>
      <c r="AP580" s="74">
        <f t="shared" si="627"/>
        <v>4.55</v>
      </c>
      <c r="AQ580" s="74">
        <v>1</v>
      </c>
      <c r="AR580" s="65">
        <f t="shared" si="628"/>
        <v>1.325</v>
      </c>
      <c r="AS580" s="73">
        <f>AS579*AQ580</f>
        <v>1.9447310127087358E+28</v>
      </c>
      <c r="AT580" s="73">
        <f t="shared" si="629"/>
        <v>1.3115752132460891E+31</v>
      </c>
      <c r="AU580" s="73">
        <f t="shared" si="630"/>
        <v>2.0084681782463342E+32</v>
      </c>
      <c r="AV580" s="73">
        <f t="shared" si="631"/>
        <v>8.2266856580970197E+36</v>
      </c>
      <c r="AW580" s="73">
        <f t="shared" si="632"/>
        <v>402500.26666666666</v>
      </c>
      <c r="AX580" s="102">
        <f t="shared" si="680"/>
        <v>15.313404507511747</v>
      </c>
      <c r="AZ580" s="74">
        <f t="shared" si="633"/>
        <v>472</v>
      </c>
      <c r="BA580" s="74">
        <f t="shared" si="634"/>
        <v>6.06</v>
      </c>
      <c r="BB580" s="74">
        <v>1</v>
      </c>
      <c r="BC580" s="65">
        <f t="shared" si="635"/>
        <v>1.51</v>
      </c>
      <c r="BD580" s="73">
        <f>BD579*BB580</f>
        <v>9.0435779980875001E+25</v>
      </c>
      <c r="BE580" s="73">
        <f t="shared" si="636"/>
        <v>6.4455389107969237E+28</v>
      </c>
      <c r="BF580" s="73">
        <f t="shared" si="637"/>
        <v>1.5838141359826696E+30</v>
      </c>
      <c r="BG580" s="73">
        <f t="shared" si="638"/>
        <v>1.0956860458916029E+37</v>
      </c>
      <c r="BH580" s="73">
        <f t="shared" si="639"/>
        <v>402500.26666666666</v>
      </c>
      <c r="BI580" s="102">
        <f t="shared" si="676"/>
        <v>24.572253118038311</v>
      </c>
      <c r="BK580" s="74">
        <f t="shared" si="640"/>
        <v>422</v>
      </c>
      <c r="BL580" s="74">
        <f t="shared" si="641"/>
        <v>7.8199999999999994</v>
      </c>
      <c r="BM580" s="74">
        <v>1</v>
      </c>
      <c r="BN580" s="65">
        <f t="shared" si="642"/>
        <v>1.76</v>
      </c>
      <c r="BO580" s="73">
        <f>BO579*BM580</f>
        <v>4.3543153324124998E+23</v>
      </c>
      <c r="BP580" s="73">
        <f t="shared" si="643"/>
        <v>3.2340370836894122E+26</v>
      </c>
      <c r="BQ580" s="73">
        <f t="shared" si="644"/>
        <v>1.9958982027679641E+27</v>
      </c>
      <c r="BR580" s="73">
        <f t="shared" si="645"/>
        <v>1.4139050955234877E+37</v>
      </c>
      <c r="BS580" s="73">
        <f t="shared" si="646"/>
        <v>402500.26666666666</v>
      </c>
      <c r="BT580" s="102">
        <f t="shared" si="675"/>
        <v>6.1715377749813234</v>
      </c>
      <c r="BV580" s="74">
        <f t="shared" si="647"/>
        <v>367</v>
      </c>
      <c r="BW580" s="74">
        <f t="shared" si="648"/>
        <v>9.8550000000000004</v>
      </c>
      <c r="BX580" s="74">
        <v>1</v>
      </c>
      <c r="BY580" s="65">
        <f t="shared" si="649"/>
        <v>2.0350000000000001</v>
      </c>
      <c r="BZ580" s="73">
        <f>BZ579*BX580</f>
        <v>1.3894111602E+20</v>
      </c>
      <c r="CA580" s="73">
        <f t="shared" si="650"/>
        <v>1.037674777939569E+23</v>
      </c>
      <c r="CB580" s="73">
        <f t="shared" si="651"/>
        <v>1.2281695065411091E+24</v>
      </c>
      <c r="CC580" s="73">
        <f t="shared" si="652"/>
        <v>1.7818458716603544E+37</v>
      </c>
      <c r="CD580" s="73">
        <f t="shared" si="653"/>
        <v>402500.26666666666</v>
      </c>
      <c r="CE580" s="102">
        <f t="shared" si="671"/>
        <v>11.835784512174333</v>
      </c>
      <c r="CG580" s="74">
        <f t="shared" si="654"/>
        <v>317</v>
      </c>
      <c r="CH580" s="74">
        <f t="shared" si="655"/>
        <v>12.14</v>
      </c>
      <c r="CI580" s="74">
        <v>1</v>
      </c>
      <c r="CJ580" s="65">
        <f t="shared" si="656"/>
        <v>2.2850000000000001</v>
      </c>
      <c r="CK580" s="73">
        <f>CK579*CI580</f>
        <v>4.563857844E+16</v>
      </c>
      <c r="CL580" s="73">
        <f t="shared" si="657"/>
        <v>3.3058076100121801E+19</v>
      </c>
      <c r="CM580" s="73">
        <f t="shared" si="658"/>
        <v>1.4774759213090805E+21</v>
      </c>
      <c r="CN580" s="73">
        <f t="shared" si="659"/>
        <v>2.1949882173472047E+37</v>
      </c>
      <c r="CO580" s="73">
        <f t="shared" si="660"/>
        <v>402500.26666666666</v>
      </c>
      <c r="CP580" s="102">
        <f t="shared" si="661"/>
        <v>44.693342614201221</v>
      </c>
      <c r="CR580" s="74">
        <f t="shared" si="662"/>
        <v>254</v>
      </c>
      <c r="CS580" s="74">
        <f t="shared" si="663"/>
        <v>14.74</v>
      </c>
      <c r="CT580" s="74">
        <v>1</v>
      </c>
      <c r="CU580" s="65">
        <f t="shared" si="672"/>
        <v>2.6</v>
      </c>
      <c r="CV580" s="73">
        <f>CV579*CT580</f>
        <v>14649420240000</v>
      </c>
      <c r="CW580" s="73">
        <f t="shared" si="664"/>
        <v>9674477126496000</v>
      </c>
      <c r="CX580" s="73">
        <f t="shared" si="665"/>
        <v>2.8894904488486701E+17</v>
      </c>
      <c r="CY580" s="73">
        <f t="shared" si="666"/>
        <v>2.6650845406670346E+37</v>
      </c>
      <c r="CZ580" s="73">
        <f t="shared" si="667"/>
        <v>402500.26666666666</v>
      </c>
      <c r="DA580" s="102">
        <f t="shared" si="668"/>
        <v>29.867148488418774</v>
      </c>
    </row>
    <row r="581" spans="1:105">
      <c r="A581" s="65">
        <v>8192</v>
      </c>
      <c r="B581" s="65">
        <f t="shared" si="603"/>
        <v>19.166666666666668</v>
      </c>
      <c r="C581" s="86">
        <f t="shared" si="674"/>
        <v>14.74</v>
      </c>
      <c r="D581" s="90"/>
      <c r="E581" s="68">
        <f t="shared" si="677"/>
        <v>4.1538374868280207E+34</v>
      </c>
      <c r="F581" s="65">
        <f t="shared" si="678"/>
        <v>115.00000000000007</v>
      </c>
      <c r="G581" s="69">
        <v>575</v>
      </c>
      <c r="H581" s="74">
        <f t="shared" si="605"/>
        <v>575</v>
      </c>
      <c r="I581" s="74">
        <f t="shared" si="606"/>
        <v>1</v>
      </c>
      <c r="J581" s="74">
        <v>1</v>
      </c>
      <c r="K581" s="65">
        <f t="shared" si="607"/>
        <v>1</v>
      </c>
      <c r="L581" s="73">
        <f>L580*J581</f>
        <v>1.9534128475869002E+31</v>
      </c>
      <c r="M581" s="73">
        <f t="shared" si="608"/>
        <v>1.1232123873624675E+34</v>
      </c>
      <c r="N581" s="73">
        <f t="shared" si="609"/>
        <v>4.1538374868280207E+35</v>
      </c>
      <c r="O581" s="73">
        <f t="shared" si="610"/>
        <v>2.0769187434140104E+36</v>
      </c>
      <c r="P581" s="73">
        <f t="shared" si="611"/>
        <v>402773.33333333337</v>
      </c>
      <c r="Q581" s="102">
        <f t="shared" si="673"/>
        <v>36.981763498727794</v>
      </c>
      <c r="S581" s="74">
        <f t="shared" si="612"/>
        <v>565</v>
      </c>
      <c r="T581" s="74">
        <f t="shared" si="613"/>
        <v>2.0499999999999998</v>
      </c>
      <c r="U581" s="74">
        <v>1</v>
      </c>
      <c r="V581" s="65">
        <f t="shared" si="614"/>
        <v>1.05</v>
      </c>
      <c r="W581" s="73">
        <f>W580*U581</f>
        <v>4.1672807415187205E+31</v>
      </c>
      <c r="X581" s="73">
        <f t="shared" si="615"/>
        <v>2.4722392999059813E+34</v>
      </c>
      <c r="Y581" s="73">
        <f t="shared" si="616"/>
        <v>2.1288417119993594E+35</v>
      </c>
      <c r="Z581" s="73">
        <f t="shared" si="617"/>
        <v>4.2576834239987204E+36</v>
      </c>
      <c r="AA581" s="73">
        <f t="shared" si="618"/>
        <v>402773.33333333337</v>
      </c>
      <c r="AB581" s="102">
        <f t="shared" si="679"/>
        <v>8.6109856439880996</v>
      </c>
      <c r="AD581" s="74">
        <f t="shared" si="619"/>
        <v>540</v>
      </c>
      <c r="AE581" s="74">
        <f t="shared" si="620"/>
        <v>3.2249999999999996</v>
      </c>
      <c r="AF581" s="74">
        <v>16</v>
      </c>
      <c r="AG581" s="65">
        <f t="shared" si="621"/>
        <v>1.175</v>
      </c>
      <c r="AH581" s="73">
        <f>AH580*AF581</f>
        <v>3.8721755275267279E+30</v>
      </c>
      <c r="AI581" s="73">
        <f t="shared" si="622"/>
        <v>2.456895372215709E+33</v>
      </c>
      <c r="AJ581" s="73">
        <f t="shared" si="623"/>
        <v>1.0465723355484638E+34</v>
      </c>
      <c r="AK581" s="73">
        <f t="shared" si="624"/>
        <v>6.6980629475101826E+36</v>
      </c>
      <c r="AL581" s="73">
        <f t="shared" si="625"/>
        <v>402773.33333333337</v>
      </c>
      <c r="AM581" s="102">
        <f t="shared" si="670"/>
        <v>4.2597350598801871</v>
      </c>
      <c r="AO581" s="74">
        <f t="shared" si="626"/>
        <v>510</v>
      </c>
      <c r="AP581" s="74">
        <f t="shared" si="627"/>
        <v>4.55</v>
      </c>
      <c r="AQ581" s="74">
        <v>1</v>
      </c>
      <c r="AR581" s="65">
        <f t="shared" si="628"/>
        <v>1.325</v>
      </c>
      <c r="AS581" s="73">
        <f>AS580*AQ581</f>
        <v>1.9447310127087358E+28</v>
      </c>
      <c r="AT581" s="73">
        <f t="shared" si="629"/>
        <v>1.3141519818379283E+31</v>
      </c>
      <c r="AU581" s="73">
        <f t="shared" si="630"/>
        <v>2.3071240924154561E+32</v>
      </c>
      <c r="AV581" s="73">
        <f t="shared" si="631"/>
        <v>9.4499802825337475E+36</v>
      </c>
      <c r="AW581" s="73">
        <f t="shared" si="632"/>
        <v>402773.33333333337</v>
      </c>
      <c r="AX581" s="102">
        <f t="shared" si="680"/>
        <v>17.555991424894334</v>
      </c>
      <c r="AZ581" s="74">
        <f t="shared" si="633"/>
        <v>473</v>
      </c>
      <c r="BA581" s="74">
        <f t="shared" si="634"/>
        <v>6.06</v>
      </c>
      <c r="BB581" s="74">
        <v>1</v>
      </c>
      <c r="BC581" s="65">
        <f t="shared" si="635"/>
        <v>1.51</v>
      </c>
      <c r="BD581" s="73">
        <f>BD580*BB581</f>
        <v>9.0435779980875001E+25</v>
      </c>
      <c r="BE581" s="73">
        <f t="shared" si="636"/>
        <v>6.4591947135740346E+28</v>
      </c>
      <c r="BF581" s="73">
        <f t="shared" si="637"/>
        <v>1.8193246926243438E+30</v>
      </c>
      <c r="BG581" s="73">
        <f t="shared" si="638"/>
        <v>1.2586127585088904E+37</v>
      </c>
      <c r="BH581" s="73">
        <f t="shared" si="639"/>
        <v>402773.33333333337</v>
      </c>
      <c r="BI581" s="102">
        <f t="shared" si="676"/>
        <v>28.166432091000797</v>
      </c>
      <c r="BK581" s="74">
        <f t="shared" si="640"/>
        <v>423</v>
      </c>
      <c r="BL581" s="74">
        <f t="shared" si="641"/>
        <v>7.8199999999999994</v>
      </c>
      <c r="BM581" s="74">
        <v>1</v>
      </c>
      <c r="BN581" s="65">
        <f t="shared" si="642"/>
        <v>1.76</v>
      </c>
      <c r="BO581" s="73">
        <f>BO580*BM581</f>
        <v>4.3543153324124998E+23</v>
      </c>
      <c r="BP581" s="73">
        <f t="shared" si="643"/>
        <v>3.2417006786744577E+26</v>
      </c>
      <c r="BQ581" s="73">
        <f t="shared" si="644"/>
        <v>2.2926849822610993E+27</v>
      </c>
      <c r="BR581" s="73">
        <f t="shared" si="645"/>
        <v>1.6241504573497559E+37</v>
      </c>
      <c r="BS581" s="73">
        <f t="shared" si="646"/>
        <v>402773.33333333337</v>
      </c>
      <c r="BT581" s="102">
        <f t="shared" si="675"/>
        <v>7.0724758684339291</v>
      </c>
      <c r="BV581" s="74">
        <f t="shared" si="647"/>
        <v>368</v>
      </c>
      <c r="BW581" s="74">
        <f t="shared" si="648"/>
        <v>9.8550000000000004</v>
      </c>
      <c r="BX581" s="74">
        <v>1</v>
      </c>
      <c r="BY581" s="65">
        <f t="shared" si="649"/>
        <v>2.0350000000000001</v>
      </c>
      <c r="BZ581" s="73">
        <f>BZ580*BX581</f>
        <v>1.3894111602E+20</v>
      </c>
      <c r="CA581" s="73">
        <f t="shared" si="650"/>
        <v>1.0405022296505762E+23</v>
      </c>
      <c r="CB581" s="73">
        <f t="shared" si="651"/>
        <v>1.4107962918212924E+24</v>
      </c>
      <c r="CC581" s="73">
        <f t="shared" si="652"/>
        <v>2.0468034216345074E+37</v>
      </c>
      <c r="CD581" s="73">
        <f t="shared" si="653"/>
        <v>402773.33333333337</v>
      </c>
      <c r="CE581" s="102">
        <f t="shared" si="671"/>
        <v>13.558801236736121</v>
      </c>
      <c r="CG581" s="74">
        <f t="shared" si="654"/>
        <v>318</v>
      </c>
      <c r="CH581" s="74">
        <f t="shared" si="655"/>
        <v>12.14</v>
      </c>
      <c r="CI581" s="74">
        <v>1</v>
      </c>
      <c r="CJ581" s="65">
        <f t="shared" si="656"/>
        <v>2.2850000000000001</v>
      </c>
      <c r="CK581" s="73">
        <f>CK580*CI581</f>
        <v>4.563857844E+16</v>
      </c>
      <c r="CL581" s="73">
        <f t="shared" si="657"/>
        <v>3.3162360251857203E+19</v>
      </c>
      <c r="CM581" s="73">
        <f t="shared" si="658"/>
        <v>1.6971741603554696E+21</v>
      </c>
      <c r="CN581" s="73">
        <f t="shared" si="659"/>
        <v>2.5213793545046086E+37</v>
      </c>
      <c r="CO581" s="73">
        <f t="shared" si="660"/>
        <v>402773.33333333337</v>
      </c>
      <c r="CP581" s="102">
        <f t="shared" si="661"/>
        <v>51.177725212137823</v>
      </c>
      <c r="CR581" s="74">
        <f t="shared" si="662"/>
        <v>255</v>
      </c>
      <c r="CS581" s="74">
        <f t="shared" si="663"/>
        <v>14.74</v>
      </c>
      <c r="CT581" s="74">
        <v>1</v>
      </c>
      <c r="CU581" s="65">
        <f t="shared" si="672"/>
        <v>2.6</v>
      </c>
      <c r="CV581" s="73">
        <f>CV580*CT581</f>
        <v>14649420240000</v>
      </c>
      <c r="CW581" s="73">
        <f t="shared" si="664"/>
        <v>9712565619120000</v>
      </c>
      <c r="CX581" s="73">
        <f t="shared" si="665"/>
        <v>3.3191529253721126E+17</v>
      </c>
      <c r="CY581" s="73">
        <f t="shared" si="666"/>
        <v>3.0613782277922515E+37</v>
      </c>
      <c r="CZ581" s="73">
        <f t="shared" si="667"/>
        <v>402773.33333333337</v>
      </c>
      <c r="DA581" s="102">
        <f t="shared" si="668"/>
        <v>34.173801810286683</v>
      </c>
    </row>
    <row r="582" spans="1:105">
      <c r="A582" s="65">
        <v>8192</v>
      </c>
      <c r="B582" s="65">
        <f t="shared" si="603"/>
        <v>19.2</v>
      </c>
      <c r="C582" s="86">
        <f t="shared" si="674"/>
        <v>14.74</v>
      </c>
      <c r="D582" s="90"/>
      <c r="E582" s="68">
        <f t="shared" si="677"/>
        <v>4.7715062880443663E+34</v>
      </c>
      <c r="F582" s="65">
        <f t="shared" si="678"/>
        <v>115.20000000000006</v>
      </c>
      <c r="G582" s="69">
        <v>576</v>
      </c>
      <c r="H582" s="74">
        <f t="shared" si="605"/>
        <v>576</v>
      </c>
      <c r="I582" s="74">
        <f t="shared" si="606"/>
        <v>1</v>
      </c>
      <c r="J582" s="74">
        <v>1</v>
      </c>
      <c r="K582" s="65">
        <f t="shared" si="607"/>
        <v>1</v>
      </c>
      <c r="L582" s="73">
        <f>L581*J582</f>
        <v>1.9534128475869002E+31</v>
      </c>
      <c r="M582" s="73">
        <f t="shared" si="608"/>
        <v>1.1251658002100546E+34</v>
      </c>
      <c r="N582" s="73">
        <f t="shared" si="609"/>
        <v>4.7715062880443665E+35</v>
      </c>
      <c r="O582" s="73">
        <f t="shared" si="610"/>
        <v>2.3857531440221831E+36</v>
      </c>
      <c r="P582" s="73">
        <f t="shared" si="611"/>
        <v>403046.40000000002</v>
      </c>
      <c r="Q582" s="102">
        <f t="shared" si="673"/>
        <v>42.40713934918378</v>
      </c>
      <c r="S582" s="74">
        <f t="shared" si="612"/>
        <v>566</v>
      </c>
      <c r="T582" s="74">
        <f t="shared" si="613"/>
        <v>2.0499999999999998</v>
      </c>
      <c r="U582" s="74">
        <v>1</v>
      </c>
      <c r="V582" s="65">
        <f t="shared" si="614"/>
        <v>1.05</v>
      </c>
      <c r="W582" s="73">
        <f>W581*U582</f>
        <v>4.1672807415187205E+31</v>
      </c>
      <c r="X582" s="73">
        <f t="shared" si="615"/>
        <v>2.4766149446845758E+34</v>
      </c>
      <c r="Y582" s="73">
        <f t="shared" si="616"/>
        <v>2.4453969726227356E+35</v>
      </c>
      <c r="Z582" s="73">
        <f t="shared" si="617"/>
        <v>4.8907939452454745E+36</v>
      </c>
      <c r="AA582" s="73">
        <f t="shared" si="618"/>
        <v>403046.40000000002</v>
      </c>
      <c r="AB582" s="102">
        <f t="shared" si="679"/>
        <v>9.8739490281731452</v>
      </c>
      <c r="AD582" s="74">
        <f t="shared" si="619"/>
        <v>541</v>
      </c>
      <c r="AE582" s="74">
        <f t="shared" si="620"/>
        <v>3.2249999999999996</v>
      </c>
      <c r="AF582" s="74">
        <v>1</v>
      </c>
      <c r="AG582" s="65">
        <f t="shared" si="621"/>
        <v>1.175</v>
      </c>
      <c r="AH582" s="73">
        <f>AH581*AF582</f>
        <v>3.8721755275267279E+30</v>
      </c>
      <c r="AI582" s="73">
        <f t="shared" si="622"/>
        <v>2.4614451784605531E+33</v>
      </c>
      <c r="AJ582" s="73">
        <f t="shared" si="623"/>
        <v>1.2021959202299253E+34</v>
      </c>
      <c r="AK582" s="73">
        <f t="shared" si="624"/>
        <v>7.6940538894715396E+36</v>
      </c>
      <c r="AL582" s="73">
        <f t="shared" si="625"/>
        <v>403046.40000000002</v>
      </c>
      <c r="AM582" s="102">
        <f t="shared" si="670"/>
        <v>4.8841060152386069</v>
      </c>
      <c r="AO582" s="74">
        <f t="shared" si="626"/>
        <v>511</v>
      </c>
      <c r="AP582" s="74">
        <f t="shared" si="627"/>
        <v>4.55</v>
      </c>
      <c r="AQ582" s="74">
        <v>1</v>
      </c>
      <c r="AR582" s="65">
        <f t="shared" si="628"/>
        <v>1.325</v>
      </c>
      <c r="AS582" s="73">
        <f>AS581*AQ582</f>
        <v>1.9447310127087358E+28</v>
      </c>
      <c r="AT582" s="73">
        <f t="shared" si="629"/>
        <v>1.3167287504297672E+31</v>
      </c>
      <c r="AU582" s="73">
        <f t="shared" si="630"/>
        <v>2.650189649731662E+32</v>
      </c>
      <c r="AV582" s="73">
        <f t="shared" si="631"/>
        <v>1.0855176805300931E+37</v>
      </c>
      <c r="AW582" s="73">
        <f t="shared" si="632"/>
        <v>403046.40000000002</v>
      </c>
      <c r="AX582" s="102">
        <f t="shared" si="680"/>
        <v>20.127073619883113</v>
      </c>
      <c r="AZ582" s="74">
        <f t="shared" si="633"/>
        <v>474</v>
      </c>
      <c r="BA582" s="74">
        <f t="shared" si="634"/>
        <v>6.06</v>
      </c>
      <c r="BB582" s="74">
        <v>1</v>
      </c>
      <c r="BC582" s="65">
        <f t="shared" si="635"/>
        <v>1.51</v>
      </c>
      <c r="BD582" s="73">
        <f>BD581*BB582</f>
        <v>9.0435779980875001E+25</v>
      </c>
      <c r="BE582" s="73">
        <f t="shared" si="636"/>
        <v>6.4728505163511481E+28</v>
      </c>
      <c r="BF582" s="73">
        <f t="shared" si="637"/>
        <v>2.0898552816230697E+30</v>
      </c>
      <c r="BG582" s="73">
        <f t="shared" si="638"/>
        <v>1.4457664052774428E+37</v>
      </c>
      <c r="BH582" s="73">
        <f t="shared" si="639"/>
        <v>403046.40000000002</v>
      </c>
      <c r="BI582" s="102">
        <f t="shared" si="676"/>
        <v>32.286475276137772</v>
      </c>
      <c r="BK582" s="74">
        <f t="shared" si="640"/>
        <v>424</v>
      </c>
      <c r="BL582" s="74">
        <f t="shared" si="641"/>
        <v>7.8199999999999994</v>
      </c>
      <c r="BM582" s="74">
        <v>1</v>
      </c>
      <c r="BN582" s="65">
        <f t="shared" si="642"/>
        <v>1.76</v>
      </c>
      <c r="BO582" s="73">
        <f>BO581*BM582</f>
        <v>4.3543153324124998E+23</v>
      </c>
      <c r="BP582" s="73">
        <f t="shared" si="643"/>
        <v>3.249364273659504E+26</v>
      </c>
      <c r="BQ582" s="73">
        <f t="shared" si="644"/>
        <v>2.6336034676497313E+27</v>
      </c>
      <c r="BR582" s="73">
        <f t="shared" si="645"/>
        <v>1.8656589586253472E+37</v>
      </c>
      <c r="BS582" s="73">
        <f t="shared" si="646"/>
        <v>403046.40000000002</v>
      </c>
      <c r="BT582" s="102">
        <f t="shared" si="675"/>
        <v>8.1049806849870674</v>
      </c>
      <c r="BV582" s="74">
        <f t="shared" si="647"/>
        <v>369</v>
      </c>
      <c r="BW582" s="74">
        <f t="shared" si="648"/>
        <v>9.8550000000000004</v>
      </c>
      <c r="BX582" s="74">
        <v>1</v>
      </c>
      <c r="BY582" s="65">
        <f t="shared" si="649"/>
        <v>2.0350000000000001</v>
      </c>
      <c r="BZ582" s="73">
        <f>BZ581*BX582</f>
        <v>1.3894111602E+20</v>
      </c>
      <c r="CA582" s="73">
        <f t="shared" si="650"/>
        <v>1.0433296813615829E+23</v>
      </c>
      <c r="CB582" s="73">
        <f t="shared" si="651"/>
        <v>1.6205793796510356E+24</v>
      </c>
      <c r="CC582" s="73">
        <f t="shared" si="652"/>
        <v>2.3511597234338613E+37</v>
      </c>
      <c r="CD582" s="73">
        <f t="shared" si="653"/>
        <v>403046.40000000002</v>
      </c>
      <c r="CE582" s="102">
        <f t="shared" si="671"/>
        <v>15.532764078331606</v>
      </c>
      <c r="CG582" s="74">
        <f t="shared" si="654"/>
        <v>319</v>
      </c>
      <c r="CH582" s="74">
        <f t="shared" si="655"/>
        <v>12.14</v>
      </c>
      <c r="CI582" s="74">
        <v>1</v>
      </c>
      <c r="CJ582" s="65">
        <f t="shared" si="656"/>
        <v>2.2850000000000001</v>
      </c>
      <c r="CK582" s="73">
        <f>CK581*CI582</f>
        <v>4.563857844E+16</v>
      </c>
      <c r="CL582" s="73">
        <f t="shared" si="657"/>
        <v>3.3266644403592602E+19</v>
      </c>
      <c r="CM582" s="73">
        <f t="shared" si="658"/>
        <v>1.9495411661438024E+21</v>
      </c>
      <c r="CN582" s="73">
        <f t="shared" si="659"/>
        <v>2.8963043168429306E+37</v>
      </c>
      <c r="CO582" s="73">
        <f t="shared" si="660"/>
        <v>403046.40000000002</v>
      </c>
      <c r="CP582" s="102">
        <f t="shared" si="661"/>
        <v>58.603481087297865</v>
      </c>
      <c r="CR582" s="74">
        <f t="shared" si="662"/>
        <v>256</v>
      </c>
      <c r="CS582" s="74">
        <f t="shared" si="663"/>
        <v>14.74</v>
      </c>
      <c r="CT582" s="74">
        <v>1</v>
      </c>
      <c r="CU582" s="65">
        <f t="shared" si="672"/>
        <v>2.6</v>
      </c>
      <c r="CV582" s="73">
        <f>CV581*CT582</f>
        <v>14649420240000</v>
      </c>
      <c r="CW582" s="73">
        <f t="shared" si="664"/>
        <v>9750654111744000</v>
      </c>
      <c r="CX582" s="73">
        <f t="shared" si="665"/>
        <v>3.8127055053585421E+17</v>
      </c>
      <c r="CY582" s="73">
        <f t="shared" si="666"/>
        <v>3.5166001342886982E+37</v>
      </c>
      <c r="CZ582" s="73">
        <f t="shared" si="667"/>
        <v>403046.40000000002</v>
      </c>
      <c r="DA582" s="102">
        <f t="shared" si="668"/>
        <v>39.102048556582453</v>
      </c>
    </row>
    <row r="583" spans="1:105">
      <c r="A583" s="65">
        <v>8192</v>
      </c>
      <c r="B583" s="65">
        <f t="shared" ref="B583:B646" si="681">G583/30</f>
        <v>19.233333333333334</v>
      </c>
      <c r="C583" s="86">
        <f t="shared" si="674"/>
        <v>14.74</v>
      </c>
      <c r="D583" s="90"/>
      <c r="E583" s="68">
        <f t="shared" si="677"/>
        <v>5.481021423934573E+34</v>
      </c>
      <c r="F583" s="65">
        <f t="shared" si="678"/>
        <v>115.40000000000005</v>
      </c>
      <c r="G583" s="69">
        <v>577</v>
      </c>
      <c r="H583" s="74">
        <f t="shared" ref="H583:H643" si="682">$G583-I$3</f>
        <v>577</v>
      </c>
      <c r="I583" s="74">
        <f t="shared" ref="I583:I643" si="683">J$3</f>
        <v>1</v>
      </c>
      <c r="J583" s="74">
        <v>1</v>
      </c>
      <c r="K583" s="65">
        <f t="shared" ref="K583:K643" si="684">K$3</f>
        <v>1</v>
      </c>
      <c r="L583" s="73">
        <f>L582*J583</f>
        <v>1.9534128475869002E+31</v>
      </c>
      <c r="M583" s="73">
        <f t="shared" ref="M583:M643" si="685">H583*L583*K583</f>
        <v>1.1271192130576415E+34</v>
      </c>
      <c r="N583" s="73">
        <f t="shared" ref="N583:N643" si="686">J$3*10*POWER($F$1,H583)</f>
        <v>5.4810214239345728E+35</v>
      </c>
      <c r="O583" s="73">
        <f t="shared" ref="O583:O643" si="687">J$3*$E583*50</f>
        <v>2.7405107119672863E+36</v>
      </c>
      <c r="P583" s="73">
        <f t="shared" ref="P583:P643" si="688">$A583*(30+$B583)</f>
        <v>403319.46666666667</v>
      </c>
      <c r="Q583" s="102">
        <f t="shared" si="673"/>
        <v>48.628586581056446</v>
      </c>
      <c r="S583" s="74">
        <f t="shared" ref="S583:S643" si="689">$G583-T$3</f>
        <v>567</v>
      </c>
      <c r="T583" s="74">
        <f t="shared" ref="T583:T643" si="690">U$3</f>
        <v>2.0499999999999998</v>
      </c>
      <c r="U583" s="74">
        <v>1</v>
      </c>
      <c r="V583" s="65">
        <f t="shared" ref="V583:V643" si="691">V$3</f>
        <v>1.05</v>
      </c>
      <c r="W583" s="73">
        <f>W582*U583</f>
        <v>4.1672807415187205E+31</v>
      </c>
      <c r="X583" s="73">
        <f t="shared" ref="X583:X643" si="692">S583*W583*V583</f>
        <v>2.4809905894631703E+34</v>
      </c>
      <c r="Y583" s="73">
        <f t="shared" ref="Y583:Y643" si="693">U$3*10*POWER($F$1,S583)</f>
        <v>2.8090234797664669E+35</v>
      </c>
      <c r="Z583" s="73">
        <f t="shared" ref="Z583:Z643" si="694">U$3*$E583*50</f>
        <v>5.6180469595329375E+36</v>
      </c>
      <c r="AA583" s="73">
        <f t="shared" ref="AA583:AA643" si="695">$A583*(30+$B583)</f>
        <v>403319.46666666667</v>
      </c>
      <c r="AB583" s="102">
        <f t="shared" si="679"/>
        <v>11.322185145306317</v>
      </c>
      <c r="AD583" s="74">
        <f t="shared" ref="AD583:AD643" si="696">$G583-AE$3</f>
        <v>542</v>
      </c>
      <c r="AE583" s="74">
        <f t="shared" ref="AE583:AE643" si="697">AF$3</f>
        <v>3.2249999999999996</v>
      </c>
      <c r="AF583" s="74">
        <v>1</v>
      </c>
      <c r="AG583" s="65">
        <f t="shared" ref="AG583:AG643" si="698">AG$3</f>
        <v>1.175</v>
      </c>
      <c r="AH583" s="73">
        <f>AH582*AF583</f>
        <v>3.8721755275267279E+30</v>
      </c>
      <c r="AI583" s="73">
        <f t="shared" ref="AI583:AI643" si="699">AD583*AH583*AG583</f>
        <v>2.465994984705397E+33</v>
      </c>
      <c r="AJ583" s="73">
        <f t="shared" ref="AJ583:AJ643" si="700">AF$3*10*POWER($F$1,AD583)</f>
        <v>1.3809604759522621E+34</v>
      </c>
      <c r="AK583" s="73">
        <f t="shared" ref="AK583:AK643" si="701">AF$3*$E583*50</f>
        <v>8.8381470460944977E+36</v>
      </c>
      <c r="AL583" s="73">
        <f t="shared" ref="AL583:AL643" si="702">$A583*(30+$B583)</f>
        <v>403319.46666666667</v>
      </c>
      <c r="AM583" s="102">
        <f t="shared" si="670"/>
        <v>5.6000133192373065</v>
      </c>
      <c r="AO583" s="74">
        <f t="shared" ref="AO583:AO643" si="703">$G583-AP$3</f>
        <v>512</v>
      </c>
      <c r="AP583" s="74">
        <f t="shared" ref="AP583:AP643" si="704">AQ$3</f>
        <v>4.55</v>
      </c>
      <c r="AQ583" s="74">
        <v>1</v>
      </c>
      <c r="AR583" s="65">
        <f t="shared" ref="AR583:AR643" si="705">AR$3</f>
        <v>1.325</v>
      </c>
      <c r="AS583" s="73">
        <f>AS582*AQ583</f>
        <v>1.9447310127087358E+28</v>
      </c>
      <c r="AT583" s="73">
        <f t="shared" ref="AT583:AT643" si="706">AO583*AS583*AR583</f>
        <v>1.3193055190216063E+31</v>
      </c>
      <c r="AU583" s="73">
        <f t="shared" ref="AU583:AU643" si="707">AQ$3*10*POWER($F$1,AO583)</f>
        <v>3.0442684910769284E+32</v>
      </c>
      <c r="AV583" s="73">
        <f t="shared" ref="AV583:AV643" si="708">AQ$3*$E583*50</f>
        <v>1.2469323739451154E+37</v>
      </c>
      <c r="AW583" s="73">
        <f t="shared" ref="AW583:AW643" si="709">$A583*(30+$B583)</f>
        <v>403319.46666666667</v>
      </c>
      <c r="AX583" s="102">
        <f t="shared" si="680"/>
        <v>23.074780232364603</v>
      </c>
      <c r="AZ583" s="74">
        <f t="shared" ref="AZ583:AZ643" si="710">$G583-BA$3</f>
        <v>475</v>
      </c>
      <c r="BA583" s="74">
        <f t="shared" ref="BA583:BA643" si="711">BB$3</f>
        <v>6.06</v>
      </c>
      <c r="BB583" s="74">
        <v>1</v>
      </c>
      <c r="BC583" s="65">
        <f t="shared" ref="BC583:BC643" si="712">BC$3</f>
        <v>1.51</v>
      </c>
      <c r="BD583" s="73">
        <f>BD582*BB583</f>
        <v>9.0435779980875001E+25</v>
      </c>
      <c r="BE583" s="73">
        <f t="shared" ref="BE583:BE643" si="713">AZ583*BD583*BC583</f>
        <v>6.486506319128259E+28</v>
      </c>
      <c r="BF583" s="73">
        <f t="shared" ref="BF583:BF643" si="714">BB$3*10*POWER($F$1,AZ583)</f>
        <v>2.4006133241822849E+30</v>
      </c>
      <c r="BG583" s="73">
        <f t="shared" ref="BG583:BG643" si="715">BB$3*$E583*50</f>
        <v>1.6607494914521756E+37</v>
      </c>
      <c r="BH583" s="73">
        <f t="shared" ref="BH583:BH643" si="716">$A583*(30+$B583)</f>
        <v>403319.46666666667</v>
      </c>
      <c r="BI583" s="102">
        <f t="shared" si="676"/>
        <v>37.009342257218528</v>
      </c>
      <c r="BK583" s="74">
        <f t="shared" ref="BK583:BK643" si="717">$G583-BL$3</f>
        <v>425</v>
      </c>
      <c r="BL583" s="74">
        <f t="shared" ref="BL583:BL643" si="718">BM$3</f>
        <v>7.8199999999999994</v>
      </c>
      <c r="BM583" s="74">
        <v>1</v>
      </c>
      <c r="BN583" s="65">
        <f t="shared" ref="BN583:BN643" si="719">BN$3</f>
        <v>1.76</v>
      </c>
      <c r="BO583" s="73">
        <f>BO582*BM583</f>
        <v>4.3543153324124998E+23</v>
      </c>
      <c r="BP583" s="73">
        <f t="shared" ref="BP583:BP643" si="720">BK583*BO583*BN583</f>
        <v>3.2570278686445502E+26</v>
      </c>
      <c r="BQ583" s="73">
        <f t="shared" ref="BQ583:BQ643" si="721">BM$3*10*POWER($F$1,BK583)</f>
        <v>3.0252159710037334E+27</v>
      </c>
      <c r="BR583" s="73">
        <f t="shared" ref="BR583:BR643" si="722">BM$3*$E583*50</f>
        <v>2.1430793767584181E+37</v>
      </c>
      <c r="BS583" s="73">
        <f t="shared" ref="BS583:BS643" si="723">$A583*(30+$B583)</f>
        <v>403319.46666666667</v>
      </c>
      <c r="BT583" s="102">
        <f t="shared" si="675"/>
        <v>9.288271678997674</v>
      </c>
      <c r="BV583" s="74">
        <f t="shared" ref="BV583:BV643" si="724">$G583-BW$3</f>
        <v>370</v>
      </c>
      <c r="BW583" s="74">
        <f t="shared" ref="BW583:BW643" si="725">BX$3</f>
        <v>9.8550000000000004</v>
      </c>
      <c r="BX583" s="74">
        <v>1</v>
      </c>
      <c r="BY583" s="65">
        <f t="shared" ref="BY583:BY643" si="726">BY$3</f>
        <v>2.0350000000000001</v>
      </c>
      <c r="BZ583" s="73">
        <f>BZ582*BX583</f>
        <v>1.3894111602E+20</v>
      </c>
      <c r="CA583" s="73">
        <f t="shared" ref="CA583:CA643" si="727">BV583*BZ583*BY583</f>
        <v>1.0461571330725901E+23</v>
      </c>
      <c r="CB583" s="73">
        <f t="shared" ref="CB583:CB643" si="728">BX$3*10*POWER($F$1,BV583)</f>
        <v>1.8615568675472603E+24</v>
      </c>
      <c r="CC583" s="73">
        <f t="shared" ref="CC583:CC643" si="729">BX$3*$E583*50</f>
        <v>2.7007733066437611E+37</v>
      </c>
      <c r="CD583" s="73">
        <f t="shared" ref="CD583:CD643" si="730">$A583*(30+$B583)</f>
        <v>403319.46666666667</v>
      </c>
      <c r="CE583" s="102">
        <f t="shared" si="671"/>
        <v>17.794237678997806</v>
      </c>
      <c r="CG583" s="74">
        <f t="shared" ref="CG583:CG643" si="731">$G583-CH$3</f>
        <v>320</v>
      </c>
      <c r="CH583" s="74">
        <f t="shared" ref="CH583:CH643" si="732">CI$3</f>
        <v>12.14</v>
      </c>
      <c r="CI583" s="74">
        <v>15</v>
      </c>
      <c r="CJ583" s="65">
        <f t="shared" ref="CJ583:CJ643" si="733">CJ$3</f>
        <v>2.2850000000000001</v>
      </c>
      <c r="CK583" s="73">
        <f>CK582*CI583</f>
        <v>6.845786766E+17</v>
      </c>
      <c r="CL583" s="73">
        <f t="shared" ref="CL583:CL643" si="734">CG583*CK583*CJ583</f>
        <v>5.0056392832992005E+20</v>
      </c>
      <c r="CM583" s="73">
        <f t="shared" ref="CM583:CM643" si="735">CI$3*10*POWER($F$1,CG583)</f>
        <v>2.2394347305483874E+21</v>
      </c>
      <c r="CN583" s="73">
        <f t="shared" ref="CN583:CN643" si="736">CI$3*$E583*50</f>
        <v>3.3269800043282862E+37</v>
      </c>
      <c r="CO583" s="73">
        <f t="shared" ref="CO583:CO643" si="737">$A583*(30+$B583)</f>
        <v>403319.46666666667</v>
      </c>
      <c r="CP583" s="102">
        <f t="shared" ref="CP583:CP643" si="738">CM583/CL583</f>
        <v>4.4738236293214948</v>
      </c>
      <c r="CR583" s="74">
        <f t="shared" ref="CR583:CR643" si="739">$G583-CS$3</f>
        <v>257</v>
      </c>
      <c r="CS583" s="74">
        <f t="shared" ref="CS583:CS643" si="740">CT$3</f>
        <v>14.74</v>
      </c>
      <c r="CT583" s="74">
        <v>1</v>
      </c>
      <c r="CU583" s="65">
        <f t="shared" si="672"/>
        <v>2.6</v>
      </c>
      <c r="CV583" s="73">
        <f>CV582*CT583</f>
        <v>14649420240000</v>
      </c>
      <c r="CW583" s="73">
        <f t="shared" ref="CW583:CW643" si="741">CR583*CV583*CU583</f>
        <v>9788742604368000</v>
      </c>
      <c r="CX583" s="73">
        <f t="shared" ref="CX583:CX643" si="742">CT$3*10*POWER($F$1,CR583)</f>
        <v>4.3796485420934963E+17</v>
      </c>
      <c r="CY583" s="73">
        <f t="shared" ref="CY583:CY643" si="743">CT$3*$E583*50</f>
        <v>4.03951278943978E+37</v>
      </c>
      <c r="CZ583" s="73">
        <f t="shared" ref="CZ583:CZ643" si="744">$A583*(30+$B583)</f>
        <v>403319.46666666667</v>
      </c>
      <c r="DA583" s="102">
        <f t="shared" ref="DA583:DA646" si="745">CX583/CW583</f>
        <v>44.741686640520911</v>
      </c>
    </row>
    <row r="584" spans="1:105">
      <c r="A584" s="65">
        <v>8192</v>
      </c>
      <c r="B584" s="65">
        <f t="shared" si="681"/>
        <v>19.266666666666666</v>
      </c>
      <c r="C584" s="86">
        <f t="shared" si="674"/>
        <v>14.74</v>
      </c>
      <c r="D584" s="90"/>
      <c r="E584" s="68">
        <f t="shared" si="677"/>
        <v>6.2960402933771512E+34</v>
      </c>
      <c r="F584" s="65">
        <f t="shared" si="678"/>
        <v>115.60000000000007</v>
      </c>
      <c r="G584" s="69">
        <v>578</v>
      </c>
      <c r="H584" s="74">
        <f t="shared" si="682"/>
        <v>578</v>
      </c>
      <c r="I584" s="74">
        <f t="shared" si="683"/>
        <v>1</v>
      </c>
      <c r="J584" s="74">
        <v>1</v>
      </c>
      <c r="K584" s="65">
        <f t="shared" si="684"/>
        <v>1</v>
      </c>
      <c r="L584" s="73">
        <f>L583*J584</f>
        <v>1.9534128475869002E+31</v>
      </c>
      <c r="M584" s="73">
        <f t="shared" si="685"/>
        <v>1.1290726259052283E+34</v>
      </c>
      <c r="N584" s="73">
        <f t="shared" si="686"/>
        <v>6.2960402933771512E+35</v>
      </c>
      <c r="O584" s="73">
        <f t="shared" si="687"/>
        <v>3.1480201466885755E+36</v>
      </c>
      <c r="P584" s="73">
        <f t="shared" si="688"/>
        <v>403592.53333333333</v>
      </c>
      <c r="Q584" s="102">
        <f t="shared" si="673"/>
        <v>55.762934543996515</v>
      </c>
      <c r="S584" s="74">
        <f t="shared" si="689"/>
        <v>568</v>
      </c>
      <c r="T584" s="74">
        <f t="shared" si="690"/>
        <v>2.0499999999999998</v>
      </c>
      <c r="U584" s="74">
        <v>1</v>
      </c>
      <c r="V584" s="65">
        <f t="shared" si="691"/>
        <v>1.05</v>
      </c>
      <c r="W584" s="73">
        <f>W583*U584</f>
        <v>4.1672807415187205E+31</v>
      </c>
      <c r="X584" s="73">
        <f t="shared" si="692"/>
        <v>2.4853662342417648E+34</v>
      </c>
      <c r="Y584" s="73">
        <f t="shared" si="693"/>
        <v>3.2267206503557877E+35</v>
      </c>
      <c r="Z584" s="73">
        <f t="shared" si="694"/>
        <v>6.4534413007115799E+36</v>
      </c>
      <c r="AA584" s="73">
        <f t="shared" si="695"/>
        <v>403592.53333333333</v>
      </c>
      <c r="AB584" s="102">
        <f t="shared" si="679"/>
        <v>12.982877959393358</v>
      </c>
      <c r="AD584" s="74">
        <f t="shared" si="696"/>
        <v>543</v>
      </c>
      <c r="AE584" s="74">
        <f t="shared" si="697"/>
        <v>3.2249999999999996</v>
      </c>
      <c r="AF584" s="74">
        <v>1</v>
      </c>
      <c r="AG584" s="65">
        <f t="shared" si="698"/>
        <v>1.175</v>
      </c>
      <c r="AH584" s="73">
        <f>AH583*AF584</f>
        <v>3.8721755275267279E+30</v>
      </c>
      <c r="AI584" s="73">
        <f t="shared" si="699"/>
        <v>2.4705447909502408E+33</v>
      </c>
      <c r="AJ584" s="73">
        <f t="shared" si="700"/>
        <v>1.5863070270422862E+34</v>
      </c>
      <c r="AK584" s="73">
        <f t="shared" si="701"/>
        <v>1.0152364973070655E+37</v>
      </c>
      <c r="AL584" s="73">
        <f t="shared" si="702"/>
        <v>403592.53333333333</v>
      </c>
      <c r="AM584" s="102">
        <f t="shared" ref="AM584:AM643" si="746">AJ584/AI584</f>
        <v>6.4208794467237649</v>
      </c>
      <c r="AO584" s="74">
        <f t="shared" si="703"/>
        <v>513</v>
      </c>
      <c r="AP584" s="74">
        <f t="shared" si="704"/>
        <v>4.55</v>
      </c>
      <c r="AQ584" s="74">
        <v>1</v>
      </c>
      <c r="AR584" s="65">
        <f t="shared" si="705"/>
        <v>1.325</v>
      </c>
      <c r="AS584" s="73">
        <f>AS583*AQ584</f>
        <v>1.9447310127087358E+28</v>
      </c>
      <c r="AT584" s="73">
        <f t="shared" si="706"/>
        <v>1.3218822876134454E+31</v>
      </c>
      <c r="AU584" s="73">
        <f t="shared" si="707"/>
        <v>3.4969462078693742E+32</v>
      </c>
      <c r="AV584" s="73">
        <f t="shared" si="708"/>
        <v>1.4323491667433018E+37</v>
      </c>
      <c r="AW584" s="73">
        <f t="shared" si="709"/>
        <v>403592.53333333333</v>
      </c>
      <c r="AX584" s="102">
        <f t="shared" si="680"/>
        <v>26.454293552740129</v>
      </c>
      <c r="AZ584" s="74">
        <f t="shared" si="710"/>
        <v>476</v>
      </c>
      <c r="BA584" s="74">
        <f t="shared" si="711"/>
        <v>6.06</v>
      </c>
      <c r="BB584" s="74">
        <v>1</v>
      </c>
      <c r="BC584" s="65">
        <f t="shared" si="712"/>
        <v>1.51</v>
      </c>
      <c r="BD584" s="73">
        <f>BD583*BB584</f>
        <v>9.0435779980875001E+25</v>
      </c>
      <c r="BE584" s="73">
        <f t="shared" si="713"/>
        <v>6.5001621219053717E+28</v>
      </c>
      <c r="BF584" s="73">
        <f t="shared" si="714"/>
        <v>2.757580576472155E+30</v>
      </c>
      <c r="BG584" s="73">
        <f t="shared" si="715"/>
        <v>1.9077002088932767E+37</v>
      </c>
      <c r="BH584" s="73">
        <f t="shared" si="716"/>
        <v>403592.53333333333</v>
      </c>
      <c r="BI584" s="102">
        <f t="shared" si="676"/>
        <v>42.423258447342143</v>
      </c>
      <c r="BK584" s="74">
        <f t="shared" si="717"/>
        <v>426</v>
      </c>
      <c r="BL584" s="74">
        <f t="shared" si="718"/>
        <v>7.8199999999999994</v>
      </c>
      <c r="BM584" s="74">
        <v>1</v>
      </c>
      <c r="BN584" s="65">
        <f t="shared" si="719"/>
        <v>1.76</v>
      </c>
      <c r="BO584" s="73">
        <f>BO583*BM584</f>
        <v>4.3543153324124998E+23</v>
      </c>
      <c r="BP584" s="73">
        <f t="shared" si="720"/>
        <v>3.2646914636295964E+26</v>
      </c>
      <c r="BQ584" s="73">
        <f t="shared" si="721"/>
        <v>3.4750606094027468E+27</v>
      </c>
      <c r="BR584" s="73">
        <f t="shared" si="722"/>
        <v>2.4617517547104657E+37</v>
      </c>
      <c r="BS584" s="73">
        <f t="shared" si="723"/>
        <v>403592.53333333333</v>
      </c>
      <c r="BT584" s="102">
        <f t="shared" si="675"/>
        <v>10.644376805945599</v>
      </c>
      <c r="BV584" s="74">
        <f t="shared" si="724"/>
        <v>371</v>
      </c>
      <c r="BW584" s="74">
        <f t="shared" si="725"/>
        <v>9.8550000000000004</v>
      </c>
      <c r="BX584" s="74">
        <v>1</v>
      </c>
      <c r="BY584" s="65">
        <f t="shared" si="726"/>
        <v>2.0350000000000001</v>
      </c>
      <c r="BZ584" s="73">
        <f>BZ583*BX584</f>
        <v>1.3894111602E+20</v>
      </c>
      <c r="CA584" s="73">
        <f t="shared" si="727"/>
        <v>1.048984584783597E+23</v>
      </c>
      <c r="CB584" s="73">
        <f t="shared" si="728"/>
        <v>2.1383673114849717E+24</v>
      </c>
      <c r="CC584" s="73">
        <f t="shared" si="729"/>
        <v>3.1023738545615913E+37</v>
      </c>
      <c r="CD584" s="73">
        <f t="shared" si="730"/>
        <v>403592.53333333333</v>
      </c>
      <c r="CE584" s="102">
        <f t="shared" ref="CE584:CE643" si="747">CB584/CA584</f>
        <v>20.385116640451983</v>
      </c>
      <c r="CG584" s="74">
        <f t="shared" si="731"/>
        <v>321</v>
      </c>
      <c r="CH584" s="74">
        <f t="shared" si="732"/>
        <v>12.14</v>
      </c>
      <c r="CI584" s="74">
        <v>1</v>
      </c>
      <c r="CJ584" s="65">
        <f t="shared" si="733"/>
        <v>2.2850000000000001</v>
      </c>
      <c r="CK584" s="73">
        <f>CK583*CI584</f>
        <v>6.845786766E+17</v>
      </c>
      <c r="CL584" s="73">
        <f t="shared" si="734"/>
        <v>5.0212819060595104E+20</v>
      </c>
      <c r="CM584" s="73">
        <f t="shared" si="735"/>
        <v>2.5724349911041615E+21</v>
      </c>
      <c r="CN584" s="73">
        <f t="shared" si="736"/>
        <v>3.8216964580799307E+37</v>
      </c>
      <c r="CO584" s="73">
        <f t="shared" si="737"/>
        <v>403592.53333333333</v>
      </c>
      <c r="CP584" s="102">
        <f t="shared" si="738"/>
        <v>5.1230642677118672</v>
      </c>
      <c r="CR584" s="74">
        <f t="shared" si="739"/>
        <v>258</v>
      </c>
      <c r="CS584" s="74">
        <f t="shared" si="740"/>
        <v>14.74</v>
      </c>
      <c r="CT584" s="74">
        <v>1</v>
      </c>
      <c r="CU584" s="65">
        <f t="shared" ref="CU584:CU643" si="748">CU583</f>
        <v>2.6</v>
      </c>
      <c r="CV584" s="73">
        <f>CV583*CT584</f>
        <v>14649420240000</v>
      </c>
      <c r="CW584" s="73">
        <f t="shared" si="741"/>
        <v>9826831096992000</v>
      </c>
      <c r="CX584" s="73">
        <f t="shared" si="742"/>
        <v>5.0308950757679622E+17</v>
      </c>
      <c r="CY584" s="73">
        <f t="shared" si="743"/>
        <v>4.6401816962189597E+37</v>
      </c>
      <c r="CZ584" s="73">
        <f t="shared" si="744"/>
        <v>403592.53333333333</v>
      </c>
      <c r="DA584" s="102">
        <f t="shared" si="745"/>
        <v>51.19549757304695</v>
      </c>
    </row>
    <row r="585" spans="1:105">
      <c r="A585" s="65">
        <v>8192</v>
      </c>
      <c r="B585" s="65">
        <f t="shared" si="681"/>
        <v>19.3</v>
      </c>
      <c r="C585" s="86">
        <f t="shared" si="674"/>
        <v>14.74</v>
      </c>
      <c r="D585" s="90"/>
      <c r="E585" s="68">
        <f t="shared" si="677"/>
        <v>7.2322511279973833E+34</v>
      </c>
      <c r="F585" s="65">
        <f t="shared" si="678"/>
        <v>115.80000000000005</v>
      </c>
      <c r="G585" s="69">
        <v>579</v>
      </c>
      <c r="H585" s="74">
        <f t="shared" si="682"/>
        <v>579</v>
      </c>
      <c r="I585" s="74">
        <f t="shared" si="683"/>
        <v>1</v>
      </c>
      <c r="J585" s="74">
        <v>1</v>
      </c>
      <c r="K585" s="65">
        <f t="shared" si="684"/>
        <v>1</v>
      </c>
      <c r="L585" s="73">
        <f>L584*J585</f>
        <v>1.9534128475869002E+31</v>
      </c>
      <c r="M585" s="73">
        <f t="shared" si="685"/>
        <v>1.1310260387528151E+34</v>
      </c>
      <c r="N585" s="73">
        <f t="shared" si="686"/>
        <v>7.2322511279973828E+35</v>
      </c>
      <c r="O585" s="73">
        <f t="shared" si="687"/>
        <v>3.6161255639986918E+36</v>
      </c>
      <c r="P585" s="73">
        <f t="shared" si="688"/>
        <v>403865.59999999998</v>
      </c>
      <c r="Q585" s="102">
        <f t="shared" si="673"/>
        <v>63.944161143914968</v>
      </c>
      <c r="S585" s="74">
        <f t="shared" si="689"/>
        <v>569</v>
      </c>
      <c r="T585" s="74">
        <f t="shared" si="690"/>
        <v>2.0499999999999998</v>
      </c>
      <c r="U585" s="74">
        <v>1</v>
      </c>
      <c r="V585" s="65">
        <f t="shared" si="691"/>
        <v>1.05</v>
      </c>
      <c r="W585" s="73">
        <f>W584*U585</f>
        <v>4.1672807415187205E+31</v>
      </c>
      <c r="X585" s="73">
        <f t="shared" si="692"/>
        <v>2.4897418790203593E+34</v>
      </c>
      <c r="Y585" s="73">
        <f t="shared" si="693"/>
        <v>3.706528703098657E+35</v>
      </c>
      <c r="Z585" s="73">
        <f t="shared" si="694"/>
        <v>7.4130574061973176E+36</v>
      </c>
      <c r="AA585" s="73">
        <f t="shared" si="695"/>
        <v>403865.59999999998</v>
      </c>
      <c r="AB585" s="102">
        <f t="shared" si="679"/>
        <v>14.887200694704415</v>
      </c>
      <c r="AD585" s="74">
        <f t="shared" si="696"/>
        <v>544</v>
      </c>
      <c r="AE585" s="74">
        <f t="shared" si="697"/>
        <v>3.2249999999999996</v>
      </c>
      <c r="AF585" s="74">
        <v>1</v>
      </c>
      <c r="AG585" s="65">
        <f t="shared" si="698"/>
        <v>1.175</v>
      </c>
      <c r="AH585" s="73">
        <f>AH584*AF585</f>
        <v>3.8721755275267279E+30</v>
      </c>
      <c r="AI585" s="73">
        <f t="shared" si="699"/>
        <v>2.4750945971950847E+33</v>
      </c>
      <c r="AJ585" s="73">
        <f t="shared" si="700"/>
        <v>1.8221882724837112E+34</v>
      </c>
      <c r="AK585" s="73">
        <f t="shared" si="701"/>
        <v>1.166200494389578E+37</v>
      </c>
      <c r="AL585" s="73">
        <f t="shared" si="702"/>
        <v>403865.59999999998</v>
      </c>
      <c r="AM585" s="102">
        <f t="shared" si="746"/>
        <v>7.3620954712143796</v>
      </c>
      <c r="AO585" s="74">
        <f t="shared" si="703"/>
        <v>514</v>
      </c>
      <c r="AP585" s="74">
        <f t="shared" si="704"/>
        <v>4.55</v>
      </c>
      <c r="AQ585" s="74">
        <v>1</v>
      </c>
      <c r="AR585" s="65">
        <f t="shared" si="705"/>
        <v>1.325</v>
      </c>
      <c r="AS585" s="73">
        <f>AS584*AQ585</f>
        <v>1.9447310127087358E+28</v>
      </c>
      <c r="AT585" s="73">
        <f t="shared" si="706"/>
        <v>1.3244590562052844E+31</v>
      </c>
      <c r="AU585" s="73">
        <f t="shared" si="707"/>
        <v>4.0169363564926699E+32</v>
      </c>
      <c r="AV585" s="73">
        <f t="shared" si="708"/>
        <v>1.6453371316194047E+37</v>
      </c>
      <c r="AW585" s="73">
        <f t="shared" si="709"/>
        <v>403865.59999999998</v>
      </c>
      <c r="AX585" s="102">
        <f t="shared" si="680"/>
        <v>30.328882857289816</v>
      </c>
      <c r="AZ585" s="74">
        <f t="shared" si="710"/>
        <v>477</v>
      </c>
      <c r="BA585" s="74">
        <f t="shared" si="711"/>
        <v>6.06</v>
      </c>
      <c r="BB585" s="74">
        <v>1</v>
      </c>
      <c r="BC585" s="65">
        <f t="shared" si="712"/>
        <v>1.51</v>
      </c>
      <c r="BD585" s="73">
        <f>BD584*BB585</f>
        <v>9.0435779980875001E+25</v>
      </c>
      <c r="BE585" s="73">
        <f t="shared" si="713"/>
        <v>6.5138179246824834E+28</v>
      </c>
      <c r="BF585" s="73">
        <f t="shared" si="714"/>
        <v>3.1676282719653409E+30</v>
      </c>
      <c r="BG585" s="73">
        <f t="shared" si="715"/>
        <v>2.1913720917832068E+37</v>
      </c>
      <c r="BH585" s="73">
        <f t="shared" si="716"/>
        <v>403865.59999999998</v>
      </c>
      <c r="BI585" s="102">
        <f t="shared" si="676"/>
        <v>48.629364661275012</v>
      </c>
      <c r="BK585" s="74">
        <f t="shared" si="717"/>
        <v>427</v>
      </c>
      <c r="BL585" s="74">
        <f t="shared" si="718"/>
        <v>7.8199999999999994</v>
      </c>
      <c r="BM585" s="74">
        <v>1</v>
      </c>
      <c r="BN585" s="65">
        <f t="shared" si="719"/>
        <v>1.76</v>
      </c>
      <c r="BO585" s="73">
        <f>BO584*BM585</f>
        <v>4.3543153324124998E+23</v>
      </c>
      <c r="BP585" s="73">
        <f t="shared" si="720"/>
        <v>3.2723550586146419E+26</v>
      </c>
      <c r="BQ585" s="73">
        <f t="shared" si="721"/>
        <v>3.9917964055359299E+27</v>
      </c>
      <c r="BR585" s="73">
        <f t="shared" si="722"/>
        <v>2.8278101910469767E+37</v>
      </c>
      <c r="BS585" s="73">
        <f t="shared" si="723"/>
        <v>403865.59999999998</v>
      </c>
      <c r="BT585" s="102">
        <f t="shared" si="675"/>
        <v>12.198543049377609</v>
      </c>
      <c r="BV585" s="74">
        <f t="shared" si="724"/>
        <v>372</v>
      </c>
      <c r="BW585" s="74">
        <f t="shared" si="725"/>
        <v>9.8550000000000004</v>
      </c>
      <c r="BX585" s="74">
        <v>1</v>
      </c>
      <c r="BY585" s="65">
        <f t="shared" si="726"/>
        <v>2.0350000000000001</v>
      </c>
      <c r="BZ585" s="73">
        <f>BZ584*BX585</f>
        <v>1.3894111602E+20</v>
      </c>
      <c r="CA585" s="73">
        <f t="shared" si="727"/>
        <v>1.051812036494604E+23</v>
      </c>
      <c r="CB585" s="73">
        <f t="shared" si="728"/>
        <v>2.4563390130822193E+24</v>
      </c>
      <c r="CC585" s="73">
        <f t="shared" si="729"/>
        <v>3.5636917433207112E+37</v>
      </c>
      <c r="CD585" s="73">
        <f t="shared" si="730"/>
        <v>403865.59999999998</v>
      </c>
      <c r="CE585" s="102">
        <f t="shared" si="747"/>
        <v>23.353402774021411</v>
      </c>
      <c r="CG585" s="74">
        <f t="shared" si="731"/>
        <v>322</v>
      </c>
      <c r="CH585" s="74">
        <f t="shared" si="732"/>
        <v>12.14</v>
      </c>
      <c r="CI585" s="74">
        <v>1</v>
      </c>
      <c r="CJ585" s="65">
        <f t="shared" si="733"/>
        <v>2.2850000000000001</v>
      </c>
      <c r="CK585" s="73">
        <f>CK584*CI585</f>
        <v>6.845786766E+17</v>
      </c>
      <c r="CL585" s="73">
        <f t="shared" si="734"/>
        <v>5.0369245288198203E+20</v>
      </c>
      <c r="CM585" s="73">
        <f t="shared" si="735"/>
        <v>2.9549518426181631E+21</v>
      </c>
      <c r="CN585" s="73">
        <f t="shared" si="736"/>
        <v>4.3899764346944114E+37</v>
      </c>
      <c r="CO585" s="73">
        <f t="shared" si="737"/>
        <v>403865.59999999998</v>
      </c>
      <c r="CP585" s="102">
        <f t="shared" si="738"/>
        <v>5.8665795481166851</v>
      </c>
      <c r="CR585" s="74">
        <f t="shared" si="739"/>
        <v>259</v>
      </c>
      <c r="CS585" s="74">
        <f t="shared" si="740"/>
        <v>14.74</v>
      </c>
      <c r="CT585" s="74">
        <v>1</v>
      </c>
      <c r="CU585" s="65">
        <f t="shared" si="748"/>
        <v>2.6</v>
      </c>
      <c r="CV585" s="73">
        <f>CV584*CT585</f>
        <v>14649420240000</v>
      </c>
      <c r="CW585" s="73">
        <f t="shared" si="741"/>
        <v>9864919589616000</v>
      </c>
      <c r="CX585" s="73">
        <f t="shared" si="742"/>
        <v>5.7789808976973427E+17</v>
      </c>
      <c r="CY585" s="73">
        <f t="shared" si="743"/>
        <v>5.3301690813340712E+37</v>
      </c>
      <c r="CZ585" s="73">
        <f t="shared" si="744"/>
        <v>403865.59999999998</v>
      </c>
      <c r="DA585" s="102">
        <f t="shared" si="745"/>
        <v>58.581125220527966</v>
      </c>
    </row>
    <row r="586" spans="1:105">
      <c r="A586" s="65">
        <v>8192</v>
      </c>
      <c r="B586" s="65">
        <f t="shared" si="681"/>
        <v>19.333333333333332</v>
      </c>
      <c r="C586" s="86">
        <f t="shared" si="674"/>
        <v>14.74</v>
      </c>
      <c r="D586" s="90"/>
      <c r="E586" s="68">
        <f t="shared" si="677"/>
        <v>8.3076749736560452E+34</v>
      </c>
      <c r="F586" s="65">
        <f t="shared" si="678"/>
        <v>116.00000000000007</v>
      </c>
      <c r="G586" s="69">
        <v>580</v>
      </c>
      <c r="H586" s="74">
        <f t="shared" si="682"/>
        <v>580</v>
      </c>
      <c r="I586" s="74">
        <f t="shared" si="683"/>
        <v>1</v>
      </c>
      <c r="J586" s="74">
        <v>16</v>
      </c>
      <c r="K586" s="65">
        <f t="shared" si="684"/>
        <v>1</v>
      </c>
      <c r="L586" s="73">
        <f>L585*J586</f>
        <v>3.1254605561390403E+32</v>
      </c>
      <c r="M586" s="73">
        <f t="shared" si="685"/>
        <v>1.8127671225606435E+35</v>
      </c>
      <c r="N586" s="73">
        <f t="shared" si="686"/>
        <v>8.3076749736560459E+35</v>
      </c>
      <c r="O586" s="73">
        <f t="shared" si="687"/>
        <v>4.1538374868280227E+36</v>
      </c>
      <c r="P586" s="73">
        <f t="shared" si="688"/>
        <v>404138.66666666663</v>
      </c>
      <c r="Q586" s="102">
        <f t="shared" si="673"/>
        <v>4.5828693990880369</v>
      </c>
      <c r="S586" s="74">
        <f t="shared" si="689"/>
        <v>570</v>
      </c>
      <c r="T586" s="74">
        <f t="shared" si="690"/>
        <v>2.0499999999999998</v>
      </c>
      <c r="U586" s="74">
        <v>1</v>
      </c>
      <c r="V586" s="65">
        <f t="shared" si="691"/>
        <v>1.05</v>
      </c>
      <c r="W586" s="73">
        <f>W585*U586</f>
        <v>4.1672807415187205E+31</v>
      </c>
      <c r="X586" s="73">
        <f t="shared" si="692"/>
        <v>2.4941175237989542E+34</v>
      </c>
      <c r="Y586" s="73">
        <f t="shared" si="693"/>
        <v>4.2576834239987202E+35</v>
      </c>
      <c r="Z586" s="73">
        <f t="shared" si="694"/>
        <v>8.5153668479974455E+36</v>
      </c>
      <c r="AA586" s="73">
        <f t="shared" si="695"/>
        <v>404138.66666666663</v>
      </c>
      <c r="AB586" s="102">
        <f t="shared" si="679"/>
        <v>17.070901364397468</v>
      </c>
      <c r="AD586" s="74">
        <f t="shared" si="696"/>
        <v>545</v>
      </c>
      <c r="AE586" s="74">
        <f t="shared" si="697"/>
        <v>3.2249999999999996</v>
      </c>
      <c r="AF586" s="74">
        <v>1</v>
      </c>
      <c r="AG586" s="65">
        <f t="shared" si="698"/>
        <v>1.175</v>
      </c>
      <c r="AH586" s="73">
        <f>AH585*AF586</f>
        <v>3.8721755275267279E+30</v>
      </c>
      <c r="AI586" s="73">
        <f t="shared" si="699"/>
        <v>2.4796444034399282E+33</v>
      </c>
      <c r="AJ586" s="73">
        <f t="shared" si="700"/>
        <v>2.0931446710969285E+34</v>
      </c>
      <c r="AK586" s="73">
        <f t="shared" si="701"/>
        <v>1.3396125895020372E+37</v>
      </c>
      <c r="AL586" s="73">
        <f t="shared" si="702"/>
        <v>404138.66666666663</v>
      </c>
      <c r="AM586" s="102">
        <f t="shared" si="746"/>
        <v>8.4413098434323022</v>
      </c>
      <c r="AO586" s="74">
        <f t="shared" si="703"/>
        <v>515</v>
      </c>
      <c r="AP586" s="74">
        <f t="shared" si="704"/>
        <v>4.55</v>
      </c>
      <c r="AQ586" s="74">
        <v>1</v>
      </c>
      <c r="AR586" s="65">
        <f t="shared" si="705"/>
        <v>1.325</v>
      </c>
      <c r="AS586" s="73">
        <f>AS585*AQ586</f>
        <v>1.9447310127087358E+28</v>
      </c>
      <c r="AT586" s="73">
        <f t="shared" si="706"/>
        <v>1.3270358247971235E+31</v>
      </c>
      <c r="AU586" s="73">
        <f t="shared" si="707"/>
        <v>4.6142481848309135E+32</v>
      </c>
      <c r="AV586" s="73">
        <f t="shared" si="708"/>
        <v>1.8899960565067502E+37</v>
      </c>
      <c r="AW586" s="73">
        <f t="shared" si="709"/>
        <v>404138.66666666663</v>
      </c>
      <c r="AX586" s="102">
        <f t="shared" si="680"/>
        <v>34.771089812412093</v>
      </c>
      <c r="AZ586" s="74">
        <f t="shared" si="710"/>
        <v>478</v>
      </c>
      <c r="BA586" s="74">
        <f t="shared" si="711"/>
        <v>6.06</v>
      </c>
      <c r="BB586" s="74">
        <v>1</v>
      </c>
      <c r="BC586" s="65">
        <f t="shared" si="712"/>
        <v>1.51</v>
      </c>
      <c r="BD586" s="73">
        <f>BD585*BB586</f>
        <v>9.0435779980875001E+25</v>
      </c>
      <c r="BE586" s="73">
        <f t="shared" si="713"/>
        <v>6.5274737274595961E+28</v>
      </c>
      <c r="BF586" s="73">
        <f t="shared" si="714"/>
        <v>3.6386493852486876E+30</v>
      </c>
      <c r="BG586" s="73">
        <f t="shared" si="715"/>
        <v>2.5172255170177817E+37</v>
      </c>
      <c r="BH586" s="73">
        <f t="shared" si="716"/>
        <v>404138.66666666663</v>
      </c>
      <c r="BI586" s="102">
        <f t="shared" si="676"/>
        <v>55.743608280516213</v>
      </c>
      <c r="BK586" s="74">
        <f t="shared" si="717"/>
        <v>428</v>
      </c>
      <c r="BL586" s="74">
        <f t="shared" si="718"/>
        <v>7.8199999999999994</v>
      </c>
      <c r="BM586" s="74">
        <v>1</v>
      </c>
      <c r="BN586" s="65">
        <f t="shared" si="719"/>
        <v>1.76</v>
      </c>
      <c r="BO586" s="73">
        <f>BO585*BM586</f>
        <v>4.3543153324124998E+23</v>
      </c>
      <c r="BP586" s="73">
        <f t="shared" si="720"/>
        <v>3.2800186535996882E+26</v>
      </c>
      <c r="BQ586" s="73">
        <f t="shared" si="721"/>
        <v>4.5853699645222002E+27</v>
      </c>
      <c r="BR586" s="73">
        <f t="shared" si="722"/>
        <v>3.2483009146995133E+37</v>
      </c>
      <c r="BS586" s="73">
        <f t="shared" si="723"/>
        <v>404138.66666666663</v>
      </c>
      <c r="BT586" s="102">
        <f t="shared" si="675"/>
        <v>13.979706973586694</v>
      </c>
      <c r="BV586" s="74">
        <f t="shared" si="724"/>
        <v>373</v>
      </c>
      <c r="BW586" s="74">
        <f t="shared" si="725"/>
        <v>9.8550000000000004</v>
      </c>
      <c r="BX586" s="74">
        <v>1</v>
      </c>
      <c r="BY586" s="65">
        <f t="shared" si="726"/>
        <v>2.0350000000000001</v>
      </c>
      <c r="BZ586" s="73">
        <f>BZ585*BX586</f>
        <v>1.3894111602E+20</v>
      </c>
      <c r="CA586" s="73">
        <f t="shared" si="727"/>
        <v>1.0546394882056111E+23</v>
      </c>
      <c r="CB586" s="73">
        <f t="shared" si="728"/>
        <v>2.8215925836425859E+24</v>
      </c>
      <c r="CC586" s="73">
        <f t="shared" si="729"/>
        <v>4.0936068432690163E+37</v>
      </c>
      <c r="CD586" s="73">
        <f t="shared" si="730"/>
        <v>404138.66666666663</v>
      </c>
      <c r="CE586" s="102">
        <f t="shared" si="747"/>
        <v>26.754095737902922</v>
      </c>
      <c r="CG586" s="74">
        <f t="shared" si="731"/>
        <v>323</v>
      </c>
      <c r="CH586" s="74">
        <f t="shared" si="732"/>
        <v>12.14</v>
      </c>
      <c r="CI586" s="74">
        <v>1</v>
      </c>
      <c r="CJ586" s="65">
        <f t="shared" si="733"/>
        <v>2.2850000000000001</v>
      </c>
      <c r="CK586" s="73">
        <f>CK585*CI586</f>
        <v>6.845786766E+17</v>
      </c>
      <c r="CL586" s="73">
        <f t="shared" si="734"/>
        <v>5.0525671515801302E+20</v>
      </c>
      <c r="CM586" s="73">
        <f t="shared" si="735"/>
        <v>3.3943483207109412E+21</v>
      </c>
      <c r="CN586" s="73">
        <f t="shared" si="736"/>
        <v>5.0427587090092192E+37</v>
      </c>
      <c r="CO586" s="73">
        <f t="shared" si="737"/>
        <v>404138.66666666663</v>
      </c>
      <c r="CP586" s="102">
        <f t="shared" si="738"/>
        <v>6.7180667151537001</v>
      </c>
      <c r="CR586" s="74">
        <f t="shared" si="739"/>
        <v>260</v>
      </c>
      <c r="CS586" s="74">
        <f t="shared" si="740"/>
        <v>14.74</v>
      </c>
      <c r="CT586" s="74">
        <v>15</v>
      </c>
      <c r="CU586" s="65">
        <f t="shared" si="748"/>
        <v>2.6</v>
      </c>
      <c r="CV586" s="73">
        <f>CV585*CT586</f>
        <v>219741303600000</v>
      </c>
      <c r="CW586" s="73">
        <f t="shared" si="741"/>
        <v>1.485451212336E+17</v>
      </c>
      <c r="CX586" s="73">
        <f t="shared" si="742"/>
        <v>6.6383058507442266E+17</v>
      </c>
      <c r="CY586" s="73">
        <f t="shared" si="743"/>
        <v>6.1227564555845058E+37</v>
      </c>
      <c r="CZ586" s="73">
        <f t="shared" si="744"/>
        <v>404138.66666666663</v>
      </c>
      <c r="DA586" s="102">
        <f t="shared" si="745"/>
        <v>4.4688817751913366</v>
      </c>
    </row>
    <row r="587" spans="1:105">
      <c r="A587" s="65">
        <v>8192</v>
      </c>
      <c r="B587" s="65">
        <f t="shared" si="681"/>
        <v>19.366666666666667</v>
      </c>
      <c r="C587" s="86">
        <f t="shared" si="674"/>
        <v>14.74</v>
      </c>
      <c r="D587" s="90"/>
      <c r="E587" s="68">
        <f t="shared" si="677"/>
        <v>9.5430125760887362E+34</v>
      </c>
      <c r="F587" s="65">
        <f t="shared" si="678"/>
        <v>116.20000000000006</v>
      </c>
      <c r="G587" s="69">
        <v>581</v>
      </c>
      <c r="H587" s="74">
        <f t="shared" si="682"/>
        <v>581</v>
      </c>
      <c r="I587" s="74">
        <f t="shared" si="683"/>
        <v>1</v>
      </c>
      <c r="J587" s="74">
        <v>1</v>
      </c>
      <c r="K587" s="65">
        <f t="shared" si="684"/>
        <v>1</v>
      </c>
      <c r="L587" s="73">
        <f>L586*J587</f>
        <v>3.1254605561390403E+32</v>
      </c>
      <c r="M587" s="73">
        <f t="shared" si="685"/>
        <v>1.8158925831167825E+35</v>
      </c>
      <c r="N587" s="73">
        <f t="shared" si="686"/>
        <v>9.5430125760887359E+35</v>
      </c>
      <c r="O587" s="73">
        <f t="shared" si="687"/>
        <v>4.7715062880443679E+36</v>
      </c>
      <c r="P587" s="73">
        <f t="shared" si="688"/>
        <v>404411.73333333334</v>
      </c>
      <c r="Q587" s="102">
        <f t="shared" si="673"/>
        <v>5.2552737231346534</v>
      </c>
      <c r="S587" s="74">
        <f t="shared" si="689"/>
        <v>571</v>
      </c>
      <c r="T587" s="74">
        <f t="shared" si="690"/>
        <v>2.0499999999999998</v>
      </c>
      <c r="U587" s="74">
        <v>1</v>
      </c>
      <c r="V587" s="65">
        <f t="shared" si="691"/>
        <v>1.05</v>
      </c>
      <c r="W587" s="73">
        <f>W586*U587</f>
        <v>4.1672807415187205E+31</v>
      </c>
      <c r="X587" s="73">
        <f t="shared" si="692"/>
        <v>2.4984931685775492E+34</v>
      </c>
      <c r="Y587" s="73">
        <f t="shared" si="693"/>
        <v>4.8907939452454735E+35</v>
      </c>
      <c r="Z587" s="73">
        <f t="shared" si="694"/>
        <v>9.7815878904909538E+36</v>
      </c>
      <c r="AA587" s="73">
        <f t="shared" si="695"/>
        <v>404411.73333333334</v>
      </c>
      <c r="AB587" s="102">
        <f t="shared" si="679"/>
        <v>19.574974255502635</v>
      </c>
      <c r="AD587" s="74">
        <f t="shared" si="696"/>
        <v>546</v>
      </c>
      <c r="AE587" s="74">
        <f t="shared" si="697"/>
        <v>3.2249999999999996</v>
      </c>
      <c r="AF587" s="74">
        <v>1</v>
      </c>
      <c r="AG587" s="65">
        <f t="shared" si="698"/>
        <v>1.175</v>
      </c>
      <c r="AH587" s="73">
        <f>AH586*AF587</f>
        <v>3.8721755275267279E+30</v>
      </c>
      <c r="AI587" s="73">
        <f t="shared" si="699"/>
        <v>2.4841942096847724E+33</v>
      </c>
      <c r="AJ587" s="73">
        <f t="shared" si="700"/>
        <v>2.4043918404598516E+34</v>
      </c>
      <c r="AK587" s="73">
        <f t="shared" si="701"/>
        <v>1.5388107778943086E+37</v>
      </c>
      <c r="AL587" s="73">
        <f t="shared" si="702"/>
        <v>404411.73333333334</v>
      </c>
      <c r="AM587" s="102">
        <f t="shared" si="746"/>
        <v>9.6787595393556316</v>
      </c>
      <c r="AO587" s="74">
        <f t="shared" si="703"/>
        <v>516</v>
      </c>
      <c r="AP587" s="74">
        <f t="shared" si="704"/>
        <v>4.55</v>
      </c>
      <c r="AQ587" s="74">
        <v>1</v>
      </c>
      <c r="AR587" s="65">
        <f t="shared" si="705"/>
        <v>1.325</v>
      </c>
      <c r="AS587" s="73">
        <f>AS586*AQ587</f>
        <v>1.9447310127087358E+28</v>
      </c>
      <c r="AT587" s="73">
        <f t="shared" si="706"/>
        <v>1.3296125933889626E+31</v>
      </c>
      <c r="AU587" s="73">
        <f t="shared" si="707"/>
        <v>5.3003792994633248E+32</v>
      </c>
      <c r="AV587" s="73">
        <f t="shared" si="708"/>
        <v>2.1710353610601876E+37</v>
      </c>
      <c r="AW587" s="73">
        <f t="shared" si="709"/>
        <v>404411.73333333334</v>
      </c>
      <c r="AX587" s="102">
        <f t="shared" si="680"/>
        <v>39.864087673489422</v>
      </c>
      <c r="AZ587" s="74">
        <f t="shared" si="710"/>
        <v>479</v>
      </c>
      <c r="BA587" s="74">
        <f t="shared" si="711"/>
        <v>6.06</v>
      </c>
      <c r="BB587" s="74">
        <v>1</v>
      </c>
      <c r="BC587" s="65">
        <f t="shared" si="712"/>
        <v>1.51</v>
      </c>
      <c r="BD587" s="73">
        <f>BD586*BB587</f>
        <v>9.0435779980875001E+25</v>
      </c>
      <c r="BE587" s="73">
        <f t="shared" si="713"/>
        <v>6.5411295302367079E+28</v>
      </c>
      <c r="BF587" s="73">
        <f t="shared" si="714"/>
        <v>4.1797105632461406E+30</v>
      </c>
      <c r="BG587" s="73">
        <f t="shared" si="715"/>
        <v>2.891532810554887E+37</v>
      </c>
      <c r="BH587" s="73">
        <f t="shared" si="716"/>
        <v>404411.73333333334</v>
      </c>
      <c r="BI587" s="102">
        <f t="shared" si="676"/>
        <v>63.898911402460591</v>
      </c>
      <c r="BK587" s="74">
        <f t="shared" si="717"/>
        <v>429</v>
      </c>
      <c r="BL587" s="74">
        <f t="shared" si="718"/>
        <v>7.8199999999999994</v>
      </c>
      <c r="BM587" s="74">
        <v>1</v>
      </c>
      <c r="BN587" s="65">
        <f t="shared" si="719"/>
        <v>1.76</v>
      </c>
      <c r="BO587" s="73">
        <f>BO586*BM587</f>
        <v>4.3543153324124998E+23</v>
      </c>
      <c r="BP587" s="73">
        <f t="shared" si="720"/>
        <v>3.2876822485847344E+26</v>
      </c>
      <c r="BQ587" s="73">
        <f t="shared" si="721"/>
        <v>5.2672069352994636E+27</v>
      </c>
      <c r="BR587" s="73">
        <f t="shared" si="722"/>
        <v>3.7313179172506958E+37</v>
      </c>
      <c r="BS587" s="73">
        <f t="shared" si="723"/>
        <v>404411.73333333334</v>
      </c>
      <c r="BT587" s="102">
        <f t="shared" si="675"/>
        <v>16.021034081279801</v>
      </c>
      <c r="BV587" s="74">
        <f t="shared" si="724"/>
        <v>374</v>
      </c>
      <c r="BW587" s="74">
        <f t="shared" si="725"/>
        <v>9.8550000000000004</v>
      </c>
      <c r="BX587" s="74">
        <v>1</v>
      </c>
      <c r="BY587" s="65">
        <f t="shared" si="726"/>
        <v>2.0350000000000001</v>
      </c>
      <c r="BZ587" s="73">
        <f>BZ586*BX587</f>
        <v>1.3894111602E+20</v>
      </c>
      <c r="CA587" s="73">
        <f t="shared" si="727"/>
        <v>1.057466939916618E+23</v>
      </c>
      <c r="CB587" s="73">
        <f t="shared" si="728"/>
        <v>3.2411587593020723E+24</v>
      </c>
      <c r="CC587" s="73">
        <f t="shared" si="729"/>
        <v>4.7023194468677254E+37</v>
      </c>
      <c r="CD587" s="73">
        <f t="shared" si="730"/>
        <v>404411.73333333334</v>
      </c>
      <c r="CE587" s="102">
        <f t="shared" si="747"/>
        <v>30.650213609114246</v>
      </c>
      <c r="CG587" s="74">
        <f t="shared" si="731"/>
        <v>324</v>
      </c>
      <c r="CH587" s="74">
        <f t="shared" si="732"/>
        <v>12.14</v>
      </c>
      <c r="CI587" s="74">
        <v>1</v>
      </c>
      <c r="CJ587" s="65">
        <f t="shared" si="733"/>
        <v>2.2850000000000001</v>
      </c>
      <c r="CK587" s="73">
        <f>CK586*CI587</f>
        <v>6.845786766E+17</v>
      </c>
      <c r="CL587" s="73">
        <f t="shared" si="734"/>
        <v>5.0682097743404401E+20</v>
      </c>
      <c r="CM587" s="73">
        <f t="shared" si="735"/>
        <v>3.8990823322876065E+21</v>
      </c>
      <c r="CN587" s="73">
        <f t="shared" si="736"/>
        <v>5.7926086336858631E+37</v>
      </c>
      <c r="CO587" s="73">
        <f t="shared" si="737"/>
        <v>404411.73333333334</v>
      </c>
      <c r="CP587" s="102">
        <f t="shared" si="738"/>
        <v>7.6932141838880774</v>
      </c>
      <c r="CR587" s="74">
        <f t="shared" si="739"/>
        <v>261</v>
      </c>
      <c r="CS587" s="74">
        <f t="shared" si="740"/>
        <v>14.74</v>
      </c>
      <c r="CT587" s="74">
        <v>1</v>
      </c>
      <c r="CU587" s="65">
        <f t="shared" si="748"/>
        <v>2.6</v>
      </c>
      <c r="CV587" s="73">
        <f>CV586*CT587</f>
        <v>219741303600000</v>
      </c>
      <c r="CW587" s="73">
        <f t="shared" si="741"/>
        <v>1.4911644862296E+17</v>
      </c>
      <c r="CX587" s="73">
        <f t="shared" si="742"/>
        <v>7.6254110107170854E+17</v>
      </c>
      <c r="CY587" s="73">
        <f t="shared" si="743"/>
        <v>7.0332002685773993E+37</v>
      </c>
      <c r="CZ587" s="73">
        <f t="shared" si="744"/>
        <v>404411.73333333334</v>
      </c>
      <c r="DA587" s="102">
        <f t="shared" si="745"/>
        <v>5.1137289555479484</v>
      </c>
    </row>
    <row r="588" spans="1:105">
      <c r="A588" s="65">
        <v>8192</v>
      </c>
      <c r="B588" s="65">
        <f t="shared" si="681"/>
        <v>19.399999999999999</v>
      </c>
      <c r="C588" s="86">
        <f t="shared" si="674"/>
        <v>14.74</v>
      </c>
      <c r="D588" s="90"/>
      <c r="E588" s="68">
        <f t="shared" si="677"/>
        <v>1.096204284786915E+35</v>
      </c>
      <c r="F588" s="65">
        <f t="shared" si="678"/>
        <v>116.40000000000005</v>
      </c>
      <c r="G588" s="69">
        <v>582</v>
      </c>
      <c r="H588" s="74">
        <f t="shared" si="682"/>
        <v>582</v>
      </c>
      <c r="I588" s="74">
        <f t="shared" si="683"/>
        <v>1</v>
      </c>
      <c r="J588" s="74">
        <v>1</v>
      </c>
      <c r="K588" s="65">
        <f t="shared" si="684"/>
        <v>1</v>
      </c>
      <c r="L588" s="73">
        <f>L587*J588</f>
        <v>3.1254605561390403E+32</v>
      </c>
      <c r="M588" s="73">
        <f t="shared" si="685"/>
        <v>1.8190180436729214E+35</v>
      </c>
      <c r="N588" s="73">
        <f t="shared" si="686"/>
        <v>1.096204284786915E+36</v>
      </c>
      <c r="O588" s="73">
        <f t="shared" si="687"/>
        <v>5.481021423934575E+36</v>
      </c>
      <c r="P588" s="73">
        <f t="shared" si="688"/>
        <v>404684.79999999999</v>
      </c>
      <c r="Q588" s="102">
        <f t="shared" si="673"/>
        <v>6.0263519023345324</v>
      </c>
      <c r="S588" s="74">
        <f t="shared" si="689"/>
        <v>572</v>
      </c>
      <c r="T588" s="74">
        <f t="shared" si="690"/>
        <v>2.0499999999999998</v>
      </c>
      <c r="U588" s="74">
        <v>1</v>
      </c>
      <c r="V588" s="65">
        <f t="shared" si="691"/>
        <v>1.05</v>
      </c>
      <c r="W588" s="73">
        <f>W587*U588</f>
        <v>4.1672807415187205E+31</v>
      </c>
      <c r="X588" s="73">
        <f t="shared" si="692"/>
        <v>2.5028688133561437E+34</v>
      </c>
      <c r="Y588" s="73">
        <f t="shared" si="693"/>
        <v>5.6180469595329352E+35</v>
      </c>
      <c r="Z588" s="73">
        <f t="shared" si="694"/>
        <v>1.1236093919065877E+37</v>
      </c>
      <c r="AA588" s="73">
        <f t="shared" si="695"/>
        <v>404684.79999999999</v>
      </c>
      <c r="AB588" s="102">
        <f t="shared" si="679"/>
        <v>22.446429990869522</v>
      </c>
      <c r="AD588" s="74">
        <f t="shared" si="696"/>
        <v>547</v>
      </c>
      <c r="AE588" s="74">
        <f t="shared" si="697"/>
        <v>3.2249999999999996</v>
      </c>
      <c r="AF588" s="74">
        <v>1</v>
      </c>
      <c r="AG588" s="65">
        <f t="shared" si="698"/>
        <v>1.175</v>
      </c>
      <c r="AH588" s="73">
        <f>AH587*AF588</f>
        <v>3.8721755275267279E+30</v>
      </c>
      <c r="AI588" s="73">
        <f t="shared" si="699"/>
        <v>2.4887440159296162E+33</v>
      </c>
      <c r="AJ588" s="73">
        <f t="shared" si="700"/>
        <v>2.761920951904526E+34</v>
      </c>
      <c r="AK588" s="73">
        <f t="shared" si="701"/>
        <v>1.7676294092189002E+37</v>
      </c>
      <c r="AL588" s="73">
        <f t="shared" si="702"/>
        <v>404684.79999999999</v>
      </c>
      <c r="AM588" s="102">
        <f t="shared" si="746"/>
        <v>11.097649795344141</v>
      </c>
      <c r="AO588" s="74">
        <f t="shared" si="703"/>
        <v>517</v>
      </c>
      <c r="AP588" s="74">
        <f t="shared" si="704"/>
        <v>4.55</v>
      </c>
      <c r="AQ588" s="74">
        <v>1</v>
      </c>
      <c r="AR588" s="65">
        <f t="shared" si="705"/>
        <v>1.325</v>
      </c>
      <c r="AS588" s="73">
        <f>AS587*AQ588</f>
        <v>1.9447310127087358E+28</v>
      </c>
      <c r="AT588" s="73">
        <f t="shared" si="706"/>
        <v>1.3321893619808015E+31</v>
      </c>
      <c r="AU588" s="73">
        <f t="shared" si="707"/>
        <v>6.0885369821538582E+32</v>
      </c>
      <c r="AV588" s="73">
        <f t="shared" si="708"/>
        <v>2.4938647478902312E+37</v>
      </c>
      <c r="AW588" s="73">
        <f t="shared" si="709"/>
        <v>404684.79999999999</v>
      </c>
      <c r="AX588" s="102">
        <f t="shared" si="680"/>
        <v>45.703239763909792</v>
      </c>
      <c r="AZ588" s="74">
        <f t="shared" si="710"/>
        <v>480</v>
      </c>
      <c r="BA588" s="74">
        <f t="shared" si="711"/>
        <v>6.06</v>
      </c>
      <c r="BB588" s="74">
        <v>16</v>
      </c>
      <c r="BC588" s="65">
        <f t="shared" si="712"/>
        <v>1.51</v>
      </c>
      <c r="BD588" s="73">
        <f>BD587*BB588</f>
        <v>1.446972479694E+27</v>
      </c>
      <c r="BE588" s="73">
        <f t="shared" si="713"/>
        <v>1.0487656532822113E+30</v>
      </c>
      <c r="BF588" s="73">
        <f t="shared" si="714"/>
        <v>4.8012266483645732E+30</v>
      </c>
      <c r="BG588" s="73">
        <f t="shared" si="715"/>
        <v>3.3214989829043522E+37</v>
      </c>
      <c r="BH588" s="73">
        <f t="shared" si="716"/>
        <v>404684.79999999999</v>
      </c>
      <c r="BI588" s="102">
        <f t="shared" si="676"/>
        <v>4.5779785344215655</v>
      </c>
      <c r="BK588" s="74">
        <f t="shared" si="717"/>
        <v>430</v>
      </c>
      <c r="BL588" s="74">
        <f t="shared" si="718"/>
        <v>7.8199999999999994</v>
      </c>
      <c r="BM588" s="74">
        <v>1</v>
      </c>
      <c r="BN588" s="65">
        <f t="shared" si="719"/>
        <v>1.76</v>
      </c>
      <c r="BO588" s="73">
        <f>BO587*BM588</f>
        <v>4.3543153324124998E+23</v>
      </c>
      <c r="BP588" s="73">
        <f t="shared" si="720"/>
        <v>3.2953458435697799E+26</v>
      </c>
      <c r="BQ588" s="73">
        <f t="shared" si="721"/>
        <v>6.0504319420074689E+27</v>
      </c>
      <c r="BR588" s="73">
        <f t="shared" si="722"/>
        <v>4.2861587535168371E+37</v>
      </c>
      <c r="BS588" s="73">
        <f t="shared" si="723"/>
        <v>404684.79999999999</v>
      </c>
      <c r="BT588" s="102">
        <f t="shared" si="675"/>
        <v>18.360537039879134</v>
      </c>
      <c r="BV588" s="74">
        <f t="shared" si="724"/>
        <v>375</v>
      </c>
      <c r="BW588" s="74">
        <f t="shared" si="725"/>
        <v>9.8550000000000004</v>
      </c>
      <c r="BX588" s="74">
        <v>1</v>
      </c>
      <c r="BY588" s="65">
        <f t="shared" si="726"/>
        <v>2.0350000000000001</v>
      </c>
      <c r="BZ588" s="73">
        <f>BZ587*BX588</f>
        <v>1.3894111602E+20</v>
      </c>
      <c r="CA588" s="73">
        <f t="shared" si="727"/>
        <v>1.0602943916276252E+23</v>
      </c>
      <c r="CB588" s="73">
        <f t="shared" si="728"/>
        <v>3.7231137350945232E+24</v>
      </c>
      <c r="CC588" s="73">
        <f t="shared" si="729"/>
        <v>5.4015466132875241E+37</v>
      </c>
      <c r="CD588" s="73">
        <f t="shared" si="730"/>
        <v>404684.79999999999</v>
      </c>
      <c r="CE588" s="102">
        <f t="shared" si="747"/>
        <v>35.113962353222355</v>
      </c>
      <c r="CG588" s="74">
        <f t="shared" si="731"/>
        <v>325</v>
      </c>
      <c r="CH588" s="74">
        <f t="shared" si="732"/>
        <v>12.14</v>
      </c>
      <c r="CI588" s="74">
        <v>1</v>
      </c>
      <c r="CJ588" s="65">
        <f t="shared" si="733"/>
        <v>2.2850000000000001</v>
      </c>
      <c r="CK588" s="73">
        <f>CK587*CI588</f>
        <v>6.845786766E+17</v>
      </c>
      <c r="CL588" s="73">
        <f t="shared" si="734"/>
        <v>5.0838523971007506E+20</v>
      </c>
      <c r="CM588" s="73">
        <f t="shared" si="735"/>
        <v>4.4788694610967769E+21</v>
      </c>
      <c r="CN588" s="73">
        <f t="shared" si="736"/>
        <v>6.6539600086565734E+37</v>
      </c>
      <c r="CO588" s="73">
        <f t="shared" si="737"/>
        <v>404684.79999999999</v>
      </c>
      <c r="CP588" s="102">
        <f t="shared" si="738"/>
        <v>8.8099911469715622</v>
      </c>
      <c r="CR588" s="74">
        <f t="shared" si="739"/>
        <v>262</v>
      </c>
      <c r="CS588" s="74">
        <f t="shared" si="740"/>
        <v>14.74</v>
      </c>
      <c r="CT588" s="74">
        <v>1</v>
      </c>
      <c r="CU588" s="65">
        <f t="shared" si="748"/>
        <v>2.6</v>
      </c>
      <c r="CV588" s="73">
        <f>CV587*CT588</f>
        <v>219741303600000</v>
      </c>
      <c r="CW588" s="73">
        <f t="shared" si="741"/>
        <v>1.4968777601232E+17</v>
      </c>
      <c r="CX588" s="73">
        <f t="shared" si="742"/>
        <v>8.7592970841869939E+17</v>
      </c>
      <c r="CY588" s="73">
        <f t="shared" si="743"/>
        <v>8.0790255788795628E+37</v>
      </c>
      <c r="CZ588" s="73">
        <f t="shared" si="744"/>
        <v>404684.79999999999</v>
      </c>
      <c r="DA588" s="102">
        <f t="shared" si="745"/>
        <v>5.8517116878442117</v>
      </c>
    </row>
    <row r="589" spans="1:105">
      <c r="A589" s="65">
        <v>8192</v>
      </c>
      <c r="B589" s="65">
        <f t="shared" si="681"/>
        <v>19.433333333333334</v>
      </c>
      <c r="C589" s="86">
        <f t="shared" si="674"/>
        <v>14.74</v>
      </c>
      <c r="D589" s="90"/>
      <c r="E589" s="68">
        <f t="shared" si="677"/>
        <v>1.2592080586754306E+35</v>
      </c>
      <c r="F589" s="65">
        <f t="shared" si="678"/>
        <v>116.60000000000007</v>
      </c>
      <c r="G589" s="69">
        <v>583</v>
      </c>
      <c r="H589" s="74">
        <f t="shared" si="682"/>
        <v>583</v>
      </c>
      <c r="I589" s="74">
        <f t="shared" si="683"/>
        <v>1</v>
      </c>
      <c r="J589" s="74">
        <v>1</v>
      </c>
      <c r="K589" s="65">
        <f t="shared" si="684"/>
        <v>1</v>
      </c>
      <c r="L589" s="73">
        <f>L588*J589</f>
        <v>3.1254605561390403E+32</v>
      </c>
      <c r="M589" s="73">
        <f t="shared" si="685"/>
        <v>1.8221435042290604E+35</v>
      </c>
      <c r="N589" s="73">
        <f t="shared" si="686"/>
        <v>1.2592080586754307E+36</v>
      </c>
      <c r="O589" s="73">
        <f t="shared" si="687"/>
        <v>6.2960402933771534E+36</v>
      </c>
      <c r="P589" s="73">
        <f t="shared" si="688"/>
        <v>404957.8666666667</v>
      </c>
      <c r="Q589" s="102">
        <f t="shared" si="673"/>
        <v>6.9105866566102057</v>
      </c>
      <c r="S589" s="74">
        <f t="shared" si="689"/>
        <v>573</v>
      </c>
      <c r="T589" s="74">
        <f t="shared" si="690"/>
        <v>2.0499999999999998</v>
      </c>
      <c r="U589" s="74">
        <v>1</v>
      </c>
      <c r="V589" s="65">
        <f t="shared" si="691"/>
        <v>1.05</v>
      </c>
      <c r="W589" s="73">
        <f>W588*U589</f>
        <v>4.1672807415187205E+31</v>
      </c>
      <c r="X589" s="73">
        <f t="shared" si="692"/>
        <v>2.5072444581347382E+34</v>
      </c>
      <c r="Y589" s="73">
        <f t="shared" si="693"/>
        <v>6.4534413007115762E+35</v>
      </c>
      <c r="Z589" s="73">
        <f t="shared" si="694"/>
        <v>1.2906882601423162E+37</v>
      </c>
      <c r="AA589" s="73">
        <f t="shared" si="695"/>
        <v>404957.8666666667</v>
      </c>
      <c r="AB589" s="102">
        <f t="shared" si="679"/>
        <v>25.739178642008472</v>
      </c>
      <c r="AD589" s="74">
        <f t="shared" si="696"/>
        <v>548</v>
      </c>
      <c r="AE589" s="74">
        <f t="shared" si="697"/>
        <v>3.2249999999999996</v>
      </c>
      <c r="AF589" s="74">
        <v>1</v>
      </c>
      <c r="AG589" s="65">
        <f t="shared" si="698"/>
        <v>1.175</v>
      </c>
      <c r="AH589" s="73">
        <f>AH588*AF589</f>
        <v>3.8721755275267279E+30</v>
      </c>
      <c r="AI589" s="73">
        <f t="shared" si="699"/>
        <v>2.4932938221744601E+33</v>
      </c>
      <c r="AJ589" s="73">
        <f t="shared" si="700"/>
        <v>3.1726140540845737E+34</v>
      </c>
      <c r="AK589" s="73">
        <f t="shared" si="701"/>
        <v>2.0304729946141319E+37</v>
      </c>
      <c r="AL589" s="73">
        <f t="shared" si="702"/>
        <v>404957.8666666667</v>
      </c>
      <c r="AM589" s="102">
        <f t="shared" si="746"/>
        <v>12.724589560478124</v>
      </c>
      <c r="AO589" s="74">
        <f t="shared" si="703"/>
        <v>518</v>
      </c>
      <c r="AP589" s="74">
        <f t="shared" si="704"/>
        <v>4.55</v>
      </c>
      <c r="AQ589" s="74">
        <v>1</v>
      </c>
      <c r="AR589" s="65">
        <f t="shared" si="705"/>
        <v>1.325</v>
      </c>
      <c r="AS589" s="73">
        <f>AS588*AQ589</f>
        <v>1.9447310127087358E+28</v>
      </c>
      <c r="AT589" s="73">
        <f t="shared" si="706"/>
        <v>1.3347661305726407E+31</v>
      </c>
      <c r="AU589" s="73">
        <f t="shared" si="707"/>
        <v>6.9938924157387484E+32</v>
      </c>
      <c r="AV589" s="73">
        <f t="shared" si="708"/>
        <v>2.8646983334866046E+37</v>
      </c>
      <c r="AW589" s="73">
        <f t="shared" si="709"/>
        <v>404957.8666666667</v>
      </c>
      <c r="AX589" s="102">
        <f t="shared" si="680"/>
        <v>52.397886457743965</v>
      </c>
      <c r="AZ589" s="74">
        <f t="shared" si="710"/>
        <v>481</v>
      </c>
      <c r="BA589" s="74">
        <f t="shared" si="711"/>
        <v>6.06</v>
      </c>
      <c r="BB589" s="74">
        <v>1</v>
      </c>
      <c r="BC589" s="65">
        <f t="shared" si="712"/>
        <v>1.51</v>
      </c>
      <c r="BD589" s="73">
        <f>BD588*BB589</f>
        <v>1.446972479694E+27</v>
      </c>
      <c r="BE589" s="73">
        <f t="shared" si="713"/>
        <v>1.0509505817265492E+30</v>
      </c>
      <c r="BF589" s="73">
        <f t="shared" si="714"/>
        <v>5.5151611529443135E+30</v>
      </c>
      <c r="BG589" s="73">
        <f t="shared" si="715"/>
        <v>3.8154004177865549E+37</v>
      </c>
      <c r="BH589" s="73">
        <f t="shared" si="716"/>
        <v>404957.8666666667</v>
      </c>
      <c r="BI589" s="102">
        <f t="shared" si="676"/>
        <v>5.2477835293489798</v>
      </c>
      <c r="BK589" s="74">
        <f t="shared" si="717"/>
        <v>431</v>
      </c>
      <c r="BL589" s="74">
        <f t="shared" si="718"/>
        <v>7.8199999999999994</v>
      </c>
      <c r="BM589" s="74">
        <v>1</v>
      </c>
      <c r="BN589" s="65">
        <f t="shared" si="719"/>
        <v>1.76</v>
      </c>
      <c r="BO589" s="73">
        <f>BO588*BM589</f>
        <v>4.3543153324124998E+23</v>
      </c>
      <c r="BP589" s="73">
        <f t="shared" si="720"/>
        <v>3.3030094385548255E+26</v>
      </c>
      <c r="BQ589" s="73">
        <f t="shared" si="721"/>
        <v>6.9501212188054948E+27</v>
      </c>
      <c r="BR589" s="73">
        <f t="shared" si="722"/>
        <v>4.9235035094209333E+37</v>
      </c>
      <c r="BS589" s="73">
        <f t="shared" si="723"/>
        <v>404957.8666666667</v>
      </c>
      <c r="BT589" s="102">
        <f t="shared" si="675"/>
        <v>21.041784312449316</v>
      </c>
      <c r="BV589" s="74">
        <f t="shared" si="724"/>
        <v>376</v>
      </c>
      <c r="BW589" s="74">
        <f t="shared" si="725"/>
        <v>9.8550000000000004</v>
      </c>
      <c r="BX589" s="74">
        <v>1</v>
      </c>
      <c r="BY589" s="65">
        <f t="shared" si="726"/>
        <v>2.0350000000000001</v>
      </c>
      <c r="BZ589" s="73">
        <f>BZ588*BX589</f>
        <v>1.3894111602E+20</v>
      </c>
      <c r="CA589" s="73">
        <f t="shared" si="727"/>
        <v>1.0631218433386321E+23</v>
      </c>
      <c r="CB589" s="73">
        <f t="shared" si="728"/>
        <v>4.2767346229699439E+24</v>
      </c>
      <c r="CC589" s="73">
        <f t="shared" si="729"/>
        <v>6.2047477091231845E+37</v>
      </c>
      <c r="CD589" s="73">
        <f t="shared" si="730"/>
        <v>404957.8666666667</v>
      </c>
      <c r="CE589" s="102">
        <f t="shared" si="747"/>
        <v>40.228075923445139</v>
      </c>
      <c r="CG589" s="74">
        <f t="shared" si="731"/>
        <v>326</v>
      </c>
      <c r="CH589" s="74">
        <f t="shared" si="732"/>
        <v>12.14</v>
      </c>
      <c r="CI589" s="74">
        <v>1</v>
      </c>
      <c r="CJ589" s="65">
        <f t="shared" si="733"/>
        <v>2.2850000000000001</v>
      </c>
      <c r="CK589" s="73">
        <f>CK588*CI589</f>
        <v>6.845786766E+17</v>
      </c>
      <c r="CL589" s="73">
        <f t="shared" si="734"/>
        <v>5.0994950198610605E+20</v>
      </c>
      <c r="CM589" s="73">
        <f t="shared" si="735"/>
        <v>5.144869982208324E+21</v>
      </c>
      <c r="CN589" s="73">
        <f t="shared" si="736"/>
        <v>7.6433929161598643E+37</v>
      </c>
      <c r="CO589" s="73">
        <f t="shared" si="737"/>
        <v>404957.8666666667</v>
      </c>
      <c r="CP589" s="102">
        <f t="shared" si="738"/>
        <v>10.088979324757728</v>
      </c>
      <c r="CR589" s="74">
        <f t="shared" si="739"/>
        <v>263</v>
      </c>
      <c r="CS589" s="74">
        <f t="shared" si="740"/>
        <v>14.74</v>
      </c>
      <c r="CT589" s="74">
        <v>1</v>
      </c>
      <c r="CU589" s="65">
        <f t="shared" si="748"/>
        <v>2.6</v>
      </c>
      <c r="CV589" s="73">
        <f>CV588*CT589</f>
        <v>219741303600000</v>
      </c>
      <c r="CW589" s="73">
        <f t="shared" si="741"/>
        <v>1.5025910340168E+17</v>
      </c>
      <c r="CX589" s="73">
        <f t="shared" si="742"/>
        <v>1.0061790151535928E+18</v>
      </c>
      <c r="CY589" s="73">
        <f t="shared" si="743"/>
        <v>9.2803633924379232E+37</v>
      </c>
      <c r="CZ589" s="73">
        <f t="shared" si="744"/>
        <v>404957.8666666667</v>
      </c>
      <c r="DA589" s="102">
        <f t="shared" si="745"/>
        <v>6.6962932186799078</v>
      </c>
    </row>
    <row r="590" spans="1:105">
      <c r="A590" s="65">
        <v>8192</v>
      </c>
      <c r="B590" s="65">
        <f t="shared" si="681"/>
        <v>19.466666666666665</v>
      </c>
      <c r="C590" s="86">
        <f t="shared" si="674"/>
        <v>14.74</v>
      </c>
      <c r="D590" s="90"/>
      <c r="E590" s="68">
        <f t="shared" si="677"/>
        <v>1.4464502255994772E+35</v>
      </c>
      <c r="F590" s="65">
        <f t="shared" si="678"/>
        <v>116.80000000000005</v>
      </c>
      <c r="G590" s="69">
        <v>584</v>
      </c>
      <c r="H590" s="74">
        <f t="shared" si="682"/>
        <v>584</v>
      </c>
      <c r="I590" s="74">
        <f t="shared" si="683"/>
        <v>1</v>
      </c>
      <c r="J590" s="74">
        <v>1</v>
      </c>
      <c r="K590" s="65">
        <f t="shared" si="684"/>
        <v>1</v>
      </c>
      <c r="L590" s="73">
        <f>L589*J590</f>
        <v>3.1254605561390403E+32</v>
      </c>
      <c r="M590" s="73">
        <f t="shared" si="685"/>
        <v>1.8252689647851997E+35</v>
      </c>
      <c r="N590" s="73">
        <f t="shared" si="686"/>
        <v>1.4464502255994771E+36</v>
      </c>
      <c r="O590" s="73">
        <f t="shared" si="687"/>
        <v>7.232251127997386E+36</v>
      </c>
      <c r="P590" s="73">
        <f t="shared" si="688"/>
        <v>405230.93333333335</v>
      </c>
      <c r="Q590" s="102">
        <f t="shared" si="673"/>
        <v>7.9245867513541901</v>
      </c>
      <c r="S590" s="74">
        <f t="shared" si="689"/>
        <v>574</v>
      </c>
      <c r="T590" s="74">
        <f t="shared" si="690"/>
        <v>2.0499999999999998</v>
      </c>
      <c r="U590" s="74">
        <v>1</v>
      </c>
      <c r="V590" s="65">
        <f t="shared" si="691"/>
        <v>1.05</v>
      </c>
      <c r="W590" s="73">
        <f>W589*U590</f>
        <v>4.1672807415187205E+31</v>
      </c>
      <c r="X590" s="73">
        <f t="shared" si="692"/>
        <v>2.5116201029133327E+34</v>
      </c>
      <c r="Y590" s="73">
        <f t="shared" si="693"/>
        <v>7.4130574061973141E+35</v>
      </c>
      <c r="Z590" s="73">
        <f t="shared" si="694"/>
        <v>1.482611481239464E+37</v>
      </c>
      <c r="AA590" s="73">
        <f t="shared" si="695"/>
        <v>405230.93333333335</v>
      </c>
      <c r="AB590" s="102">
        <f t="shared" si="679"/>
        <v>29.515042492288543</v>
      </c>
      <c r="AD590" s="74">
        <f t="shared" si="696"/>
        <v>549</v>
      </c>
      <c r="AE590" s="74">
        <f t="shared" si="697"/>
        <v>3.2249999999999996</v>
      </c>
      <c r="AF590" s="74">
        <v>1</v>
      </c>
      <c r="AG590" s="65">
        <f t="shared" si="698"/>
        <v>1.175</v>
      </c>
      <c r="AH590" s="73">
        <f>AH589*AF590</f>
        <v>3.8721755275267279E+30</v>
      </c>
      <c r="AI590" s="73">
        <f t="shared" si="699"/>
        <v>2.4978436284193039E+33</v>
      </c>
      <c r="AJ590" s="73">
        <f t="shared" si="700"/>
        <v>3.6443765449674233E+34</v>
      </c>
      <c r="AK590" s="73">
        <f t="shared" si="701"/>
        <v>2.3324009887791569E+37</v>
      </c>
      <c r="AL590" s="73">
        <f t="shared" si="702"/>
        <v>405230.93333333335</v>
      </c>
      <c r="AM590" s="102">
        <f t="shared" si="746"/>
        <v>14.590090842770943</v>
      </c>
      <c r="AO590" s="74">
        <f t="shared" si="703"/>
        <v>519</v>
      </c>
      <c r="AP590" s="74">
        <f t="shared" si="704"/>
        <v>4.55</v>
      </c>
      <c r="AQ590" s="74">
        <v>1</v>
      </c>
      <c r="AR590" s="65">
        <f t="shared" si="705"/>
        <v>1.325</v>
      </c>
      <c r="AS590" s="73">
        <f>AS589*AQ590</f>
        <v>1.9447310127087358E+28</v>
      </c>
      <c r="AT590" s="73">
        <f t="shared" si="706"/>
        <v>1.3373428991644798E+31</v>
      </c>
      <c r="AU590" s="73">
        <f t="shared" si="707"/>
        <v>8.0338727129853412E+32</v>
      </c>
      <c r="AV590" s="73">
        <f t="shared" si="708"/>
        <v>3.2906742632388107E+37</v>
      </c>
      <c r="AW590" s="73">
        <f t="shared" si="709"/>
        <v>405230.93333333335</v>
      </c>
      <c r="AX590" s="102">
        <f t="shared" si="680"/>
        <v>60.073394175903537</v>
      </c>
      <c r="AZ590" s="74">
        <f t="shared" si="710"/>
        <v>482</v>
      </c>
      <c r="BA590" s="74">
        <f t="shared" si="711"/>
        <v>6.06</v>
      </c>
      <c r="BB590" s="74">
        <v>1</v>
      </c>
      <c r="BC590" s="65">
        <f t="shared" si="712"/>
        <v>1.51</v>
      </c>
      <c r="BD590" s="73">
        <f>BD589*BB590</f>
        <v>1.446972479694E+27</v>
      </c>
      <c r="BE590" s="73">
        <f t="shared" si="713"/>
        <v>1.0531355101708872E+30</v>
      </c>
      <c r="BF590" s="73">
        <f t="shared" si="714"/>
        <v>6.3352565439306841E+30</v>
      </c>
      <c r="BG590" s="73">
        <f t="shared" si="715"/>
        <v>4.3827441835664155E+37</v>
      </c>
      <c r="BH590" s="73">
        <f t="shared" si="716"/>
        <v>405230.93333333335</v>
      </c>
      <c r="BI590" s="102">
        <f t="shared" si="676"/>
        <v>6.0156138338766043</v>
      </c>
      <c r="BK590" s="74">
        <f t="shared" si="717"/>
        <v>432</v>
      </c>
      <c r="BL590" s="74">
        <f t="shared" si="718"/>
        <v>7.8199999999999994</v>
      </c>
      <c r="BM590" s="74">
        <v>1</v>
      </c>
      <c r="BN590" s="65">
        <f t="shared" si="719"/>
        <v>1.76</v>
      </c>
      <c r="BO590" s="73">
        <f>BO589*BM590</f>
        <v>4.3543153324124998E+23</v>
      </c>
      <c r="BP590" s="73">
        <f t="shared" si="720"/>
        <v>3.3106730335398717E+26</v>
      </c>
      <c r="BQ590" s="73">
        <f t="shared" si="721"/>
        <v>7.983592811071861E+27</v>
      </c>
      <c r="BR590" s="73">
        <f t="shared" si="722"/>
        <v>5.6556203820939563E+37</v>
      </c>
      <c r="BS590" s="73">
        <f t="shared" si="723"/>
        <v>405230.93333333335</v>
      </c>
      <c r="BT590" s="102">
        <f t="shared" si="675"/>
        <v>24.114712417056669</v>
      </c>
      <c r="BV590" s="74">
        <f t="shared" si="724"/>
        <v>377</v>
      </c>
      <c r="BW590" s="74">
        <f t="shared" si="725"/>
        <v>9.8550000000000004</v>
      </c>
      <c r="BX590" s="74">
        <v>1</v>
      </c>
      <c r="BY590" s="65">
        <f t="shared" si="726"/>
        <v>2.0350000000000001</v>
      </c>
      <c r="BZ590" s="73">
        <f>BZ589*BX590</f>
        <v>1.3894111602E+20</v>
      </c>
      <c r="CA590" s="73">
        <f t="shared" si="727"/>
        <v>1.0659492950496389E+23</v>
      </c>
      <c r="CB590" s="73">
        <f t="shared" si="728"/>
        <v>4.9126780261644417E+24</v>
      </c>
      <c r="CC590" s="73">
        <f t="shared" si="729"/>
        <v>7.1273834866414234E+37</v>
      </c>
      <c r="CD590" s="73">
        <f t="shared" si="730"/>
        <v>405230.93333333335</v>
      </c>
      <c r="CE590" s="102">
        <f t="shared" si="747"/>
        <v>46.087351893559529</v>
      </c>
      <c r="CG590" s="74">
        <f t="shared" si="731"/>
        <v>327</v>
      </c>
      <c r="CH590" s="74">
        <f t="shared" si="732"/>
        <v>12.14</v>
      </c>
      <c r="CI590" s="74">
        <v>1</v>
      </c>
      <c r="CJ590" s="65">
        <f t="shared" si="733"/>
        <v>2.2850000000000001</v>
      </c>
      <c r="CK590" s="73">
        <f>CK589*CI590</f>
        <v>6.845786766E+17</v>
      </c>
      <c r="CL590" s="73">
        <f t="shared" si="734"/>
        <v>5.1151376426213704E+20</v>
      </c>
      <c r="CM590" s="73">
        <f t="shared" si="735"/>
        <v>5.9099036852363272E+21</v>
      </c>
      <c r="CN590" s="73">
        <f t="shared" si="736"/>
        <v>8.7799528693888265E+37</v>
      </c>
      <c r="CO590" s="73">
        <f t="shared" si="737"/>
        <v>405230.93333333335</v>
      </c>
      <c r="CP590" s="102">
        <f t="shared" si="738"/>
        <v>11.553752993844483</v>
      </c>
      <c r="CR590" s="74">
        <f t="shared" si="739"/>
        <v>264</v>
      </c>
      <c r="CS590" s="74">
        <f t="shared" si="740"/>
        <v>14.74</v>
      </c>
      <c r="CT590" s="74">
        <v>1</v>
      </c>
      <c r="CU590" s="65">
        <f t="shared" si="748"/>
        <v>2.6</v>
      </c>
      <c r="CV590" s="73">
        <f>CV589*CT590</f>
        <v>219741303600000</v>
      </c>
      <c r="CW590" s="73">
        <f t="shared" si="741"/>
        <v>1.5083043079104E+17</v>
      </c>
      <c r="CX590" s="73">
        <f t="shared" si="742"/>
        <v>1.1557961795394688E+18</v>
      </c>
      <c r="CY590" s="73">
        <f t="shared" si="743"/>
        <v>1.0660338162668148E+38</v>
      </c>
      <c r="CZ590" s="73">
        <f t="shared" si="744"/>
        <v>405230.93333333335</v>
      </c>
      <c r="DA590" s="102">
        <f t="shared" si="745"/>
        <v>7.6628845616751251</v>
      </c>
    </row>
    <row r="591" spans="1:105">
      <c r="A591" s="65">
        <v>8192</v>
      </c>
      <c r="B591" s="65">
        <f t="shared" si="681"/>
        <v>19.5</v>
      </c>
      <c r="C591" s="86">
        <f t="shared" si="674"/>
        <v>14.74</v>
      </c>
      <c r="D591" s="90"/>
      <c r="E591" s="68">
        <f t="shared" si="677"/>
        <v>1.6615349947312098E+35</v>
      </c>
      <c r="F591" s="65">
        <f t="shared" si="678"/>
        <v>117.00000000000006</v>
      </c>
      <c r="G591" s="69">
        <v>585</v>
      </c>
      <c r="H591" s="74">
        <f t="shared" si="682"/>
        <v>585</v>
      </c>
      <c r="I591" s="74">
        <f t="shared" si="683"/>
        <v>1</v>
      </c>
      <c r="J591" s="74">
        <v>1</v>
      </c>
      <c r="K591" s="65">
        <f t="shared" si="684"/>
        <v>1</v>
      </c>
      <c r="L591" s="73">
        <f>L590*J591</f>
        <v>3.1254605561390403E+32</v>
      </c>
      <c r="M591" s="73">
        <f t="shared" si="685"/>
        <v>1.8283944253413386E+35</v>
      </c>
      <c r="N591" s="73">
        <f t="shared" si="686"/>
        <v>1.6615349947312098E+36</v>
      </c>
      <c r="O591" s="73">
        <f t="shared" si="687"/>
        <v>8.3076749736560489E+36</v>
      </c>
      <c r="P591" s="73">
        <f t="shared" si="688"/>
        <v>405504</v>
      </c>
      <c r="Q591" s="102">
        <f t="shared" si="673"/>
        <v>9.0873991503284177</v>
      </c>
      <c r="S591" s="74">
        <f t="shared" si="689"/>
        <v>575</v>
      </c>
      <c r="T591" s="74">
        <f t="shared" si="690"/>
        <v>2.0499999999999998</v>
      </c>
      <c r="U591" s="74">
        <v>1</v>
      </c>
      <c r="V591" s="65">
        <f t="shared" si="691"/>
        <v>1.05</v>
      </c>
      <c r="W591" s="73">
        <f>W590*U591</f>
        <v>4.1672807415187205E+31</v>
      </c>
      <c r="X591" s="73">
        <f t="shared" si="692"/>
        <v>2.5159957476919276E+34</v>
      </c>
      <c r="Y591" s="73">
        <f t="shared" si="693"/>
        <v>8.515366847997442E+35</v>
      </c>
      <c r="Z591" s="73">
        <f t="shared" si="694"/>
        <v>1.7030733695994898E+37</v>
      </c>
      <c r="AA591" s="73">
        <f t="shared" si="695"/>
        <v>405504</v>
      </c>
      <c r="AB591" s="102">
        <f t="shared" si="679"/>
        <v>33.844917487674984</v>
      </c>
      <c r="AD591" s="74">
        <f t="shared" si="696"/>
        <v>550</v>
      </c>
      <c r="AE591" s="74">
        <f t="shared" si="697"/>
        <v>3.2249999999999996</v>
      </c>
      <c r="AF591" s="74">
        <v>1</v>
      </c>
      <c r="AG591" s="65">
        <f t="shared" si="698"/>
        <v>1.175</v>
      </c>
      <c r="AH591" s="73">
        <f>AH590*AF591</f>
        <v>3.8721755275267279E+30</v>
      </c>
      <c r="AI591" s="73">
        <f t="shared" si="699"/>
        <v>2.502393434664148E+33</v>
      </c>
      <c r="AJ591" s="73">
        <f t="shared" si="700"/>
        <v>4.1862893421938579E+34</v>
      </c>
      <c r="AK591" s="73">
        <f t="shared" si="701"/>
        <v>2.6792251790040754E+37</v>
      </c>
      <c r="AL591" s="73">
        <f t="shared" si="702"/>
        <v>405504</v>
      </c>
      <c r="AM591" s="102">
        <f t="shared" si="746"/>
        <v>16.729141326074927</v>
      </c>
      <c r="AO591" s="74">
        <f t="shared" si="703"/>
        <v>520</v>
      </c>
      <c r="AP591" s="74">
        <f t="shared" si="704"/>
        <v>4.55</v>
      </c>
      <c r="AQ591" s="74">
        <v>16</v>
      </c>
      <c r="AR591" s="65">
        <f t="shared" si="705"/>
        <v>1.325</v>
      </c>
      <c r="AS591" s="73">
        <f>AS590*AQ591</f>
        <v>3.1115696203339773E+29</v>
      </c>
      <c r="AT591" s="73">
        <f t="shared" si="706"/>
        <v>2.1438714684101103E+32</v>
      </c>
      <c r="AU591" s="73">
        <f t="shared" si="707"/>
        <v>9.22849636966183E+32</v>
      </c>
      <c r="AV591" s="73">
        <f t="shared" si="708"/>
        <v>3.7799921130135019E+37</v>
      </c>
      <c r="AW591" s="73">
        <f t="shared" si="709"/>
        <v>405504</v>
      </c>
      <c r="AX591" s="102">
        <f t="shared" si="680"/>
        <v>4.3045940512962098</v>
      </c>
      <c r="AZ591" s="74">
        <f t="shared" si="710"/>
        <v>483</v>
      </c>
      <c r="BA591" s="74">
        <f t="shared" si="711"/>
        <v>6.06</v>
      </c>
      <c r="BB591" s="74">
        <v>1</v>
      </c>
      <c r="BC591" s="65">
        <f t="shared" si="712"/>
        <v>1.51</v>
      </c>
      <c r="BD591" s="73">
        <f>BD590*BB591</f>
        <v>1.446972479694E+27</v>
      </c>
      <c r="BE591" s="73">
        <f t="shared" si="713"/>
        <v>1.0553204386152249E+30</v>
      </c>
      <c r="BF591" s="73">
        <f t="shared" si="714"/>
        <v>7.2772987704973774E+30</v>
      </c>
      <c r="BG591" s="73">
        <f t="shared" si="715"/>
        <v>5.0344510340355653E+37</v>
      </c>
      <c r="BH591" s="73">
        <f t="shared" si="716"/>
        <v>405504</v>
      </c>
      <c r="BI591" s="102">
        <f t="shared" si="676"/>
        <v>6.8958190367719361</v>
      </c>
      <c r="BK591" s="74">
        <f t="shared" si="717"/>
        <v>433</v>
      </c>
      <c r="BL591" s="74">
        <f t="shared" si="718"/>
        <v>7.8199999999999994</v>
      </c>
      <c r="BM591" s="74">
        <v>1</v>
      </c>
      <c r="BN591" s="65">
        <f t="shared" si="719"/>
        <v>1.76</v>
      </c>
      <c r="BO591" s="73">
        <f>BO590*BM591</f>
        <v>4.3543153324124998E+23</v>
      </c>
      <c r="BP591" s="73">
        <f t="shared" si="720"/>
        <v>3.3183366285249179E+26</v>
      </c>
      <c r="BQ591" s="73">
        <f t="shared" si="721"/>
        <v>9.1707399290444026E+27</v>
      </c>
      <c r="BR591" s="73">
        <f t="shared" si="722"/>
        <v>6.4966018293990294E+37</v>
      </c>
      <c r="BS591" s="73">
        <f t="shared" si="723"/>
        <v>405504</v>
      </c>
      <c r="BT591" s="102">
        <f t="shared" si="675"/>
        <v>27.636556973187563</v>
      </c>
      <c r="BV591" s="74">
        <f t="shared" si="724"/>
        <v>378</v>
      </c>
      <c r="BW591" s="74">
        <f t="shared" si="725"/>
        <v>9.8550000000000004</v>
      </c>
      <c r="BX591" s="74">
        <v>1</v>
      </c>
      <c r="BY591" s="65">
        <f t="shared" si="726"/>
        <v>2.0350000000000001</v>
      </c>
      <c r="BZ591" s="73">
        <f>BZ590*BX591</f>
        <v>1.3894111602E+20</v>
      </c>
      <c r="CA591" s="73">
        <f t="shared" si="727"/>
        <v>1.068776746760646E+23</v>
      </c>
      <c r="CB591" s="73">
        <f t="shared" si="728"/>
        <v>5.6431851672851728E+24</v>
      </c>
      <c r="CC591" s="73">
        <f t="shared" si="729"/>
        <v>8.1872136865380364E+37</v>
      </c>
      <c r="CD591" s="73">
        <f t="shared" si="730"/>
        <v>405504</v>
      </c>
      <c r="CE591" s="102">
        <f t="shared" si="747"/>
        <v>52.800411165279321</v>
      </c>
      <c r="CG591" s="74">
        <f t="shared" si="731"/>
        <v>328</v>
      </c>
      <c r="CH591" s="74">
        <f t="shared" si="732"/>
        <v>12.14</v>
      </c>
      <c r="CI591" s="74">
        <v>1</v>
      </c>
      <c r="CJ591" s="65">
        <f t="shared" si="733"/>
        <v>2.2850000000000001</v>
      </c>
      <c r="CK591" s="73">
        <f>CK590*CI591</f>
        <v>6.845786766E+17</v>
      </c>
      <c r="CL591" s="73">
        <f t="shared" si="734"/>
        <v>5.1307802653816803E+20</v>
      </c>
      <c r="CM591" s="73">
        <f t="shared" si="735"/>
        <v>6.7886966414218845E+21</v>
      </c>
      <c r="CN591" s="73">
        <f t="shared" si="736"/>
        <v>1.0085517418018444E+38</v>
      </c>
      <c r="CO591" s="73">
        <f t="shared" si="737"/>
        <v>405504</v>
      </c>
      <c r="CP591" s="102">
        <f t="shared" si="738"/>
        <v>13.231314323138085</v>
      </c>
      <c r="CR591" s="74">
        <f t="shared" si="739"/>
        <v>265</v>
      </c>
      <c r="CS591" s="74">
        <f t="shared" si="740"/>
        <v>14.74</v>
      </c>
      <c r="CT591" s="74">
        <v>1</v>
      </c>
      <c r="CU591" s="65">
        <f t="shared" si="748"/>
        <v>2.6</v>
      </c>
      <c r="CV591" s="73">
        <f>CV590*CT591</f>
        <v>219741303600000</v>
      </c>
      <c r="CW591" s="73">
        <f t="shared" si="741"/>
        <v>1.514017581804E+17</v>
      </c>
      <c r="CX591" s="73">
        <f t="shared" si="742"/>
        <v>1.3276611701488458E+18</v>
      </c>
      <c r="CY591" s="73">
        <f t="shared" si="743"/>
        <v>1.2245512911169015E+38</v>
      </c>
      <c r="CZ591" s="73">
        <f t="shared" si="744"/>
        <v>405504</v>
      </c>
      <c r="DA591" s="102">
        <f t="shared" si="745"/>
        <v>8.7691265022622478</v>
      </c>
    </row>
    <row r="592" spans="1:105">
      <c r="A592" s="65">
        <v>8192</v>
      </c>
      <c r="B592" s="65">
        <f t="shared" si="681"/>
        <v>19.533333333333335</v>
      </c>
      <c r="C592" s="86">
        <f t="shared" si="674"/>
        <v>14.74</v>
      </c>
      <c r="D592" s="90"/>
      <c r="E592" s="68">
        <f t="shared" si="677"/>
        <v>1.908602515217748E+35</v>
      </c>
      <c r="F592" s="65">
        <f t="shared" si="678"/>
        <v>117.20000000000006</v>
      </c>
      <c r="G592" s="69">
        <v>586</v>
      </c>
      <c r="H592" s="74">
        <f t="shared" si="682"/>
        <v>586</v>
      </c>
      <c r="I592" s="74">
        <f t="shared" si="683"/>
        <v>1</v>
      </c>
      <c r="J592" s="74">
        <v>1</v>
      </c>
      <c r="K592" s="65">
        <f t="shared" si="684"/>
        <v>1</v>
      </c>
      <c r="L592" s="73">
        <f>L591*J592</f>
        <v>3.1254605561390403E+32</v>
      </c>
      <c r="M592" s="73">
        <f t="shared" si="685"/>
        <v>1.8315198858974776E+35</v>
      </c>
      <c r="N592" s="73">
        <f t="shared" si="686"/>
        <v>1.9086025152177481E+36</v>
      </c>
      <c r="O592" s="73">
        <f t="shared" si="687"/>
        <v>9.5430125760887394E+36</v>
      </c>
      <c r="P592" s="73">
        <f t="shared" si="688"/>
        <v>405777.06666666665</v>
      </c>
      <c r="Q592" s="102">
        <f t="shared" si="673"/>
        <v>10.420867007307969</v>
      </c>
      <c r="S592" s="74">
        <f t="shared" si="689"/>
        <v>576</v>
      </c>
      <c r="T592" s="74">
        <f t="shared" si="690"/>
        <v>2.0499999999999998</v>
      </c>
      <c r="U592" s="74">
        <v>1</v>
      </c>
      <c r="V592" s="65">
        <f t="shared" si="691"/>
        <v>1.05</v>
      </c>
      <c r="W592" s="73">
        <f>W591*U592</f>
        <v>4.1672807415187205E+31</v>
      </c>
      <c r="X592" s="73">
        <f t="shared" si="692"/>
        <v>2.5203713924705221E+34</v>
      </c>
      <c r="Y592" s="73">
        <f t="shared" si="693"/>
        <v>9.7815878904909514E+35</v>
      </c>
      <c r="Z592" s="73">
        <f t="shared" si="694"/>
        <v>1.9563175780981915E+37</v>
      </c>
      <c r="AA592" s="73">
        <f t="shared" si="695"/>
        <v>405777.06666666665</v>
      </c>
      <c r="AB592" s="102">
        <f t="shared" si="679"/>
        <v>38.810105207958379</v>
      </c>
      <c r="AD592" s="74">
        <f t="shared" si="696"/>
        <v>551</v>
      </c>
      <c r="AE592" s="74">
        <f t="shared" si="697"/>
        <v>3.2249999999999996</v>
      </c>
      <c r="AF592" s="74">
        <v>1</v>
      </c>
      <c r="AG592" s="65">
        <f t="shared" si="698"/>
        <v>1.175</v>
      </c>
      <c r="AH592" s="73">
        <f>AH591*AF592</f>
        <v>3.8721755275267279E+30</v>
      </c>
      <c r="AI592" s="73">
        <f t="shared" si="699"/>
        <v>2.5069432409089919E+33</v>
      </c>
      <c r="AJ592" s="73">
        <f t="shared" si="700"/>
        <v>4.8087836809197051E+34</v>
      </c>
      <c r="AK592" s="73">
        <f t="shared" si="701"/>
        <v>3.0776215557886182E+37</v>
      </c>
      <c r="AL592" s="73">
        <f t="shared" si="702"/>
        <v>405777.06666666665</v>
      </c>
      <c r="AM592" s="102">
        <f t="shared" si="746"/>
        <v>19.181861010846379</v>
      </c>
      <c r="AO592" s="74">
        <f t="shared" si="703"/>
        <v>521</v>
      </c>
      <c r="AP592" s="74">
        <f t="shared" si="704"/>
        <v>4.55</v>
      </c>
      <c r="AQ592" s="74">
        <v>1</v>
      </c>
      <c r="AR592" s="65">
        <f t="shared" si="705"/>
        <v>1.325</v>
      </c>
      <c r="AS592" s="73">
        <f>AS591*AQ592</f>
        <v>3.1115696203339773E+29</v>
      </c>
      <c r="AT592" s="73">
        <f t="shared" si="706"/>
        <v>2.1479942981570529E+32</v>
      </c>
      <c r="AU592" s="73">
        <f t="shared" si="707"/>
        <v>1.0600758598926654E+33</v>
      </c>
      <c r="AV592" s="73">
        <f t="shared" si="708"/>
        <v>4.3420707221203762E+37</v>
      </c>
      <c r="AW592" s="73">
        <f t="shared" si="709"/>
        <v>405777.06666666665</v>
      </c>
      <c r="AX592" s="102">
        <f t="shared" si="680"/>
        <v>4.935189356890727</v>
      </c>
      <c r="AZ592" s="74">
        <f t="shared" si="710"/>
        <v>484</v>
      </c>
      <c r="BA592" s="74">
        <f t="shared" si="711"/>
        <v>6.06</v>
      </c>
      <c r="BB592" s="74">
        <v>1</v>
      </c>
      <c r="BC592" s="65">
        <f t="shared" si="712"/>
        <v>1.51</v>
      </c>
      <c r="BD592" s="73">
        <f>BD591*BB592</f>
        <v>1.446972479694E+27</v>
      </c>
      <c r="BE592" s="73">
        <f t="shared" si="713"/>
        <v>1.057505367059563E+30</v>
      </c>
      <c r="BF592" s="73">
        <f t="shared" si="714"/>
        <v>8.3594211264922823E+30</v>
      </c>
      <c r="BG592" s="73">
        <f t="shared" si="715"/>
        <v>5.7830656211097759E+37</v>
      </c>
      <c r="BH592" s="73">
        <f t="shared" si="716"/>
        <v>405777.06666666665</v>
      </c>
      <c r="BI592" s="102">
        <f t="shared" si="676"/>
        <v>7.9048498351700998</v>
      </c>
      <c r="BK592" s="74">
        <f t="shared" si="717"/>
        <v>434</v>
      </c>
      <c r="BL592" s="74">
        <f t="shared" si="718"/>
        <v>7.8199999999999994</v>
      </c>
      <c r="BM592" s="74">
        <v>1</v>
      </c>
      <c r="BN592" s="65">
        <f t="shared" si="719"/>
        <v>1.76</v>
      </c>
      <c r="BO592" s="73">
        <f>BO591*BM592</f>
        <v>4.3543153324124998E+23</v>
      </c>
      <c r="BP592" s="73">
        <f t="shared" si="720"/>
        <v>3.3260002235099635E+26</v>
      </c>
      <c r="BQ592" s="73">
        <f t="shared" si="721"/>
        <v>1.0534413870598932E+28</v>
      </c>
      <c r="BR592" s="73">
        <f t="shared" si="722"/>
        <v>7.4626358345013944E+37</v>
      </c>
      <c r="BS592" s="73">
        <f t="shared" si="723"/>
        <v>405777.06666666665</v>
      </c>
      <c r="BT592" s="102">
        <f t="shared" si="675"/>
        <v>31.672919911838889</v>
      </c>
      <c r="BV592" s="74">
        <f t="shared" si="724"/>
        <v>379</v>
      </c>
      <c r="BW592" s="74">
        <f t="shared" si="725"/>
        <v>9.8550000000000004</v>
      </c>
      <c r="BX592" s="74">
        <v>1</v>
      </c>
      <c r="BY592" s="65">
        <f t="shared" si="726"/>
        <v>2.0350000000000001</v>
      </c>
      <c r="BZ592" s="73">
        <f>BZ591*BX592</f>
        <v>1.3894111602E+20</v>
      </c>
      <c r="CA592" s="73">
        <f t="shared" si="727"/>
        <v>1.071604198471653E+23</v>
      </c>
      <c r="CB592" s="73">
        <f t="shared" si="728"/>
        <v>6.4823175186041467E+24</v>
      </c>
      <c r="CC592" s="73">
        <f t="shared" si="729"/>
        <v>9.4046388937354527E+37</v>
      </c>
      <c r="CD592" s="73">
        <f t="shared" si="730"/>
        <v>405777.06666666665</v>
      </c>
      <c r="CE592" s="102">
        <f t="shared" si="747"/>
        <v>60.491714458093576</v>
      </c>
      <c r="CG592" s="74">
        <f t="shared" si="731"/>
        <v>329</v>
      </c>
      <c r="CH592" s="74">
        <f t="shared" si="732"/>
        <v>12.14</v>
      </c>
      <c r="CI592" s="74">
        <v>1</v>
      </c>
      <c r="CJ592" s="65">
        <f t="shared" si="733"/>
        <v>2.2850000000000001</v>
      </c>
      <c r="CK592" s="73">
        <f>CK591*CI592</f>
        <v>6.845786766E+17</v>
      </c>
      <c r="CL592" s="73">
        <f t="shared" si="734"/>
        <v>5.1464228881419901E+20</v>
      </c>
      <c r="CM592" s="73">
        <f t="shared" si="735"/>
        <v>7.7981646645752161E+21</v>
      </c>
      <c r="CN592" s="73">
        <f t="shared" si="736"/>
        <v>1.158521726737173E+38</v>
      </c>
      <c r="CO592" s="73">
        <f t="shared" si="737"/>
        <v>405777.06666666665</v>
      </c>
      <c r="CP592" s="102">
        <f t="shared" si="738"/>
        <v>15.152592070393544</v>
      </c>
      <c r="CR592" s="74">
        <f t="shared" si="739"/>
        <v>266</v>
      </c>
      <c r="CS592" s="74">
        <f t="shared" si="740"/>
        <v>14.74</v>
      </c>
      <c r="CT592" s="74">
        <v>1</v>
      </c>
      <c r="CU592" s="65">
        <f t="shared" si="748"/>
        <v>2.6</v>
      </c>
      <c r="CV592" s="73">
        <f>CV591*CT592</f>
        <v>219741303600000</v>
      </c>
      <c r="CW592" s="73">
        <f t="shared" si="741"/>
        <v>1.5197308556976E+17</v>
      </c>
      <c r="CX592" s="73">
        <f t="shared" si="742"/>
        <v>1.5250822021434176E+18</v>
      </c>
      <c r="CY592" s="73">
        <f t="shared" si="743"/>
        <v>1.4066400537154802E+38</v>
      </c>
      <c r="CZ592" s="73">
        <f t="shared" si="744"/>
        <v>405777.06666666665</v>
      </c>
      <c r="DA592" s="102">
        <f t="shared" si="745"/>
        <v>10.03521246163921</v>
      </c>
    </row>
    <row r="593" spans="1:105">
      <c r="A593" s="65">
        <v>8192</v>
      </c>
      <c r="B593" s="65">
        <f t="shared" si="681"/>
        <v>19.566666666666666</v>
      </c>
      <c r="C593" s="86">
        <f t="shared" si="674"/>
        <v>14.74</v>
      </c>
      <c r="D593" s="90"/>
      <c r="E593" s="68">
        <f t="shared" si="677"/>
        <v>2.1924085695738303E+35</v>
      </c>
      <c r="F593" s="65">
        <f t="shared" si="678"/>
        <v>117.40000000000006</v>
      </c>
      <c r="G593" s="69">
        <v>587</v>
      </c>
      <c r="H593" s="74">
        <f t="shared" si="682"/>
        <v>587</v>
      </c>
      <c r="I593" s="74">
        <f t="shared" si="683"/>
        <v>1</v>
      </c>
      <c r="J593" s="74">
        <v>1</v>
      </c>
      <c r="K593" s="65">
        <f t="shared" si="684"/>
        <v>1</v>
      </c>
      <c r="L593" s="73">
        <f>L592*J593</f>
        <v>3.1254605561390403E+32</v>
      </c>
      <c r="M593" s="73">
        <f t="shared" si="685"/>
        <v>1.8346453464536165E+35</v>
      </c>
      <c r="N593" s="73">
        <f t="shared" si="686"/>
        <v>2.1924085695738303E+36</v>
      </c>
      <c r="O593" s="73">
        <f t="shared" si="687"/>
        <v>1.0962042847869152E+37</v>
      </c>
      <c r="P593" s="73">
        <f t="shared" si="688"/>
        <v>406050.1333333333</v>
      </c>
      <c r="Q593" s="102">
        <f t="shared" ref="Q593:Q643" si="749">N593/M593</f>
        <v>11.950040228820098</v>
      </c>
      <c r="S593" s="74">
        <f t="shared" si="689"/>
        <v>577</v>
      </c>
      <c r="T593" s="74">
        <f t="shared" si="690"/>
        <v>2.0499999999999998</v>
      </c>
      <c r="U593" s="74">
        <v>1</v>
      </c>
      <c r="V593" s="65">
        <f t="shared" si="691"/>
        <v>1.05</v>
      </c>
      <c r="W593" s="73">
        <f>W592*U593</f>
        <v>4.1672807415187205E+31</v>
      </c>
      <c r="X593" s="73">
        <f t="shared" si="692"/>
        <v>2.5247470372491171E+34</v>
      </c>
      <c r="Y593" s="73">
        <f t="shared" si="693"/>
        <v>1.1236093919065875E+36</v>
      </c>
      <c r="Z593" s="73">
        <f t="shared" si="694"/>
        <v>2.2472187838131759E+37</v>
      </c>
      <c r="AA593" s="73">
        <f t="shared" si="695"/>
        <v>406050.1333333333</v>
      </c>
      <c r="AB593" s="102">
        <f t="shared" si="679"/>
        <v>44.503840397841842</v>
      </c>
      <c r="AD593" s="74">
        <f t="shared" si="696"/>
        <v>552</v>
      </c>
      <c r="AE593" s="74">
        <f t="shared" si="697"/>
        <v>3.2249999999999996</v>
      </c>
      <c r="AF593" s="74">
        <v>1</v>
      </c>
      <c r="AG593" s="65">
        <f t="shared" si="698"/>
        <v>1.175</v>
      </c>
      <c r="AH593" s="73">
        <f>AH592*AF593</f>
        <v>3.8721755275267279E+30</v>
      </c>
      <c r="AI593" s="73">
        <f t="shared" si="699"/>
        <v>2.5114930471538357E+33</v>
      </c>
      <c r="AJ593" s="73">
        <f t="shared" si="700"/>
        <v>5.5238419038090529E+34</v>
      </c>
      <c r="AK593" s="73">
        <f t="shared" si="701"/>
        <v>3.5352588184378014E+37</v>
      </c>
      <c r="AL593" s="73">
        <f t="shared" si="702"/>
        <v>406050.1333333333</v>
      </c>
      <c r="AM593" s="102">
        <f t="shared" si="746"/>
        <v>21.994255210337847</v>
      </c>
      <c r="AO593" s="74">
        <f t="shared" si="703"/>
        <v>522</v>
      </c>
      <c r="AP593" s="74">
        <f t="shared" si="704"/>
        <v>4.55</v>
      </c>
      <c r="AQ593" s="74">
        <v>1</v>
      </c>
      <c r="AR593" s="65">
        <f t="shared" si="705"/>
        <v>1.325</v>
      </c>
      <c r="AS593" s="73">
        <f>AS592*AQ593</f>
        <v>3.1115696203339773E+29</v>
      </c>
      <c r="AT593" s="73">
        <f t="shared" si="706"/>
        <v>2.1521171279039952E+32</v>
      </c>
      <c r="AU593" s="73">
        <f t="shared" si="707"/>
        <v>1.2177073964307722E+33</v>
      </c>
      <c r="AV593" s="73">
        <f t="shared" si="708"/>
        <v>4.9877294957804633E+37</v>
      </c>
      <c r="AW593" s="73">
        <f t="shared" si="709"/>
        <v>406050.1333333333</v>
      </c>
      <c r="AX593" s="102">
        <f t="shared" si="680"/>
        <v>5.6581836585108647</v>
      </c>
      <c r="AZ593" s="74">
        <f t="shared" si="710"/>
        <v>485</v>
      </c>
      <c r="BA593" s="74">
        <f t="shared" si="711"/>
        <v>6.06</v>
      </c>
      <c r="BB593" s="74">
        <v>1</v>
      </c>
      <c r="BC593" s="65">
        <f t="shared" si="712"/>
        <v>1.51</v>
      </c>
      <c r="BD593" s="73">
        <f>BD592*BB593</f>
        <v>1.446972479694E+27</v>
      </c>
      <c r="BE593" s="73">
        <f t="shared" si="713"/>
        <v>1.0596902955039008E+30</v>
      </c>
      <c r="BF593" s="73">
        <f t="shared" si="714"/>
        <v>9.6024532967291476E+30</v>
      </c>
      <c r="BG593" s="73">
        <f t="shared" si="715"/>
        <v>6.6429979658087054E+37</v>
      </c>
      <c r="BH593" s="73">
        <f t="shared" si="716"/>
        <v>406050.1333333333</v>
      </c>
      <c r="BI593" s="102">
        <f t="shared" si="676"/>
        <v>9.0615657588550604</v>
      </c>
      <c r="BK593" s="74">
        <f t="shared" si="717"/>
        <v>435</v>
      </c>
      <c r="BL593" s="74">
        <f t="shared" si="718"/>
        <v>7.8199999999999994</v>
      </c>
      <c r="BM593" s="74">
        <v>1</v>
      </c>
      <c r="BN593" s="65">
        <f t="shared" si="719"/>
        <v>1.76</v>
      </c>
      <c r="BO593" s="73">
        <f>BO592*BM593</f>
        <v>4.3543153324124998E+23</v>
      </c>
      <c r="BP593" s="73">
        <f t="shared" si="720"/>
        <v>3.3336638184950097E+26</v>
      </c>
      <c r="BQ593" s="73">
        <f t="shared" si="721"/>
        <v>1.2100863884014942E+28</v>
      </c>
      <c r="BR593" s="73">
        <f t="shared" si="722"/>
        <v>8.5723175070336762E+37</v>
      </c>
      <c r="BS593" s="73">
        <f t="shared" si="723"/>
        <v>406050.1333333333</v>
      </c>
      <c r="BT593" s="102">
        <f t="shared" si="675"/>
        <v>36.298992768496689</v>
      </c>
      <c r="BV593" s="74">
        <f t="shared" si="724"/>
        <v>380</v>
      </c>
      <c r="BW593" s="74">
        <f t="shared" si="725"/>
        <v>9.8550000000000004</v>
      </c>
      <c r="BX593" s="74">
        <v>16</v>
      </c>
      <c r="BY593" s="65">
        <f t="shared" si="726"/>
        <v>2.0350000000000001</v>
      </c>
      <c r="BZ593" s="73">
        <f>BZ592*BX593</f>
        <v>2.22305785632E+21</v>
      </c>
      <c r="CA593" s="73">
        <f t="shared" si="727"/>
        <v>1.7190906402922562E+24</v>
      </c>
      <c r="CB593" s="73">
        <f t="shared" si="728"/>
        <v>7.4462274701890464E+24</v>
      </c>
      <c r="CC593" s="73">
        <f t="shared" si="729"/>
        <v>1.0803093226575048E+38</v>
      </c>
      <c r="CD593" s="73">
        <f t="shared" si="730"/>
        <v>406050.1333333333</v>
      </c>
      <c r="CE593" s="102">
        <f t="shared" si="747"/>
        <v>4.3314920665981527</v>
      </c>
      <c r="CG593" s="74">
        <f t="shared" si="731"/>
        <v>330</v>
      </c>
      <c r="CH593" s="74">
        <f t="shared" si="732"/>
        <v>12.14</v>
      </c>
      <c r="CI593" s="74">
        <v>1</v>
      </c>
      <c r="CJ593" s="65">
        <f t="shared" si="733"/>
        <v>2.2850000000000001</v>
      </c>
      <c r="CK593" s="73">
        <f>CK592*CI593</f>
        <v>6.845786766E+17</v>
      </c>
      <c r="CL593" s="73">
        <f t="shared" si="734"/>
        <v>5.1620655109023E+20</v>
      </c>
      <c r="CM593" s="73">
        <f t="shared" si="735"/>
        <v>8.9577389221935558E+21</v>
      </c>
      <c r="CN593" s="73">
        <f t="shared" si="736"/>
        <v>1.3307920017313151E+38</v>
      </c>
      <c r="CO593" s="73">
        <f t="shared" si="737"/>
        <v>406050.1333333333</v>
      </c>
      <c r="CP593" s="102">
        <f t="shared" si="738"/>
        <v>17.353012865247024</v>
      </c>
      <c r="CR593" s="74">
        <f t="shared" si="739"/>
        <v>267</v>
      </c>
      <c r="CS593" s="74">
        <f t="shared" si="740"/>
        <v>14.74</v>
      </c>
      <c r="CT593" s="74">
        <v>1</v>
      </c>
      <c r="CU593" s="65">
        <f t="shared" si="748"/>
        <v>2.6</v>
      </c>
      <c r="CV593" s="73">
        <f>CV592*CT593</f>
        <v>219741303600000</v>
      </c>
      <c r="CW593" s="73">
        <f t="shared" si="741"/>
        <v>1.5254441295912E+17</v>
      </c>
      <c r="CX593" s="73">
        <f t="shared" si="742"/>
        <v>1.7518594168373998E+18</v>
      </c>
      <c r="CY593" s="73">
        <f t="shared" si="743"/>
        <v>1.6158051157759129E+38</v>
      </c>
      <c r="CZ593" s="73">
        <f t="shared" si="744"/>
        <v>406050.1333333333</v>
      </c>
      <c r="DA593" s="102">
        <f t="shared" si="745"/>
        <v>11.484258143933966</v>
      </c>
    </row>
    <row r="594" spans="1:105">
      <c r="A594" s="65">
        <v>8192</v>
      </c>
      <c r="B594" s="65">
        <f t="shared" si="681"/>
        <v>19.600000000000001</v>
      </c>
      <c r="C594" s="86">
        <f t="shared" si="674"/>
        <v>14.74</v>
      </c>
      <c r="D594" s="90"/>
      <c r="E594" s="68">
        <f t="shared" si="677"/>
        <v>2.5184161173508619E+35</v>
      </c>
      <c r="F594" s="65">
        <f t="shared" si="678"/>
        <v>117.60000000000007</v>
      </c>
      <c r="G594" s="69">
        <v>588</v>
      </c>
      <c r="H594" s="74">
        <f t="shared" si="682"/>
        <v>588</v>
      </c>
      <c r="I594" s="74">
        <f t="shared" si="683"/>
        <v>1</v>
      </c>
      <c r="J594" s="74">
        <v>1</v>
      </c>
      <c r="K594" s="65">
        <f t="shared" si="684"/>
        <v>1</v>
      </c>
      <c r="L594" s="73">
        <f>L593*J594</f>
        <v>3.1254605561390403E+32</v>
      </c>
      <c r="M594" s="73">
        <f t="shared" si="685"/>
        <v>1.8377708070097559E+35</v>
      </c>
      <c r="N594" s="73">
        <f t="shared" si="686"/>
        <v>2.5184161173508619E+36</v>
      </c>
      <c r="O594" s="73">
        <f t="shared" si="687"/>
        <v>1.2592080586754309E+37</v>
      </c>
      <c r="P594" s="73">
        <f t="shared" si="688"/>
        <v>406323.20000000001</v>
      </c>
      <c r="Q594" s="102">
        <f t="shared" si="749"/>
        <v>13.703646329264457</v>
      </c>
      <c r="S594" s="74">
        <f t="shared" si="689"/>
        <v>578</v>
      </c>
      <c r="T594" s="74">
        <f t="shared" si="690"/>
        <v>2.0499999999999998</v>
      </c>
      <c r="U594" s="74">
        <v>1</v>
      </c>
      <c r="V594" s="65">
        <f t="shared" si="691"/>
        <v>1.05</v>
      </c>
      <c r="W594" s="73">
        <f>W593*U594</f>
        <v>4.1672807415187205E+31</v>
      </c>
      <c r="X594" s="73">
        <f t="shared" si="692"/>
        <v>2.5291226820277115E+34</v>
      </c>
      <c r="Y594" s="73">
        <f t="shared" si="693"/>
        <v>1.290688260142316E+36</v>
      </c>
      <c r="Z594" s="73">
        <f t="shared" si="694"/>
        <v>2.5813765202846334E+37</v>
      </c>
      <c r="AA594" s="73">
        <f t="shared" si="695"/>
        <v>406323.20000000001</v>
      </c>
      <c r="AB594" s="102">
        <f t="shared" si="679"/>
        <v>51.033042774639668</v>
      </c>
      <c r="AD594" s="74">
        <f t="shared" si="696"/>
        <v>553</v>
      </c>
      <c r="AE594" s="74">
        <f t="shared" si="697"/>
        <v>3.2249999999999996</v>
      </c>
      <c r="AF594" s="74">
        <v>1</v>
      </c>
      <c r="AG594" s="65">
        <f t="shared" si="698"/>
        <v>1.175</v>
      </c>
      <c r="AH594" s="73">
        <f>AH593*AF594</f>
        <v>3.8721755275267279E+30</v>
      </c>
      <c r="AI594" s="73">
        <f t="shared" si="699"/>
        <v>2.5160428533986796E+33</v>
      </c>
      <c r="AJ594" s="73">
        <f t="shared" si="700"/>
        <v>6.3452281081691493E+34</v>
      </c>
      <c r="AK594" s="73">
        <f t="shared" si="701"/>
        <v>4.0609459892282642E+37</v>
      </c>
      <c r="AL594" s="73">
        <f t="shared" si="702"/>
        <v>406323.20000000001</v>
      </c>
      <c r="AM594" s="102">
        <f t="shared" si="746"/>
        <v>25.219078043913253</v>
      </c>
      <c r="AO594" s="74">
        <f t="shared" si="703"/>
        <v>523</v>
      </c>
      <c r="AP594" s="74">
        <f t="shared" si="704"/>
        <v>4.55</v>
      </c>
      <c r="AQ594" s="74">
        <v>1</v>
      </c>
      <c r="AR594" s="65">
        <f t="shared" si="705"/>
        <v>1.325</v>
      </c>
      <c r="AS594" s="73">
        <f>AS593*AQ594</f>
        <v>3.1115696203339773E+29</v>
      </c>
      <c r="AT594" s="73">
        <f t="shared" si="706"/>
        <v>2.1562399576509378E+32</v>
      </c>
      <c r="AU594" s="73">
        <f t="shared" si="707"/>
        <v>1.3987784831477505E+33</v>
      </c>
      <c r="AV594" s="73">
        <f t="shared" si="708"/>
        <v>5.729396666973211E+37</v>
      </c>
      <c r="AW594" s="73">
        <f t="shared" si="709"/>
        <v>406323.20000000001</v>
      </c>
      <c r="AX594" s="102">
        <f t="shared" si="680"/>
        <v>6.4871188300935447</v>
      </c>
      <c r="AZ594" s="74">
        <f t="shared" si="710"/>
        <v>486</v>
      </c>
      <c r="BA594" s="74">
        <f t="shared" si="711"/>
        <v>6.06</v>
      </c>
      <c r="BB594" s="74">
        <v>1</v>
      </c>
      <c r="BC594" s="65">
        <f t="shared" si="712"/>
        <v>1.51</v>
      </c>
      <c r="BD594" s="73">
        <f>BD593*BB594</f>
        <v>1.446972479694E+27</v>
      </c>
      <c r="BE594" s="73">
        <f t="shared" si="713"/>
        <v>1.0618752239482389E+30</v>
      </c>
      <c r="BF594" s="73">
        <f t="shared" si="714"/>
        <v>1.1030322305888627E+31</v>
      </c>
      <c r="BG594" s="73">
        <f t="shared" si="715"/>
        <v>7.6308008355731116E+37</v>
      </c>
      <c r="BH594" s="73">
        <f t="shared" si="716"/>
        <v>406323.20000000001</v>
      </c>
      <c r="BI594" s="102">
        <f t="shared" si="676"/>
        <v>10.387587973731931</v>
      </c>
      <c r="BK594" s="74">
        <f t="shared" si="717"/>
        <v>436</v>
      </c>
      <c r="BL594" s="74">
        <f t="shared" si="718"/>
        <v>7.8199999999999994</v>
      </c>
      <c r="BM594" s="74">
        <v>1</v>
      </c>
      <c r="BN594" s="65">
        <f t="shared" si="719"/>
        <v>1.76</v>
      </c>
      <c r="BO594" s="73">
        <f>BO593*BM594</f>
        <v>4.3543153324124998E+23</v>
      </c>
      <c r="BP594" s="73">
        <f t="shared" si="720"/>
        <v>3.3413274134800559E+26</v>
      </c>
      <c r="BQ594" s="73">
        <f t="shared" si="721"/>
        <v>1.3900242437610996E+28</v>
      </c>
      <c r="BR594" s="73">
        <f t="shared" si="722"/>
        <v>9.8470070188418685E+37</v>
      </c>
      <c r="BS594" s="73">
        <f t="shared" si="723"/>
        <v>406323.20000000001</v>
      </c>
      <c r="BT594" s="102">
        <f t="shared" si="675"/>
        <v>41.600958892961735</v>
      </c>
      <c r="BV594" s="74">
        <f t="shared" si="724"/>
        <v>381</v>
      </c>
      <c r="BW594" s="74">
        <f t="shared" si="725"/>
        <v>9.8550000000000004</v>
      </c>
      <c r="BX594" s="74">
        <v>1</v>
      </c>
      <c r="BY594" s="65">
        <f t="shared" si="726"/>
        <v>2.0350000000000001</v>
      </c>
      <c r="BZ594" s="73">
        <f>BZ593*BX594</f>
        <v>2.22305785632E+21</v>
      </c>
      <c r="CA594" s="73">
        <f t="shared" si="727"/>
        <v>1.7236145630298673E+24</v>
      </c>
      <c r="CB594" s="73">
        <f t="shared" si="728"/>
        <v>8.5534692459398911E+24</v>
      </c>
      <c r="CC594" s="73">
        <f t="shared" si="729"/>
        <v>1.2409495418246373E+38</v>
      </c>
      <c r="CD594" s="73">
        <f t="shared" si="730"/>
        <v>406323.20000000001</v>
      </c>
      <c r="CE594" s="102">
        <f t="shared" si="747"/>
        <v>4.9625185522360162</v>
      </c>
      <c r="CG594" s="74">
        <f t="shared" si="731"/>
        <v>331</v>
      </c>
      <c r="CH594" s="74">
        <f t="shared" si="732"/>
        <v>12.14</v>
      </c>
      <c r="CI594" s="74">
        <v>1</v>
      </c>
      <c r="CJ594" s="65">
        <f t="shared" si="733"/>
        <v>2.2850000000000001</v>
      </c>
      <c r="CK594" s="73">
        <f>CK593*CI594</f>
        <v>6.845786766E+17</v>
      </c>
      <c r="CL594" s="73">
        <f t="shared" si="734"/>
        <v>5.1777081336626106E+20</v>
      </c>
      <c r="CM594" s="73">
        <f t="shared" si="735"/>
        <v>1.028973996441665E+22</v>
      </c>
      <c r="CN594" s="73">
        <f t="shared" si="736"/>
        <v>1.5286785832319732E+38</v>
      </c>
      <c r="CO594" s="73">
        <f t="shared" si="737"/>
        <v>406323.20000000001</v>
      </c>
      <c r="CP594" s="102">
        <f t="shared" si="738"/>
        <v>19.873155648767494</v>
      </c>
      <c r="CR594" s="74">
        <f t="shared" si="739"/>
        <v>268</v>
      </c>
      <c r="CS594" s="74">
        <f t="shared" si="740"/>
        <v>14.74</v>
      </c>
      <c r="CT594" s="74">
        <v>1</v>
      </c>
      <c r="CU594" s="65">
        <f t="shared" si="748"/>
        <v>2.6</v>
      </c>
      <c r="CV594" s="73">
        <f>CV593*CT594</f>
        <v>219741303600000</v>
      </c>
      <c r="CW594" s="73">
        <f t="shared" si="741"/>
        <v>1.5311574034848E+17</v>
      </c>
      <c r="CX594" s="73">
        <f t="shared" si="742"/>
        <v>2.0123580303071864E+18</v>
      </c>
      <c r="CY594" s="73">
        <f t="shared" si="743"/>
        <v>1.8560726784875854E+38</v>
      </c>
      <c r="CZ594" s="73">
        <f t="shared" si="744"/>
        <v>406323.20000000001</v>
      </c>
      <c r="DA594" s="102">
        <f t="shared" si="745"/>
        <v>13.142724750095645</v>
      </c>
    </row>
    <row r="595" spans="1:105">
      <c r="A595" s="65">
        <v>8192</v>
      </c>
      <c r="B595" s="65">
        <f t="shared" si="681"/>
        <v>19.633333333333333</v>
      </c>
      <c r="C595" s="86">
        <f t="shared" si="674"/>
        <v>14.74</v>
      </c>
      <c r="D595" s="90"/>
      <c r="E595" s="68">
        <f t="shared" si="677"/>
        <v>2.8929004511989552E+35</v>
      </c>
      <c r="F595" s="65">
        <f t="shared" si="678"/>
        <v>117.80000000000007</v>
      </c>
      <c r="G595" s="69">
        <v>589</v>
      </c>
      <c r="H595" s="74">
        <f t="shared" si="682"/>
        <v>589</v>
      </c>
      <c r="I595" s="74">
        <f t="shared" si="683"/>
        <v>1</v>
      </c>
      <c r="J595" s="74">
        <v>1</v>
      </c>
      <c r="K595" s="65">
        <f t="shared" si="684"/>
        <v>1</v>
      </c>
      <c r="L595" s="73">
        <f>L594*J595</f>
        <v>3.1254605561390403E+32</v>
      </c>
      <c r="M595" s="73">
        <f t="shared" si="685"/>
        <v>1.8408962675658948E+35</v>
      </c>
      <c r="N595" s="73">
        <f t="shared" si="686"/>
        <v>2.8929004511989549E+36</v>
      </c>
      <c r="O595" s="73">
        <f t="shared" si="687"/>
        <v>1.4464502255994777E+37</v>
      </c>
      <c r="P595" s="73">
        <f t="shared" si="688"/>
        <v>406596.26666666666</v>
      </c>
      <c r="Q595" s="102">
        <f t="shared" si="749"/>
        <v>15.714630433924782</v>
      </c>
      <c r="S595" s="74">
        <f t="shared" si="689"/>
        <v>579</v>
      </c>
      <c r="T595" s="74">
        <f t="shared" si="690"/>
        <v>2.0499999999999998</v>
      </c>
      <c r="U595" s="74">
        <v>1</v>
      </c>
      <c r="V595" s="65">
        <f t="shared" si="691"/>
        <v>1.05</v>
      </c>
      <c r="W595" s="73">
        <f>W594*U595</f>
        <v>4.1672807415187205E+31</v>
      </c>
      <c r="X595" s="73">
        <f t="shared" si="692"/>
        <v>2.533498326806306E+34</v>
      </c>
      <c r="Y595" s="73">
        <f t="shared" si="693"/>
        <v>1.4826114812394637E+36</v>
      </c>
      <c r="Z595" s="73">
        <f t="shared" si="694"/>
        <v>2.9652229624789289E+37</v>
      </c>
      <c r="AA595" s="73">
        <f t="shared" si="695"/>
        <v>406596.26666666666</v>
      </c>
      <c r="AB595" s="102">
        <f t="shared" si="679"/>
        <v>58.520326046886474</v>
      </c>
      <c r="AD595" s="74">
        <f t="shared" si="696"/>
        <v>554</v>
      </c>
      <c r="AE595" s="74">
        <f t="shared" si="697"/>
        <v>3.2249999999999996</v>
      </c>
      <c r="AF595" s="74">
        <v>1</v>
      </c>
      <c r="AG595" s="65">
        <f t="shared" si="698"/>
        <v>1.175</v>
      </c>
      <c r="AH595" s="73">
        <f>AH594*AF595</f>
        <v>3.8721755275267279E+30</v>
      </c>
      <c r="AI595" s="73">
        <f t="shared" si="699"/>
        <v>2.5205926596435234E+33</v>
      </c>
      <c r="AJ595" s="73">
        <f t="shared" si="700"/>
        <v>7.2887530899348512E+34</v>
      </c>
      <c r="AK595" s="73">
        <f t="shared" si="701"/>
        <v>4.6648019775583148E+37</v>
      </c>
      <c r="AL595" s="73">
        <f t="shared" si="702"/>
        <v>406596.26666666666</v>
      </c>
      <c r="AM595" s="102">
        <f t="shared" si="746"/>
        <v>28.916822645058676</v>
      </c>
      <c r="AO595" s="74">
        <f t="shared" si="703"/>
        <v>524</v>
      </c>
      <c r="AP595" s="74">
        <f t="shared" si="704"/>
        <v>4.55</v>
      </c>
      <c r="AQ595" s="74">
        <v>1</v>
      </c>
      <c r="AR595" s="65">
        <f t="shared" si="705"/>
        <v>1.325</v>
      </c>
      <c r="AS595" s="73">
        <f>AS594*AQ595</f>
        <v>3.1115696203339773E+29</v>
      </c>
      <c r="AT595" s="73">
        <f t="shared" si="706"/>
        <v>2.1603627873978804E+32</v>
      </c>
      <c r="AU595" s="73">
        <f t="shared" si="707"/>
        <v>1.6067745425970691E+33</v>
      </c>
      <c r="AV595" s="73">
        <f t="shared" si="708"/>
        <v>6.5813485264776224E+37</v>
      </c>
      <c r="AW595" s="73">
        <f t="shared" si="709"/>
        <v>406596.26666666666</v>
      </c>
      <c r="AX595" s="102">
        <f t="shared" si="680"/>
        <v>7.4375218457285186</v>
      </c>
      <c r="AZ595" s="74">
        <f t="shared" si="710"/>
        <v>487</v>
      </c>
      <c r="BA595" s="74">
        <f t="shared" si="711"/>
        <v>6.06</v>
      </c>
      <c r="BB595" s="74">
        <v>1</v>
      </c>
      <c r="BC595" s="65">
        <f t="shared" si="712"/>
        <v>1.51</v>
      </c>
      <c r="BD595" s="73">
        <f>BD594*BB595</f>
        <v>1.446972479694E+27</v>
      </c>
      <c r="BE595" s="73">
        <f t="shared" si="713"/>
        <v>1.0640601523925768E+30</v>
      </c>
      <c r="BF595" s="73">
        <f t="shared" si="714"/>
        <v>1.267051308786137E+31</v>
      </c>
      <c r="BG595" s="73">
        <f t="shared" si="715"/>
        <v>8.7654883671328328E+37</v>
      </c>
      <c r="BH595" s="73">
        <f t="shared" si="716"/>
        <v>406596.26666666666</v>
      </c>
      <c r="BI595" s="102">
        <f t="shared" si="676"/>
        <v>11.907703769726998</v>
      </c>
      <c r="BK595" s="74">
        <f t="shared" si="717"/>
        <v>437</v>
      </c>
      <c r="BL595" s="74">
        <f t="shared" si="718"/>
        <v>7.8199999999999994</v>
      </c>
      <c r="BM595" s="74">
        <v>1</v>
      </c>
      <c r="BN595" s="65">
        <f t="shared" si="719"/>
        <v>1.76</v>
      </c>
      <c r="BO595" s="73">
        <f>BO594*BM595</f>
        <v>4.3543153324124998E+23</v>
      </c>
      <c r="BP595" s="73">
        <f t="shared" si="720"/>
        <v>3.3489910084651021E+26</v>
      </c>
      <c r="BQ595" s="73">
        <f t="shared" si="721"/>
        <v>1.5967185622143731E+28</v>
      </c>
      <c r="BR595" s="73">
        <f t="shared" si="722"/>
        <v>1.1311240764187913E+38</v>
      </c>
      <c r="BS595" s="73">
        <f t="shared" si="723"/>
        <v>406596.26666666666</v>
      </c>
      <c r="BT595" s="102">
        <f t="shared" si="675"/>
        <v>47.677600751343178</v>
      </c>
      <c r="BV595" s="74">
        <f t="shared" si="724"/>
        <v>382</v>
      </c>
      <c r="BW595" s="74">
        <f t="shared" si="725"/>
        <v>9.8550000000000004</v>
      </c>
      <c r="BX595" s="74">
        <v>1</v>
      </c>
      <c r="BY595" s="65">
        <f t="shared" si="726"/>
        <v>2.0350000000000001</v>
      </c>
      <c r="BZ595" s="73">
        <f>BZ594*BX595</f>
        <v>2.22305785632E+21</v>
      </c>
      <c r="CA595" s="73">
        <f t="shared" si="727"/>
        <v>1.7281384857674784E+24</v>
      </c>
      <c r="CB595" s="73">
        <f t="shared" si="728"/>
        <v>9.8253560523288835E+24</v>
      </c>
      <c r="CC595" s="73">
        <f t="shared" si="729"/>
        <v>1.4254766973282852E+38</v>
      </c>
      <c r="CD595" s="73">
        <f t="shared" si="730"/>
        <v>406596.26666666666</v>
      </c>
      <c r="CE595" s="102">
        <f t="shared" si="747"/>
        <v>5.6855142879162104</v>
      </c>
      <c r="CG595" s="74">
        <f t="shared" si="731"/>
        <v>332</v>
      </c>
      <c r="CH595" s="74">
        <f t="shared" si="732"/>
        <v>12.14</v>
      </c>
      <c r="CI595" s="74">
        <v>1</v>
      </c>
      <c r="CJ595" s="65">
        <f t="shared" si="733"/>
        <v>2.2850000000000001</v>
      </c>
      <c r="CK595" s="73">
        <f>CK594*CI595</f>
        <v>6.845786766E+17</v>
      </c>
      <c r="CL595" s="73">
        <f t="shared" si="734"/>
        <v>5.1933507564229198E+20</v>
      </c>
      <c r="CM595" s="73">
        <f t="shared" si="735"/>
        <v>1.1819807370472659E+22</v>
      </c>
      <c r="CN595" s="73">
        <f t="shared" si="736"/>
        <v>1.7559905738777661E+38</v>
      </c>
      <c r="CO595" s="73">
        <f t="shared" si="737"/>
        <v>406596.26666666666</v>
      </c>
      <c r="CP595" s="102">
        <f t="shared" si="738"/>
        <v>22.75950137944065</v>
      </c>
      <c r="CR595" s="74">
        <f t="shared" si="739"/>
        <v>269</v>
      </c>
      <c r="CS595" s="74">
        <f t="shared" si="740"/>
        <v>14.74</v>
      </c>
      <c r="CT595" s="74">
        <v>1</v>
      </c>
      <c r="CU595" s="65">
        <f t="shared" si="748"/>
        <v>2.6</v>
      </c>
      <c r="CV595" s="73">
        <f>CV594*CT595</f>
        <v>219741303600000</v>
      </c>
      <c r="CW595" s="73">
        <f t="shared" si="741"/>
        <v>1.5368706773784E+17</v>
      </c>
      <c r="CX595" s="73">
        <f t="shared" si="742"/>
        <v>2.3115923590789386E+18</v>
      </c>
      <c r="CY595" s="73">
        <f t="shared" si="743"/>
        <v>2.13206763253363E+38</v>
      </c>
      <c r="CZ595" s="73">
        <f t="shared" si="744"/>
        <v>406596.26666666666</v>
      </c>
      <c r="DA595" s="102">
        <f t="shared" si="745"/>
        <v>15.040903526261962</v>
      </c>
    </row>
    <row r="596" spans="1:105">
      <c r="A596" s="65">
        <v>8192</v>
      </c>
      <c r="B596" s="65">
        <f t="shared" si="681"/>
        <v>19.666666666666668</v>
      </c>
      <c r="C596" s="86">
        <f t="shared" si="674"/>
        <v>14.74</v>
      </c>
      <c r="D596" s="90"/>
      <c r="E596" s="68">
        <f t="shared" si="677"/>
        <v>3.3230699894624195E+35</v>
      </c>
      <c r="F596" s="65">
        <f t="shared" si="678"/>
        <v>118.00000000000006</v>
      </c>
      <c r="G596" s="69">
        <v>590</v>
      </c>
      <c r="H596" s="74">
        <f t="shared" si="682"/>
        <v>590</v>
      </c>
      <c r="I596" s="74">
        <f t="shared" si="683"/>
        <v>1</v>
      </c>
      <c r="J596" s="74">
        <v>1</v>
      </c>
      <c r="K596" s="65">
        <f t="shared" si="684"/>
        <v>1</v>
      </c>
      <c r="L596" s="73">
        <f>L595*J596</f>
        <v>3.1254605561390403E+32</v>
      </c>
      <c r="M596" s="73">
        <f t="shared" si="685"/>
        <v>1.8440217281220338E+35</v>
      </c>
      <c r="N596" s="73">
        <f t="shared" si="686"/>
        <v>3.3230699894624195E+36</v>
      </c>
      <c r="O596" s="73">
        <f t="shared" si="687"/>
        <v>1.6615349947312098E+37</v>
      </c>
      <c r="P596" s="73">
        <f t="shared" si="688"/>
        <v>406869.33333333337</v>
      </c>
      <c r="Q596" s="102">
        <f t="shared" si="749"/>
        <v>18.020774586244492</v>
      </c>
      <c r="S596" s="74">
        <f t="shared" si="689"/>
        <v>580</v>
      </c>
      <c r="T596" s="74">
        <f t="shared" si="690"/>
        <v>2.0499999999999998</v>
      </c>
      <c r="U596" s="74">
        <v>16</v>
      </c>
      <c r="V596" s="65">
        <f t="shared" si="691"/>
        <v>1.05</v>
      </c>
      <c r="W596" s="73">
        <f>W595*U596</f>
        <v>6.6676491864299527E+32</v>
      </c>
      <c r="X596" s="73">
        <f t="shared" si="692"/>
        <v>4.0605983545358416E+35</v>
      </c>
      <c r="Y596" s="73">
        <f t="shared" si="693"/>
        <v>1.7030733695994893E+36</v>
      </c>
      <c r="Z596" s="73">
        <f t="shared" si="694"/>
        <v>3.4061467391989796E+37</v>
      </c>
      <c r="AA596" s="73">
        <f t="shared" si="695"/>
        <v>406869.33333333337</v>
      </c>
      <c r="AB596" s="102">
        <f t="shared" si="679"/>
        <v>4.1941438697011044</v>
      </c>
      <c r="AD596" s="74">
        <f t="shared" si="696"/>
        <v>555</v>
      </c>
      <c r="AE596" s="74">
        <f t="shared" si="697"/>
        <v>3.2249999999999996</v>
      </c>
      <c r="AF596" s="74">
        <v>1</v>
      </c>
      <c r="AG596" s="65">
        <f t="shared" si="698"/>
        <v>1.175</v>
      </c>
      <c r="AH596" s="73">
        <f>AH595*AF596</f>
        <v>3.8721755275267279E+30</v>
      </c>
      <c r="AI596" s="73">
        <f t="shared" si="699"/>
        <v>2.5251424658883676E+33</v>
      </c>
      <c r="AJ596" s="73">
        <f t="shared" si="700"/>
        <v>8.3725786843877195E+34</v>
      </c>
      <c r="AK596" s="73">
        <f t="shared" si="701"/>
        <v>5.3584503580081508E+37</v>
      </c>
      <c r="AL596" s="73">
        <f t="shared" si="702"/>
        <v>406869.33333333337</v>
      </c>
      <c r="AM596" s="102">
        <f t="shared" si="746"/>
        <v>33.156856682310682</v>
      </c>
      <c r="AO596" s="74">
        <f t="shared" si="703"/>
        <v>525</v>
      </c>
      <c r="AP596" s="74">
        <f t="shared" si="704"/>
        <v>4.55</v>
      </c>
      <c r="AQ596" s="74">
        <v>1</v>
      </c>
      <c r="AR596" s="65">
        <f t="shared" si="705"/>
        <v>1.325</v>
      </c>
      <c r="AS596" s="73">
        <f>AS595*AQ596</f>
        <v>3.1115696203339773E+29</v>
      </c>
      <c r="AT596" s="73">
        <f t="shared" si="706"/>
        <v>2.1644856171448227E+32</v>
      </c>
      <c r="AU596" s="73">
        <f t="shared" si="707"/>
        <v>1.8456992739323663E+33</v>
      </c>
      <c r="AV596" s="73">
        <f t="shared" si="708"/>
        <v>7.5599842260270037E+37</v>
      </c>
      <c r="AW596" s="73">
        <f t="shared" si="709"/>
        <v>406869.33333333337</v>
      </c>
      <c r="AX596" s="102">
        <f t="shared" si="680"/>
        <v>8.5271958349486834</v>
      </c>
      <c r="AZ596" s="74">
        <f t="shared" si="710"/>
        <v>488</v>
      </c>
      <c r="BA596" s="74">
        <f t="shared" si="711"/>
        <v>6.06</v>
      </c>
      <c r="BB596" s="74">
        <v>1</v>
      </c>
      <c r="BC596" s="65">
        <f t="shared" si="712"/>
        <v>1.51</v>
      </c>
      <c r="BD596" s="73">
        <f>BD595*BB596</f>
        <v>1.446972479694E+27</v>
      </c>
      <c r="BE596" s="73">
        <f t="shared" si="713"/>
        <v>1.0662450808369148E+30</v>
      </c>
      <c r="BF596" s="73">
        <f t="shared" si="714"/>
        <v>1.4554597540994762E+31</v>
      </c>
      <c r="BG596" s="73">
        <f t="shared" si="715"/>
        <v>1.0068902068071131E+38</v>
      </c>
      <c r="BH596" s="73">
        <f t="shared" si="716"/>
        <v>406869.33333333337</v>
      </c>
      <c r="BI596" s="102">
        <f t="shared" si="676"/>
        <v>13.65033030639691</v>
      </c>
      <c r="BK596" s="74">
        <f t="shared" si="717"/>
        <v>438</v>
      </c>
      <c r="BL596" s="74">
        <f t="shared" si="718"/>
        <v>7.8199999999999994</v>
      </c>
      <c r="BM596" s="74">
        <v>1</v>
      </c>
      <c r="BN596" s="65">
        <f t="shared" si="719"/>
        <v>1.76</v>
      </c>
      <c r="BO596" s="73">
        <f>BO595*BM596</f>
        <v>4.3543153324124998E+23</v>
      </c>
      <c r="BP596" s="73">
        <f t="shared" si="720"/>
        <v>3.3566546034501477E+26</v>
      </c>
      <c r="BQ596" s="73">
        <f t="shared" si="721"/>
        <v>1.834147985808881E+28</v>
      </c>
      <c r="BR596" s="73">
        <f t="shared" si="722"/>
        <v>1.2993203658798059E+38</v>
      </c>
      <c r="BS596" s="73">
        <f t="shared" si="723"/>
        <v>406869.33333333337</v>
      </c>
      <c r="BT596" s="102">
        <f t="shared" si="675"/>
        <v>54.642142325982732</v>
      </c>
      <c r="BV596" s="74">
        <f t="shared" si="724"/>
        <v>383</v>
      </c>
      <c r="BW596" s="74">
        <f t="shared" si="725"/>
        <v>9.8550000000000004</v>
      </c>
      <c r="BX596" s="74">
        <v>1</v>
      </c>
      <c r="BY596" s="65">
        <f t="shared" si="726"/>
        <v>2.0350000000000001</v>
      </c>
      <c r="BZ596" s="73">
        <f>BZ595*BX596</f>
        <v>2.22305785632E+21</v>
      </c>
      <c r="CA596" s="73">
        <f t="shared" si="727"/>
        <v>1.7326624085050898E+24</v>
      </c>
      <c r="CB596" s="73">
        <f t="shared" si="728"/>
        <v>1.1286370334570352E+25</v>
      </c>
      <c r="CC596" s="73">
        <f t="shared" si="729"/>
        <v>1.6374427373076073E+38</v>
      </c>
      <c r="CD596" s="73">
        <f t="shared" si="730"/>
        <v>406869.33333333337</v>
      </c>
      <c r="CE596" s="102">
        <f t="shared" si="747"/>
        <v>6.5138888448027394</v>
      </c>
      <c r="CG596" s="74">
        <f t="shared" si="731"/>
        <v>333</v>
      </c>
      <c r="CH596" s="74">
        <f t="shared" si="732"/>
        <v>12.14</v>
      </c>
      <c r="CI596" s="74">
        <v>1</v>
      </c>
      <c r="CJ596" s="65">
        <f t="shared" si="733"/>
        <v>2.2850000000000001</v>
      </c>
      <c r="CK596" s="73">
        <f>CK595*CI596</f>
        <v>6.845786766E+17</v>
      </c>
      <c r="CL596" s="73">
        <f t="shared" si="734"/>
        <v>5.2089933791832303E+20</v>
      </c>
      <c r="CM596" s="73">
        <f t="shared" si="735"/>
        <v>1.3577393282843773E+22</v>
      </c>
      <c r="CN596" s="73">
        <f t="shared" si="736"/>
        <v>2.0171034836036888E+38</v>
      </c>
      <c r="CO596" s="73">
        <f t="shared" si="737"/>
        <v>406869.33333333337</v>
      </c>
      <c r="CP596" s="102">
        <f t="shared" si="738"/>
        <v>26.065291879815572</v>
      </c>
      <c r="CR596" s="74">
        <f t="shared" si="739"/>
        <v>270</v>
      </c>
      <c r="CS596" s="74">
        <f t="shared" si="740"/>
        <v>14.74</v>
      </c>
      <c r="CT596" s="74">
        <v>1</v>
      </c>
      <c r="CU596" s="65">
        <f t="shared" si="748"/>
        <v>2.6</v>
      </c>
      <c r="CV596" s="73">
        <f>CV595*CT596</f>
        <v>219741303600000</v>
      </c>
      <c r="CW596" s="73">
        <f t="shared" si="741"/>
        <v>1.542583951272E+17</v>
      </c>
      <c r="CX596" s="73">
        <f t="shared" si="742"/>
        <v>2.6553223402976916E+18</v>
      </c>
      <c r="CY596" s="73">
        <f t="shared" si="743"/>
        <v>2.4491025822338031E+38</v>
      </c>
      <c r="CZ596" s="73">
        <f t="shared" si="744"/>
        <v>406869.33333333337</v>
      </c>
      <c r="DA596" s="102">
        <f t="shared" si="745"/>
        <v>17.213470541477747</v>
      </c>
    </row>
    <row r="597" spans="1:105">
      <c r="A597" s="65">
        <v>8192</v>
      </c>
      <c r="B597" s="65">
        <f t="shared" si="681"/>
        <v>19.7</v>
      </c>
      <c r="C597" s="86">
        <f t="shared" si="674"/>
        <v>14.74</v>
      </c>
      <c r="D597" s="90"/>
      <c r="E597" s="68">
        <f t="shared" si="677"/>
        <v>3.8172050304354967E+35</v>
      </c>
      <c r="F597" s="65">
        <f t="shared" si="678"/>
        <v>118.20000000000007</v>
      </c>
      <c r="G597" s="69">
        <v>591</v>
      </c>
      <c r="H597" s="74">
        <f t="shared" si="682"/>
        <v>591</v>
      </c>
      <c r="I597" s="74">
        <f t="shared" si="683"/>
        <v>1</v>
      </c>
      <c r="J597" s="74">
        <v>1</v>
      </c>
      <c r="K597" s="65">
        <f t="shared" si="684"/>
        <v>1</v>
      </c>
      <c r="L597" s="73">
        <f>L596*J597</f>
        <v>3.1254605561390403E+32</v>
      </c>
      <c r="M597" s="73">
        <f t="shared" si="685"/>
        <v>1.8471471886781727E+35</v>
      </c>
      <c r="N597" s="73">
        <f t="shared" si="686"/>
        <v>3.8172050304354967E+36</v>
      </c>
      <c r="O597" s="73">
        <f t="shared" si="687"/>
        <v>1.9086025152177484E+37</v>
      </c>
      <c r="P597" s="73">
        <f t="shared" si="688"/>
        <v>407142.40000000002</v>
      </c>
      <c r="Q597" s="102">
        <f t="shared" si="749"/>
        <v>20.6654080077241</v>
      </c>
      <c r="S597" s="74">
        <f t="shared" si="689"/>
        <v>581</v>
      </c>
      <c r="T597" s="74">
        <f t="shared" si="690"/>
        <v>2.0499999999999998</v>
      </c>
      <c r="U597" s="74">
        <v>1</v>
      </c>
      <c r="V597" s="65">
        <f t="shared" si="691"/>
        <v>1.05</v>
      </c>
      <c r="W597" s="73">
        <f>W596*U597</f>
        <v>6.6676491864299527E+32</v>
      </c>
      <c r="X597" s="73">
        <f t="shared" si="692"/>
        <v>4.0675993861815928E+35</v>
      </c>
      <c r="Y597" s="73">
        <f t="shared" si="693"/>
        <v>1.9563175780981909E+36</v>
      </c>
      <c r="Z597" s="73">
        <f t="shared" si="694"/>
        <v>3.9126351561963834E+37</v>
      </c>
      <c r="AA597" s="73">
        <f t="shared" si="695"/>
        <v>407142.40000000002</v>
      </c>
      <c r="AB597" s="102">
        <f t="shared" si="679"/>
        <v>4.8095138984044814</v>
      </c>
      <c r="AD597" s="74">
        <f t="shared" si="696"/>
        <v>556</v>
      </c>
      <c r="AE597" s="74">
        <f t="shared" si="697"/>
        <v>3.2249999999999996</v>
      </c>
      <c r="AF597" s="74">
        <v>1</v>
      </c>
      <c r="AG597" s="65">
        <f t="shared" si="698"/>
        <v>1.175</v>
      </c>
      <c r="AH597" s="73">
        <f>AH596*AF597</f>
        <v>3.8721755275267279E+30</v>
      </c>
      <c r="AI597" s="73">
        <f t="shared" si="699"/>
        <v>2.5296922721332114E+33</v>
      </c>
      <c r="AJ597" s="73">
        <f t="shared" si="700"/>
        <v>9.617567361839412E+34</v>
      </c>
      <c r="AK597" s="73">
        <f t="shared" si="701"/>
        <v>6.1552431115772383E+37</v>
      </c>
      <c r="AL597" s="73">
        <f t="shared" si="702"/>
        <v>407142.40000000002</v>
      </c>
      <c r="AM597" s="102">
        <f t="shared" si="746"/>
        <v>38.018724521497688</v>
      </c>
      <c r="AO597" s="74">
        <f t="shared" si="703"/>
        <v>526</v>
      </c>
      <c r="AP597" s="74">
        <f t="shared" si="704"/>
        <v>4.55</v>
      </c>
      <c r="AQ597" s="74">
        <v>1</v>
      </c>
      <c r="AR597" s="65">
        <f t="shared" si="705"/>
        <v>1.325</v>
      </c>
      <c r="AS597" s="73">
        <f>AS596*AQ597</f>
        <v>3.1115696203339773E+29</v>
      </c>
      <c r="AT597" s="73">
        <f t="shared" si="706"/>
        <v>2.1686084468917656E+32</v>
      </c>
      <c r="AU597" s="73">
        <f t="shared" si="707"/>
        <v>2.1201517197853311E+33</v>
      </c>
      <c r="AV597" s="73">
        <f t="shared" si="708"/>
        <v>8.6841414442407543E+37</v>
      </c>
      <c r="AW597" s="73">
        <f t="shared" si="709"/>
        <v>407142.40000000002</v>
      </c>
      <c r="AX597" s="102">
        <f t="shared" si="680"/>
        <v>9.7765538210649012</v>
      </c>
      <c r="AZ597" s="74">
        <f t="shared" si="710"/>
        <v>489</v>
      </c>
      <c r="BA597" s="74">
        <f t="shared" si="711"/>
        <v>6.06</v>
      </c>
      <c r="BB597" s="74">
        <v>1</v>
      </c>
      <c r="BC597" s="65">
        <f t="shared" si="712"/>
        <v>1.51</v>
      </c>
      <c r="BD597" s="73">
        <f>BD596*BB597</f>
        <v>1.446972479694E+27</v>
      </c>
      <c r="BE597" s="73">
        <f t="shared" si="713"/>
        <v>1.0684300092812527E+30</v>
      </c>
      <c r="BF597" s="73">
        <f t="shared" si="714"/>
        <v>1.6718842252984576E+31</v>
      </c>
      <c r="BG597" s="73">
        <f t="shared" si="715"/>
        <v>1.1566131242219555E+38</v>
      </c>
      <c r="BH597" s="73">
        <f t="shared" si="716"/>
        <v>407142.40000000002</v>
      </c>
      <c r="BI597" s="102">
        <f t="shared" si="676"/>
        <v>15.648046299477837</v>
      </c>
      <c r="BK597" s="74">
        <f t="shared" si="717"/>
        <v>439</v>
      </c>
      <c r="BL597" s="74">
        <f t="shared" si="718"/>
        <v>7.8199999999999994</v>
      </c>
      <c r="BM597" s="74">
        <v>1</v>
      </c>
      <c r="BN597" s="65">
        <f t="shared" si="719"/>
        <v>1.76</v>
      </c>
      <c r="BO597" s="73">
        <f>BO596*BM597</f>
        <v>4.3543153324124998E+23</v>
      </c>
      <c r="BP597" s="73">
        <f t="shared" si="720"/>
        <v>3.3643181984351939E+26</v>
      </c>
      <c r="BQ597" s="73">
        <f t="shared" si="721"/>
        <v>2.1068827741197872E+28</v>
      </c>
      <c r="BR597" s="73">
        <f t="shared" si="722"/>
        <v>1.4925271669002793E+38</v>
      </c>
      <c r="BS597" s="73">
        <f t="shared" si="723"/>
        <v>407142.40000000002</v>
      </c>
      <c r="BT597" s="102">
        <f t="shared" si="675"/>
        <v>62.624361010196274</v>
      </c>
      <c r="BV597" s="74">
        <f t="shared" si="724"/>
        <v>384</v>
      </c>
      <c r="BW597" s="74">
        <f t="shared" si="725"/>
        <v>9.8550000000000004</v>
      </c>
      <c r="BX597" s="74">
        <v>1</v>
      </c>
      <c r="BY597" s="65">
        <f t="shared" si="726"/>
        <v>2.0350000000000001</v>
      </c>
      <c r="BZ597" s="73">
        <f>BZ596*BX597</f>
        <v>2.22305785632E+21</v>
      </c>
      <c r="CA597" s="73">
        <f t="shared" si="727"/>
        <v>1.7371863312427007E+24</v>
      </c>
      <c r="CB597" s="73">
        <f t="shared" si="728"/>
        <v>1.2964635037208298E+25</v>
      </c>
      <c r="CC597" s="73">
        <f t="shared" si="729"/>
        <v>1.8809277787470909E+38</v>
      </c>
      <c r="CD597" s="73">
        <f t="shared" si="730"/>
        <v>407142.40000000002</v>
      </c>
      <c r="CE597" s="102">
        <f t="shared" si="747"/>
        <v>7.4630077407608963</v>
      </c>
      <c r="CG597" s="74">
        <f t="shared" si="731"/>
        <v>334</v>
      </c>
      <c r="CH597" s="74">
        <f t="shared" si="732"/>
        <v>12.14</v>
      </c>
      <c r="CI597" s="74">
        <v>1</v>
      </c>
      <c r="CJ597" s="65">
        <f t="shared" si="733"/>
        <v>2.2850000000000001</v>
      </c>
      <c r="CK597" s="73">
        <f>CK596*CI597</f>
        <v>6.845786766E+17</v>
      </c>
      <c r="CL597" s="73">
        <f t="shared" si="734"/>
        <v>5.2246360019435409E+20</v>
      </c>
      <c r="CM597" s="73">
        <f t="shared" si="735"/>
        <v>1.5596329329150434E+22</v>
      </c>
      <c r="CN597" s="73">
        <f t="shared" si="736"/>
        <v>2.3170434534743467E+38</v>
      </c>
      <c r="CO597" s="73">
        <f t="shared" si="737"/>
        <v>407142.40000000002</v>
      </c>
      <c r="CP597" s="102">
        <f t="shared" si="738"/>
        <v>29.851513719517818</v>
      </c>
      <c r="CR597" s="74">
        <f t="shared" si="739"/>
        <v>271</v>
      </c>
      <c r="CS597" s="74">
        <f t="shared" si="740"/>
        <v>14.74</v>
      </c>
      <c r="CT597" s="74">
        <v>1</v>
      </c>
      <c r="CU597" s="65">
        <f t="shared" si="748"/>
        <v>2.6</v>
      </c>
      <c r="CV597" s="73">
        <f>CV596*CT597</f>
        <v>219741303600000</v>
      </c>
      <c r="CW597" s="73">
        <f t="shared" si="741"/>
        <v>1.5482972251656E+17</v>
      </c>
      <c r="CX597" s="73">
        <f t="shared" si="742"/>
        <v>3.0501644042868367E+18</v>
      </c>
      <c r="CY597" s="73">
        <f t="shared" si="743"/>
        <v>2.8132801074309608E+38</v>
      </c>
      <c r="CZ597" s="73">
        <f t="shared" si="744"/>
        <v>407142.40000000002</v>
      </c>
      <c r="DA597" s="102">
        <f t="shared" si="745"/>
        <v>19.700121880413516</v>
      </c>
    </row>
    <row r="598" spans="1:105">
      <c r="A598" s="65">
        <v>8192</v>
      </c>
      <c r="B598" s="65">
        <f t="shared" si="681"/>
        <v>19.733333333333334</v>
      </c>
      <c r="C598" s="86">
        <f t="shared" ref="C598:C661" si="750">IF(D598&gt;0,C597+D598,C597)</f>
        <v>14.74</v>
      </c>
      <c r="D598" s="90"/>
      <c r="E598" s="68">
        <f t="shared" si="677"/>
        <v>4.3848171391476628E+35</v>
      </c>
      <c r="F598" s="65">
        <f t="shared" si="678"/>
        <v>118.40000000000006</v>
      </c>
      <c r="G598" s="69">
        <v>592</v>
      </c>
      <c r="H598" s="74">
        <f t="shared" si="682"/>
        <v>592</v>
      </c>
      <c r="I598" s="74">
        <f t="shared" si="683"/>
        <v>1</v>
      </c>
      <c r="J598" s="74">
        <v>1</v>
      </c>
      <c r="K598" s="65">
        <f t="shared" si="684"/>
        <v>1</v>
      </c>
      <c r="L598" s="73">
        <f>L597*J598</f>
        <v>3.1254605561390403E+32</v>
      </c>
      <c r="M598" s="73">
        <f t="shared" si="685"/>
        <v>1.850272649234312E+35</v>
      </c>
      <c r="N598" s="73">
        <f t="shared" si="686"/>
        <v>4.3848171391476629E+36</v>
      </c>
      <c r="O598" s="73">
        <f t="shared" si="687"/>
        <v>2.1924085695738314E+37</v>
      </c>
      <c r="P598" s="73">
        <f t="shared" si="688"/>
        <v>407415.46666666667</v>
      </c>
      <c r="Q598" s="102">
        <f t="shared" si="749"/>
        <v>23.698221669991216</v>
      </c>
      <c r="S598" s="74">
        <f t="shared" si="689"/>
        <v>582</v>
      </c>
      <c r="T598" s="74">
        <f t="shared" si="690"/>
        <v>2.0499999999999998</v>
      </c>
      <c r="U598" s="74">
        <v>1</v>
      </c>
      <c r="V598" s="65">
        <f t="shared" si="691"/>
        <v>1.05</v>
      </c>
      <c r="W598" s="73">
        <f>W597*U598</f>
        <v>6.6676491864299527E+32</v>
      </c>
      <c r="X598" s="73">
        <f t="shared" si="692"/>
        <v>4.0746004178273439E+35</v>
      </c>
      <c r="Y598" s="73">
        <f t="shared" si="693"/>
        <v>2.2472187838131756E+36</v>
      </c>
      <c r="Z598" s="73">
        <f t="shared" si="694"/>
        <v>4.4944375676263537E+37</v>
      </c>
      <c r="AA598" s="73">
        <f t="shared" si="695"/>
        <v>407415.46666666667</v>
      </c>
      <c r="AB598" s="102">
        <f t="shared" si="679"/>
        <v>5.5151881249043706</v>
      </c>
      <c r="AD598" s="74">
        <f t="shared" si="696"/>
        <v>557</v>
      </c>
      <c r="AE598" s="74">
        <f t="shared" si="697"/>
        <v>3.2249999999999996</v>
      </c>
      <c r="AF598" s="74">
        <v>1</v>
      </c>
      <c r="AG598" s="65">
        <f t="shared" si="698"/>
        <v>1.175</v>
      </c>
      <c r="AH598" s="73">
        <f>AH597*AF598</f>
        <v>3.8721755275267279E+30</v>
      </c>
      <c r="AI598" s="73">
        <f t="shared" si="699"/>
        <v>2.5342420783780552E+33</v>
      </c>
      <c r="AJ598" s="73">
        <f t="shared" si="700"/>
        <v>1.1047683807618108E+35</v>
      </c>
      <c r="AK598" s="73">
        <f t="shared" si="701"/>
        <v>7.0705176368756057E+37</v>
      </c>
      <c r="AL598" s="73">
        <f t="shared" si="702"/>
        <v>407415.46666666667</v>
      </c>
      <c r="AM598" s="102">
        <f t="shared" si="746"/>
        <v>43.593640488712722</v>
      </c>
      <c r="AO598" s="74">
        <f t="shared" si="703"/>
        <v>527</v>
      </c>
      <c r="AP598" s="74">
        <f t="shared" si="704"/>
        <v>4.55</v>
      </c>
      <c r="AQ598" s="74">
        <v>1</v>
      </c>
      <c r="AR598" s="65">
        <f t="shared" si="705"/>
        <v>1.325</v>
      </c>
      <c r="AS598" s="73">
        <f>AS597*AQ598</f>
        <v>3.1115696203339773E+29</v>
      </c>
      <c r="AT598" s="73">
        <f t="shared" si="706"/>
        <v>2.1727312766387079E+32</v>
      </c>
      <c r="AU598" s="73">
        <f t="shared" si="707"/>
        <v>2.4354147928615447E+33</v>
      </c>
      <c r="AV598" s="73">
        <f t="shared" si="708"/>
        <v>9.9754589915609323E+37</v>
      </c>
      <c r="AW598" s="73">
        <f t="shared" si="709"/>
        <v>407415.46666666667</v>
      </c>
      <c r="AX598" s="102">
        <f t="shared" si="680"/>
        <v>11.209001403197995</v>
      </c>
      <c r="AZ598" s="74">
        <f t="shared" si="710"/>
        <v>490</v>
      </c>
      <c r="BA598" s="74">
        <f t="shared" si="711"/>
        <v>6.06</v>
      </c>
      <c r="BB598" s="74">
        <v>1</v>
      </c>
      <c r="BC598" s="65">
        <f t="shared" si="712"/>
        <v>1.51</v>
      </c>
      <c r="BD598" s="73">
        <f>BD597*BB598</f>
        <v>1.446972479694E+27</v>
      </c>
      <c r="BE598" s="73">
        <f t="shared" si="713"/>
        <v>1.0706149377255907E+30</v>
      </c>
      <c r="BF598" s="73">
        <f t="shared" si="714"/>
        <v>1.9204906593458304E+31</v>
      </c>
      <c r="BG598" s="73">
        <f t="shared" si="715"/>
        <v>1.3285995931617418E+38</v>
      </c>
      <c r="BH598" s="73">
        <f t="shared" si="716"/>
        <v>407415.46666666667</v>
      </c>
      <c r="BI598" s="102">
        <f t="shared" si="676"/>
        <v>17.938201604264105</v>
      </c>
      <c r="BK598" s="74">
        <f t="shared" si="717"/>
        <v>440</v>
      </c>
      <c r="BL598" s="74">
        <f t="shared" si="718"/>
        <v>7.8199999999999994</v>
      </c>
      <c r="BM598" s="74">
        <v>15</v>
      </c>
      <c r="BN598" s="65">
        <f t="shared" si="719"/>
        <v>1.76</v>
      </c>
      <c r="BO598" s="73">
        <f>BO597*BM598</f>
        <v>6.53147299861875E+24</v>
      </c>
      <c r="BP598" s="73">
        <f t="shared" si="720"/>
        <v>5.0579726901303596E+27</v>
      </c>
      <c r="BQ598" s="73">
        <f t="shared" si="721"/>
        <v>2.4201727768029898E+28</v>
      </c>
      <c r="BR598" s="73">
        <f t="shared" si="722"/>
        <v>1.714463501406736E+38</v>
      </c>
      <c r="BS598" s="73">
        <f t="shared" si="723"/>
        <v>407415.46666666667</v>
      </c>
      <c r="BT598" s="102">
        <f t="shared" ref="BT598:BT643" si="751">BQ598/BP598</f>
        <v>4.7848672285745666</v>
      </c>
      <c r="BV598" s="74">
        <f t="shared" si="724"/>
        <v>385</v>
      </c>
      <c r="BW598" s="74">
        <f t="shared" si="725"/>
        <v>9.8550000000000004</v>
      </c>
      <c r="BX598" s="74">
        <v>1</v>
      </c>
      <c r="BY598" s="65">
        <f t="shared" si="726"/>
        <v>2.0350000000000001</v>
      </c>
      <c r="BZ598" s="73">
        <f>BZ597*BX598</f>
        <v>2.22305785632E+21</v>
      </c>
      <c r="CA598" s="73">
        <f t="shared" si="727"/>
        <v>1.7417102539803121E+24</v>
      </c>
      <c r="CB598" s="73">
        <f t="shared" si="728"/>
        <v>1.4892454940378099E+25</v>
      </c>
      <c r="CC598" s="73">
        <f t="shared" si="729"/>
        <v>2.1606186453150108E+38</v>
      </c>
      <c r="CD598" s="73">
        <f t="shared" si="730"/>
        <v>407415.46666666667</v>
      </c>
      <c r="CE598" s="102">
        <f t="shared" si="747"/>
        <v>8.5504778457522015</v>
      </c>
      <c r="CG598" s="74">
        <f t="shared" si="731"/>
        <v>335</v>
      </c>
      <c r="CH598" s="74">
        <f t="shared" si="732"/>
        <v>12.14</v>
      </c>
      <c r="CI598" s="74">
        <v>1</v>
      </c>
      <c r="CJ598" s="65">
        <f t="shared" si="733"/>
        <v>2.2850000000000001</v>
      </c>
      <c r="CK598" s="73">
        <f>CK597*CI598</f>
        <v>6.845786766E+17</v>
      </c>
      <c r="CL598" s="73">
        <f t="shared" si="734"/>
        <v>5.2402786247038501E+20</v>
      </c>
      <c r="CM598" s="73">
        <f t="shared" si="735"/>
        <v>1.7915477844387116E+22</v>
      </c>
      <c r="CN598" s="73">
        <f t="shared" si="736"/>
        <v>2.6615840034626313E+38</v>
      </c>
      <c r="CO598" s="73">
        <f t="shared" si="737"/>
        <v>407415.46666666667</v>
      </c>
      <c r="CP598" s="102">
        <f t="shared" si="738"/>
        <v>34.188025346456826</v>
      </c>
      <c r="CR598" s="74">
        <f t="shared" si="739"/>
        <v>272</v>
      </c>
      <c r="CS598" s="74">
        <f t="shared" si="740"/>
        <v>14.74</v>
      </c>
      <c r="CT598" s="74">
        <v>1</v>
      </c>
      <c r="CU598" s="65">
        <f t="shared" si="748"/>
        <v>2.6</v>
      </c>
      <c r="CV598" s="73">
        <f>CV597*CT598</f>
        <v>219741303600000</v>
      </c>
      <c r="CW598" s="73">
        <f t="shared" si="741"/>
        <v>1.5540104990592E+17</v>
      </c>
      <c r="CX598" s="73">
        <f t="shared" si="742"/>
        <v>3.5037188336748006E+18</v>
      </c>
      <c r="CY598" s="73">
        <f t="shared" si="743"/>
        <v>3.2316102315518278E+38</v>
      </c>
      <c r="CZ598" s="73">
        <f t="shared" si="744"/>
        <v>407415.46666666667</v>
      </c>
      <c r="DA598" s="102">
        <f t="shared" si="745"/>
        <v>22.546300914929191</v>
      </c>
    </row>
    <row r="599" spans="1:105">
      <c r="A599" s="65">
        <v>8192</v>
      </c>
      <c r="B599" s="65">
        <f t="shared" si="681"/>
        <v>19.766666666666666</v>
      </c>
      <c r="C599" s="86">
        <f t="shared" si="750"/>
        <v>14.74</v>
      </c>
      <c r="D599" s="90"/>
      <c r="E599" s="68">
        <f t="shared" si="677"/>
        <v>5.0368322347017261E+35</v>
      </c>
      <c r="F599" s="65">
        <f t="shared" si="678"/>
        <v>118.60000000000005</v>
      </c>
      <c r="G599" s="69">
        <v>593</v>
      </c>
      <c r="H599" s="74">
        <f t="shared" si="682"/>
        <v>593</v>
      </c>
      <c r="I599" s="74">
        <f t="shared" si="683"/>
        <v>1</v>
      </c>
      <c r="J599" s="74">
        <v>1</v>
      </c>
      <c r="K599" s="65">
        <f t="shared" si="684"/>
        <v>1</v>
      </c>
      <c r="L599" s="73">
        <f>L598*J599</f>
        <v>3.1254605561390403E+32</v>
      </c>
      <c r="M599" s="73">
        <f t="shared" si="685"/>
        <v>1.853398109790451E+35</v>
      </c>
      <c r="N599" s="73">
        <f t="shared" si="686"/>
        <v>5.0368322347017263E+36</v>
      </c>
      <c r="O599" s="73">
        <f t="shared" si="687"/>
        <v>2.5184161173508632E+37</v>
      </c>
      <c r="P599" s="73">
        <f t="shared" si="688"/>
        <v>407688.53333333333</v>
      </c>
      <c r="Q599" s="102">
        <f t="shared" si="749"/>
        <v>27.176202501205751</v>
      </c>
      <c r="S599" s="74">
        <f t="shared" si="689"/>
        <v>583</v>
      </c>
      <c r="T599" s="74">
        <f t="shared" si="690"/>
        <v>2.0499999999999998</v>
      </c>
      <c r="U599" s="74">
        <v>1</v>
      </c>
      <c r="V599" s="65">
        <f t="shared" si="691"/>
        <v>1.05</v>
      </c>
      <c r="W599" s="73">
        <f>W598*U599</f>
        <v>6.6676491864299527E+32</v>
      </c>
      <c r="X599" s="73">
        <f t="shared" si="692"/>
        <v>4.0816014494730959E+35</v>
      </c>
      <c r="Y599" s="73">
        <f t="shared" si="693"/>
        <v>2.5813765202846328E+36</v>
      </c>
      <c r="Z599" s="73">
        <f t="shared" si="694"/>
        <v>5.1627530405692686E+37</v>
      </c>
      <c r="AA599" s="73">
        <f t="shared" si="695"/>
        <v>407688.53333333333</v>
      </c>
      <c r="AB599" s="102">
        <f t="shared" si="679"/>
        <v>6.3244208241298745</v>
      </c>
      <c r="AD599" s="74">
        <f t="shared" si="696"/>
        <v>558</v>
      </c>
      <c r="AE599" s="74">
        <f t="shared" si="697"/>
        <v>3.2249999999999996</v>
      </c>
      <c r="AF599" s="74">
        <v>1</v>
      </c>
      <c r="AG599" s="65">
        <f t="shared" si="698"/>
        <v>1.175</v>
      </c>
      <c r="AH599" s="73">
        <f>AH598*AF599</f>
        <v>3.8721755275267279E+30</v>
      </c>
      <c r="AI599" s="73">
        <f t="shared" si="699"/>
        <v>2.5387918846228991E+33</v>
      </c>
      <c r="AJ599" s="73">
        <f t="shared" si="700"/>
        <v>1.2690456216338302E+35</v>
      </c>
      <c r="AK599" s="73">
        <f t="shared" si="701"/>
        <v>8.1218919784565331E+37</v>
      </c>
      <c r="AL599" s="73">
        <f t="shared" si="702"/>
        <v>407688.53333333333</v>
      </c>
      <c r="AM599" s="102">
        <f t="shared" si="746"/>
        <v>49.986201284172161</v>
      </c>
      <c r="AO599" s="74">
        <f t="shared" si="703"/>
        <v>528</v>
      </c>
      <c r="AP599" s="74">
        <f t="shared" si="704"/>
        <v>4.55</v>
      </c>
      <c r="AQ599" s="74">
        <v>1</v>
      </c>
      <c r="AR599" s="65">
        <f t="shared" si="705"/>
        <v>1.325</v>
      </c>
      <c r="AS599" s="73">
        <f>AS598*AQ599</f>
        <v>3.1115696203339773E+29</v>
      </c>
      <c r="AT599" s="73">
        <f t="shared" si="706"/>
        <v>2.1768541063856505E+32</v>
      </c>
      <c r="AU599" s="73">
        <f t="shared" si="707"/>
        <v>2.7975569662955017E+33</v>
      </c>
      <c r="AV599" s="73">
        <f t="shared" si="708"/>
        <v>1.1458793333946426E+38</v>
      </c>
      <c r="AW599" s="73">
        <f t="shared" si="709"/>
        <v>407688.53333333333</v>
      </c>
      <c r="AX599" s="102">
        <f t="shared" si="680"/>
        <v>12.851375561132288</v>
      </c>
      <c r="AZ599" s="74">
        <f t="shared" si="710"/>
        <v>491</v>
      </c>
      <c r="BA599" s="74">
        <f t="shared" si="711"/>
        <v>6.06</v>
      </c>
      <c r="BB599" s="74">
        <v>1</v>
      </c>
      <c r="BC599" s="65">
        <f t="shared" si="712"/>
        <v>1.51</v>
      </c>
      <c r="BD599" s="73">
        <f>BD598*BB599</f>
        <v>1.446972479694E+27</v>
      </c>
      <c r="BE599" s="73">
        <f t="shared" si="713"/>
        <v>1.0727998661699284E+30</v>
      </c>
      <c r="BF599" s="73">
        <f t="shared" si="714"/>
        <v>2.2060644611777267E+31</v>
      </c>
      <c r="BG599" s="73">
        <f t="shared" si="715"/>
        <v>1.5261601671146229E+38</v>
      </c>
      <c r="BH599" s="73">
        <f t="shared" si="716"/>
        <v>407688.53333333333</v>
      </c>
      <c r="BI599" s="102">
        <f t="shared" si="676"/>
        <v>20.563616110931658</v>
      </c>
      <c r="BK599" s="74">
        <f t="shared" si="717"/>
        <v>441</v>
      </c>
      <c r="BL599" s="74">
        <f t="shared" si="718"/>
        <v>7.8199999999999994</v>
      </c>
      <c r="BM599" s="74">
        <v>1</v>
      </c>
      <c r="BN599" s="65">
        <f t="shared" si="719"/>
        <v>1.76</v>
      </c>
      <c r="BO599" s="73">
        <f>BO598*BM599</f>
        <v>6.53147299861875E+24</v>
      </c>
      <c r="BP599" s="73">
        <f t="shared" si="720"/>
        <v>5.0694680826079293E+27</v>
      </c>
      <c r="BQ599" s="73">
        <f t="shared" si="721"/>
        <v>2.780048487522201E+28</v>
      </c>
      <c r="BR599" s="73">
        <f t="shared" si="722"/>
        <v>1.9694014037683748E+38</v>
      </c>
      <c r="BS599" s="73">
        <f t="shared" si="723"/>
        <v>407688.53333333333</v>
      </c>
      <c r="BT599" s="102">
        <f t="shared" si="751"/>
        <v>5.4839056923148375</v>
      </c>
      <c r="BV599" s="74">
        <f t="shared" si="724"/>
        <v>386</v>
      </c>
      <c r="BW599" s="74">
        <f t="shared" si="725"/>
        <v>9.8550000000000004</v>
      </c>
      <c r="BX599" s="74">
        <v>1</v>
      </c>
      <c r="BY599" s="65">
        <f t="shared" si="726"/>
        <v>2.0350000000000001</v>
      </c>
      <c r="BZ599" s="73">
        <f>BZ598*BX599</f>
        <v>2.22305785632E+21</v>
      </c>
      <c r="CA599" s="73">
        <f t="shared" si="727"/>
        <v>1.7462341767179232E+24</v>
      </c>
      <c r="CB599" s="73">
        <f t="shared" si="728"/>
        <v>1.7106938491879789E+25</v>
      </c>
      <c r="CC599" s="73">
        <f t="shared" si="729"/>
        <v>2.4818990836492757E+38</v>
      </c>
      <c r="CD599" s="73">
        <f t="shared" si="730"/>
        <v>407688.53333333333</v>
      </c>
      <c r="CE599" s="102">
        <f t="shared" si="747"/>
        <v>9.7964744476783583</v>
      </c>
      <c r="CG599" s="74">
        <f t="shared" si="731"/>
        <v>336</v>
      </c>
      <c r="CH599" s="74">
        <f t="shared" si="732"/>
        <v>12.14</v>
      </c>
      <c r="CI599" s="74">
        <v>1</v>
      </c>
      <c r="CJ599" s="65">
        <f t="shared" si="733"/>
        <v>2.2850000000000001</v>
      </c>
      <c r="CK599" s="73">
        <f>CK598*CI599</f>
        <v>6.845786766E+17</v>
      </c>
      <c r="CL599" s="73">
        <f t="shared" si="734"/>
        <v>5.2559212474641606E+20</v>
      </c>
      <c r="CM599" s="73">
        <f t="shared" si="735"/>
        <v>2.0579479928833313E+22</v>
      </c>
      <c r="CN599" s="73">
        <f t="shared" si="736"/>
        <v>3.057357166463948E+38</v>
      </c>
      <c r="CO599" s="73">
        <f t="shared" si="737"/>
        <v>407688.53333333333</v>
      </c>
      <c r="CP599" s="102">
        <f t="shared" si="738"/>
        <v>39.154848331797879</v>
      </c>
      <c r="CR599" s="74">
        <f t="shared" si="739"/>
        <v>273</v>
      </c>
      <c r="CS599" s="74">
        <f t="shared" si="740"/>
        <v>14.74</v>
      </c>
      <c r="CT599" s="74">
        <v>1</v>
      </c>
      <c r="CU599" s="65">
        <f t="shared" si="748"/>
        <v>2.6</v>
      </c>
      <c r="CV599" s="73">
        <f>CV598*CT599</f>
        <v>219741303600000</v>
      </c>
      <c r="CW599" s="73">
        <f t="shared" si="741"/>
        <v>1.5597237729528E+17</v>
      </c>
      <c r="CX599" s="73">
        <f t="shared" si="742"/>
        <v>4.0247160606143739E+18</v>
      </c>
      <c r="CY599" s="73">
        <f t="shared" si="743"/>
        <v>3.7121453569751723E+38</v>
      </c>
      <c r="CZ599" s="73">
        <f t="shared" si="744"/>
        <v>407688.53333333333</v>
      </c>
      <c r="DA599" s="102">
        <f t="shared" si="745"/>
        <v>25.804031011176804</v>
      </c>
    </row>
    <row r="600" spans="1:105">
      <c r="A600" s="65">
        <v>8192</v>
      </c>
      <c r="B600" s="65">
        <f t="shared" si="681"/>
        <v>19.8</v>
      </c>
      <c r="C600" s="86">
        <f t="shared" si="750"/>
        <v>14.74</v>
      </c>
      <c r="D600" s="90"/>
      <c r="E600" s="68">
        <f t="shared" si="677"/>
        <v>5.7858009023979126E+35</v>
      </c>
      <c r="F600" s="65">
        <f t="shared" si="678"/>
        <v>118.80000000000007</v>
      </c>
      <c r="G600" s="69">
        <v>594</v>
      </c>
      <c r="H600" s="74">
        <f t="shared" si="682"/>
        <v>594</v>
      </c>
      <c r="I600" s="74">
        <f t="shared" si="683"/>
        <v>1</v>
      </c>
      <c r="J600" s="74">
        <v>1</v>
      </c>
      <c r="K600" s="65">
        <f t="shared" si="684"/>
        <v>1</v>
      </c>
      <c r="L600" s="73">
        <f>L599*J600</f>
        <v>3.1254605561390403E+32</v>
      </c>
      <c r="M600" s="73">
        <f t="shared" si="685"/>
        <v>1.8565235703465899E+35</v>
      </c>
      <c r="N600" s="73">
        <f t="shared" si="686"/>
        <v>5.7858009023979121E+36</v>
      </c>
      <c r="O600" s="73">
        <f t="shared" si="687"/>
        <v>2.8929004511989563E+37</v>
      </c>
      <c r="P600" s="73">
        <f t="shared" si="688"/>
        <v>407961.59999999998</v>
      </c>
      <c r="Q600" s="102">
        <f t="shared" si="749"/>
        <v>31.164704799938388</v>
      </c>
      <c r="S600" s="74">
        <f t="shared" si="689"/>
        <v>584</v>
      </c>
      <c r="T600" s="74">
        <f t="shared" si="690"/>
        <v>2.0499999999999998</v>
      </c>
      <c r="U600" s="74">
        <v>1</v>
      </c>
      <c r="V600" s="65">
        <f t="shared" si="691"/>
        <v>1.05</v>
      </c>
      <c r="W600" s="73">
        <f>W599*U600</f>
        <v>6.6676491864299527E+32</v>
      </c>
      <c r="X600" s="73">
        <f t="shared" si="692"/>
        <v>4.0886024811188471E+35</v>
      </c>
      <c r="Y600" s="73">
        <f t="shared" si="693"/>
        <v>2.9652229624789286E+36</v>
      </c>
      <c r="Z600" s="73">
        <f t="shared" si="694"/>
        <v>5.9304459249578597E+37</v>
      </c>
      <c r="AA600" s="73">
        <f t="shared" si="695"/>
        <v>407961.59999999998</v>
      </c>
      <c r="AB600" s="102">
        <f t="shared" si="679"/>
        <v>7.2524119822661133</v>
      </c>
      <c r="AD600" s="74">
        <f t="shared" si="696"/>
        <v>559</v>
      </c>
      <c r="AE600" s="74">
        <f t="shared" si="697"/>
        <v>3.2249999999999996</v>
      </c>
      <c r="AF600" s="74">
        <v>1</v>
      </c>
      <c r="AG600" s="65">
        <f t="shared" si="698"/>
        <v>1.175</v>
      </c>
      <c r="AH600" s="73">
        <f>AH599*AF600</f>
        <v>3.8721755275267279E+30</v>
      </c>
      <c r="AI600" s="73">
        <f t="shared" si="699"/>
        <v>2.5433416908677432E+33</v>
      </c>
      <c r="AJ600" s="73">
        <f t="shared" si="700"/>
        <v>1.4577506179869704E+35</v>
      </c>
      <c r="AK600" s="73">
        <f t="shared" si="701"/>
        <v>9.3296039551166334E+37</v>
      </c>
      <c r="AL600" s="73">
        <f t="shared" si="702"/>
        <v>407961.59999999998</v>
      </c>
      <c r="AM600" s="102">
        <f t="shared" si="746"/>
        <v>57.316349715071581</v>
      </c>
      <c r="AO600" s="74">
        <f t="shared" si="703"/>
        <v>529</v>
      </c>
      <c r="AP600" s="74">
        <f t="shared" si="704"/>
        <v>4.55</v>
      </c>
      <c r="AQ600" s="74">
        <v>1</v>
      </c>
      <c r="AR600" s="65">
        <f t="shared" si="705"/>
        <v>1.325</v>
      </c>
      <c r="AS600" s="73">
        <f>AS599*AQ600</f>
        <v>3.1115696203339773E+29</v>
      </c>
      <c r="AT600" s="73">
        <f t="shared" si="706"/>
        <v>2.1809769361325931E+32</v>
      </c>
      <c r="AU600" s="73">
        <f t="shared" si="707"/>
        <v>3.2135490851941393E+33</v>
      </c>
      <c r="AV600" s="73">
        <f t="shared" si="708"/>
        <v>1.316269705295525E+38</v>
      </c>
      <c r="AW600" s="73">
        <f t="shared" si="709"/>
        <v>407961.59999999998</v>
      </c>
      <c r="AX600" s="102">
        <f t="shared" si="680"/>
        <v>14.734447815356313</v>
      </c>
      <c r="AZ600" s="74">
        <f t="shared" si="710"/>
        <v>492</v>
      </c>
      <c r="BA600" s="74">
        <f t="shared" si="711"/>
        <v>6.06</v>
      </c>
      <c r="BB600" s="74">
        <v>1</v>
      </c>
      <c r="BC600" s="65">
        <f t="shared" si="712"/>
        <v>1.51</v>
      </c>
      <c r="BD600" s="73">
        <f>BD599*BB600</f>
        <v>1.446972479694E+27</v>
      </c>
      <c r="BE600" s="73">
        <f t="shared" si="713"/>
        <v>1.0749847946142666E+30</v>
      </c>
      <c r="BF600" s="73">
        <f t="shared" si="714"/>
        <v>2.534102617572275E+31</v>
      </c>
      <c r="BG600" s="73">
        <f t="shared" si="715"/>
        <v>1.7530976734265673E+38</v>
      </c>
      <c r="BH600" s="73">
        <f t="shared" si="716"/>
        <v>407961.59999999998</v>
      </c>
      <c r="BI600" s="102">
        <f t="shared" si="676"/>
        <v>23.573381040069307</v>
      </c>
      <c r="BK600" s="74">
        <f t="shared" si="717"/>
        <v>442</v>
      </c>
      <c r="BL600" s="74">
        <f t="shared" si="718"/>
        <v>7.8199999999999994</v>
      </c>
      <c r="BM600" s="74">
        <v>1</v>
      </c>
      <c r="BN600" s="65">
        <f t="shared" si="719"/>
        <v>1.76</v>
      </c>
      <c r="BO600" s="73">
        <f>BO599*BM600</f>
        <v>6.53147299861875E+24</v>
      </c>
      <c r="BP600" s="73">
        <f t="shared" si="720"/>
        <v>5.0809634750854979E+27</v>
      </c>
      <c r="BQ600" s="73">
        <f t="shared" si="721"/>
        <v>3.1934371244287466E+28</v>
      </c>
      <c r="BR600" s="73">
        <f t="shared" si="722"/>
        <v>2.2622481528375836E+38</v>
      </c>
      <c r="BS600" s="73">
        <f t="shared" si="723"/>
        <v>407961.59999999998</v>
      </c>
      <c r="BT600" s="102">
        <f t="shared" si="751"/>
        <v>6.2851015168437323</v>
      </c>
      <c r="BV600" s="74">
        <f t="shared" si="724"/>
        <v>387</v>
      </c>
      <c r="BW600" s="74">
        <f t="shared" si="725"/>
        <v>9.8550000000000004</v>
      </c>
      <c r="BX600" s="74">
        <v>1</v>
      </c>
      <c r="BY600" s="65">
        <f t="shared" si="726"/>
        <v>2.0350000000000001</v>
      </c>
      <c r="BZ600" s="73">
        <f>BZ599*BX600</f>
        <v>2.22305785632E+21</v>
      </c>
      <c r="CA600" s="73">
        <f t="shared" si="727"/>
        <v>1.7507580994555344E+24</v>
      </c>
      <c r="CB600" s="73">
        <f t="shared" si="728"/>
        <v>1.9650712104657776E+25</v>
      </c>
      <c r="CC600" s="73">
        <f t="shared" si="729"/>
        <v>2.850953394656572E+38</v>
      </c>
      <c r="CD600" s="73">
        <f t="shared" si="730"/>
        <v>407961.59999999998</v>
      </c>
      <c r="CE600" s="102">
        <f t="shared" si="747"/>
        <v>11.224116061932783</v>
      </c>
      <c r="CG600" s="74">
        <f t="shared" si="731"/>
        <v>337</v>
      </c>
      <c r="CH600" s="74">
        <f t="shared" si="732"/>
        <v>12.14</v>
      </c>
      <c r="CI600" s="74">
        <v>1</v>
      </c>
      <c r="CJ600" s="65">
        <f t="shared" si="733"/>
        <v>2.2850000000000001</v>
      </c>
      <c r="CK600" s="73">
        <f>CK599*CI600</f>
        <v>6.845786766E+17</v>
      </c>
      <c r="CL600" s="73">
        <f t="shared" si="734"/>
        <v>5.2715638702244699E+20</v>
      </c>
      <c r="CM600" s="73">
        <f t="shared" si="735"/>
        <v>2.3639614740945326E+22</v>
      </c>
      <c r="CN600" s="73">
        <f t="shared" si="736"/>
        <v>3.5119811477555329E+38</v>
      </c>
      <c r="CO600" s="73">
        <f t="shared" si="737"/>
        <v>407961.59999999998</v>
      </c>
      <c r="CP600" s="102">
        <f t="shared" si="738"/>
        <v>44.843646634862303</v>
      </c>
      <c r="CR600" s="74">
        <f t="shared" si="739"/>
        <v>274</v>
      </c>
      <c r="CS600" s="74">
        <f t="shared" si="740"/>
        <v>14.74</v>
      </c>
      <c r="CT600" s="74">
        <v>1</v>
      </c>
      <c r="CU600" s="65">
        <f t="shared" si="748"/>
        <v>2.6</v>
      </c>
      <c r="CV600" s="73">
        <f>CV599*CT600</f>
        <v>219741303600000</v>
      </c>
      <c r="CW600" s="73">
        <f t="shared" si="741"/>
        <v>1.5654370468464E+17</v>
      </c>
      <c r="CX600" s="73">
        <f t="shared" si="742"/>
        <v>4.6231847181578783E+18</v>
      </c>
      <c r="CY600" s="73">
        <f t="shared" si="743"/>
        <v>4.2641352650672622E+38</v>
      </c>
      <c r="CZ600" s="73">
        <f t="shared" si="744"/>
        <v>407961.59999999998</v>
      </c>
      <c r="DA600" s="102">
        <f t="shared" si="745"/>
        <v>29.532868967623859</v>
      </c>
    </row>
    <row r="601" spans="1:105">
      <c r="A601" s="65">
        <v>8192</v>
      </c>
      <c r="B601" s="65">
        <f t="shared" si="681"/>
        <v>19.833333333333332</v>
      </c>
      <c r="C601" s="86">
        <f t="shared" si="750"/>
        <v>14.74</v>
      </c>
      <c r="D601" s="90"/>
      <c r="E601" s="68">
        <f t="shared" si="677"/>
        <v>6.646139978924842E+35</v>
      </c>
      <c r="F601" s="65">
        <f t="shared" si="678"/>
        <v>119.00000000000006</v>
      </c>
      <c r="G601" s="69">
        <v>595</v>
      </c>
      <c r="H601" s="74">
        <f t="shared" si="682"/>
        <v>595</v>
      </c>
      <c r="I601" s="74">
        <f t="shared" si="683"/>
        <v>1</v>
      </c>
      <c r="J601" s="74">
        <v>1</v>
      </c>
      <c r="K601" s="65">
        <f t="shared" si="684"/>
        <v>1</v>
      </c>
      <c r="L601" s="73">
        <f>L600*J601</f>
        <v>3.1254605561390403E+32</v>
      </c>
      <c r="M601" s="73">
        <f t="shared" si="685"/>
        <v>1.8596490309027289E+35</v>
      </c>
      <c r="N601" s="73">
        <f t="shared" si="686"/>
        <v>6.6461399789248415E+36</v>
      </c>
      <c r="O601" s="73">
        <f t="shared" si="687"/>
        <v>3.323069989462421E+37</v>
      </c>
      <c r="P601" s="73">
        <f t="shared" si="688"/>
        <v>408234.66666666663</v>
      </c>
      <c r="Q601" s="102">
        <f t="shared" si="749"/>
        <v>35.738679011375645</v>
      </c>
      <c r="S601" s="74">
        <f t="shared" si="689"/>
        <v>585</v>
      </c>
      <c r="T601" s="74">
        <f t="shared" si="690"/>
        <v>2.0499999999999998</v>
      </c>
      <c r="U601" s="74">
        <v>1</v>
      </c>
      <c r="V601" s="65">
        <f t="shared" si="691"/>
        <v>1.05</v>
      </c>
      <c r="W601" s="73">
        <f>W600*U601</f>
        <v>6.6676491864299527E+32</v>
      </c>
      <c r="X601" s="73">
        <f t="shared" si="692"/>
        <v>4.095603512764599E+35</v>
      </c>
      <c r="Y601" s="73">
        <f t="shared" si="693"/>
        <v>3.4061467391989803E+36</v>
      </c>
      <c r="Z601" s="73">
        <f t="shared" si="694"/>
        <v>6.8122934783979621E+37</v>
      </c>
      <c r="AA601" s="73">
        <f t="shared" si="695"/>
        <v>408234.66666666663</v>
      </c>
      <c r="AB601" s="102">
        <f t="shared" si="679"/>
        <v>8.3165929723987748</v>
      </c>
      <c r="AD601" s="74">
        <f t="shared" si="696"/>
        <v>560</v>
      </c>
      <c r="AE601" s="74">
        <f t="shared" si="697"/>
        <v>3.2249999999999996</v>
      </c>
      <c r="AF601" s="74">
        <v>16</v>
      </c>
      <c r="AG601" s="65">
        <f t="shared" si="698"/>
        <v>1.175</v>
      </c>
      <c r="AH601" s="73">
        <f>AH600*AF601</f>
        <v>6.1954808440427647E+31</v>
      </c>
      <c r="AI601" s="73">
        <f t="shared" si="699"/>
        <v>4.0766263953801393E+34</v>
      </c>
      <c r="AJ601" s="73">
        <f t="shared" si="700"/>
        <v>1.6745157368775443E+35</v>
      </c>
      <c r="AK601" s="73">
        <f t="shared" si="701"/>
        <v>1.0716900716016307E+38</v>
      </c>
      <c r="AL601" s="73">
        <f t="shared" si="702"/>
        <v>408234.66666666663</v>
      </c>
      <c r="AM601" s="102">
        <f t="shared" si="746"/>
        <v>4.1076016648844718</v>
      </c>
      <c r="AO601" s="74">
        <f t="shared" si="703"/>
        <v>530</v>
      </c>
      <c r="AP601" s="74">
        <f t="shared" si="704"/>
        <v>4.55</v>
      </c>
      <c r="AQ601" s="74">
        <v>1</v>
      </c>
      <c r="AR601" s="65">
        <f t="shared" si="705"/>
        <v>1.325</v>
      </c>
      <c r="AS601" s="73">
        <f>AS600*AQ601</f>
        <v>3.1115696203339773E+29</v>
      </c>
      <c r="AT601" s="73">
        <f t="shared" si="706"/>
        <v>2.1850997658795354E+32</v>
      </c>
      <c r="AU601" s="73">
        <f t="shared" si="707"/>
        <v>3.6913985478647343E+33</v>
      </c>
      <c r="AV601" s="73">
        <f t="shared" si="708"/>
        <v>1.5119968452054013E+38</v>
      </c>
      <c r="AW601" s="73">
        <f t="shared" si="709"/>
        <v>408234.66666666663</v>
      </c>
      <c r="AX601" s="102">
        <f t="shared" si="680"/>
        <v>16.893501182445512</v>
      </c>
      <c r="AZ601" s="74">
        <f t="shared" si="710"/>
        <v>493</v>
      </c>
      <c r="BA601" s="74">
        <f t="shared" si="711"/>
        <v>6.06</v>
      </c>
      <c r="BB601" s="74">
        <v>1</v>
      </c>
      <c r="BC601" s="65">
        <f t="shared" si="712"/>
        <v>1.51</v>
      </c>
      <c r="BD601" s="73">
        <f>BD600*BB601</f>
        <v>1.446972479694E+27</v>
      </c>
      <c r="BE601" s="73">
        <f t="shared" si="713"/>
        <v>1.0771697230586043E+30</v>
      </c>
      <c r="BF601" s="73">
        <f t="shared" si="714"/>
        <v>2.9109195081989528E+31</v>
      </c>
      <c r="BG601" s="73">
        <f t="shared" si="715"/>
        <v>2.0137804136142273E+38</v>
      </c>
      <c r="BH601" s="73">
        <f t="shared" si="716"/>
        <v>408234.66666666663</v>
      </c>
      <c r="BI601" s="102">
        <f t="shared" si="676"/>
        <v>27.023777645118436</v>
      </c>
      <c r="BK601" s="74">
        <f t="shared" si="717"/>
        <v>443</v>
      </c>
      <c r="BL601" s="74">
        <f t="shared" si="718"/>
        <v>7.8199999999999994</v>
      </c>
      <c r="BM601" s="74">
        <v>1</v>
      </c>
      <c r="BN601" s="65">
        <f t="shared" si="719"/>
        <v>1.76</v>
      </c>
      <c r="BO601" s="73">
        <f>BO600*BM601</f>
        <v>6.53147299861875E+24</v>
      </c>
      <c r="BP601" s="73">
        <f t="shared" si="720"/>
        <v>5.0924588675630665E+27</v>
      </c>
      <c r="BQ601" s="73">
        <f t="shared" si="721"/>
        <v>3.6682959716177632E+28</v>
      </c>
      <c r="BR601" s="73">
        <f t="shared" si="722"/>
        <v>2.5986407317596129E+38</v>
      </c>
      <c r="BS601" s="73">
        <f t="shared" si="723"/>
        <v>408234.66666666663</v>
      </c>
      <c r="BT601" s="102">
        <f t="shared" si="751"/>
        <v>7.2033885143056269</v>
      </c>
      <c r="BV601" s="74">
        <f t="shared" si="724"/>
        <v>388</v>
      </c>
      <c r="BW601" s="74">
        <f t="shared" si="725"/>
        <v>9.8550000000000004</v>
      </c>
      <c r="BX601" s="74">
        <v>1</v>
      </c>
      <c r="BY601" s="65">
        <f t="shared" si="726"/>
        <v>2.0350000000000001</v>
      </c>
      <c r="BZ601" s="73">
        <f>BZ600*BX601</f>
        <v>2.22305785632E+21</v>
      </c>
      <c r="CA601" s="73">
        <f t="shared" si="727"/>
        <v>1.7552820221931458E+24</v>
      </c>
      <c r="CB601" s="73">
        <f t="shared" si="728"/>
        <v>2.2572740669140713E+25</v>
      </c>
      <c r="CC601" s="73">
        <f t="shared" si="729"/>
        <v>3.2748854746152161E+38</v>
      </c>
      <c r="CD601" s="73">
        <f t="shared" si="730"/>
        <v>408234.66666666663</v>
      </c>
      <c r="CE601" s="102">
        <f t="shared" si="747"/>
        <v>12.859893956492012</v>
      </c>
      <c r="CG601" s="74">
        <f t="shared" si="731"/>
        <v>338</v>
      </c>
      <c r="CH601" s="74">
        <f t="shared" si="732"/>
        <v>12.14</v>
      </c>
      <c r="CI601" s="74">
        <v>1</v>
      </c>
      <c r="CJ601" s="65">
        <f t="shared" si="733"/>
        <v>2.2850000000000001</v>
      </c>
      <c r="CK601" s="73">
        <f>CK600*CI601</f>
        <v>6.845786766E+17</v>
      </c>
      <c r="CL601" s="73">
        <f t="shared" si="734"/>
        <v>5.2872064929847804E+20</v>
      </c>
      <c r="CM601" s="73">
        <f t="shared" si="735"/>
        <v>2.7154786565687559E+22</v>
      </c>
      <c r="CN601" s="73">
        <f t="shared" si="736"/>
        <v>4.0342069672073791E+38</v>
      </c>
      <c r="CO601" s="73">
        <f t="shared" si="737"/>
        <v>408234.66666666663</v>
      </c>
      <c r="CP601" s="102">
        <f t="shared" si="738"/>
        <v>51.35942127797982</v>
      </c>
      <c r="CR601" s="74">
        <f t="shared" si="739"/>
        <v>275</v>
      </c>
      <c r="CS601" s="74">
        <f t="shared" si="740"/>
        <v>14.74</v>
      </c>
      <c r="CT601" s="74">
        <v>1</v>
      </c>
      <c r="CU601" s="65">
        <f t="shared" si="748"/>
        <v>2.6</v>
      </c>
      <c r="CV601" s="73">
        <f>CV600*CT601</f>
        <v>219741303600000</v>
      </c>
      <c r="CW601" s="73">
        <f t="shared" si="741"/>
        <v>1.57115032074E+17</v>
      </c>
      <c r="CX601" s="73">
        <f t="shared" si="742"/>
        <v>5.3106446805953874E+18</v>
      </c>
      <c r="CY601" s="73">
        <f t="shared" si="743"/>
        <v>4.8982051644676084E+38</v>
      </c>
      <c r="CZ601" s="73">
        <f t="shared" si="744"/>
        <v>408234.66666666663</v>
      </c>
      <c r="DA601" s="102">
        <f t="shared" si="745"/>
        <v>33.80099669962906</v>
      </c>
    </row>
    <row r="602" spans="1:105">
      <c r="A602" s="65">
        <v>8192</v>
      </c>
      <c r="B602" s="65">
        <f t="shared" si="681"/>
        <v>19.866666666666667</v>
      </c>
      <c r="C602" s="86">
        <f t="shared" si="750"/>
        <v>14.74</v>
      </c>
      <c r="D602" s="90"/>
      <c r="E602" s="68">
        <f t="shared" si="677"/>
        <v>7.6344100608709964E+35</v>
      </c>
      <c r="F602" s="65">
        <f t="shared" si="678"/>
        <v>119.20000000000007</v>
      </c>
      <c r="G602" s="69">
        <v>596</v>
      </c>
      <c r="H602" s="74">
        <f t="shared" si="682"/>
        <v>596</v>
      </c>
      <c r="I602" s="74">
        <f t="shared" si="683"/>
        <v>1</v>
      </c>
      <c r="J602" s="74">
        <v>1</v>
      </c>
      <c r="K602" s="65">
        <f t="shared" si="684"/>
        <v>1</v>
      </c>
      <c r="L602" s="73">
        <f>L601*J602</f>
        <v>3.1254605561390403E+32</v>
      </c>
      <c r="M602" s="73">
        <f t="shared" si="685"/>
        <v>1.8627744914588682E+35</v>
      </c>
      <c r="N602" s="73">
        <f t="shared" si="686"/>
        <v>7.6344100608709958E+36</v>
      </c>
      <c r="O602" s="73">
        <f t="shared" si="687"/>
        <v>3.8172050304354981E+37</v>
      </c>
      <c r="P602" s="73">
        <f t="shared" si="688"/>
        <v>408507.73333333334</v>
      </c>
      <c r="Q602" s="102">
        <f t="shared" si="749"/>
        <v>40.984080981761558</v>
      </c>
      <c r="S602" s="74">
        <f t="shared" si="689"/>
        <v>586</v>
      </c>
      <c r="T602" s="74">
        <f t="shared" si="690"/>
        <v>2.0499999999999998</v>
      </c>
      <c r="U602" s="74">
        <v>1</v>
      </c>
      <c r="V602" s="65">
        <f t="shared" si="691"/>
        <v>1.05</v>
      </c>
      <c r="W602" s="73">
        <f>W601*U602</f>
        <v>6.6676491864299527E+32</v>
      </c>
      <c r="X602" s="73">
        <f t="shared" si="692"/>
        <v>4.1026045444103502E+35</v>
      </c>
      <c r="Y602" s="73">
        <f t="shared" si="693"/>
        <v>3.9126351561963835E+36</v>
      </c>
      <c r="Z602" s="73">
        <f t="shared" si="694"/>
        <v>7.8252703123927697E+37</v>
      </c>
      <c r="AA602" s="73">
        <f t="shared" si="695"/>
        <v>408507.73333333334</v>
      </c>
      <c r="AB602" s="102">
        <f t="shared" si="679"/>
        <v>9.536954180795238</v>
      </c>
      <c r="AD602" s="74">
        <f t="shared" si="696"/>
        <v>561</v>
      </c>
      <c r="AE602" s="74">
        <f t="shared" si="697"/>
        <v>3.2249999999999996</v>
      </c>
      <c r="AF602" s="74">
        <v>1</v>
      </c>
      <c r="AG602" s="65">
        <f t="shared" si="698"/>
        <v>1.175</v>
      </c>
      <c r="AH602" s="73">
        <f>AH601*AF602</f>
        <v>6.1954808440427647E+31</v>
      </c>
      <c r="AI602" s="73">
        <f t="shared" si="699"/>
        <v>4.0839060853718895E+34</v>
      </c>
      <c r="AJ602" s="73">
        <f t="shared" si="700"/>
        <v>1.9235134723678831E+35</v>
      </c>
      <c r="AK602" s="73">
        <f t="shared" si="701"/>
        <v>1.231048622315448E+38</v>
      </c>
      <c r="AL602" s="73">
        <f t="shared" si="702"/>
        <v>408507.73333333334</v>
      </c>
      <c r="AM602" s="102">
        <f t="shared" si="746"/>
        <v>4.7099845886703928</v>
      </c>
      <c r="AO602" s="74">
        <f t="shared" si="703"/>
        <v>531</v>
      </c>
      <c r="AP602" s="74">
        <f t="shared" si="704"/>
        <v>4.55</v>
      </c>
      <c r="AQ602" s="74">
        <v>1</v>
      </c>
      <c r="AR602" s="65">
        <f t="shared" si="705"/>
        <v>1.325</v>
      </c>
      <c r="AS602" s="73">
        <f>AS601*AQ602</f>
        <v>3.1115696203339773E+29</v>
      </c>
      <c r="AT602" s="73">
        <f t="shared" si="706"/>
        <v>2.1892225956264784E+32</v>
      </c>
      <c r="AU602" s="73">
        <f t="shared" si="707"/>
        <v>4.240303439570665E+33</v>
      </c>
      <c r="AV602" s="73">
        <f t="shared" si="708"/>
        <v>1.7368282888481516E+38</v>
      </c>
      <c r="AW602" s="73">
        <f t="shared" si="709"/>
        <v>408507.73333333334</v>
      </c>
      <c r="AX602" s="102">
        <f t="shared" si="680"/>
        <v>19.368991750960983</v>
      </c>
      <c r="AZ602" s="74">
        <f t="shared" si="710"/>
        <v>494</v>
      </c>
      <c r="BA602" s="74">
        <f t="shared" si="711"/>
        <v>6.06</v>
      </c>
      <c r="BB602" s="74">
        <v>1</v>
      </c>
      <c r="BC602" s="65">
        <f t="shared" si="712"/>
        <v>1.51</v>
      </c>
      <c r="BD602" s="73">
        <f>BD601*BB602</f>
        <v>1.446972479694E+27</v>
      </c>
      <c r="BE602" s="73">
        <f t="shared" si="713"/>
        <v>1.0793546515029424E+30</v>
      </c>
      <c r="BF602" s="73">
        <f t="shared" si="714"/>
        <v>3.3437684505969156E+31</v>
      </c>
      <c r="BG602" s="73">
        <f t="shared" si="715"/>
        <v>2.3132262484439119E+38</v>
      </c>
      <c r="BH602" s="73">
        <f t="shared" si="716"/>
        <v>408507.73333333334</v>
      </c>
      <c r="BI602" s="102">
        <f t="shared" si="676"/>
        <v>30.979330528116044</v>
      </c>
      <c r="BK602" s="74">
        <f t="shared" si="717"/>
        <v>444</v>
      </c>
      <c r="BL602" s="74">
        <f t="shared" si="718"/>
        <v>7.8199999999999994</v>
      </c>
      <c r="BM602" s="74">
        <v>1</v>
      </c>
      <c r="BN602" s="65">
        <f t="shared" si="719"/>
        <v>1.76</v>
      </c>
      <c r="BO602" s="73">
        <f>BO601*BM602</f>
        <v>6.53147299861875E+24</v>
      </c>
      <c r="BP602" s="73">
        <f t="shared" si="720"/>
        <v>5.1039542600406362E+27</v>
      </c>
      <c r="BQ602" s="73">
        <f t="shared" si="721"/>
        <v>4.2137655482395753E+28</v>
      </c>
      <c r="BR602" s="73">
        <f t="shared" si="722"/>
        <v>2.9850543338005597E+38</v>
      </c>
      <c r="BS602" s="73">
        <f t="shared" si="723"/>
        <v>408507.73333333334</v>
      </c>
      <c r="BT602" s="102">
        <f t="shared" si="751"/>
        <v>8.2558842292721231</v>
      </c>
      <c r="BV602" s="74">
        <f t="shared" si="724"/>
        <v>389</v>
      </c>
      <c r="BW602" s="74">
        <f t="shared" si="725"/>
        <v>9.8550000000000004</v>
      </c>
      <c r="BX602" s="74">
        <v>1</v>
      </c>
      <c r="BY602" s="65">
        <f t="shared" si="726"/>
        <v>2.0350000000000001</v>
      </c>
      <c r="BZ602" s="73">
        <f>BZ601*BX602</f>
        <v>2.22305785632E+21</v>
      </c>
      <c r="CA602" s="73">
        <f t="shared" si="727"/>
        <v>1.7598059449307569E+24</v>
      </c>
      <c r="CB602" s="73">
        <f t="shared" si="728"/>
        <v>2.5929270074416608E+25</v>
      </c>
      <c r="CC602" s="73">
        <f t="shared" si="729"/>
        <v>3.7618555574941833E+38</v>
      </c>
      <c r="CD602" s="73">
        <f t="shared" si="730"/>
        <v>408507.73333333334</v>
      </c>
      <c r="CE602" s="102">
        <f t="shared" si="747"/>
        <v>14.734164382787585</v>
      </c>
      <c r="CG602" s="74">
        <f t="shared" si="731"/>
        <v>339</v>
      </c>
      <c r="CH602" s="74">
        <f t="shared" si="732"/>
        <v>12.14</v>
      </c>
      <c r="CI602" s="74">
        <v>1</v>
      </c>
      <c r="CJ602" s="65">
        <f t="shared" si="733"/>
        <v>2.2850000000000001</v>
      </c>
      <c r="CK602" s="73">
        <f>CK601*CI602</f>
        <v>6.845786766E+17</v>
      </c>
      <c r="CL602" s="73">
        <f t="shared" si="734"/>
        <v>5.3028491157450909E+20</v>
      </c>
      <c r="CM602" s="73">
        <f t="shared" si="735"/>
        <v>3.1192658658300881E+22</v>
      </c>
      <c r="CN602" s="73">
        <f t="shared" si="736"/>
        <v>4.634086906948695E+38</v>
      </c>
      <c r="CO602" s="73">
        <f t="shared" si="737"/>
        <v>408507.73333333334</v>
      </c>
      <c r="CP602" s="102">
        <f t="shared" si="738"/>
        <v>58.822451813091185</v>
      </c>
      <c r="CR602" s="74">
        <f t="shared" si="739"/>
        <v>276</v>
      </c>
      <c r="CS602" s="74">
        <f t="shared" si="740"/>
        <v>14.74</v>
      </c>
      <c r="CT602" s="74">
        <v>1</v>
      </c>
      <c r="CU602" s="65">
        <f t="shared" si="748"/>
        <v>2.6</v>
      </c>
      <c r="CV602" s="73">
        <f>CV601*CT602</f>
        <v>219741303600000</v>
      </c>
      <c r="CW602" s="73">
        <f t="shared" si="741"/>
        <v>1.5768635946336E+17</v>
      </c>
      <c r="CX602" s="73">
        <f t="shared" si="742"/>
        <v>6.1003288085736755E+18</v>
      </c>
      <c r="CY602" s="73">
        <f t="shared" si="743"/>
        <v>5.6265602148619239E+38</v>
      </c>
      <c r="CZ602" s="73">
        <f t="shared" si="744"/>
        <v>408507.73333333334</v>
      </c>
      <c r="DA602" s="102">
        <f t="shared" si="745"/>
        <v>38.686471228927999</v>
      </c>
    </row>
    <row r="603" spans="1:105">
      <c r="A603" s="65">
        <v>8192</v>
      </c>
      <c r="B603" s="65">
        <f t="shared" si="681"/>
        <v>19.899999999999999</v>
      </c>
      <c r="C603" s="86">
        <f t="shared" si="750"/>
        <v>14.74</v>
      </c>
      <c r="D603" s="90"/>
      <c r="E603" s="68">
        <f t="shared" si="677"/>
        <v>8.7696342782953271E+35</v>
      </c>
      <c r="F603" s="65">
        <f t="shared" si="678"/>
        <v>119.40000000000006</v>
      </c>
      <c r="G603" s="69">
        <v>597</v>
      </c>
      <c r="H603" s="74">
        <f t="shared" si="682"/>
        <v>597</v>
      </c>
      <c r="I603" s="74">
        <f t="shared" si="683"/>
        <v>1</v>
      </c>
      <c r="J603" s="74">
        <v>1</v>
      </c>
      <c r="K603" s="65">
        <f t="shared" si="684"/>
        <v>1</v>
      </c>
      <c r="L603" s="73">
        <f>L602*J603</f>
        <v>3.1254605561390403E+32</v>
      </c>
      <c r="M603" s="73">
        <f t="shared" si="685"/>
        <v>1.8658999520150071E+35</v>
      </c>
      <c r="N603" s="73">
        <f t="shared" si="686"/>
        <v>8.7696342782953271E+36</v>
      </c>
      <c r="O603" s="73">
        <f t="shared" si="687"/>
        <v>4.3848171391476638E+37</v>
      </c>
      <c r="P603" s="73">
        <f t="shared" si="688"/>
        <v>408780.79999999999</v>
      </c>
      <c r="Q603" s="102">
        <f t="shared" si="749"/>
        <v>46.999488203131669</v>
      </c>
      <c r="S603" s="74">
        <f t="shared" si="689"/>
        <v>587</v>
      </c>
      <c r="T603" s="74">
        <f t="shared" si="690"/>
        <v>2.0499999999999998</v>
      </c>
      <c r="U603" s="74">
        <v>1</v>
      </c>
      <c r="V603" s="65">
        <f t="shared" si="691"/>
        <v>1.05</v>
      </c>
      <c r="W603" s="73">
        <f>W602*U603</f>
        <v>6.6676491864299527E+32</v>
      </c>
      <c r="X603" s="73">
        <f t="shared" si="692"/>
        <v>4.1096055760561013E+35</v>
      </c>
      <c r="Y603" s="73">
        <f t="shared" si="693"/>
        <v>4.4944375676263523E+36</v>
      </c>
      <c r="Z603" s="73">
        <f t="shared" si="694"/>
        <v>8.9888751352527094E+37</v>
      </c>
      <c r="AA603" s="73">
        <f t="shared" si="695"/>
        <v>408780.79999999999</v>
      </c>
      <c r="AB603" s="102">
        <f t="shared" si="679"/>
        <v>10.936420745125535</v>
      </c>
      <c r="AD603" s="74">
        <f t="shared" si="696"/>
        <v>562</v>
      </c>
      <c r="AE603" s="74">
        <f t="shared" si="697"/>
        <v>3.2249999999999996</v>
      </c>
      <c r="AF603" s="74">
        <v>1</v>
      </c>
      <c r="AG603" s="65">
        <f t="shared" si="698"/>
        <v>1.175</v>
      </c>
      <c r="AH603" s="73">
        <f>AH602*AF603</f>
        <v>6.1954808440427647E+31</v>
      </c>
      <c r="AI603" s="73">
        <f t="shared" si="699"/>
        <v>4.0911857753636396E+34</v>
      </c>
      <c r="AJ603" s="73">
        <f t="shared" si="700"/>
        <v>2.2095367615236226E+35</v>
      </c>
      <c r="AK603" s="73">
        <f t="shared" si="701"/>
        <v>1.4141035273751213E+38</v>
      </c>
      <c r="AL603" s="73">
        <f t="shared" si="702"/>
        <v>408780.79999999999</v>
      </c>
      <c r="AM603" s="102">
        <f t="shared" si="746"/>
        <v>5.400724589015347</v>
      </c>
      <c r="AO603" s="74">
        <f t="shared" si="703"/>
        <v>532</v>
      </c>
      <c r="AP603" s="74">
        <f t="shared" si="704"/>
        <v>4.55</v>
      </c>
      <c r="AQ603" s="74">
        <v>1</v>
      </c>
      <c r="AR603" s="65">
        <f t="shared" si="705"/>
        <v>1.325</v>
      </c>
      <c r="AS603" s="73">
        <f>AS602*AQ603</f>
        <v>3.1115696203339773E+29</v>
      </c>
      <c r="AT603" s="73">
        <f t="shared" si="706"/>
        <v>2.1933454253734206E+32</v>
      </c>
      <c r="AU603" s="73">
        <f t="shared" si="707"/>
        <v>4.8708295857230923E+33</v>
      </c>
      <c r="AV603" s="73">
        <f t="shared" si="708"/>
        <v>1.9950917983121868E+38</v>
      </c>
      <c r="AW603" s="73">
        <f t="shared" si="709"/>
        <v>408780.79999999999</v>
      </c>
      <c r="AX603" s="102">
        <f t="shared" si="680"/>
        <v>22.207307291298296</v>
      </c>
      <c r="AZ603" s="74">
        <f t="shared" si="710"/>
        <v>495</v>
      </c>
      <c r="BA603" s="74">
        <f t="shared" si="711"/>
        <v>6.06</v>
      </c>
      <c r="BB603" s="74">
        <v>1</v>
      </c>
      <c r="BC603" s="65">
        <f t="shared" si="712"/>
        <v>1.51</v>
      </c>
      <c r="BD603" s="73">
        <f>BD602*BB603</f>
        <v>1.446972479694E+27</v>
      </c>
      <c r="BE603" s="73">
        <f t="shared" si="713"/>
        <v>1.0815395799472802E+30</v>
      </c>
      <c r="BF603" s="73">
        <f t="shared" si="714"/>
        <v>3.8409813186916608E+31</v>
      </c>
      <c r="BG603" s="73">
        <f t="shared" si="715"/>
        <v>2.6571991863234837E+38</v>
      </c>
      <c r="BH603" s="73">
        <f t="shared" si="716"/>
        <v>408780.79999999999</v>
      </c>
      <c r="BI603" s="102">
        <f t="shared" si="676"/>
        <v>35.514015297330957</v>
      </c>
      <c r="BK603" s="74">
        <f t="shared" si="717"/>
        <v>445</v>
      </c>
      <c r="BL603" s="74">
        <f t="shared" si="718"/>
        <v>7.8199999999999994</v>
      </c>
      <c r="BM603" s="74">
        <v>1</v>
      </c>
      <c r="BN603" s="65">
        <f t="shared" si="719"/>
        <v>1.76</v>
      </c>
      <c r="BO603" s="73">
        <f>BO602*BM603</f>
        <v>6.53147299861875E+24</v>
      </c>
      <c r="BP603" s="73">
        <f t="shared" si="720"/>
        <v>5.1154496525182047E+27</v>
      </c>
      <c r="BQ603" s="73">
        <f t="shared" si="721"/>
        <v>4.8403455536059795E+28</v>
      </c>
      <c r="BR603" s="73">
        <f t="shared" si="722"/>
        <v>3.4289270028134727E+38</v>
      </c>
      <c r="BS603" s="73">
        <f t="shared" si="723"/>
        <v>408780.79999999999</v>
      </c>
      <c r="BT603" s="102">
        <f t="shared" si="751"/>
        <v>9.4622093508890295</v>
      </c>
      <c r="BV603" s="74">
        <f t="shared" si="724"/>
        <v>390</v>
      </c>
      <c r="BW603" s="74">
        <f t="shared" si="725"/>
        <v>9.8550000000000004</v>
      </c>
      <c r="BX603" s="74">
        <v>1</v>
      </c>
      <c r="BY603" s="65">
        <f t="shared" si="726"/>
        <v>2.0350000000000001</v>
      </c>
      <c r="BZ603" s="73">
        <f>BZ602*BX603</f>
        <v>2.22305785632E+21</v>
      </c>
      <c r="CA603" s="73">
        <f t="shared" si="727"/>
        <v>1.7643298676683683E+24</v>
      </c>
      <c r="CB603" s="73">
        <f t="shared" si="728"/>
        <v>2.9784909880756203E+25</v>
      </c>
      <c r="CC603" s="73">
        <f t="shared" si="729"/>
        <v>4.3212372906300223E+38</v>
      </c>
      <c r="CD603" s="73">
        <f t="shared" si="730"/>
        <v>408780.79999999999</v>
      </c>
      <c r="CE603" s="102">
        <f t="shared" si="747"/>
        <v>16.881712669818452</v>
      </c>
      <c r="CG603" s="74">
        <f t="shared" si="731"/>
        <v>340</v>
      </c>
      <c r="CH603" s="74">
        <f t="shared" si="732"/>
        <v>12.14</v>
      </c>
      <c r="CI603" s="74">
        <v>15</v>
      </c>
      <c r="CJ603" s="65">
        <f t="shared" si="733"/>
        <v>2.2850000000000001</v>
      </c>
      <c r="CK603" s="73">
        <f>CK602*CI603</f>
        <v>1.0268680148999999E+19</v>
      </c>
      <c r="CL603" s="73">
        <f t="shared" si="734"/>
        <v>7.9777376077581008E+21</v>
      </c>
      <c r="CM603" s="73">
        <f t="shared" si="735"/>
        <v>3.5830955688774244E+22</v>
      </c>
      <c r="CN603" s="73">
        <f t="shared" si="736"/>
        <v>5.323168006925264E+38</v>
      </c>
      <c r="CO603" s="73">
        <f t="shared" si="737"/>
        <v>408780.79999999999</v>
      </c>
      <c r="CP603" s="102">
        <f t="shared" si="738"/>
        <v>4.4913680357109964</v>
      </c>
      <c r="CR603" s="74">
        <f t="shared" si="739"/>
        <v>277</v>
      </c>
      <c r="CS603" s="74">
        <f t="shared" si="740"/>
        <v>14.74</v>
      </c>
      <c r="CT603" s="74">
        <v>1</v>
      </c>
      <c r="CU603" s="65">
        <f t="shared" si="748"/>
        <v>2.6</v>
      </c>
      <c r="CV603" s="73">
        <f>CV602*CT603</f>
        <v>219741303600000</v>
      </c>
      <c r="CW603" s="73">
        <f t="shared" si="741"/>
        <v>1.5825768685272E+17</v>
      </c>
      <c r="CX603" s="73">
        <f t="shared" si="742"/>
        <v>7.0074376673496023E+18</v>
      </c>
      <c r="CY603" s="73">
        <f t="shared" si="743"/>
        <v>6.4632204631036563E+38</v>
      </c>
      <c r="CZ603" s="73">
        <f t="shared" si="744"/>
        <v>408780.79999999999</v>
      </c>
      <c r="DA603" s="102">
        <f t="shared" si="745"/>
        <v>44.278655948453</v>
      </c>
    </row>
    <row r="604" spans="1:105">
      <c r="A604" s="65">
        <v>8192</v>
      </c>
      <c r="B604" s="65">
        <f t="shared" si="681"/>
        <v>19.933333333333334</v>
      </c>
      <c r="C604" s="86">
        <f t="shared" si="750"/>
        <v>14.74</v>
      </c>
      <c r="D604" s="90"/>
      <c r="E604" s="68">
        <f t="shared" si="677"/>
        <v>1.0073664469403454E+36</v>
      </c>
      <c r="F604" s="65">
        <f t="shared" si="678"/>
        <v>119.60000000000005</v>
      </c>
      <c r="G604" s="69">
        <v>598</v>
      </c>
      <c r="H604" s="74">
        <f t="shared" si="682"/>
        <v>598</v>
      </c>
      <c r="I604" s="74">
        <f t="shared" si="683"/>
        <v>1</v>
      </c>
      <c r="J604" s="74">
        <v>1</v>
      </c>
      <c r="K604" s="65">
        <f t="shared" si="684"/>
        <v>1</v>
      </c>
      <c r="L604" s="73">
        <f>L603*J604</f>
        <v>3.1254605561390403E+32</v>
      </c>
      <c r="M604" s="73">
        <f t="shared" si="685"/>
        <v>1.8690254125711461E+35</v>
      </c>
      <c r="N604" s="73">
        <f t="shared" si="686"/>
        <v>1.0073664469403454E+37</v>
      </c>
      <c r="O604" s="73">
        <f t="shared" si="687"/>
        <v>5.0368322347017265E+37</v>
      </c>
      <c r="P604" s="73">
        <f t="shared" si="688"/>
        <v>409053.8666666667</v>
      </c>
      <c r="Q604" s="102">
        <f t="shared" si="749"/>
        <v>53.897953455568604</v>
      </c>
      <c r="S604" s="74">
        <f t="shared" si="689"/>
        <v>588</v>
      </c>
      <c r="T604" s="74">
        <f t="shared" si="690"/>
        <v>2.0499999999999998</v>
      </c>
      <c r="U604" s="74">
        <v>1</v>
      </c>
      <c r="V604" s="65">
        <f t="shared" si="691"/>
        <v>1.05</v>
      </c>
      <c r="W604" s="73">
        <f>W603*U604</f>
        <v>6.6676491864299527E+32</v>
      </c>
      <c r="X604" s="73">
        <f t="shared" si="692"/>
        <v>4.1166066077018525E+35</v>
      </c>
      <c r="Y604" s="73">
        <f t="shared" si="693"/>
        <v>5.1627530405692668E+36</v>
      </c>
      <c r="Z604" s="73">
        <f t="shared" si="694"/>
        <v>1.0325506081138539E+38</v>
      </c>
      <c r="AA604" s="73">
        <f t="shared" si="695"/>
        <v>409053.8666666667</v>
      </c>
      <c r="AB604" s="102">
        <f t="shared" si="679"/>
        <v>12.541283470978634</v>
      </c>
      <c r="AD604" s="74">
        <f t="shared" si="696"/>
        <v>563</v>
      </c>
      <c r="AE604" s="74">
        <f t="shared" si="697"/>
        <v>3.2249999999999996</v>
      </c>
      <c r="AF604" s="74">
        <v>1</v>
      </c>
      <c r="AG604" s="65">
        <f t="shared" si="698"/>
        <v>1.175</v>
      </c>
      <c r="AH604" s="73">
        <f>AH603*AF604</f>
        <v>6.1954808440427647E+31</v>
      </c>
      <c r="AI604" s="73">
        <f t="shared" si="699"/>
        <v>4.0984654653553898E+34</v>
      </c>
      <c r="AJ604" s="73">
        <f t="shared" si="700"/>
        <v>2.5380912432676612E+35</v>
      </c>
      <c r="AK604" s="73">
        <f t="shared" si="701"/>
        <v>1.6243783956913066E+38</v>
      </c>
      <c r="AL604" s="73">
        <f t="shared" si="702"/>
        <v>409053.8666666667</v>
      </c>
      <c r="AM604" s="102">
        <f t="shared" si="746"/>
        <v>6.1927842621154694</v>
      </c>
      <c r="AO604" s="74">
        <f t="shared" si="703"/>
        <v>533</v>
      </c>
      <c r="AP604" s="74">
        <f t="shared" si="704"/>
        <v>4.55</v>
      </c>
      <c r="AQ604" s="74">
        <v>1</v>
      </c>
      <c r="AR604" s="65">
        <f t="shared" si="705"/>
        <v>1.325</v>
      </c>
      <c r="AS604" s="73">
        <f>AS603*AQ604</f>
        <v>3.1115696203339773E+29</v>
      </c>
      <c r="AT604" s="73">
        <f t="shared" si="706"/>
        <v>2.1974682551203629E+32</v>
      </c>
      <c r="AU604" s="73">
        <f t="shared" si="707"/>
        <v>5.5951139325910045E+33</v>
      </c>
      <c r="AV604" s="73">
        <f t="shared" si="708"/>
        <v>2.2917586667892859E+38</v>
      </c>
      <c r="AW604" s="73">
        <f t="shared" si="709"/>
        <v>409053.8666666667</v>
      </c>
      <c r="AX604" s="102">
        <f t="shared" si="680"/>
        <v>25.461637134250847</v>
      </c>
      <c r="AZ604" s="74">
        <f t="shared" si="710"/>
        <v>496</v>
      </c>
      <c r="BA604" s="74">
        <f t="shared" si="711"/>
        <v>6.06</v>
      </c>
      <c r="BB604" s="74">
        <v>1</v>
      </c>
      <c r="BC604" s="65">
        <f t="shared" si="712"/>
        <v>1.51</v>
      </c>
      <c r="BD604" s="73">
        <f>BD603*BB604</f>
        <v>1.446972479694E+27</v>
      </c>
      <c r="BE604" s="73">
        <f t="shared" si="713"/>
        <v>1.0837245083916183E+30</v>
      </c>
      <c r="BF604" s="73">
        <f t="shared" si="714"/>
        <v>4.4121289223554553E+31</v>
      </c>
      <c r="BG604" s="73">
        <f t="shared" si="715"/>
        <v>3.0523203342292462E+38</v>
      </c>
      <c r="BH604" s="73">
        <f t="shared" si="716"/>
        <v>409053.8666666667</v>
      </c>
      <c r="BI604" s="102">
        <f t="shared" si="676"/>
        <v>40.712643187368741</v>
      </c>
      <c r="BK604" s="74">
        <f t="shared" si="717"/>
        <v>446</v>
      </c>
      <c r="BL604" s="74">
        <f t="shared" si="718"/>
        <v>7.8199999999999994</v>
      </c>
      <c r="BM604" s="74">
        <v>1</v>
      </c>
      <c r="BN604" s="65">
        <f t="shared" si="719"/>
        <v>1.76</v>
      </c>
      <c r="BO604" s="73">
        <f>BO603*BM604</f>
        <v>6.53147299861875E+24</v>
      </c>
      <c r="BP604" s="73">
        <f t="shared" si="720"/>
        <v>5.1269450449957733E+27</v>
      </c>
      <c r="BQ604" s="73">
        <f t="shared" si="721"/>
        <v>5.560096975044402E+28</v>
      </c>
      <c r="BR604" s="73">
        <f t="shared" si="722"/>
        <v>3.9388028075367497E+38</v>
      </c>
      <c r="BS604" s="73">
        <f t="shared" si="723"/>
        <v>409053.8666666667</v>
      </c>
      <c r="BT604" s="102">
        <f t="shared" si="751"/>
        <v>10.844853857896162</v>
      </c>
      <c r="BV604" s="74">
        <f t="shared" si="724"/>
        <v>391</v>
      </c>
      <c r="BW604" s="74">
        <f t="shared" si="725"/>
        <v>9.8550000000000004</v>
      </c>
      <c r="BX604" s="74">
        <v>1</v>
      </c>
      <c r="BY604" s="65">
        <f t="shared" si="726"/>
        <v>2.0350000000000001</v>
      </c>
      <c r="BZ604" s="73">
        <f>BZ603*BX604</f>
        <v>2.22305785632E+21</v>
      </c>
      <c r="CA604" s="73">
        <f t="shared" si="727"/>
        <v>1.7688537904059794E+24</v>
      </c>
      <c r="CB604" s="73">
        <f t="shared" si="728"/>
        <v>3.421387698375959E+25</v>
      </c>
      <c r="CC604" s="73">
        <f t="shared" si="729"/>
        <v>4.9637981672985521E+38</v>
      </c>
      <c r="CD604" s="73">
        <f t="shared" si="730"/>
        <v>409053.8666666667</v>
      </c>
      <c r="CE604" s="102">
        <f t="shared" si="747"/>
        <v>19.34239967674602</v>
      </c>
      <c r="CG604" s="74">
        <f t="shared" si="731"/>
        <v>341</v>
      </c>
      <c r="CH604" s="74">
        <f t="shared" si="732"/>
        <v>12.14</v>
      </c>
      <c r="CI604" s="74">
        <v>1</v>
      </c>
      <c r="CJ604" s="65">
        <f t="shared" si="733"/>
        <v>2.2850000000000001</v>
      </c>
      <c r="CK604" s="73">
        <f>CK603*CI604</f>
        <v>1.0268680148999999E+19</v>
      </c>
      <c r="CL604" s="73">
        <f t="shared" si="734"/>
        <v>8.0012015418985656E+21</v>
      </c>
      <c r="CM604" s="73">
        <f t="shared" si="735"/>
        <v>4.1158959857666634E+22</v>
      </c>
      <c r="CN604" s="73">
        <f t="shared" si="736"/>
        <v>6.114714332927896E+38</v>
      </c>
      <c r="CO604" s="73">
        <f t="shared" si="737"/>
        <v>409053.8666666667</v>
      </c>
      <c r="CP604" s="102">
        <f t="shared" si="738"/>
        <v>5.1440973761423621</v>
      </c>
      <c r="CR604" s="74">
        <f t="shared" si="739"/>
        <v>278</v>
      </c>
      <c r="CS604" s="74">
        <f t="shared" si="740"/>
        <v>14.74</v>
      </c>
      <c r="CT604" s="74">
        <v>1</v>
      </c>
      <c r="CU604" s="65">
        <f t="shared" si="748"/>
        <v>2.6</v>
      </c>
      <c r="CV604" s="73">
        <f>CV603*CT604</f>
        <v>219741303600000</v>
      </c>
      <c r="CW604" s="73">
        <f t="shared" si="741"/>
        <v>1.5882901424208E+17</v>
      </c>
      <c r="CX604" s="73">
        <f t="shared" si="742"/>
        <v>8.0494321212287498E+18</v>
      </c>
      <c r="CY604" s="73">
        <f t="shared" si="743"/>
        <v>7.4242907139503462E+38</v>
      </c>
      <c r="CZ604" s="73">
        <f t="shared" si="744"/>
        <v>409053.8666666667</v>
      </c>
      <c r="DA604" s="102">
        <f t="shared" si="745"/>
        <v>50.679859467994746</v>
      </c>
    </row>
    <row r="605" spans="1:105">
      <c r="A605" s="65">
        <v>8192</v>
      </c>
      <c r="B605" s="65">
        <f t="shared" si="681"/>
        <v>19.966666666666665</v>
      </c>
      <c r="C605" s="86">
        <f t="shared" si="750"/>
        <v>14.74</v>
      </c>
      <c r="D605" s="90"/>
      <c r="E605" s="68">
        <f t="shared" si="677"/>
        <v>1.1571601804795828E+36</v>
      </c>
      <c r="F605" s="65">
        <f t="shared" si="678"/>
        <v>119.80000000000007</v>
      </c>
      <c r="G605" s="69">
        <v>599</v>
      </c>
      <c r="H605" s="74">
        <f t="shared" si="682"/>
        <v>599</v>
      </c>
      <c r="I605" s="74">
        <f t="shared" si="683"/>
        <v>1</v>
      </c>
      <c r="J605" s="74">
        <v>1</v>
      </c>
      <c r="K605" s="65">
        <f t="shared" si="684"/>
        <v>1</v>
      </c>
      <c r="L605" s="73">
        <f>L604*J605</f>
        <v>3.1254605561390403E+32</v>
      </c>
      <c r="M605" s="73">
        <f t="shared" si="685"/>
        <v>1.872150873127285E+35</v>
      </c>
      <c r="N605" s="73">
        <f t="shared" si="686"/>
        <v>1.1571601804795829E+37</v>
      </c>
      <c r="O605" s="73">
        <f t="shared" si="687"/>
        <v>5.7858009023979145E+37</v>
      </c>
      <c r="P605" s="73">
        <f t="shared" si="688"/>
        <v>409326.93333333335</v>
      </c>
      <c r="Q605" s="102">
        <f t="shared" si="749"/>
        <v>61.809130721747614</v>
      </c>
      <c r="S605" s="74">
        <f t="shared" si="689"/>
        <v>589</v>
      </c>
      <c r="T605" s="74">
        <f t="shared" si="690"/>
        <v>2.0499999999999998</v>
      </c>
      <c r="U605" s="74">
        <v>1</v>
      </c>
      <c r="V605" s="65">
        <f t="shared" si="691"/>
        <v>1.05</v>
      </c>
      <c r="W605" s="73">
        <f>W604*U605</f>
        <v>6.6676491864299527E+32</v>
      </c>
      <c r="X605" s="73">
        <f t="shared" si="692"/>
        <v>4.1236076393476037E+35</v>
      </c>
      <c r="Y605" s="73">
        <f t="shared" si="693"/>
        <v>5.9304459249578583E+36</v>
      </c>
      <c r="Z605" s="73">
        <f t="shared" si="694"/>
        <v>1.1860891849915723E+38</v>
      </c>
      <c r="AA605" s="73">
        <f t="shared" si="695"/>
        <v>409326.93333333335</v>
      </c>
      <c r="AB605" s="102">
        <f t="shared" si="679"/>
        <v>14.381693031047238</v>
      </c>
      <c r="AD605" s="74">
        <f t="shared" si="696"/>
        <v>564</v>
      </c>
      <c r="AE605" s="74">
        <f t="shared" si="697"/>
        <v>3.2249999999999996</v>
      </c>
      <c r="AF605" s="74">
        <v>1</v>
      </c>
      <c r="AG605" s="65">
        <f t="shared" si="698"/>
        <v>1.175</v>
      </c>
      <c r="AH605" s="73">
        <f>AH604*AF605</f>
        <v>6.1954808440427647E+31</v>
      </c>
      <c r="AI605" s="73">
        <f t="shared" si="699"/>
        <v>4.1057451553471404E+34</v>
      </c>
      <c r="AJ605" s="73">
        <f t="shared" si="700"/>
        <v>2.9155012359739423E+35</v>
      </c>
      <c r="AK605" s="73">
        <f t="shared" si="701"/>
        <v>1.8659207910233271E+38</v>
      </c>
      <c r="AL605" s="73">
        <f t="shared" si="702"/>
        <v>409326.93333333335</v>
      </c>
      <c r="AM605" s="102">
        <f t="shared" si="746"/>
        <v>7.1010282559231008</v>
      </c>
      <c r="AO605" s="74">
        <f t="shared" si="703"/>
        <v>534</v>
      </c>
      <c r="AP605" s="74">
        <f t="shared" si="704"/>
        <v>4.55</v>
      </c>
      <c r="AQ605" s="74">
        <v>1</v>
      </c>
      <c r="AR605" s="65">
        <f t="shared" si="705"/>
        <v>1.325</v>
      </c>
      <c r="AS605" s="73">
        <f>AS604*AQ605</f>
        <v>3.1115696203339773E+29</v>
      </c>
      <c r="AT605" s="73">
        <f t="shared" si="706"/>
        <v>2.2015910848673058E+32</v>
      </c>
      <c r="AU605" s="73">
        <f t="shared" si="707"/>
        <v>6.4270981703882787E+33</v>
      </c>
      <c r="AV605" s="73">
        <f t="shared" si="708"/>
        <v>2.6325394105910509E+38</v>
      </c>
      <c r="AW605" s="73">
        <f t="shared" si="709"/>
        <v>409326.93333333335</v>
      </c>
      <c r="AX605" s="102">
        <f t="shared" si="680"/>
        <v>29.192969641661008</v>
      </c>
      <c r="AZ605" s="74">
        <f t="shared" si="710"/>
        <v>497</v>
      </c>
      <c r="BA605" s="74">
        <f t="shared" si="711"/>
        <v>6.06</v>
      </c>
      <c r="BB605" s="74">
        <v>1</v>
      </c>
      <c r="BC605" s="65">
        <f t="shared" si="712"/>
        <v>1.51</v>
      </c>
      <c r="BD605" s="73">
        <f>BD604*BB605</f>
        <v>1.446972479694E+27</v>
      </c>
      <c r="BE605" s="73">
        <f t="shared" si="713"/>
        <v>1.0859094368359562E+30</v>
      </c>
      <c r="BF605" s="73">
        <f t="shared" si="714"/>
        <v>5.0682052351445518E+31</v>
      </c>
      <c r="BG605" s="73">
        <f t="shared" si="715"/>
        <v>3.5061953468531362E+38</v>
      </c>
      <c r="BH605" s="73">
        <f t="shared" si="716"/>
        <v>409326.93333333335</v>
      </c>
      <c r="BI605" s="102">
        <f t="shared" si="676"/>
        <v>46.672448578326375</v>
      </c>
      <c r="BK605" s="74">
        <f t="shared" si="717"/>
        <v>447</v>
      </c>
      <c r="BL605" s="74">
        <f t="shared" si="718"/>
        <v>7.8199999999999994</v>
      </c>
      <c r="BM605" s="74">
        <v>1</v>
      </c>
      <c r="BN605" s="65">
        <f t="shared" si="719"/>
        <v>1.76</v>
      </c>
      <c r="BO605" s="73">
        <f>BO604*BM605</f>
        <v>6.53147299861875E+24</v>
      </c>
      <c r="BP605" s="73">
        <f t="shared" si="720"/>
        <v>5.138440437473343E+27</v>
      </c>
      <c r="BQ605" s="73">
        <f t="shared" si="721"/>
        <v>6.3868742488574958E+28</v>
      </c>
      <c r="BR605" s="73">
        <f t="shared" si="722"/>
        <v>4.524496305675168E+38</v>
      </c>
      <c r="BS605" s="73">
        <f t="shared" si="723"/>
        <v>409326.93333333335</v>
      </c>
      <c r="BT605" s="102">
        <f t="shared" si="751"/>
        <v>12.429596735771502</v>
      </c>
      <c r="BV605" s="74">
        <f t="shared" si="724"/>
        <v>392</v>
      </c>
      <c r="BW605" s="74">
        <f t="shared" si="725"/>
        <v>9.8550000000000004</v>
      </c>
      <c r="BX605" s="74">
        <v>1</v>
      </c>
      <c r="BY605" s="65">
        <f t="shared" si="726"/>
        <v>2.0350000000000001</v>
      </c>
      <c r="BZ605" s="73">
        <f>BZ604*BX605</f>
        <v>2.22305785632E+21</v>
      </c>
      <c r="CA605" s="73">
        <f t="shared" si="727"/>
        <v>1.7733777131435903E+24</v>
      </c>
      <c r="CB605" s="73">
        <f t="shared" si="728"/>
        <v>3.930142420931556E+25</v>
      </c>
      <c r="CC605" s="73">
        <f t="shared" si="729"/>
        <v>5.7019067893131447E+38</v>
      </c>
      <c r="CD605" s="73">
        <f t="shared" si="730"/>
        <v>409326.93333333335</v>
      </c>
      <c r="CE605" s="102">
        <f t="shared" si="747"/>
        <v>22.161902632489735</v>
      </c>
      <c r="CG605" s="74">
        <f t="shared" si="731"/>
        <v>342</v>
      </c>
      <c r="CH605" s="74">
        <f t="shared" si="732"/>
        <v>12.14</v>
      </c>
      <c r="CI605" s="74">
        <v>1</v>
      </c>
      <c r="CJ605" s="65">
        <f t="shared" si="733"/>
        <v>2.2850000000000001</v>
      </c>
      <c r="CK605" s="73">
        <f>CK604*CI605</f>
        <v>1.0268680148999999E+19</v>
      </c>
      <c r="CL605" s="73">
        <f t="shared" si="734"/>
        <v>8.0246654760390303E+21</v>
      </c>
      <c r="CM605" s="73">
        <f t="shared" si="735"/>
        <v>4.7279229481890668E+22</v>
      </c>
      <c r="CN605" s="73">
        <f t="shared" si="736"/>
        <v>7.0239622955110688E+38</v>
      </c>
      <c r="CO605" s="73">
        <f t="shared" si="737"/>
        <v>409326.93333333335</v>
      </c>
      <c r="CP605" s="102">
        <f t="shared" si="738"/>
        <v>5.891738368790878</v>
      </c>
      <c r="CR605" s="74">
        <f t="shared" si="739"/>
        <v>279</v>
      </c>
      <c r="CS605" s="74">
        <f t="shared" si="740"/>
        <v>14.74</v>
      </c>
      <c r="CT605" s="74">
        <v>1</v>
      </c>
      <c r="CU605" s="65">
        <f t="shared" si="748"/>
        <v>2.6</v>
      </c>
      <c r="CV605" s="73">
        <f>CV604*CT605</f>
        <v>219741303600000</v>
      </c>
      <c r="CW605" s="73">
        <f t="shared" si="741"/>
        <v>1.5940034163144E+17</v>
      </c>
      <c r="CX605" s="73">
        <f t="shared" si="742"/>
        <v>9.2463694363157606E+18</v>
      </c>
      <c r="CY605" s="73">
        <f t="shared" si="743"/>
        <v>8.5282705301345245E+38</v>
      </c>
      <c r="CZ605" s="73">
        <f t="shared" si="744"/>
        <v>409326.93333333335</v>
      </c>
      <c r="DA605" s="102">
        <f t="shared" si="745"/>
        <v>58.007212165798862</v>
      </c>
    </row>
    <row r="606" spans="1:105">
      <c r="A606" s="65">
        <v>8192</v>
      </c>
      <c r="B606" s="65">
        <f t="shared" si="681"/>
        <v>20</v>
      </c>
      <c r="C606" s="86">
        <f t="shared" si="750"/>
        <v>14.74</v>
      </c>
      <c r="D606" s="90"/>
      <c r="E606" s="68">
        <f t="shared" si="677"/>
        <v>1.329227995784969E+36</v>
      </c>
      <c r="F606" s="65">
        <f t="shared" si="678"/>
        <v>120.00000000000006</v>
      </c>
      <c r="G606" s="69">
        <v>600</v>
      </c>
      <c r="H606" s="74">
        <f t="shared" si="682"/>
        <v>600</v>
      </c>
      <c r="I606" s="74">
        <f t="shared" si="683"/>
        <v>1</v>
      </c>
      <c r="J606" s="74">
        <v>16</v>
      </c>
      <c r="K606" s="65">
        <f t="shared" si="684"/>
        <v>1</v>
      </c>
      <c r="L606" s="73">
        <f>L605*J606</f>
        <v>5.0007368898224645E+33</v>
      </c>
      <c r="M606" s="73">
        <f t="shared" si="685"/>
        <v>3.0004421338934789E+36</v>
      </c>
      <c r="N606" s="73">
        <f t="shared" si="686"/>
        <v>1.329227995784969E+37</v>
      </c>
      <c r="O606" s="73">
        <f t="shared" si="687"/>
        <v>6.6461399789248448E+37</v>
      </c>
      <c r="P606" s="73">
        <f t="shared" si="688"/>
        <v>409600</v>
      </c>
      <c r="Q606" s="102">
        <f t="shared" si="749"/>
        <v>4.4301070857851075</v>
      </c>
      <c r="S606" s="74">
        <f t="shared" si="689"/>
        <v>590</v>
      </c>
      <c r="T606" s="74">
        <f t="shared" si="690"/>
        <v>2.0499999999999998</v>
      </c>
      <c r="U606" s="74">
        <v>1</v>
      </c>
      <c r="V606" s="65">
        <f t="shared" si="691"/>
        <v>1.05</v>
      </c>
      <c r="W606" s="73">
        <f>W605*U606</f>
        <v>6.6676491864299527E+32</v>
      </c>
      <c r="X606" s="73">
        <f t="shared" si="692"/>
        <v>4.1306086709933564E+35</v>
      </c>
      <c r="Y606" s="73">
        <f t="shared" si="693"/>
        <v>6.8122934783979607E+36</v>
      </c>
      <c r="Z606" s="73">
        <f t="shared" si="694"/>
        <v>1.362458695679593E+38</v>
      </c>
      <c r="AA606" s="73">
        <f t="shared" si="695"/>
        <v>409600</v>
      </c>
      <c r="AB606" s="102">
        <f t="shared" si="679"/>
        <v>16.492226741875537</v>
      </c>
      <c r="AD606" s="74">
        <f t="shared" si="696"/>
        <v>565</v>
      </c>
      <c r="AE606" s="74">
        <f t="shared" si="697"/>
        <v>3.2249999999999996</v>
      </c>
      <c r="AF606" s="74">
        <v>1</v>
      </c>
      <c r="AG606" s="65">
        <f t="shared" si="698"/>
        <v>1.175</v>
      </c>
      <c r="AH606" s="73">
        <f>AH605*AF606</f>
        <v>6.1954808440427647E+31</v>
      </c>
      <c r="AI606" s="73">
        <f t="shared" si="699"/>
        <v>4.1130248453388905E+34</v>
      </c>
      <c r="AJ606" s="73">
        <f t="shared" si="700"/>
        <v>3.3490314737550893E+35</v>
      </c>
      <c r="AK606" s="73">
        <f t="shared" si="701"/>
        <v>2.1433801432032622E+38</v>
      </c>
      <c r="AL606" s="73">
        <f t="shared" si="702"/>
        <v>409600</v>
      </c>
      <c r="AM606" s="102">
        <f t="shared" si="746"/>
        <v>8.1425024153462111</v>
      </c>
      <c r="AO606" s="74">
        <f t="shared" si="703"/>
        <v>535</v>
      </c>
      <c r="AP606" s="74">
        <f t="shared" si="704"/>
        <v>4.55</v>
      </c>
      <c r="AQ606" s="74">
        <v>1</v>
      </c>
      <c r="AR606" s="65">
        <f t="shared" si="705"/>
        <v>1.325</v>
      </c>
      <c r="AS606" s="73">
        <f>AS605*AQ606</f>
        <v>3.1115696203339773E+29</v>
      </c>
      <c r="AT606" s="73">
        <f t="shared" si="706"/>
        <v>2.2057139146142481E+32</v>
      </c>
      <c r="AU606" s="73">
        <f t="shared" si="707"/>
        <v>7.3827970957294721E+33</v>
      </c>
      <c r="AV606" s="73">
        <f t="shared" si="708"/>
        <v>3.0239936904108045E+38</v>
      </c>
      <c r="AW606" s="73">
        <f t="shared" si="709"/>
        <v>409600</v>
      </c>
      <c r="AX606" s="102">
        <f t="shared" si="680"/>
        <v>33.471235987649067</v>
      </c>
      <c r="AZ606" s="74">
        <f t="shared" si="710"/>
        <v>498</v>
      </c>
      <c r="BA606" s="74">
        <f t="shared" si="711"/>
        <v>6.06</v>
      </c>
      <c r="BB606" s="74">
        <v>1</v>
      </c>
      <c r="BC606" s="65">
        <f t="shared" si="712"/>
        <v>1.51</v>
      </c>
      <c r="BD606" s="73">
        <f>BD605*BB606</f>
        <v>1.446972479694E+27</v>
      </c>
      <c r="BE606" s="73">
        <f t="shared" si="713"/>
        <v>1.0880943652802942E+30</v>
      </c>
      <c r="BF606" s="73">
        <f t="shared" si="714"/>
        <v>5.8218390163979082E+31</v>
      </c>
      <c r="BG606" s="73">
        <f t="shared" si="715"/>
        <v>4.027560827228456E+38</v>
      </c>
      <c r="BH606" s="73">
        <f t="shared" si="716"/>
        <v>409600</v>
      </c>
      <c r="BI606" s="102">
        <f t="shared" si="676"/>
        <v>53.504909152784712</v>
      </c>
      <c r="BK606" s="74">
        <f t="shared" si="717"/>
        <v>448</v>
      </c>
      <c r="BL606" s="74">
        <f t="shared" si="718"/>
        <v>7.8199999999999994</v>
      </c>
      <c r="BM606" s="74">
        <v>1</v>
      </c>
      <c r="BN606" s="65">
        <f t="shared" si="719"/>
        <v>1.76</v>
      </c>
      <c r="BO606" s="73">
        <f>BO605*BM606</f>
        <v>6.53147299861875E+24</v>
      </c>
      <c r="BP606" s="73">
        <f t="shared" si="720"/>
        <v>5.1499358299509116E+27</v>
      </c>
      <c r="BQ606" s="73">
        <f t="shared" si="721"/>
        <v>7.33659194323553E+28</v>
      </c>
      <c r="BR606" s="73">
        <f t="shared" si="722"/>
        <v>5.1972814635192281E+38</v>
      </c>
      <c r="BS606" s="73">
        <f t="shared" si="723"/>
        <v>409600</v>
      </c>
      <c r="BT606" s="102">
        <f t="shared" si="751"/>
        <v>14.245987106416939</v>
      </c>
      <c r="BV606" s="74">
        <f t="shared" si="724"/>
        <v>393</v>
      </c>
      <c r="BW606" s="74">
        <f t="shared" si="725"/>
        <v>9.8550000000000004</v>
      </c>
      <c r="BX606" s="74">
        <v>1</v>
      </c>
      <c r="BY606" s="65">
        <f t="shared" si="726"/>
        <v>2.0350000000000001</v>
      </c>
      <c r="BZ606" s="73">
        <f>BZ605*BX606</f>
        <v>2.22305785632E+21</v>
      </c>
      <c r="CA606" s="73">
        <f t="shared" si="727"/>
        <v>1.7779016358812017E+24</v>
      </c>
      <c r="CB606" s="73">
        <f t="shared" si="728"/>
        <v>4.5145481338281434E+25</v>
      </c>
      <c r="CC606" s="73">
        <f t="shared" si="729"/>
        <v>6.5497709492304351E+38</v>
      </c>
      <c r="CD606" s="73">
        <f t="shared" si="730"/>
        <v>409600</v>
      </c>
      <c r="CE606" s="102">
        <f t="shared" si="747"/>
        <v>25.392564148187795</v>
      </c>
      <c r="CG606" s="74">
        <f t="shared" si="731"/>
        <v>343</v>
      </c>
      <c r="CH606" s="74">
        <f t="shared" si="732"/>
        <v>12.14</v>
      </c>
      <c r="CI606" s="74">
        <v>1</v>
      </c>
      <c r="CJ606" s="65">
        <f t="shared" si="733"/>
        <v>2.2850000000000001</v>
      </c>
      <c r="CK606" s="73">
        <f>CK605*CI606</f>
        <v>1.0268680148999999E+19</v>
      </c>
      <c r="CL606" s="73">
        <f t="shared" si="734"/>
        <v>8.0481294101794951E+21</v>
      </c>
      <c r="CM606" s="73">
        <f t="shared" si="735"/>
        <v>5.4309573131375135E+22</v>
      </c>
      <c r="CN606" s="73">
        <f t="shared" si="736"/>
        <v>8.0684139344147627E+38</v>
      </c>
      <c r="CO606" s="73">
        <f t="shared" si="737"/>
        <v>409600</v>
      </c>
      <c r="CP606" s="102">
        <f t="shared" si="738"/>
        <v>6.7480988890018212</v>
      </c>
      <c r="CR606" s="74">
        <f t="shared" si="739"/>
        <v>280</v>
      </c>
      <c r="CS606" s="74">
        <f t="shared" si="740"/>
        <v>14.74</v>
      </c>
      <c r="CT606" s="74">
        <v>15</v>
      </c>
      <c r="CU606" s="65">
        <f t="shared" si="748"/>
        <v>2.6</v>
      </c>
      <c r="CV606" s="73">
        <f>CV605*CT606</f>
        <v>3296119554000000</v>
      </c>
      <c r="CW606" s="73">
        <f t="shared" si="741"/>
        <v>2.399575035312E+18</v>
      </c>
      <c r="CX606" s="73">
        <f t="shared" si="742"/>
        <v>1.0621289361190777E+19</v>
      </c>
      <c r="CY606" s="73">
        <f t="shared" si="743"/>
        <v>9.7964103289352214E+38</v>
      </c>
      <c r="CZ606" s="73">
        <f t="shared" si="744"/>
        <v>409600</v>
      </c>
      <c r="DA606" s="102">
        <f t="shared" si="745"/>
        <v>4.4263209963799968</v>
      </c>
    </row>
    <row r="607" spans="1:105">
      <c r="A607" s="65">
        <v>8192</v>
      </c>
      <c r="B607" s="65">
        <f t="shared" si="681"/>
        <v>20.033333333333335</v>
      </c>
      <c r="C607" s="86">
        <f t="shared" si="750"/>
        <v>14.74</v>
      </c>
      <c r="D607" s="90"/>
      <c r="E607" s="68">
        <f t="shared" si="677"/>
        <v>1.5268820121742002E+36</v>
      </c>
      <c r="F607" s="65">
        <f t="shared" si="678"/>
        <v>120.20000000000005</v>
      </c>
      <c r="G607" s="69">
        <v>601</v>
      </c>
      <c r="H607" s="74">
        <f t="shared" si="682"/>
        <v>601</v>
      </c>
      <c r="I607" s="74">
        <f t="shared" si="683"/>
        <v>1</v>
      </c>
      <c r="J607" s="74">
        <v>1</v>
      </c>
      <c r="K607" s="65">
        <f t="shared" si="684"/>
        <v>1</v>
      </c>
      <c r="L607" s="73">
        <f>L606*J607</f>
        <v>5.0007368898224645E+33</v>
      </c>
      <c r="M607" s="73">
        <f t="shared" si="685"/>
        <v>3.0054428707833013E+36</v>
      </c>
      <c r="N607" s="73">
        <f t="shared" si="686"/>
        <v>1.5268820121742001E+37</v>
      </c>
      <c r="O607" s="73">
        <f t="shared" si="687"/>
        <v>7.634410060871001E+37</v>
      </c>
      <c r="P607" s="73">
        <f t="shared" si="688"/>
        <v>409873.06666666665</v>
      </c>
      <c r="Q607" s="102">
        <f t="shared" si="749"/>
        <v>5.0803894062250219</v>
      </c>
      <c r="S607" s="74">
        <f t="shared" si="689"/>
        <v>591</v>
      </c>
      <c r="T607" s="74">
        <f t="shared" si="690"/>
        <v>2.0499999999999998</v>
      </c>
      <c r="U607" s="74">
        <v>1</v>
      </c>
      <c r="V607" s="65">
        <f t="shared" si="691"/>
        <v>1.05</v>
      </c>
      <c r="W607" s="73">
        <f>W606*U607</f>
        <v>6.6676491864299527E+32</v>
      </c>
      <c r="X607" s="73">
        <f t="shared" si="692"/>
        <v>4.1376097026391076E+35</v>
      </c>
      <c r="Y607" s="73">
        <f t="shared" si="693"/>
        <v>7.8252703123927682E+36</v>
      </c>
      <c r="Z607" s="73">
        <f t="shared" si="694"/>
        <v>1.5650540624785549E+38</v>
      </c>
      <c r="AA607" s="73">
        <f t="shared" si="695"/>
        <v>409873.06666666665</v>
      </c>
      <c r="AB607" s="102">
        <f t="shared" si="679"/>
        <v>18.912538578497497</v>
      </c>
      <c r="AD607" s="74">
        <f t="shared" si="696"/>
        <v>566</v>
      </c>
      <c r="AE607" s="74">
        <f t="shared" si="697"/>
        <v>3.2249999999999996</v>
      </c>
      <c r="AF607" s="74">
        <v>1</v>
      </c>
      <c r="AG607" s="65">
        <f t="shared" si="698"/>
        <v>1.175</v>
      </c>
      <c r="AH607" s="73">
        <f>AH606*AF607</f>
        <v>6.1954808440427647E+31</v>
      </c>
      <c r="AI607" s="73">
        <f t="shared" si="699"/>
        <v>4.1203045353306407E+34</v>
      </c>
      <c r="AJ607" s="73">
        <f t="shared" si="700"/>
        <v>3.847026944735767E+35</v>
      </c>
      <c r="AK607" s="73">
        <f t="shared" si="701"/>
        <v>2.4620972446308976E+38</v>
      </c>
      <c r="AL607" s="73">
        <f t="shared" si="702"/>
        <v>409873.06666666665</v>
      </c>
      <c r="AM607" s="102">
        <f t="shared" si="746"/>
        <v>9.3367539019225827</v>
      </c>
      <c r="AO607" s="74">
        <f t="shared" si="703"/>
        <v>536</v>
      </c>
      <c r="AP607" s="74">
        <f t="shared" si="704"/>
        <v>4.55</v>
      </c>
      <c r="AQ607" s="74">
        <v>1</v>
      </c>
      <c r="AR607" s="65">
        <f t="shared" si="705"/>
        <v>1.325</v>
      </c>
      <c r="AS607" s="73">
        <f>AS606*AQ607</f>
        <v>3.1115696203339773E+29</v>
      </c>
      <c r="AT607" s="73">
        <f t="shared" si="706"/>
        <v>2.2098367443611904E+32</v>
      </c>
      <c r="AU607" s="73">
        <f t="shared" si="707"/>
        <v>8.4806068791413312E+33</v>
      </c>
      <c r="AV607" s="73">
        <f t="shared" si="708"/>
        <v>3.4736565776963055E+38</v>
      </c>
      <c r="AW607" s="73">
        <f t="shared" si="709"/>
        <v>409873.06666666665</v>
      </c>
      <c r="AX607" s="102">
        <f t="shared" si="680"/>
        <v>38.376621715523456</v>
      </c>
      <c r="AZ607" s="74">
        <f t="shared" si="710"/>
        <v>499</v>
      </c>
      <c r="BA607" s="74">
        <f t="shared" si="711"/>
        <v>6.06</v>
      </c>
      <c r="BB607" s="74">
        <v>1</v>
      </c>
      <c r="BC607" s="65">
        <f t="shared" si="712"/>
        <v>1.51</v>
      </c>
      <c r="BD607" s="73">
        <f>BD606*BB607</f>
        <v>1.446972479694E+27</v>
      </c>
      <c r="BE607" s="73">
        <f t="shared" si="713"/>
        <v>1.0902792937246319E+30</v>
      </c>
      <c r="BF607" s="73">
        <f t="shared" si="714"/>
        <v>6.687536901193834E+31</v>
      </c>
      <c r="BG607" s="73">
        <f t="shared" si="715"/>
        <v>4.626452496887826E+38</v>
      </c>
      <c r="BH607" s="73">
        <f t="shared" si="716"/>
        <v>409873.06666666665</v>
      </c>
      <c r="BI607" s="102">
        <f t="shared" ref="BI607:BI643" si="752">BF607/BE607</f>
        <v>61.337832789135604</v>
      </c>
      <c r="BK607" s="74">
        <f t="shared" si="717"/>
        <v>449</v>
      </c>
      <c r="BL607" s="74">
        <f t="shared" si="718"/>
        <v>7.8199999999999994</v>
      </c>
      <c r="BM607" s="74">
        <v>1</v>
      </c>
      <c r="BN607" s="65">
        <f t="shared" si="719"/>
        <v>1.76</v>
      </c>
      <c r="BO607" s="73">
        <f>BO606*BM607</f>
        <v>6.53147299861875E+24</v>
      </c>
      <c r="BP607" s="73">
        <f t="shared" si="720"/>
        <v>5.1614312224284813E+27</v>
      </c>
      <c r="BQ607" s="73">
        <f t="shared" si="721"/>
        <v>8.4275310964791541E+28</v>
      </c>
      <c r="BR607" s="73">
        <f t="shared" si="722"/>
        <v>5.9701086676011223E+38</v>
      </c>
      <c r="BS607" s="73">
        <f t="shared" si="723"/>
        <v>409873.06666666665</v>
      </c>
      <c r="BT607" s="102">
        <f t="shared" si="751"/>
        <v>16.327895758560462</v>
      </c>
      <c r="BV607" s="74">
        <f t="shared" si="724"/>
        <v>394</v>
      </c>
      <c r="BW607" s="74">
        <f t="shared" si="725"/>
        <v>9.8550000000000004</v>
      </c>
      <c r="BX607" s="74">
        <v>1</v>
      </c>
      <c r="BY607" s="65">
        <f t="shared" si="726"/>
        <v>2.0350000000000001</v>
      </c>
      <c r="BZ607" s="73">
        <f>BZ606*BX607</f>
        <v>2.22305785632E+21</v>
      </c>
      <c r="CA607" s="73">
        <f t="shared" si="727"/>
        <v>1.7824255586188128E+24</v>
      </c>
      <c r="CB607" s="73">
        <f t="shared" si="728"/>
        <v>5.1858540148833234E+25</v>
      </c>
      <c r="CC607" s="73">
        <f t="shared" si="729"/>
        <v>7.5237111149883727E+38</v>
      </c>
      <c r="CD607" s="73">
        <f t="shared" si="730"/>
        <v>409873.06666666665</v>
      </c>
      <c r="CE607" s="102">
        <f t="shared" si="747"/>
        <v>29.094365202560269</v>
      </c>
      <c r="CG607" s="74">
        <f t="shared" si="731"/>
        <v>344</v>
      </c>
      <c r="CH607" s="74">
        <f t="shared" si="732"/>
        <v>12.14</v>
      </c>
      <c r="CI607" s="74">
        <v>1</v>
      </c>
      <c r="CJ607" s="65">
        <f t="shared" si="733"/>
        <v>2.2850000000000001</v>
      </c>
      <c r="CK607" s="73">
        <f>CK606*CI607</f>
        <v>1.0268680148999999E+19</v>
      </c>
      <c r="CL607" s="73">
        <f t="shared" si="734"/>
        <v>8.0715933443199609E+21</v>
      </c>
      <c r="CM607" s="73">
        <f t="shared" si="735"/>
        <v>6.2385317316601787E+22</v>
      </c>
      <c r="CN607" s="73">
        <f t="shared" si="736"/>
        <v>9.2681738138973945E+38</v>
      </c>
      <c r="CO607" s="73">
        <f t="shared" si="737"/>
        <v>409873.06666666665</v>
      </c>
      <c r="CP607" s="102">
        <f t="shared" si="738"/>
        <v>7.7289965754410543</v>
      </c>
      <c r="CR607" s="74">
        <f t="shared" si="739"/>
        <v>281</v>
      </c>
      <c r="CS607" s="74">
        <f t="shared" si="740"/>
        <v>14.74</v>
      </c>
      <c r="CT607" s="74">
        <v>1</v>
      </c>
      <c r="CU607" s="65">
        <f t="shared" si="748"/>
        <v>2.6</v>
      </c>
      <c r="CV607" s="73">
        <f>CV606*CT607</f>
        <v>3296119554000000</v>
      </c>
      <c r="CW607" s="73">
        <f t="shared" si="741"/>
        <v>2.4081449461523999E+18</v>
      </c>
      <c r="CX607" s="73">
        <f t="shared" si="742"/>
        <v>1.2200657617147355E+19</v>
      </c>
      <c r="CY607" s="73">
        <f t="shared" si="743"/>
        <v>1.1253120429723855E+39</v>
      </c>
      <c r="CZ607" s="73">
        <f t="shared" si="744"/>
        <v>409873.06666666665</v>
      </c>
      <c r="DA607" s="102">
        <f t="shared" si="745"/>
        <v>5.0664133139663736</v>
      </c>
    </row>
    <row r="608" spans="1:105">
      <c r="A608" s="65">
        <v>8192</v>
      </c>
      <c r="B608" s="65">
        <f t="shared" si="681"/>
        <v>20.066666666666666</v>
      </c>
      <c r="C608" s="86">
        <f t="shared" si="750"/>
        <v>14.74</v>
      </c>
      <c r="D608" s="90"/>
      <c r="E608" s="68">
        <f t="shared" si="677"/>
        <v>1.7539268556590663E+36</v>
      </c>
      <c r="F608" s="65">
        <f t="shared" si="678"/>
        <v>120.40000000000006</v>
      </c>
      <c r="G608" s="69">
        <v>602</v>
      </c>
      <c r="H608" s="74">
        <f t="shared" si="682"/>
        <v>602</v>
      </c>
      <c r="I608" s="74">
        <f t="shared" si="683"/>
        <v>1</v>
      </c>
      <c r="J608" s="74">
        <v>1</v>
      </c>
      <c r="K608" s="65">
        <f t="shared" si="684"/>
        <v>1</v>
      </c>
      <c r="L608" s="73">
        <f>L607*J608</f>
        <v>5.0007368898224645E+33</v>
      </c>
      <c r="M608" s="73">
        <f t="shared" si="685"/>
        <v>3.0104436076731236E+36</v>
      </c>
      <c r="N608" s="73">
        <f t="shared" si="686"/>
        <v>1.7539268556590664E+37</v>
      </c>
      <c r="O608" s="73">
        <f t="shared" si="687"/>
        <v>8.7696342782953313E+37</v>
      </c>
      <c r="P608" s="73">
        <f t="shared" si="688"/>
        <v>410146.1333333333</v>
      </c>
      <c r="Q608" s="102">
        <f t="shared" si="749"/>
        <v>5.8261408756789086</v>
      </c>
      <c r="S608" s="74">
        <f t="shared" si="689"/>
        <v>592</v>
      </c>
      <c r="T608" s="74">
        <f t="shared" si="690"/>
        <v>2.0499999999999998</v>
      </c>
      <c r="U608" s="74">
        <v>1</v>
      </c>
      <c r="V608" s="65">
        <f t="shared" si="691"/>
        <v>1.05</v>
      </c>
      <c r="W608" s="73">
        <f>W607*U608</f>
        <v>6.6676491864299527E+32</v>
      </c>
      <c r="X608" s="73">
        <f t="shared" si="692"/>
        <v>4.1446107342848587E+35</v>
      </c>
      <c r="Y608" s="73">
        <f t="shared" si="693"/>
        <v>8.9888751352527082E+36</v>
      </c>
      <c r="Z608" s="73">
        <f t="shared" si="694"/>
        <v>1.7977750270505426E+38</v>
      </c>
      <c r="AA608" s="73">
        <f t="shared" si="695"/>
        <v>410146.1333333333</v>
      </c>
      <c r="AB608" s="102">
        <f t="shared" si="679"/>
        <v>21.688104653340176</v>
      </c>
      <c r="AD608" s="74">
        <f t="shared" si="696"/>
        <v>567</v>
      </c>
      <c r="AE608" s="74">
        <f t="shared" si="697"/>
        <v>3.2249999999999996</v>
      </c>
      <c r="AF608" s="74">
        <v>1</v>
      </c>
      <c r="AG608" s="65">
        <f t="shared" si="698"/>
        <v>1.175</v>
      </c>
      <c r="AH608" s="73">
        <f>AH607*AF608</f>
        <v>6.1954808440427647E+31</v>
      </c>
      <c r="AI608" s="73">
        <f t="shared" si="699"/>
        <v>4.1275842253223908E+34</v>
      </c>
      <c r="AJ608" s="73">
        <f t="shared" si="700"/>
        <v>4.4190735230472468E+35</v>
      </c>
      <c r="AK608" s="73">
        <f t="shared" si="701"/>
        <v>2.8282070547502438E+38</v>
      </c>
      <c r="AL608" s="73">
        <f t="shared" si="702"/>
        <v>410146.1333333333</v>
      </c>
      <c r="AM608" s="102">
        <f t="shared" si="746"/>
        <v>10.706198303444889</v>
      </c>
      <c r="AO608" s="74">
        <f t="shared" si="703"/>
        <v>537</v>
      </c>
      <c r="AP608" s="74">
        <f t="shared" si="704"/>
        <v>4.55</v>
      </c>
      <c r="AQ608" s="74">
        <v>1</v>
      </c>
      <c r="AR608" s="65">
        <f t="shared" si="705"/>
        <v>1.325</v>
      </c>
      <c r="AS608" s="73">
        <f>AS607*AQ608</f>
        <v>3.1115696203339773E+29</v>
      </c>
      <c r="AT608" s="73">
        <f t="shared" si="706"/>
        <v>2.2139595741081333E+32</v>
      </c>
      <c r="AU608" s="73">
        <f t="shared" si="707"/>
        <v>9.7416591714461893E+33</v>
      </c>
      <c r="AV608" s="73">
        <f t="shared" si="708"/>
        <v>3.9901835966243752E+38</v>
      </c>
      <c r="AW608" s="73">
        <f t="shared" si="709"/>
        <v>410146.1333333333</v>
      </c>
      <c r="AX608" s="102">
        <f t="shared" si="680"/>
        <v>44.001070685179506</v>
      </c>
      <c r="AZ608" s="74">
        <f t="shared" si="710"/>
        <v>500</v>
      </c>
      <c r="BA608" s="74">
        <f t="shared" si="711"/>
        <v>6.06</v>
      </c>
      <c r="BB608" s="74">
        <v>16</v>
      </c>
      <c r="BC608" s="65">
        <f t="shared" si="712"/>
        <v>1.51</v>
      </c>
      <c r="BD608" s="73">
        <f>BD607*BB608</f>
        <v>2.3151559675104E+28</v>
      </c>
      <c r="BE608" s="73">
        <f t="shared" si="713"/>
        <v>1.7479427554703521E+31</v>
      </c>
      <c r="BF608" s="73">
        <f t="shared" si="714"/>
        <v>7.6819626373833271E+31</v>
      </c>
      <c r="BG608" s="73">
        <f t="shared" si="715"/>
        <v>5.3143983726469704E+38</v>
      </c>
      <c r="BH608" s="73">
        <f t="shared" si="716"/>
        <v>410146.1333333333</v>
      </c>
      <c r="BI608" s="102">
        <f t="shared" si="752"/>
        <v>4.3948593930447082</v>
      </c>
      <c r="BK608" s="74">
        <f t="shared" si="717"/>
        <v>450</v>
      </c>
      <c r="BL608" s="74">
        <f t="shared" si="718"/>
        <v>7.8199999999999994</v>
      </c>
      <c r="BM608" s="74">
        <v>1</v>
      </c>
      <c r="BN608" s="65">
        <f t="shared" si="719"/>
        <v>1.76</v>
      </c>
      <c r="BO608" s="73">
        <f>BO607*BM608</f>
        <v>6.53147299861875E+24</v>
      </c>
      <c r="BP608" s="73">
        <f t="shared" si="720"/>
        <v>5.1729266149060498E+27</v>
      </c>
      <c r="BQ608" s="73">
        <f t="shared" si="721"/>
        <v>9.6806911072119644E+28</v>
      </c>
      <c r="BR608" s="73">
        <f t="shared" si="722"/>
        <v>6.85785400562695E+38</v>
      </c>
      <c r="BS608" s="73">
        <f t="shared" si="723"/>
        <v>410146.1333333333</v>
      </c>
      <c r="BT608" s="102">
        <f t="shared" si="751"/>
        <v>18.714147382869424</v>
      </c>
      <c r="BV608" s="74">
        <f t="shared" si="724"/>
        <v>395</v>
      </c>
      <c r="BW608" s="74">
        <f t="shared" si="725"/>
        <v>9.8550000000000004</v>
      </c>
      <c r="BX608" s="74">
        <v>1</v>
      </c>
      <c r="BY608" s="65">
        <f t="shared" si="726"/>
        <v>2.0350000000000001</v>
      </c>
      <c r="BZ608" s="73">
        <f>BZ607*BX608</f>
        <v>2.22305785632E+21</v>
      </c>
      <c r="CA608" s="73">
        <f t="shared" si="727"/>
        <v>1.7869494813564242E+24</v>
      </c>
      <c r="CB608" s="73">
        <f t="shared" si="728"/>
        <v>5.9569819761512431E+25</v>
      </c>
      <c r="CC608" s="73">
        <f t="shared" si="729"/>
        <v>8.6424745812600491E+38</v>
      </c>
      <c r="CD608" s="73">
        <f t="shared" si="730"/>
        <v>410146.1333333333</v>
      </c>
      <c r="CE608" s="102">
        <f t="shared" si="747"/>
        <v>33.336040208755435</v>
      </c>
      <c r="CG608" s="74">
        <f t="shared" si="731"/>
        <v>345</v>
      </c>
      <c r="CH608" s="74">
        <f t="shared" si="732"/>
        <v>12.14</v>
      </c>
      <c r="CI608" s="74">
        <v>1</v>
      </c>
      <c r="CJ608" s="65">
        <f t="shared" si="733"/>
        <v>2.2850000000000001</v>
      </c>
      <c r="CK608" s="73">
        <f>CK607*CI608</f>
        <v>1.0268680148999999E+19</v>
      </c>
      <c r="CL608" s="73">
        <f t="shared" si="734"/>
        <v>8.0950572784604257E+21</v>
      </c>
      <c r="CM608" s="73">
        <f t="shared" si="735"/>
        <v>7.1661911377548522E+22</v>
      </c>
      <c r="CN608" s="73">
        <f t="shared" si="736"/>
        <v>1.0646336013850533E+39</v>
      </c>
      <c r="CO608" s="73">
        <f t="shared" si="737"/>
        <v>410146.1333333333</v>
      </c>
      <c r="CP608" s="102">
        <f t="shared" si="738"/>
        <v>8.8525514906767508</v>
      </c>
      <c r="CR608" s="74">
        <f t="shared" si="739"/>
        <v>282</v>
      </c>
      <c r="CS608" s="74">
        <f t="shared" si="740"/>
        <v>14.74</v>
      </c>
      <c r="CT608" s="74">
        <v>1</v>
      </c>
      <c r="CU608" s="65">
        <f t="shared" si="748"/>
        <v>2.6</v>
      </c>
      <c r="CV608" s="73">
        <f>CV607*CT608</f>
        <v>3296119554000000</v>
      </c>
      <c r="CW608" s="73">
        <f t="shared" si="741"/>
        <v>2.4167148569928003E+18</v>
      </c>
      <c r="CX608" s="73">
        <f t="shared" si="742"/>
        <v>1.4014875334699209E+19</v>
      </c>
      <c r="CY608" s="73">
        <f t="shared" si="743"/>
        <v>1.292644092620732E+39</v>
      </c>
      <c r="CZ608" s="73">
        <f t="shared" si="744"/>
        <v>410146.1333333333</v>
      </c>
      <c r="DA608" s="102">
        <f t="shared" si="745"/>
        <v>5.7991431194900631</v>
      </c>
    </row>
    <row r="609" spans="1:105">
      <c r="A609" s="65">
        <v>8192</v>
      </c>
      <c r="B609" s="65">
        <f t="shared" si="681"/>
        <v>20.100000000000001</v>
      </c>
      <c r="C609" s="86">
        <f t="shared" si="750"/>
        <v>14.74</v>
      </c>
      <c r="D609" s="90"/>
      <c r="E609" s="68">
        <f t="shared" si="677"/>
        <v>2.014732893880691E+36</v>
      </c>
      <c r="F609" s="65">
        <f t="shared" si="678"/>
        <v>120.60000000000005</v>
      </c>
      <c r="G609" s="69">
        <v>603</v>
      </c>
      <c r="H609" s="74">
        <f t="shared" si="682"/>
        <v>603</v>
      </c>
      <c r="I609" s="74">
        <f t="shared" si="683"/>
        <v>1</v>
      </c>
      <c r="J609" s="74">
        <v>1</v>
      </c>
      <c r="K609" s="65">
        <f t="shared" si="684"/>
        <v>1</v>
      </c>
      <c r="L609" s="73">
        <f>L608*J609</f>
        <v>5.0007368898224645E+33</v>
      </c>
      <c r="M609" s="73">
        <f t="shared" si="685"/>
        <v>3.0154443445629459E+36</v>
      </c>
      <c r="N609" s="73">
        <f t="shared" si="686"/>
        <v>2.014732893880691E+37</v>
      </c>
      <c r="O609" s="73">
        <f t="shared" si="687"/>
        <v>1.0073664469403455E+38</v>
      </c>
      <c r="P609" s="73">
        <f t="shared" si="688"/>
        <v>410419.20000000001</v>
      </c>
      <c r="Q609" s="102">
        <f t="shared" si="749"/>
        <v>6.6813798023279496</v>
      </c>
      <c r="S609" s="74">
        <f t="shared" si="689"/>
        <v>593</v>
      </c>
      <c r="T609" s="74">
        <f t="shared" si="690"/>
        <v>2.0499999999999998</v>
      </c>
      <c r="U609" s="74">
        <v>1</v>
      </c>
      <c r="V609" s="65">
        <f t="shared" si="691"/>
        <v>1.05</v>
      </c>
      <c r="W609" s="73">
        <f>W608*U609</f>
        <v>6.6676491864299527E+32</v>
      </c>
      <c r="X609" s="73">
        <f t="shared" si="692"/>
        <v>4.1516117659306099E+35</v>
      </c>
      <c r="Y609" s="73">
        <f t="shared" si="693"/>
        <v>1.0325506081138538E+37</v>
      </c>
      <c r="Z609" s="73">
        <f t="shared" si="694"/>
        <v>2.0651012162277082E+38</v>
      </c>
      <c r="AA609" s="73">
        <f t="shared" si="695"/>
        <v>410419.20000000001</v>
      </c>
      <c r="AB609" s="102">
        <f t="shared" si="679"/>
        <v>24.871078181907048</v>
      </c>
      <c r="AD609" s="74">
        <f t="shared" si="696"/>
        <v>568</v>
      </c>
      <c r="AE609" s="74">
        <f t="shared" si="697"/>
        <v>3.2249999999999996</v>
      </c>
      <c r="AF609" s="74">
        <v>1</v>
      </c>
      <c r="AG609" s="65">
        <f t="shared" si="698"/>
        <v>1.175</v>
      </c>
      <c r="AH609" s="73">
        <f>AH608*AF609</f>
        <v>6.1954808440427647E+31</v>
      </c>
      <c r="AI609" s="73">
        <f t="shared" si="699"/>
        <v>4.1348639153141415E+34</v>
      </c>
      <c r="AJ609" s="73">
        <f t="shared" si="700"/>
        <v>5.0761824865353246E+35</v>
      </c>
      <c r="AK609" s="73">
        <f t="shared" si="701"/>
        <v>3.2487567913826136E+38</v>
      </c>
      <c r="AL609" s="73">
        <f t="shared" si="702"/>
        <v>410419.20000000001</v>
      </c>
      <c r="AM609" s="102">
        <f t="shared" si="746"/>
        <v>12.27654063229229</v>
      </c>
      <c r="AO609" s="74">
        <f t="shared" si="703"/>
        <v>538</v>
      </c>
      <c r="AP609" s="74">
        <f t="shared" si="704"/>
        <v>4.55</v>
      </c>
      <c r="AQ609" s="74">
        <v>1</v>
      </c>
      <c r="AR609" s="65">
        <f t="shared" si="705"/>
        <v>1.325</v>
      </c>
      <c r="AS609" s="73">
        <f>AS608*AQ609</f>
        <v>3.1115696203339773E+29</v>
      </c>
      <c r="AT609" s="73">
        <f t="shared" si="706"/>
        <v>2.2180824038550756E+32</v>
      </c>
      <c r="AU609" s="73">
        <f t="shared" si="707"/>
        <v>1.1190227865182014E+34</v>
      </c>
      <c r="AV609" s="73">
        <f t="shared" si="708"/>
        <v>4.5835173335785718E+38</v>
      </c>
      <c r="AW609" s="73">
        <f t="shared" si="709"/>
        <v>410419.20000000001</v>
      </c>
      <c r="AX609" s="102">
        <f t="shared" si="680"/>
        <v>50.450009637753553</v>
      </c>
      <c r="AZ609" s="74">
        <f t="shared" si="710"/>
        <v>501</v>
      </c>
      <c r="BA609" s="74">
        <f t="shared" si="711"/>
        <v>6.06</v>
      </c>
      <c r="BB609" s="74">
        <v>1</v>
      </c>
      <c r="BC609" s="65">
        <f t="shared" si="712"/>
        <v>1.51</v>
      </c>
      <c r="BD609" s="73">
        <f>BD608*BB609</f>
        <v>2.3151559675104E+28</v>
      </c>
      <c r="BE609" s="73">
        <f t="shared" si="713"/>
        <v>1.7514386409812925E+31</v>
      </c>
      <c r="BF609" s="73">
        <f t="shared" si="714"/>
        <v>8.8242578447109105E+31</v>
      </c>
      <c r="BG609" s="73">
        <f t="shared" si="715"/>
        <v>6.1046406684584938E+38</v>
      </c>
      <c r="BH609" s="73">
        <f t="shared" si="716"/>
        <v>410419.20000000001</v>
      </c>
      <c r="BI609" s="102">
        <f t="shared" si="752"/>
        <v>5.0382911728879485</v>
      </c>
      <c r="BK609" s="74">
        <f t="shared" si="717"/>
        <v>451</v>
      </c>
      <c r="BL609" s="74">
        <f t="shared" si="718"/>
        <v>7.8199999999999994</v>
      </c>
      <c r="BM609" s="74">
        <v>1</v>
      </c>
      <c r="BN609" s="65">
        <f t="shared" si="719"/>
        <v>1.76</v>
      </c>
      <c r="BO609" s="73">
        <f>BO608*BM609</f>
        <v>6.53147299861875E+24</v>
      </c>
      <c r="BP609" s="73">
        <f t="shared" si="720"/>
        <v>5.1844220073836184E+27</v>
      </c>
      <c r="BQ609" s="73">
        <f t="shared" si="721"/>
        <v>1.1120193950088809E+29</v>
      </c>
      <c r="BR609" s="73">
        <f t="shared" si="722"/>
        <v>7.8776056150735008E+38</v>
      </c>
      <c r="BS609" s="73">
        <f t="shared" si="723"/>
        <v>410419.20000000001</v>
      </c>
      <c r="BT609" s="102">
        <f t="shared" si="751"/>
        <v>21.449245324264702</v>
      </c>
      <c r="BV609" s="74">
        <f t="shared" si="724"/>
        <v>396</v>
      </c>
      <c r="BW609" s="74">
        <f t="shared" si="725"/>
        <v>9.8550000000000004</v>
      </c>
      <c r="BX609" s="74">
        <v>1</v>
      </c>
      <c r="BY609" s="65">
        <f t="shared" si="726"/>
        <v>2.0350000000000001</v>
      </c>
      <c r="BZ609" s="73">
        <f>BZ608*BX609</f>
        <v>2.22305785632E+21</v>
      </c>
      <c r="CA609" s="73">
        <f t="shared" si="727"/>
        <v>1.7914734040940353E+24</v>
      </c>
      <c r="CB609" s="73">
        <f t="shared" si="728"/>
        <v>6.8427753967519198E+25</v>
      </c>
      <c r="CC609" s="73">
        <f t="shared" si="729"/>
        <v>9.9275963345971043E+38</v>
      </c>
      <c r="CD609" s="73">
        <f t="shared" si="730"/>
        <v>410419.20000000001</v>
      </c>
      <c r="CE609" s="102">
        <f t="shared" si="747"/>
        <v>38.196354917210591</v>
      </c>
      <c r="CG609" s="74">
        <f t="shared" si="731"/>
        <v>346</v>
      </c>
      <c r="CH609" s="74">
        <f t="shared" si="732"/>
        <v>12.14</v>
      </c>
      <c r="CI609" s="74">
        <v>1</v>
      </c>
      <c r="CJ609" s="65">
        <f t="shared" si="733"/>
        <v>2.2850000000000001</v>
      </c>
      <c r="CK609" s="73">
        <f>CK608*CI609</f>
        <v>1.0268680148999999E+19</v>
      </c>
      <c r="CL609" s="73">
        <f t="shared" si="734"/>
        <v>8.1185212126008904E+21</v>
      </c>
      <c r="CM609" s="73">
        <f t="shared" si="735"/>
        <v>8.2317919715333302E+22</v>
      </c>
      <c r="CN609" s="73">
        <f t="shared" si="736"/>
        <v>1.2229428665855795E+39</v>
      </c>
      <c r="CO609" s="73">
        <f t="shared" si="737"/>
        <v>410419.20000000001</v>
      </c>
      <c r="CP609" s="102">
        <f t="shared" si="738"/>
        <v>10.139521417714141</v>
      </c>
      <c r="CR609" s="74">
        <f t="shared" si="739"/>
        <v>283</v>
      </c>
      <c r="CS609" s="74">
        <f t="shared" si="740"/>
        <v>14.74</v>
      </c>
      <c r="CT609" s="74">
        <v>1</v>
      </c>
      <c r="CU609" s="65">
        <f t="shared" si="748"/>
        <v>2.6</v>
      </c>
      <c r="CV609" s="73">
        <f>CV608*CT609</f>
        <v>3296119554000000</v>
      </c>
      <c r="CW609" s="73">
        <f t="shared" si="741"/>
        <v>2.4252847678332001E+18</v>
      </c>
      <c r="CX609" s="73">
        <f t="shared" si="742"/>
        <v>1.6098864242457504E+19</v>
      </c>
      <c r="CY609" s="73">
        <f t="shared" si="743"/>
        <v>1.4848581427900692E+39</v>
      </c>
      <c r="CZ609" s="73">
        <f t="shared" si="744"/>
        <v>410419.20000000001</v>
      </c>
      <c r="DA609" s="102">
        <f t="shared" si="745"/>
        <v>6.6379274120624459</v>
      </c>
    </row>
    <row r="610" spans="1:105">
      <c r="A610" s="65">
        <v>8192</v>
      </c>
      <c r="B610" s="65">
        <f t="shared" si="681"/>
        <v>20.133333333333333</v>
      </c>
      <c r="C610" s="86">
        <f t="shared" si="750"/>
        <v>14.74</v>
      </c>
      <c r="D610" s="90"/>
      <c r="E610" s="68">
        <f t="shared" ref="E610:E673" si="753">POWER($F$1,G610)</f>
        <v>2.3143203609591665E+36</v>
      </c>
      <c r="F610" s="65">
        <f t="shared" ref="F610:F673" si="754">LOG(E610,2)</f>
        <v>120.80000000000007</v>
      </c>
      <c r="G610" s="69">
        <v>604</v>
      </c>
      <c r="H610" s="74">
        <f t="shared" si="682"/>
        <v>604</v>
      </c>
      <c r="I610" s="74">
        <f t="shared" si="683"/>
        <v>1</v>
      </c>
      <c r="J610" s="74">
        <v>1</v>
      </c>
      <c r="K610" s="65">
        <f t="shared" si="684"/>
        <v>1</v>
      </c>
      <c r="L610" s="73">
        <f>L609*J610</f>
        <v>5.0007368898224645E+33</v>
      </c>
      <c r="M610" s="73">
        <f t="shared" si="685"/>
        <v>3.0204450814527688E+36</v>
      </c>
      <c r="N610" s="73">
        <f t="shared" si="686"/>
        <v>2.3143203609591667E+37</v>
      </c>
      <c r="O610" s="73">
        <f t="shared" si="687"/>
        <v>1.1571601804795833E+38</v>
      </c>
      <c r="P610" s="73">
        <f t="shared" si="688"/>
        <v>410692.26666666666</v>
      </c>
      <c r="Q610" s="102">
        <f t="shared" si="749"/>
        <v>7.6621832165411483</v>
      </c>
      <c r="S610" s="74">
        <f t="shared" si="689"/>
        <v>594</v>
      </c>
      <c r="T610" s="74">
        <f t="shared" si="690"/>
        <v>2.0499999999999998</v>
      </c>
      <c r="U610" s="74">
        <v>1</v>
      </c>
      <c r="V610" s="65">
        <f t="shared" si="691"/>
        <v>1.05</v>
      </c>
      <c r="W610" s="73">
        <f>W609*U610</f>
        <v>6.6676491864299527E+32</v>
      </c>
      <c r="X610" s="73">
        <f t="shared" si="692"/>
        <v>4.1586127975763611E+35</v>
      </c>
      <c r="Y610" s="73">
        <f t="shared" si="693"/>
        <v>1.1860891849915721E+37</v>
      </c>
      <c r="Z610" s="73">
        <f t="shared" si="694"/>
        <v>2.3721783699831454E+38</v>
      </c>
      <c r="AA610" s="73">
        <f t="shared" si="695"/>
        <v>410692.26666666666</v>
      </c>
      <c r="AB610" s="102">
        <f t="shared" si="679"/>
        <v>28.521270017800759</v>
      </c>
      <c r="AD610" s="74">
        <f t="shared" si="696"/>
        <v>569</v>
      </c>
      <c r="AE610" s="74">
        <f t="shared" si="697"/>
        <v>3.2249999999999996</v>
      </c>
      <c r="AF610" s="74">
        <v>1</v>
      </c>
      <c r="AG610" s="65">
        <f t="shared" si="698"/>
        <v>1.175</v>
      </c>
      <c r="AH610" s="73">
        <f>AH609*AF610</f>
        <v>6.1954808440427647E+31</v>
      </c>
      <c r="AI610" s="73">
        <f t="shared" si="699"/>
        <v>4.1421436053058916E+34</v>
      </c>
      <c r="AJ610" s="73">
        <f t="shared" si="700"/>
        <v>5.8310024719478876E+35</v>
      </c>
      <c r="AK610" s="73">
        <f t="shared" si="701"/>
        <v>3.7318415820466556E+38</v>
      </c>
      <c r="AL610" s="73">
        <f t="shared" si="702"/>
        <v>410692.26666666666</v>
      </c>
      <c r="AM610" s="102">
        <f t="shared" si="746"/>
        <v>14.077258124220142</v>
      </c>
      <c r="AO610" s="74">
        <f t="shared" si="703"/>
        <v>539</v>
      </c>
      <c r="AP610" s="74">
        <f t="shared" si="704"/>
        <v>4.55</v>
      </c>
      <c r="AQ610" s="74">
        <v>1</v>
      </c>
      <c r="AR610" s="65">
        <f t="shared" si="705"/>
        <v>1.325</v>
      </c>
      <c r="AS610" s="73">
        <f>AS609*AQ610</f>
        <v>3.1115696203339773E+29</v>
      </c>
      <c r="AT610" s="73">
        <f t="shared" si="706"/>
        <v>2.2222052336020178E+32</v>
      </c>
      <c r="AU610" s="73">
        <f t="shared" si="707"/>
        <v>1.2854196340776562E+34</v>
      </c>
      <c r="AV610" s="73">
        <f t="shared" si="708"/>
        <v>5.2650788211821032E+38</v>
      </c>
      <c r="AW610" s="73">
        <f t="shared" si="709"/>
        <v>410692.26666666666</v>
      </c>
      <c r="AX610" s="102">
        <f t="shared" si="680"/>
        <v>57.84432574637102</v>
      </c>
      <c r="AZ610" s="74">
        <f t="shared" si="710"/>
        <v>502</v>
      </c>
      <c r="BA610" s="74">
        <f t="shared" si="711"/>
        <v>6.06</v>
      </c>
      <c r="BB610" s="74">
        <v>1</v>
      </c>
      <c r="BC610" s="65">
        <f t="shared" si="712"/>
        <v>1.51</v>
      </c>
      <c r="BD610" s="73">
        <f>BD609*BB610</f>
        <v>2.3151559675104E+28</v>
      </c>
      <c r="BE610" s="73">
        <f t="shared" si="713"/>
        <v>1.7549345264922334E+31</v>
      </c>
      <c r="BF610" s="73">
        <f t="shared" si="714"/>
        <v>1.0136410470289105E+32</v>
      </c>
      <c r="BG610" s="73">
        <f t="shared" si="715"/>
        <v>7.0123906937062738E+38</v>
      </c>
      <c r="BH610" s="73">
        <f t="shared" si="716"/>
        <v>410692.26666666666</v>
      </c>
      <c r="BI610" s="102">
        <f t="shared" si="752"/>
        <v>5.7759479440807304</v>
      </c>
      <c r="BK610" s="74">
        <f t="shared" si="717"/>
        <v>452</v>
      </c>
      <c r="BL610" s="74">
        <f t="shared" si="718"/>
        <v>7.8199999999999994</v>
      </c>
      <c r="BM610" s="74">
        <v>1</v>
      </c>
      <c r="BN610" s="65">
        <f t="shared" si="719"/>
        <v>1.76</v>
      </c>
      <c r="BO610" s="73">
        <f>BO609*BM610</f>
        <v>6.53147299861875E+24</v>
      </c>
      <c r="BP610" s="73">
        <f t="shared" si="720"/>
        <v>5.1959173998611881E+27</v>
      </c>
      <c r="BQ610" s="73">
        <f t="shared" si="721"/>
        <v>1.2773748497714997E+29</v>
      </c>
      <c r="BR610" s="73">
        <f t="shared" si="722"/>
        <v>9.0489926113503406E+38</v>
      </c>
      <c r="BS610" s="73">
        <f t="shared" si="723"/>
        <v>410692.26666666666</v>
      </c>
      <c r="BT610" s="102">
        <f t="shared" si="751"/>
        <v>24.584202393317984</v>
      </c>
      <c r="BV610" s="74">
        <f t="shared" si="724"/>
        <v>397</v>
      </c>
      <c r="BW610" s="74">
        <f t="shared" si="725"/>
        <v>9.8550000000000004</v>
      </c>
      <c r="BX610" s="74">
        <v>1</v>
      </c>
      <c r="BY610" s="65">
        <f t="shared" si="726"/>
        <v>2.0350000000000001</v>
      </c>
      <c r="BZ610" s="73">
        <f>BZ609*BX610</f>
        <v>2.22305785632E+21</v>
      </c>
      <c r="CA610" s="73">
        <f t="shared" si="727"/>
        <v>1.7959973268316464E+24</v>
      </c>
      <c r="CB610" s="73">
        <f t="shared" si="728"/>
        <v>7.8602848418631136E+25</v>
      </c>
      <c r="CC610" s="73">
        <f t="shared" si="729"/>
        <v>1.1403813578626294E+39</v>
      </c>
      <c r="CD610" s="73">
        <f t="shared" si="730"/>
        <v>410692.26666666666</v>
      </c>
      <c r="CE610" s="102">
        <f t="shared" si="747"/>
        <v>43.765570941742958</v>
      </c>
      <c r="CG610" s="74">
        <f t="shared" si="731"/>
        <v>347</v>
      </c>
      <c r="CH610" s="74">
        <f t="shared" si="732"/>
        <v>12.14</v>
      </c>
      <c r="CI610" s="74">
        <v>1</v>
      </c>
      <c r="CJ610" s="65">
        <f t="shared" si="733"/>
        <v>2.2850000000000001</v>
      </c>
      <c r="CK610" s="73">
        <f>CK609*CI610</f>
        <v>1.0268680148999999E+19</v>
      </c>
      <c r="CL610" s="73">
        <f t="shared" si="734"/>
        <v>8.1419851467413552E+21</v>
      </c>
      <c r="CM610" s="73">
        <f t="shared" si="735"/>
        <v>9.4558458963781352E+22</v>
      </c>
      <c r="CN610" s="73">
        <f t="shared" si="736"/>
        <v>1.4047924591022141E+39</v>
      </c>
      <c r="CO610" s="73">
        <f t="shared" si="737"/>
        <v>410692.26666666666</v>
      </c>
      <c r="CP610" s="102">
        <f t="shared" si="738"/>
        <v>11.613686006492683</v>
      </c>
      <c r="CR610" s="74">
        <f t="shared" si="739"/>
        <v>284</v>
      </c>
      <c r="CS610" s="74">
        <f t="shared" si="740"/>
        <v>14.74</v>
      </c>
      <c r="CT610" s="74">
        <v>1</v>
      </c>
      <c r="CU610" s="65">
        <f t="shared" si="748"/>
        <v>2.6</v>
      </c>
      <c r="CV610" s="73">
        <f>CV609*CT610</f>
        <v>3296119554000000</v>
      </c>
      <c r="CW610" s="73">
        <f t="shared" si="741"/>
        <v>2.4338546786736E+18</v>
      </c>
      <c r="CX610" s="73">
        <f t="shared" si="742"/>
        <v>1.8492738872631529E+19</v>
      </c>
      <c r="CY610" s="73">
        <f t="shared" si="743"/>
        <v>1.7056541060269058E+39</v>
      </c>
      <c r="CZ610" s="73">
        <f t="shared" si="744"/>
        <v>410692.26666666666</v>
      </c>
      <c r="DA610" s="102">
        <f t="shared" si="745"/>
        <v>7.5981277907314029</v>
      </c>
    </row>
    <row r="611" spans="1:105">
      <c r="A611" s="65">
        <v>8192</v>
      </c>
      <c r="B611" s="65">
        <f t="shared" si="681"/>
        <v>20.166666666666668</v>
      </c>
      <c r="C611" s="86">
        <f t="shared" si="750"/>
        <v>14.74</v>
      </c>
      <c r="D611" s="90"/>
      <c r="E611" s="68">
        <f t="shared" si="753"/>
        <v>2.6584559915699392E+36</v>
      </c>
      <c r="F611" s="65">
        <f t="shared" si="754"/>
        <v>121.00000000000006</v>
      </c>
      <c r="G611" s="69">
        <v>605</v>
      </c>
      <c r="H611" s="74">
        <f t="shared" si="682"/>
        <v>605</v>
      </c>
      <c r="I611" s="74">
        <f t="shared" si="683"/>
        <v>1</v>
      </c>
      <c r="J611" s="74">
        <v>1</v>
      </c>
      <c r="K611" s="65">
        <f t="shared" si="684"/>
        <v>1</v>
      </c>
      <c r="L611" s="73">
        <f>L610*J611</f>
        <v>5.0007368898224645E+33</v>
      </c>
      <c r="M611" s="73">
        <f t="shared" si="685"/>
        <v>3.0254458183425911E+36</v>
      </c>
      <c r="N611" s="73">
        <f t="shared" si="686"/>
        <v>2.6584559915699394E+37</v>
      </c>
      <c r="O611" s="73">
        <f t="shared" si="687"/>
        <v>1.3292279957849695E+38</v>
      </c>
      <c r="P611" s="73">
        <f t="shared" si="688"/>
        <v>410965.33333333337</v>
      </c>
      <c r="Q611" s="102">
        <f t="shared" si="749"/>
        <v>8.7869892610613753</v>
      </c>
      <c r="S611" s="74">
        <f t="shared" si="689"/>
        <v>595</v>
      </c>
      <c r="T611" s="74">
        <f t="shared" si="690"/>
        <v>2.0499999999999998</v>
      </c>
      <c r="U611" s="74">
        <v>1</v>
      </c>
      <c r="V611" s="65">
        <f t="shared" si="691"/>
        <v>1.05</v>
      </c>
      <c r="W611" s="73">
        <f>W610*U611</f>
        <v>6.6676491864299527E+32</v>
      </c>
      <c r="X611" s="73">
        <f t="shared" si="692"/>
        <v>4.165613829222113E+35</v>
      </c>
      <c r="Y611" s="73">
        <f t="shared" si="693"/>
        <v>1.3624586956795926E+37</v>
      </c>
      <c r="Z611" s="73">
        <f t="shared" si="694"/>
        <v>2.7249173913591879E+38</v>
      </c>
      <c r="AA611" s="73">
        <f t="shared" si="695"/>
        <v>410965.33333333337</v>
      </c>
      <c r="AB611" s="102">
        <f t="shared" si="679"/>
        <v>32.707273202375035</v>
      </c>
      <c r="AD611" s="74">
        <f t="shared" si="696"/>
        <v>570</v>
      </c>
      <c r="AE611" s="74">
        <f t="shared" si="697"/>
        <v>3.2249999999999996</v>
      </c>
      <c r="AF611" s="74">
        <v>1</v>
      </c>
      <c r="AG611" s="65">
        <f t="shared" si="698"/>
        <v>1.175</v>
      </c>
      <c r="AH611" s="73">
        <f>AH610*AF611</f>
        <v>6.1954808440427647E+31</v>
      </c>
      <c r="AI611" s="73">
        <f t="shared" si="699"/>
        <v>4.1494232952976418E+34</v>
      </c>
      <c r="AJ611" s="73">
        <f t="shared" si="700"/>
        <v>6.6980629475101815E+35</v>
      </c>
      <c r="AK611" s="73">
        <f t="shared" si="701"/>
        <v>4.286760286406526E+38</v>
      </c>
      <c r="AL611" s="73">
        <f t="shared" si="702"/>
        <v>410965.33333333337</v>
      </c>
      <c r="AM611" s="102">
        <f t="shared" si="746"/>
        <v>16.142153911124954</v>
      </c>
      <c r="AO611" s="74">
        <f t="shared" si="703"/>
        <v>540</v>
      </c>
      <c r="AP611" s="74">
        <f t="shared" si="704"/>
        <v>4.55</v>
      </c>
      <c r="AQ611" s="74">
        <v>16</v>
      </c>
      <c r="AR611" s="65">
        <f t="shared" si="705"/>
        <v>1.325</v>
      </c>
      <c r="AS611" s="73">
        <f>AS610*AQ611</f>
        <v>4.9785113925343637E+30</v>
      </c>
      <c r="AT611" s="73">
        <f t="shared" si="706"/>
        <v>3.5621249013583373E+33</v>
      </c>
      <c r="AU611" s="73">
        <f t="shared" si="707"/>
        <v>1.4765594191458946E+34</v>
      </c>
      <c r="AV611" s="73">
        <f t="shared" si="708"/>
        <v>6.0479873808216113E+38</v>
      </c>
      <c r="AW611" s="73">
        <f t="shared" si="709"/>
        <v>410965.33333333337</v>
      </c>
      <c r="AX611" s="102">
        <f t="shared" si="680"/>
        <v>4.1451646419889476</v>
      </c>
      <c r="AZ611" s="74">
        <f t="shared" si="710"/>
        <v>503</v>
      </c>
      <c r="BA611" s="74">
        <f t="shared" si="711"/>
        <v>6.06</v>
      </c>
      <c r="BB611" s="74">
        <v>1</v>
      </c>
      <c r="BC611" s="65">
        <f t="shared" si="712"/>
        <v>1.51</v>
      </c>
      <c r="BD611" s="73">
        <f>BD610*BB611</f>
        <v>2.3151559675104E+28</v>
      </c>
      <c r="BE611" s="73">
        <f t="shared" si="713"/>
        <v>1.758430412003174E+31</v>
      </c>
      <c r="BF611" s="73">
        <f t="shared" si="714"/>
        <v>1.1643678032795824E+32</v>
      </c>
      <c r="BG611" s="73">
        <f t="shared" si="715"/>
        <v>8.0551216544569151E+38</v>
      </c>
      <c r="BH611" s="73">
        <f t="shared" si="716"/>
        <v>410965.33333333337</v>
      </c>
      <c r="BI611" s="102">
        <f t="shared" si="752"/>
        <v>6.6216314011150113</v>
      </c>
      <c r="BK611" s="74">
        <f t="shared" si="717"/>
        <v>453</v>
      </c>
      <c r="BL611" s="74">
        <f t="shared" si="718"/>
        <v>7.8199999999999994</v>
      </c>
      <c r="BM611" s="74">
        <v>1</v>
      </c>
      <c r="BN611" s="65">
        <f t="shared" si="719"/>
        <v>1.76</v>
      </c>
      <c r="BO611" s="73">
        <f>BO610*BM611</f>
        <v>6.53147299861875E+24</v>
      </c>
      <c r="BP611" s="73">
        <f t="shared" si="720"/>
        <v>5.2074127923387567E+27</v>
      </c>
      <c r="BQ611" s="73">
        <f t="shared" si="721"/>
        <v>1.4673183886471062E+29</v>
      </c>
      <c r="BR611" s="73">
        <f t="shared" si="722"/>
        <v>1.0394562927038462E+39</v>
      </c>
      <c r="BS611" s="73">
        <f t="shared" si="723"/>
        <v>410965.33333333337</v>
      </c>
      <c r="BT611" s="102">
        <f t="shared" si="751"/>
        <v>28.177493261257347</v>
      </c>
      <c r="BV611" s="74">
        <f t="shared" si="724"/>
        <v>398</v>
      </c>
      <c r="BW611" s="74">
        <f t="shared" si="725"/>
        <v>9.8550000000000004</v>
      </c>
      <c r="BX611" s="74">
        <v>1</v>
      </c>
      <c r="BY611" s="65">
        <f t="shared" si="726"/>
        <v>2.0350000000000001</v>
      </c>
      <c r="BZ611" s="73">
        <f>BZ610*BX611</f>
        <v>2.22305785632E+21</v>
      </c>
      <c r="CA611" s="73">
        <f t="shared" si="727"/>
        <v>1.8005212495692578E+24</v>
      </c>
      <c r="CB611" s="73">
        <f t="shared" si="728"/>
        <v>9.0290962676562886E+25</v>
      </c>
      <c r="CC611" s="73">
        <f t="shared" si="729"/>
        <v>1.3099541898460875E+39</v>
      </c>
      <c r="CD611" s="73">
        <f t="shared" si="730"/>
        <v>410965.33333333337</v>
      </c>
      <c r="CE611" s="102">
        <f t="shared" si="747"/>
        <v>50.147124172049267</v>
      </c>
      <c r="CG611" s="74">
        <f t="shared" si="731"/>
        <v>348</v>
      </c>
      <c r="CH611" s="74">
        <f t="shared" si="732"/>
        <v>12.14</v>
      </c>
      <c r="CI611" s="74">
        <v>1</v>
      </c>
      <c r="CJ611" s="65">
        <f t="shared" si="733"/>
        <v>2.2850000000000001</v>
      </c>
      <c r="CK611" s="73">
        <f>CK610*CI611</f>
        <v>1.0268680148999999E+19</v>
      </c>
      <c r="CL611" s="73">
        <f t="shared" si="734"/>
        <v>8.1654490808818199E+21</v>
      </c>
      <c r="CM611" s="73">
        <f t="shared" si="735"/>
        <v>1.086191462627503E+23</v>
      </c>
      <c r="CN611" s="73">
        <f t="shared" si="736"/>
        <v>1.6136827868829532E+39</v>
      </c>
      <c r="CO611" s="73">
        <f t="shared" si="737"/>
        <v>410965.33333333337</v>
      </c>
      <c r="CP611" s="102">
        <f t="shared" si="738"/>
        <v>13.302286890388652</v>
      </c>
      <c r="CR611" s="74">
        <f t="shared" si="739"/>
        <v>285</v>
      </c>
      <c r="CS611" s="74">
        <f t="shared" si="740"/>
        <v>14.74</v>
      </c>
      <c r="CT611" s="74">
        <v>1</v>
      </c>
      <c r="CU611" s="65">
        <f t="shared" si="748"/>
        <v>2.6</v>
      </c>
      <c r="CV611" s="73">
        <f>CV610*CT611</f>
        <v>3296119554000000</v>
      </c>
      <c r="CW611" s="73">
        <f t="shared" si="741"/>
        <v>2.4424245895139999E+18</v>
      </c>
      <c r="CX611" s="73">
        <f t="shared" si="742"/>
        <v>2.1242578722381562E+19</v>
      </c>
      <c r="CY611" s="73">
        <f t="shared" si="743"/>
        <v>1.9592820657870452E+39</v>
      </c>
      <c r="CZ611" s="73">
        <f t="shared" si="744"/>
        <v>410965.33333333337</v>
      </c>
      <c r="DA611" s="102">
        <f t="shared" si="745"/>
        <v>8.6973324841150852</v>
      </c>
    </row>
    <row r="612" spans="1:105">
      <c r="A612" s="65">
        <v>8192</v>
      </c>
      <c r="B612" s="65">
        <f t="shared" si="681"/>
        <v>20.2</v>
      </c>
      <c r="C612" s="86">
        <f t="shared" si="750"/>
        <v>14.74</v>
      </c>
      <c r="D612" s="90"/>
      <c r="E612" s="68">
        <f t="shared" si="753"/>
        <v>3.0537640243484003E+36</v>
      </c>
      <c r="F612" s="65">
        <f t="shared" si="754"/>
        <v>121.20000000000006</v>
      </c>
      <c r="G612" s="69">
        <v>606</v>
      </c>
      <c r="H612" s="74">
        <f t="shared" si="682"/>
        <v>606</v>
      </c>
      <c r="I612" s="74">
        <f t="shared" si="683"/>
        <v>1</v>
      </c>
      <c r="J612" s="74">
        <v>1</v>
      </c>
      <c r="K612" s="65">
        <f t="shared" si="684"/>
        <v>1</v>
      </c>
      <c r="L612" s="73">
        <f>L611*J612</f>
        <v>5.0007368898224645E+33</v>
      </c>
      <c r="M612" s="73">
        <f t="shared" si="685"/>
        <v>3.0304465552324134E+36</v>
      </c>
      <c r="N612" s="73">
        <f t="shared" si="686"/>
        <v>3.0537640243484002E+37</v>
      </c>
      <c r="O612" s="73">
        <f t="shared" si="687"/>
        <v>1.5268820121742002E+38</v>
      </c>
      <c r="P612" s="73">
        <f t="shared" si="688"/>
        <v>411238.40000000002</v>
      </c>
      <c r="Q612" s="102">
        <f t="shared" si="749"/>
        <v>10.076944003766464</v>
      </c>
      <c r="S612" s="74">
        <f t="shared" si="689"/>
        <v>596</v>
      </c>
      <c r="T612" s="74">
        <f t="shared" si="690"/>
        <v>2.0499999999999998</v>
      </c>
      <c r="U612" s="74">
        <v>1</v>
      </c>
      <c r="V612" s="65">
        <f t="shared" si="691"/>
        <v>1.05</v>
      </c>
      <c r="W612" s="73">
        <f>W611*U612</f>
        <v>6.6676491864299527E+32</v>
      </c>
      <c r="X612" s="73">
        <f t="shared" si="692"/>
        <v>4.1726148608678649E+35</v>
      </c>
      <c r="Y612" s="73">
        <f t="shared" si="693"/>
        <v>1.5650540624785544E+37</v>
      </c>
      <c r="Z612" s="73">
        <f t="shared" si="694"/>
        <v>3.1301081249571098E+38</v>
      </c>
      <c r="AA612" s="73">
        <f t="shared" si="695"/>
        <v>411238.40000000002</v>
      </c>
      <c r="AB612" s="102">
        <f t="shared" si="679"/>
        <v>37.507752684201428</v>
      </c>
      <c r="AD612" s="74">
        <f t="shared" si="696"/>
        <v>571</v>
      </c>
      <c r="AE612" s="74">
        <f t="shared" si="697"/>
        <v>3.2249999999999996</v>
      </c>
      <c r="AF612" s="74">
        <v>1</v>
      </c>
      <c r="AG612" s="65">
        <f t="shared" si="698"/>
        <v>1.175</v>
      </c>
      <c r="AH612" s="73">
        <f>AH611*AF612</f>
        <v>6.1954808440427647E+31</v>
      </c>
      <c r="AI612" s="73">
        <f t="shared" si="699"/>
        <v>4.1567029852893924E+34</v>
      </c>
      <c r="AJ612" s="73">
        <f t="shared" si="700"/>
        <v>7.694053889471537E+35</v>
      </c>
      <c r="AK612" s="73">
        <f t="shared" si="701"/>
        <v>4.9241944892617952E+38</v>
      </c>
      <c r="AL612" s="73">
        <f t="shared" si="702"/>
        <v>411238.40000000002</v>
      </c>
      <c r="AM612" s="102">
        <f t="shared" si="746"/>
        <v>18.509991973688905</v>
      </c>
      <c r="AO612" s="74">
        <f t="shared" si="703"/>
        <v>541</v>
      </c>
      <c r="AP612" s="74">
        <f t="shared" si="704"/>
        <v>4.55</v>
      </c>
      <c r="AQ612" s="74">
        <v>1</v>
      </c>
      <c r="AR612" s="65">
        <f t="shared" si="705"/>
        <v>1.325</v>
      </c>
      <c r="AS612" s="73">
        <f>AS611*AQ612</f>
        <v>4.9785113925343637E+30</v>
      </c>
      <c r="AT612" s="73">
        <f t="shared" si="706"/>
        <v>3.5687214289534449E+33</v>
      </c>
      <c r="AU612" s="73">
        <f t="shared" si="707"/>
        <v>1.6961213758282669E+34</v>
      </c>
      <c r="AV612" s="73">
        <f t="shared" si="708"/>
        <v>6.947313155392611E+38</v>
      </c>
      <c r="AW612" s="73">
        <f t="shared" si="709"/>
        <v>411238.40000000002</v>
      </c>
      <c r="AX612" s="102">
        <f t="shared" si="680"/>
        <v>4.7527424305731465</v>
      </c>
      <c r="AZ612" s="74">
        <f t="shared" si="710"/>
        <v>504</v>
      </c>
      <c r="BA612" s="74">
        <f t="shared" si="711"/>
        <v>6.06</v>
      </c>
      <c r="BB612" s="74">
        <v>1</v>
      </c>
      <c r="BC612" s="65">
        <f t="shared" si="712"/>
        <v>1.51</v>
      </c>
      <c r="BD612" s="73">
        <f>BD611*BB612</f>
        <v>2.3151559675104E+28</v>
      </c>
      <c r="BE612" s="73">
        <f t="shared" si="713"/>
        <v>1.7619262975141148E+31</v>
      </c>
      <c r="BF612" s="73">
        <f t="shared" si="714"/>
        <v>1.3375073802387673E+32</v>
      </c>
      <c r="BG612" s="73">
        <f t="shared" si="715"/>
        <v>9.2529049937756519E+38</v>
      </c>
      <c r="BH612" s="73">
        <f t="shared" si="716"/>
        <v>411238.40000000002</v>
      </c>
      <c r="BI612" s="102">
        <f t="shared" si="752"/>
        <v>7.5911653179014573</v>
      </c>
      <c r="BK612" s="74">
        <f t="shared" si="717"/>
        <v>454</v>
      </c>
      <c r="BL612" s="74">
        <f t="shared" si="718"/>
        <v>7.8199999999999994</v>
      </c>
      <c r="BM612" s="74">
        <v>1</v>
      </c>
      <c r="BN612" s="65">
        <f t="shared" si="719"/>
        <v>1.76</v>
      </c>
      <c r="BO612" s="73">
        <f>BO611*BM612</f>
        <v>6.53147299861875E+24</v>
      </c>
      <c r="BP612" s="73">
        <f t="shared" si="720"/>
        <v>5.2189081848163264E+27</v>
      </c>
      <c r="BQ612" s="73">
        <f t="shared" si="721"/>
        <v>1.6855062192958312E+29</v>
      </c>
      <c r="BR612" s="73">
        <f t="shared" si="722"/>
        <v>1.1940217335202245E+39</v>
      </c>
      <c r="BS612" s="73">
        <f t="shared" si="723"/>
        <v>411238.40000000002</v>
      </c>
      <c r="BT612" s="102">
        <f t="shared" si="751"/>
        <v>32.296146236095367</v>
      </c>
      <c r="BV612" s="74">
        <f t="shared" si="724"/>
        <v>399</v>
      </c>
      <c r="BW612" s="74">
        <f t="shared" si="725"/>
        <v>9.8550000000000004</v>
      </c>
      <c r="BX612" s="74">
        <v>1</v>
      </c>
      <c r="BY612" s="65">
        <f t="shared" si="726"/>
        <v>2.0350000000000001</v>
      </c>
      <c r="BZ612" s="73">
        <f>BZ611*BX612</f>
        <v>2.22305785632E+21</v>
      </c>
      <c r="CA612" s="73">
        <f t="shared" si="727"/>
        <v>1.805045172306869E+24</v>
      </c>
      <c r="CB612" s="73">
        <f t="shared" si="728"/>
        <v>1.0371708029766649E+26</v>
      </c>
      <c r="CC612" s="73">
        <f t="shared" si="729"/>
        <v>1.5047422229976745E+39</v>
      </c>
      <c r="CD612" s="73">
        <f t="shared" si="730"/>
        <v>411238.40000000002</v>
      </c>
      <c r="CE612" s="102">
        <f t="shared" si="747"/>
        <v>57.459548319843343</v>
      </c>
      <c r="CG612" s="74">
        <f t="shared" si="731"/>
        <v>349</v>
      </c>
      <c r="CH612" s="74">
        <f t="shared" si="732"/>
        <v>12.14</v>
      </c>
      <c r="CI612" s="74">
        <v>1</v>
      </c>
      <c r="CJ612" s="65">
        <f t="shared" si="733"/>
        <v>2.2850000000000001</v>
      </c>
      <c r="CK612" s="73">
        <f>CK611*CI612</f>
        <v>1.0268680148999999E+19</v>
      </c>
      <c r="CL612" s="73">
        <f t="shared" si="734"/>
        <v>8.1889130150222858E+21</v>
      </c>
      <c r="CM612" s="73">
        <f t="shared" si="735"/>
        <v>1.2477063463320362E+23</v>
      </c>
      <c r="CN612" s="73">
        <f t="shared" si="736"/>
        <v>1.8536347627794789E+39</v>
      </c>
      <c r="CO612" s="73">
        <f t="shared" si="737"/>
        <v>411238.40000000002</v>
      </c>
      <c r="CP612" s="102">
        <f t="shared" si="738"/>
        <v>15.236531930955438</v>
      </c>
      <c r="CR612" s="74">
        <f t="shared" si="739"/>
        <v>286</v>
      </c>
      <c r="CS612" s="74">
        <f t="shared" si="740"/>
        <v>14.74</v>
      </c>
      <c r="CT612" s="74">
        <v>1</v>
      </c>
      <c r="CU612" s="65">
        <f t="shared" si="748"/>
        <v>2.6</v>
      </c>
      <c r="CV612" s="73">
        <f>CV611*CT612</f>
        <v>3296119554000000</v>
      </c>
      <c r="CW612" s="73">
        <f t="shared" si="741"/>
        <v>2.4509945003544003E+18</v>
      </c>
      <c r="CX612" s="73">
        <f t="shared" si="742"/>
        <v>2.440131523429471E+19</v>
      </c>
      <c r="CY612" s="73">
        <f t="shared" si="743"/>
        <v>2.2506240859447711E+39</v>
      </c>
      <c r="CZ612" s="73">
        <f t="shared" si="744"/>
        <v>411238.40000000002</v>
      </c>
      <c r="DA612" s="102">
        <f t="shared" si="745"/>
        <v>9.9556793092625924</v>
      </c>
    </row>
    <row r="613" spans="1:105">
      <c r="A613" s="65">
        <v>8192</v>
      </c>
      <c r="B613" s="65">
        <f t="shared" si="681"/>
        <v>20.233333333333334</v>
      </c>
      <c r="C613" s="86">
        <f t="shared" si="750"/>
        <v>14.74</v>
      </c>
      <c r="D613" s="90"/>
      <c r="E613" s="68">
        <f t="shared" si="753"/>
        <v>3.5078537113181338E+36</v>
      </c>
      <c r="F613" s="65">
        <f t="shared" si="754"/>
        <v>121.40000000000006</v>
      </c>
      <c r="G613" s="69">
        <v>607</v>
      </c>
      <c r="H613" s="74">
        <f t="shared" si="682"/>
        <v>607</v>
      </c>
      <c r="I613" s="74">
        <f t="shared" si="683"/>
        <v>1</v>
      </c>
      <c r="J613" s="74">
        <v>1</v>
      </c>
      <c r="K613" s="65">
        <f t="shared" si="684"/>
        <v>1</v>
      </c>
      <c r="L613" s="73">
        <f>L612*J613</f>
        <v>5.0007368898224645E+33</v>
      </c>
      <c r="M613" s="73">
        <f t="shared" si="685"/>
        <v>3.0354472921222357E+36</v>
      </c>
      <c r="N613" s="73">
        <f t="shared" si="686"/>
        <v>3.5078537113181337E+37</v>
      </c>
      <c r="O613" s="73">
        <f t="shared" si="687"/>
        <v>1.753926855659067E+38</v>
      </c>
      <c r="P613" s="73">
        <f t="shared" si="688"/>
        <v>411511.46666666667</v>
      </c>
      <c r="Q613" s="102">
        <f t="shared" si="749"/>
        <v>11.556299199863934</v>
      </c>
      <c r="S613" s="74">
        <f t="shared" si="689"/>
        <v>597</v>
      </c>
      <c r="T613" s="74">
        <f t="shared" si="690"/>
        <v>2.0499999999999998</v>
      </c>
      <c r="U613" s="74">
        <v>1</v>
      </c>
      <c r="V613" s="65">
        <f t="shared" si="691"/>
        <v>1.05</v>
      </c>
      <c r="W613" s="73">
        <f>W612*U613</f>
        <v>6.6676491864299527E+32</v>
      </c>
      <c r="X613" s="73">
        <f t="shared" si="692"/>
        <v>4.1796158925136161E+35</v>
      </c>
      <c r="Y613" s="73">
        <f t="shared" si="693"/>
        <v>1.7977750270505421E+37</v>
      </c>
      <c r="Z613" s="73">
        <f t="shared" si="694"/>
        <v>3.5955500541010868E+38</v>
      </c>
      <c r="AA613" s="73">
        <f t="shared" si="695"/>
        <v>411511.46666666667</v>
      </c>
      <c r="AB613" s="102">
        <f t="shared" si="679"/>
        <v>43.012924471616031</v>
      </c>
      <c r="AD613" s="74">
        <f t="shared" si="696"/>
        <v>572</v>
      </c>
      <c r="AE613" s="74">
        <f t="shared" si="697"/>
        <v>3.2249999999999996</v>
      </c>
      <c r="AF613" s="74">
        <v>1</v>
      </c>
      <c r="AG613" s="65">
        <f t="shared" si="698"/>
        <v>1.175</v>
      </c>
      <c r="AH613" s="73">
        <f>AH612*AF613</f>
        <v>6.1954808440427647E+31</v>
      </c>
      <c r="AI613" s="73">
        <f t="shared" si="699"/>
        <v>4.1639826752811421E+34</v>
      </c>
      <c r="AJ613" s="73">
        <f t="shared" si="700"/>
        <v>8.8381470460944965E+35</v>
      </c>
      <c r="AK613" s="73">
        <f t="shared" si="701"/>
        <v>5.6564141095004906E+38</v>
      </c>
      <c r="AL613" s="73">
        <f t="shared" si="702"/>
        <v>411511.46666666667</v>
      </c>
      <c r="AM613" s="102">
        <f t="shared" si="746"/>
        <v>21.22522530787851</v>
      </c>
      <c r="AO613" s="74">
        <f t="shared" si="703"/>
        <v>542</v>
      </c>
      <c r="AP613" s="74">
        <f t="shared" si="704"/>
        <v>4.55</v>
      </c>
      <c r="AQ613" s="74">
        <v>1</v>
      </c>
      <c r="AR613" s="65">
        <f t="shared" si="705"/>
        <v>1.325</v>
      </c>
      <c r="AS613" s="73">
        <f>AS612*AQ613</f>
        <v>4.9785113925343637E+30</v>
      </c>
      <c r="AT613" s="73">
        <f t="shared" si="706"/>
        <v>3.5753179565485531E+33</v>
      </c>
      <c r="AU613" s="73">
        <f t="shared" si="707"/>
        <v>1.9483318342892379E+34</v>
      </c>
      <c r="AV613" s="73">
        <f t="shared" si="708"/>
        <v>7.9803671932487549E+38</v>
      </c>
      <c r="AW613" s="73">
        <f t="shared" si="709"/>
        <v>411511.46666666667</v>
      </c>
      <c r="AX613" s="102">
        <f t="shared" si="680"/>
        <v>5.4493945936211707</v>
      </c>
      <c r="AZ613" s="74">
        <f t="shared" si="710"/>
        <v>505</v>
      </c>
      <c r="BA613" s="74">
        <f t="shared" si="711"/>
        <v>6.06</v>
      </c>
      <c r="BB613" s="74">
        <v>1</v>
      </c>
      <c r="BC613" s="65">
        <f t="shared" si="712"/>
        <v>1.51</v>
      </c>
      <c r="BD613" s="73">
        <f>BD612*BB613</f>
        <v>2.3151559675104E+28</v>
      </c>
      <c r="BE613" s="73">
        <f t="shared" si="713"/>
        <v>1.7654221830250554E+31</v>
      </c>
      <c r="BF613" s="73">
        <f t="shared" si="714"/>
        <v>1.5363925274766661E+32</v>
      </c>
      <c r="BG613" s="73">
        <f t="shared" si="715"/>
        <v>1.0628796745293945E+39</v>
      </c>
      <c r="BH613" s="73">
        <f t="shared" si="716"/>
        <v>411511.46666666667</v>
      </c>
      <c r="BI613" s="102">
        <f t="shared" si="752"/>
        <v>8.70269186741527</v>
      </c>
      <c r="BK613" s="74">
        <f t="shared" si="717"/>
        <v>455</v>
      </c>
      <c r="BL613" s="74">
        <f t="shared" si="718"/>
        <v>7.8199999999999994</v>
      </c>
      <c r="BM613" s="74">
        <v>1</v>
      </c>
      <c r="BN613" s="65">
        <f t="shared" si="719"/>
        <v>1.76</v>
      </c>
      <c r="BO613" s="73">
        <f>BO612*BM613</f>
        <v>6.53147299861875E+24</v>
      </c>
      <c r="BP613" s="73">
        <f t="shared" si="720"/>
        <v>5.230403577293895E+27</v>
      </c>
      <c r="BQ613" s="73">
        <f t="shared" si="721"/>
        <v>1.9361382214423932E+29</v>
      </c>
      <c r="BR613" s="73">
        <f t="shared" si="722"/>
        <v>1.37157080112539E+39</v>
      </c>
      <c r="BS613" s="73">
        <f t="shared" si="723"/>
        <v>411511.46666666667</v>
      </c>
      <c r="BT613" s="102">
        <f t="shared" si="751"/>
        <v>37.016994823258209</v>
      </c>
      <c r="BV613" s="74">
        <f t="shared" si="724"/>
        <v>400</v>
      </c>
      <c r="BW613" s="74">
        <f t="shared" si="725"/>
        <v>9.8550000000000004</v>
      </c>
      <c r="BX613" s="74">
        <v>15</v>
      </c>
      <c r="BY613" s="65">
        <f t="shared" si="726"/>
        <v>2.0350000000000001</v>
      </c>
      <c r="BZ613" s="73">
        <f>BZ612*BX613</f>
        <v>3.3345867844799999E+22</v>
      </c>
      <c r="CA613" s="73">
        <f t="shared" si="727"/>
        <v>2.7143536425667204E+25</v>
      </c>
      <c r="CB613" s="73">
        <f t="shared" si="728"/>
        <v>1.1913963952302491E+26</v>
      </c>
      <c r="CC613" s="73">
        <f t="shared" si="729"/>
        <v>1.7284949162520104E+39</v>
      </c>
      <c r="CD613" s="73">
        <f t="shared" si="730"/>
        <v>411511.46666666667</v>
      </c>
      <c r="CE613" s="102">
        <f t="shared" si="747"/>
        <v>4.3892452941528006</v>
      </c>
      <c r="CG613" s="74">
        <f t="shared" si="731"/>
        <v>350</v>
      </c>
      <c r="CH613" s="74">
        <f t="shared" si="732"/>
        <v>12.14</v>
      </c>
      <c r="CI613" s="74">
        <v>1</v>
      </c>
      <c r="CJ613" s="65">
        <f t="shared" si="733"/>
        <v>2.2850000000000001</v>
      </c>
      <c r="CK613" s="73">
        <f>CK612*CI613</f>
        <v>1.0268680148999999E+19</v>
      </c>
      <c r="CL613" s="73">
        <f t="shared" si="734"/>
        <v>8.2123769491627505E+21</v>
      </c>
      <c r="CM613" s="73">
        <f t="shared" si="735"/>
        <v>1.4332382275509704E+23</v>
      </c>
      <c r="CN613" s="73">
        <f t="shared" si="736"/>
        <v>2.1292672027701074E+39</v>
      </c>
      <c r="CO613" s="73">
        <f t="shared" si="737"/>
        <v>411511.46666666667</v>
      </c>
      <c r="CP613" s="102">
        <f t="shared" si="738"/>
        <v>17.452172938762736</v>
      </c>
      <c r="CR613" s="74">
        <f t="shared" si="739"/>
        <v>287</v>
      </c>
      <c r="CS613" s="74">
        <f t="shared" si="740"/>
        <v>14.74</v>
      </c>
      <c r="CT613" s="74">
        <v>1</v>
      </c>
      <c r="CU613" s="65">
        <f t="shared" si="748"/>
        <v>2.6</v>
      </c>
      <c r="CV613" s="73">
        <f>CV612*CT613</f>
        <v>3296119554000000</v>
      </c>
      <c r="CW613" s="73">
        <f t="shared" si="741"/>
        <v>2.4595644111948001E+18</v>
      </c>
      <c r="CX613" s="73">
        <f t="shared" si="742"/>
        <v>2.8029750669398434E+19</v>
      </c>
      <c r="CY613" s="73">
        <f t="shared" si="743"/>
        <v>2.5852881852414643E+39</v>
      </c>
      <c r="CZ613" s="73">
        <f t="shared" si="744"/>
        <v>411511.46666666667</v>
      </c>
      <c r="DA613" s="102">
        <f t="shared" si="745"/>
        <v>11.396225503109399</v>
      </c>
    </row>
    <row r="614" spans="1:105">
      <c r="A614" s="65">
        <v>8192</v>
      </c>
      <c r="B614" s="65">
        <f t="shared" si="681"/>
        <v>20.266666666666666</v>
      </c>
      <c r="C614" s="86">
        <f t="shared" si="750"/>
        <v>14.74</v>
      </c>
      <c r="D614" s="90"/>
      <c r="E614" s="68">
        <f t="shared" si="753"/>
        <v>4.0294657877613844E+36</v>
      </c>
      <c r="F614" s="65">
        <f t="shared" si="754"/>
        <v>121.60000000000007</v>
      </c>
      <c r="G614" s="69">
        <v>608</v>
      </c>
      <c r="H614" s="74">
        <f t="shared" si="682"/>
        <v>608</v>
      </c>
      <c r="I614" s="74">
        <f t="shared" si="683"/>
        <v>1</v>
      </c>
      <c r="J614" s="74">
        <v>1</v>
      </c>
      <c r="K614" s="65">
        <f t="shared" si="684"/>
        <v>1</v>
      </c>
      <c r="L614" s="73">
        <f>L613*J614</f>
        <v>5.0007368898224645E+33</v>
      </c>
      <c r="M614" s="73">
        <f t="shared" si="685"/>
        <v>3.0404480290120586E+36</v>
      </c>
      <c r="N614" s="73">
        <f t="shared" si="686"/>
        <v>4.0294657877613843E+37</v>
      </c>
      <c r="O614" s="73">
        <f t="shared" si="687"/>
        <v>2.0147328938806921E+38</v>
      </c>
      <c r="P614" s="73">
        <f t="shared" si="688"/>
        <v>411784.53333333333</v>
      </c>
      <c r="Q614" s="102">
        <f t="shared" si="749"/>
        <v>13.252868489486039</v>
      </c>
      <c r="S614" s="74">
        <f t="shared" si="689"/>
        <v>598</v>
      </c>
      <c r="T614" s="74">
        <f t="shared" si="690"/>
        <v>2.0499999999999998</v>
      </c>
      <c r="U614" s="74">
        <v>1</v>
      </c>
      <c r="V614" s="65">
        <f t="shared" si="691"/>
        <v>1.05</v>
      </c>
      <c r="W614" s="73">
        <f>W613*U614</f>
        <v>6.6676491864299527E+32</v>
      </c>
      <c r="X614" s="73">
        <f t="shared" si="692"/>
        <v>4.1866169241593673E+35</v>
      </c>
      <c r="Y614" s="73">
        <f t="shared" si="693"/>
        <v>2.0651012162277079E+37</v>
      </c>
      <c r="Z614" s="73">
        <f t="shared" si="694"/>
        <v>4.1302024324554187E+38</v>
      </c>
      <c r="AA614" s="73">
        <f t="shared" si="695"/>
        <v>411784.53333333333</v>
      </c>
      <c r="AB614" s="102">
        <f t="shared" si="679"/>
        <v>49.326252046390906</v>
      </c>
      <c r="AD614" s="74">
        <f t="shared" si="696"/>
        <v>573</v>
      </c>
      <c r="AE614" s="74">
        <f t="shared" si="697"/>
        <v>3.2249999999999996</v>
      </c>
      <c r="AF614" s="74">
        <v>1</v>
      </c>
      <c r="AG614" s="65">
        <f t="shared" si="698"/>
        <v>1.175</v>
      </c>
      <c r="AH614" s="73">
        <f>AH613*AF614</f>
        <v>6.1954808440427647E+31</v>
      </c>
      <c r="AI614" s="73">
        <f t="shared" si="699"/>
        <v>4.1712623652728927E+34</v>
      </c>
      <c r="AJ614" s="73">
        <f t="shared" si="700"/>
        <v>1.0152364973070651E+36</v>
      </c>
      <c r="AK614" s="73">
        <f t="shared" si="701"/>
        <v>6.497513582765231E+38</v>
      </c>
      <c r="AL614" s="73">
        <f t="shared" si="702"/>
        <v>411784.53333333333</v>
      </c>
      <c r="AM614" s="102">
        <f t="shared" si="746"/>
        <v>24.338830991769711</v>
      </c>
      <c r="AO614" s="74">
        <f t="shared" si="703"/>
        <v>543</v>
      </c>
      <c r="AP614" s="74">
        <f t="shared" si="704"/>
        <v>4.55</v>
      </c>
      <c r="AQ614" s="74">
        <v>1</v>
      </c>
      <c r="AR614" s="65">
        <f t="shared" si="705"/>
        <v>1.325</v>
      </c>
      <c r="AS614" s="73">
        <f>AS613*AQ614</f>
        <v>4.9785113925343637E+30</v>
      </c>
      <c r="AT614" s="73">
        <f t="shared" si="706"/>
        <v>3.5819144841436613E+33</v>
      </c>
      <c r="AU614" s="73">
        <f t="shared" si="707"/>
        <v>2.2380455730364036E+34</v>
      </c>
      <c r="AV614" s="73">
        <f t="shared" si="708"/>
        <v>9.1670346671571482E+38</v>
      </c>
      <c r="AW614" s="73">
        <f t="shared" si="709"/>
        <v>411784.53333333333</v>
      </c>
      <c r="AX614" s="102">
        <f t="shared" si="680"/>
        <v>6.2481825932576935</v>
      </c>
      <c r="AZ614" s="74">
        <f t="shared" si="710"/>
        <v>506</v>
      </c>
      <c r="BA614" s="74">
        <f t="shared" si="711"/>
        <v>6.06</v>
      </c>
      <c r="BB614" s="74">
        <v>1</v>
      </c>
      <c r="BC614" s="65">
        <f t="shared" si="712"/>
        <v>1.51</v>
      </c>
      <c r="BD614" s="73">
        <f>BD613*BB614</f>
        <v>2.3151559675104E+28</v>
      </c>
      <c r="BE614" s="73">
        <f t="shared" si="713"/>
        <v>1.7689180685359963E+31</v>
      </c>
      <c r="BF614" s="73">
        <f t="shared" si="714"/>
        <v>1.7648515689421828E+32</v>
      </c>
      <c r="BG614" s="73">
        <f t="shared" si="715"/>
        <v>1.2209281336916994E+39</v>
      </c>
      <c r="BH614" s="73">
        <f t="shared" si="716"/>
        <v>411784.53333333333</v>
      </c>
      <c r="BI614" s="102">
        <f t="shared" si="752"/>
        <v>9.9770113739796944</v>
      </c>
      <c r="BK614" s="74">
        <f t="shared" si="717"/>
        <v>456</v>
      </c>
      <c r="BL614" s="74">
        <f t="shared" si="718"/>
        <v>7.8199999999999994</v>
      </c>
      <c r="BM614" s="74">
        <v>1</v>
      </c>
      <c r="BN614" s="65">
        <f t="shared" si="719"/>
        <v>1.76</v>
      </c>
      <c r="BO614" s="73">
        <f>BO613*BM614</f>
        <v>6.53147299861875E+24</v>
      </c>
      <c r="BP614" s="73">
        <f t="shared" si="720"/>
        <v>5.2418989697714635E+27</v>
      </c>
      <c r="BQ614" s="73">
        <f t="shared" si="721"/>
        <v>2.2240387900177622E+29</v>
      </c>
      <c r="BR614" s="73">
        <f t="shared" si="722"/>
        <v>1.5755211230147011E+39</v>
      </c>
      <c r="BS614" s="73">
        <f t="shared" si="723"/>
        <v>411784.53333333333</v>
      </c>
      <c r="BT614" s="102">
        <f t="shared" si="751"/>
        <v>42.428112461593777</v>
      </c>
      <c r="BV614" s="74">
        <f t="shared" si="724"/>
        <v>401</v>
      </c>
      <c r="BW614" s="74">
        <f t="shared" si="725"/>
        <v>9.8550000000000004</v>
      </c>
      <c r="BX614" s="74">
        <v>1</v>
      </c>
      <c r="BY614" s="65">
        <f t="shared" si="726"/>
        <v>2.0350000000000001</v>
      </c>
      <c r="BZ614" s="73">
        <f>BZ613*BX614</f>
        <v>3.3345867844799999E+22</v>
      </c>
      <c r="CA614" s="73">
        <f t="shared" si="727"/>
        <v>2.7211395266731369E+25</v>
      </c>
      <c r="CB614" s="73">
        <f t="shared" si="728"/>
        <v>1.3685550793503848E+26</v>
      </c>
      <c r="CC614" s="73">
        <f t="shared" si="729"/>
        <v>1.9855192669194221E+39</v>
      </c>
      <c r="CD614" s="73">
        <f t="shared" si="730"/>
        <v>411784.53333333333</v>
      </c>
      <c r="CE614" s="102">
        <f t="shared" si="747"/>
        <v>5.0293454853584052</v>
      </c>
      <c r="CG614" s="74">
        <f t="shared" si="731"/>
        <v>351</v>
      </c>
      <c r="CH614" s="74">
        <f t="shared" si="732"/>
        <v>12.14</v>
      </c>
      <c r="CI614" s="74">
        <v>1</v>
      </c>
      <c r="CJ614" s="65">
        <f t="shared" si="733"/>
        <v>2.2850000000000001</v>
      </c>
      <c r="CK614" s="73">
        <f>CK613*CI614</f>
        <v>1.0268680148999999E+19</v>
      </c>
      <c r="CL614" s="73">
        <f t="shared" si="734"/>
        <v>8.2358408833032153E+21</v>
      </c>
      <c r="CM614" s="73">
        <f t="shared" si="735"/>
        <v>1.6463583943066667E+23</v>
      </c>
      <c r="CN614" s="73">
        <f t="shared" si="736"/>
        <v>2.4458857331711605E+39</v>
      </c>
      <c r="CO614" s="73">
        <f t="shared" si="737"/>
        <v>411784.53333333333</v>
      </c>
      <c r="CP614" s="102">
        <f t="shared" si="738"/>
        <v>19.99016758136236</v>
      </c>
      <c r="CR614" s="74">
        <f t="shared" si="739"/>
        <v>288</v>
      </c>
      <c r="CS614" s="74">
        <f t="shared" si="740"/>
        <v>14.74</v>
      </c>
      <c r="CT614" s="74">
        <v>1</v>
      </c>
      <c r="CU614" s="65">
        <f t="shared" si="748"/>
        <v>2.6</v>
      </c>
      <c r="CV614" s="73">
        <f>CV613*CT614</f>
        <v>3296119554000000</v>
      </c>
      <c r="CW614" s="73">
        <f t="shared" si="741"/>
        <v>2.4681343220352E+18</v>
      </c>
      <c r="CX614" s="73">
        <f t="shared" si="742"/>
        <v>3.2197728484915024E+19</v>
      </c>
      <c r="CY614" s="73">
        <f t="shared" si="743"/>
        <v>2.9697162855801403E+39</v>
      </c>
      <c r="CZ614" s="73">
        <f t="shared" si="744"/>
        <v>411784.53333333333</v>
      </c>
      <c r="DA614" s="102">
        <f t="shared" si="745"/>
        <v>13.045371233428286</v>
      </c>
    </row>
    <row r="615" spans="1:105">
      <c r="A615" s="65">
        <v>8192</v>
      </c>
      <c r="B615" s="65">
        <f t="shared" si="681"/>
        <v>20.3</v>
      </c>
      <c r="C615" s="86">
        <f t="shared" si="750"/>
        <v>14.74</v>
      </c>
      <c r="D615" s="90"/>
      <c r="E615" s="68">
        <f t="shared" si="753"/>
        <v>4.6286407219183354E+36</v>
      </c>
      <c r="F615" s="65">
        <f t="shared" si="754"/>
        <v>121.80000000000005</v>
      </c>
      <c r="G615" s="69">
        <v>609</v>
      </c>
      <c r="H615" s="74">
        <f t="shared" si="682"/>
        <v>609</v>
      </c>
      <c r="I615" s="74">
        <f t="shared" si="683"/>
        <v>1</v>
      </c>
      <c r="J615" s="74">
        <v>1</v>
      </c>
      <c r="K615" s="65">
        <f t="shared" si="684"/>
        <v>1</v>
      </c>
      <c r="L615" s="73">
        <f>L614*J615</f>
        <v>5.0007368898224645E+33</v>
      </c>
      <c r="M615" s="73">
        <f t="shared" si="685"/>
        <v>3.045448765901881E+36</v>
      </c>
      <c r="N615" s="73">
        <f t="shared" si="686"/>
        <v>4.6286407219183354E+37</v>
      </c>
      <c r="O615" s="73">
        <f t="shared" si="687"/>
        <v>2.3143203609591677E+38</v>
      </c>
      <c r="P615" s="73">
        <f t="shared" si="688"/>
        <v>412057.59999999998</v>
      </c>
      <c r="Q615" s="102">
        <f t="shared" si="749"/>
        <v>15.198550616718739</v>
      </c>
      <c r="S615" s="74">
        <f t="shared" si="689"/>
        <v>599</v>
      </c>
      <c r="T615" s="74">
        <f t="shared" si="690"/>
        <v>2.0499999999999998</v>
      </c>
      <c r="U615" s="74">
        <v>1</v>
      </c>
      <c r="V615" s="65">
        <f t="shared" si="691"/>
        <v>1.05</v>
      </c>
      <c r="W615" s="73">
        <f>W614*U615</f>
        <v>6.6676491864299527E+32</v>
      </c>
      <c r="X615" s="73">
        <f t="shared" si="692"/>
        <v>4.1936179558051192E+35</v>
      </c>
      <c r="Y615" s="73">
        <f t="shared" si="693"/>
        <v>2.3721783699831447E+37</v>
      </c>
      <c r="Z615" s="73">
        <f t="shared" si="694"/>
        <v>4.7443567399662931E+38</v>
      </c>
      <c r="AA615" s="73">
        <f t="shared" si="695"/>
        <v>412057.59999999998</v>
      </c>
      <c r="AB615" s="102">
        <f t="shared" si="679"/>
        <v>56.566391955170793</v>
      </c>
      <c r="AD615" s="74">
        <f t="shared" si="696"/>
        <v>574</v>
      </c>
      <c r="AE615" s="74">
        <f t="shared" si="697"/>
        <v>3.2249999999999996</v>
      </c>
      <c r="AF615" s="74">
        <v>1</v>
      </c>
      <c r="AG615" s="65">
        <f t="shared" si="698"/>
        <v>1.175</v>
      </c>
      <c r="AH615" s="73">
        <f>AH614*AF615</f>
        <v>6.1954808440427647E+31</v>
      </c>
      <c r="AI615" s="73">
        <f t="shared" si="699"/>
        <v>4.1785420552646424E+34</v>
      </c>
      <c r="AJ615" s="73">
        <f t="shared" si="700"/>
        <v>1.1662004943895775E+36</v>
      </c>
      <c r="AK615" s="73">
        <f t="shared" si="701"/>
        <v>7.4636831640933143E+38</v>
      </c>
      <c r="AL615" s="73">
        <f t="shared" si="702"/>
        <v>412057.59999999998</v>
      </c>
      <c r="AM615" s="102">
        <f t="shared" si="746"/>
        <v>27.909267849063632</v>
      </c>
      <c r="AO615" s="74">
        <f t="shared" si="703"/>
        <v>544</v>
      </c>
      <c r="AP615" s="74">
        <f t="shared" si="704"/>
        <v>4.55</v>
      </c>
      <c r="AQ615" s="74">
        <v>1</v>
      </c>
      <c r="AR615" s="65">
        <f t="shared" si="705"/>
        <v>1.325</v>
      </c>
      <c r="AS615" s="73">
        <f>AS614*AQ615</f>
        <v>4.9785113925343637E+30</v>
      </c>
      <c r="AT615" s="73">
        <f t="shared" si="706"/>
        <v>3.5885110117387689E+33</v>
      </c>
      <c r="AU615" s="73">
        <f t="shared" si="707"/>
        <v>2.5708392681553138E+34</v>
      </c>
      <c r="AV615" s="73">
        <f t="shared" si="708"/>
        <v>1.0530157642364212E+39</v>
      </c>
      <c r="AW615" s="73">
        <f t="shared" si="709"/>
        <v>412057.59999999998</v>
      </c>
      <c r="AX615" s="102">
        <f t="shared" si="680"/>
        <v>7.1640835425767451</v>
      </c>
      <c r="AZ615" s="74">
        <f t="shared" si="710"/>
        <v>507</v>
      </c>
      <c r="BA615" s="74">
        <f t="shared" si="711"/>
        <v>6.06</v>
      </c>
      <c r="BB615" s="74">
        <v>1</v>
      </c>
      <c r="BC615" s="65">
        <f t="shared" si="712"/>
        <v>1.51</v>
      </c>
      <c r="BD615" s="73">
        <f>BD614*BB615</f>
        <v>2.3151559675104E+28</v>
      </c>
      <c r="BE615" s="73">
        <f t="shared" si="713"/>
        <v>1.7724139540469369E+31</v>
      </c>
      <c r="BF615" s="73">
        <f t="shared" si="714"/>
        <v>2.0272820940578218E+32</v>
      </c>
      <c r="BG615" s="73">
        <f t="shared" si="715"/>
        <v>1.4024781387412557E+39</v>
      </c>
      <c r="BH615" s="73">
        <f t="shared" si="716"/>
        <v>412057.59999999998</v>
      </c>
      <c r="BI615" s="102">
        <f t="shared" si="752"/>
        <v>11.43797186559577</v>
      </c>
      <c r="BK615" s="74">
        <f t="shared" si="717"/>
        <v>457</v>
      </c>
      <c r="BL615" s="74">
        <f t="shared" si="718"/>
        <v>7.8199999999999994</v>
      </c>
      <c r="BM615" s="74">
        <v>1</v>
      </c>
      <c r="BN615" s="65">
        <f t="shared" si="719"/>
        <v>1.76</v>
      </c>
      <c r="BO615" s="73">
        <f>BO614*BM615</f>
        <v>6.53147299861875E+24</v>
      </c>
      <c r="BP615" s="73">
        <f t="shared" si="720"/>
        <v>5.2533943622490332E+27</v>
      </c>
      <c r="BQ615" s="73">
        <f t="shared" si="721"/>
        <v>2.5547496995430001E+29</v>
      </c>
      <c r="BR615" s="73">
        <f t="shared" si="722"/>
        <v>1.809798522270069E+39</v>
      </c>
      <c r="BS615" s="73">
        <f t="shared" si="723"/>
        <v>412057.59999999998</v>
      </c>
      <c r="BT615" s="102">
        <f t="shared" si="751"/>
        <v>48.630457250677161</v>
      </c>
      <c r="BV615" s="74">
        <f t="shared" si="724"/>
        <v>402</v>
      </c>
      <c r="BW615" s="74">
        <f t="shared" si="725"/>
        <v>9.8550000000000004</v>
      </c>
      <c r="BX615" s="74">
        <v>1</v>
      </c>
      <c r="BY615" s="65">
        <f t="shared" si="726"/>
        <v>2.0350000000000001</v>
      </c>
      <c r="BZ615" s="73">
        <f>BZ614*BX615</f>
        <v>3.3345867844799999E+22</v>
      </c>
      <c r="CA615" s="73">
        <f t="shared" si="727"/>
        <v>2.7279254107795537E+25</v>
      </c>
      <c r="CB615" s="73">
        <f t="shared" si="728"/>
        <v>1.5720569683726234E+26</v>
      </c>
      <c r="CC615" s="73">
        <f t="shared" si="729"/>
        <v>2.2807627157252597E+39</v>
      </c>
      <c r="CD615" s="73">
        <f t="shared" si="730"/>
        <v>412057.59999999998</v>
      </c>
      <c r="CE615" s="102">
        <f t="shared" si="747"/>
        <v>5.7628297392610159</v>
      </c>
      <c r="CG615" s="74">
        <f t="shared" si="731"/>
        <v>352</v>
      </c>
      <c r="CH615" s="74">
        <f t="shared" si="732"/>
        <v>12.14</v>
      </c>
      <c r="CI615" s="74">
        <v>1</v>
      </c>
      <c r="CJ615" s="65">
        <f t="shared" si="733"/>
        <v>2.2850000000000001</v>
      </c>
      <c r="CK615" s="73">
        <f>CK614*CI615</f>
        <v>1.0268680148999999E+19</v>
      </c>
      <c r="CL615" s="73">
        <f t="shared" si="734"/>
        <v>8.25930481744368E+21</v>
      </c>
      <c r="CM615" s="73">
        <f t="shared" si="735"/>
        <v>1.8911691792756277E+23</v>
      </c>
      <c r="CN615" s="73">
        <f t="shared" si="736"/>
        <v>2.8095849182044299E+39</v>
      </c>
      <c r="CO615" s="73">
        <f t="shared" si="737"/>
        <v>412057.59999999998</v>
      </c>
      <c r="CP615" s="102">
        <f t="shared" si="738"/>
        <v>22.897437751437288</v>
      </c>
      <c r="CR615" s="74">
        <f t="shared" si="739"/>
        <v>289</v>
      </c>
      <c r="CS615" s="74">
        <f t="shared" si="740"/>
        <v>14.74</v>
      </c>
      <c r="CT615" s="74">
        <v>1</v>
      </c>
      <c r="CU615" s="65">
        <f t="shared" si="748"/>
        <v>2.6</v>
      </c>
      <c r="CV615" s="73">
        <f>CV614*CT615</f>
        <v>3296119554000000</v>
      </c>
      <c r="CW615" s="73">
        <f t="shared" si="741"/>
        <v>2.4767042328755999E+18</v>
      </c>
      <c r="CX615" s="73">
        <f t="shared" si="742"/>
        <v>3.6985477745263067E+19</v>
      </c>
      <c r="CY615" s="73">
        <f t="shared" si="743"/>
        <v>3.4113082120538134E+39</v>
      </c>
      <c r="CZ615" s="73">
        <f t="shared" si="744"/>
        <v>412057.59999999998</v>
      </c>
      <c r="DA615" s="102">
        <f t="shared" si="745"/>
        <v>14.933344585243731</v>
      </c>
    </row>
    <row r="616" spans="1:105">
      <c r="A616" s="65">
        <v>8192</v>
      </c>
      <c r="B616" s="65">
        <f t="shared" si="681"/>
        <v>20.333333333333332</v>
      </c>
      <c r="C616" s="86">
        <f t="shared" si="750"/>
        <v>14.74</v>
      </c>
      <c r="D616" s="90"/>
      <c r="E616" s="68">
        <f t="shared" si="753"/>
        <v>5.3169119831398795E+36</v>
      </c>
      <c r="F616" s="65">
        <f t="shared" si="754"/>
        <v>122.00000000000007</v>
      </c>
      <c r="G616" s="69">
        <v>610</v>
      </c>
      <c r="H616" s="74">
        <f t="shared" si="682"/>
        <v>610</v>
      </c>
      <c r="I616" s="74">
        <f t="shared" si="683"/>
        <v>1</v>
      </c>
      <c r="J616" s="74">
        <v>1</v>
      </c>
      <c r="K616" s="65">
        <f t="shared" si="684"/>
        <v>1</v>
      </c>
      <c r="L616" s="73">
        <f>L615*J616</f>
        <v>5.0007368898224645E+33</v>
      </c>
      <c r="M616" s="73">
        <f t="shared" si="685"/>
        <v>3.0504495027917033E+36</v>
      </c>
      <c r="N616" s="73">
        <f t="shared" si="686"/>
        <v>5.3169119831398798E+37</v>
      </c>
      <c r="O616" s="73">
        <f t="shared" si="687"/>
        <v>2.6584559915699398E+38</v>
      </c>
      <c r="P616" s="73">
        <f t="shared" si="688"/>
        <v>412330.66666666663</v>
      </c>
      <c r="Q616" s="102">
        <f t="shared" si="749"/>
        <v>17.42992951784306</v>
      </c>
      <c r="S616" s="74">
        <f t="shared" si="689"/>
        <v>600</v>
      </c>
      <c r="T616" s="74">
        <f t="shared" si="690"/>
        <v>2.0499999999999998</v>
      </c>
      <c r="U616" s="74">
        <v>16</v>
      </c>
      <c r="V616" s="65">
        <f t="shared" si="691"/>
        <v>1.05</v>
      </c>
      <c r="W616" s="73">
        <f>W615*U616</f>
        <v>1.0668238698287924E+34</v>
      </c>
      <c r="X616" s="73">
        <f t="shared" si="692"/>
        <v>6.7209903799213927E+36</v>
      </c>
      <c r="Y616" s="73">
        <f t="shared" si="693"/>
        <v>2.7249173913591866E+37</v>
      </c>
      <c r="Z616" s="73">
        <f t="shared" si="694"/>
        <v>5.4498347827183765E+38</v>
      </c>
      <c r="AA616" s="73">
        <f t="shared" si="695"/>
        <v>412330.66666666663</v>
      </c>
      <c r="AB616" s="102">
        <f t="shared" si="679"/>
        <v>4.0543390740444067</v>
      </c>
      <c r="AD616" s="74">
        <f t="shared" si="696"/>
        <v>575</v>
      </c>
      <c r="AE616" s="74">
        <f t="shared" si="697"/>
        <v>3.2249999999999996</v>
      </c>
      <c r="AF616" s="74">
        <v>1</v>
      </c>
      <c r="AG616" s="65">
        <f t="shared" si="698"/>
        <v>1.175</v>
      </c>
      <c r="AH616" s="73">
        <f>AH615*AF616</f>
        <v>6.1954808440427647E+31</v>
      </c>
      <c r="AI616" s="73">
        <f t="shared" si="699"/>
        <v>4.185821745256393E+34</v>
      </c>
      <c r="AJ616" s="73">
        <f t="shared" si="700"/>
        <v>1.3396125895020366E+36</v>
      </c>
      <c r="AK616" s="73">
        <f t="shared" si="701"/>
        <v>8.5735205728130549E+38</v>
      </c>
      <c r="AL616" s="73">
        <f t="shared" si="702"/>
        <v>412330.66666666663</v>
      </c>
      <c r="AM616" s="102">
        <f t="shared" si="746"/>
        <v>32.003574710752083</v>
      </c>
      <c r="AO616" s="74">
        <f t="shared" si="703"/>
        <v>545</v>
      </c>
      <c r="AP616" s="74">
        <f t="shared" si="704"/>
        <v>4.55</v>
      </c>
      <c r="AQ616" s="74">
        <v>1</v>
      </c>
      <c r="AR616" s="65">
        <f t="shared" si="705"/>
        <v>1.325</v>
      </c>
      <c r="AS616" s="73">
        <f>AS615*AQ616</f>
        <v>4.9785113925343637E+30</v>
      </c>
      <c r="AT616" s="73">
        <f t="shared" si="706"/>
        <v>3.5951075393338771E+33</v>
      </c>
      <c r="AU616" s="73">
        <f t="shared" si="707"/>
        <v>2.9531188382917907E+34</v>
      </c>
      <c r="AV616" s="73">
        <f t="shared" si="708"/>
        <v>1.2095974761643226E+39</v>
      </c>
      <c r="AW616" s="73">
        <f t="shared" si="709"/>
        <v>412330.66666666663</v>
      </c>
      <c r="AX616" s="102">
        <f t="shared" si="680"/>
        <v>8.2142712171524135</v>
      </c>
      <c r="AZ616" s="74">
        <f t="shared" si="710"/>
        <v>508</v>
      </c>
      <c r="BA616" s="74">
        <f t="shared" si="711"/>
        <v>6.06</v>
      </c>
      <c r="BB616" s="74">
        <v>1</v>
      </c>
      <c r="BC616" s="65">
        <f t="shared" si="712"/>
        <v>1.51</v>
      </c>
      <c r="BD616" s="73">
        <f>BD615*BB616</f>
        <v>2.3151559675104E+28</v>
      </c>
      <c r="BE616" s="73">
        <f t="shared" si="713"/>
        <v>1.7759098395578777E+31</v>
      </c>
      <c r="BF616" s="73">
        <f t="shared" si="714"/>
        <v>2.3287356065591647E+32</v>
      </c>
      <c r="BG616" s="73">
        <f t="shared" si="715"/>
        <v>1.6110243308913833E+39</v>
      </c>
      <c r="BH616" s="73">
        <f t="shared" si="716"/>
        <v>412330.66666666663</v>
      </c>
      <c r="BI616" s="102">
        <f t="shared" si="752"/>
        <v>13.112915727404923</v>
      </c>
      <c r="BK616" s="74">
        <f t="shared" si="717"/>
        <v>458</v>
      </c>
      <c r="BL616" s="74">
        <f t="shared" si="718"/>
        <v>7.8199999999999994</v>
      </c>
      <c r="BM616" s="74">
        <v>1</v>
      </c>
      <c r="BN616" s="65">
        <f t="shared" si="719"/>
        <v>1.76</v>
      </c>
      <c r="BO616" s="73">
        <f>BO615*BM616</f>
        <v>6.53147299861875E+24</v>
      </c>
      <c r="BP616" s="73">
        <f t="shared" si="720"/>
        <v>5.2648897547266018E+27</v>
      </c>
      <c r="BQ616" s="73">
        <f t="shared" si="721"/>
        <v>2.9346367772942141E+29</v>
      </c>
      <c r="BR616" s="73">
        <f t="shared" si="722"/>
        <v>2.0789125854076927E+39</v>
      </c>
      <c r="BS616" s="73">
        <f t="shared" si="723"/>
        <v>412330.66666666663</v>
      </c>
      <c r="BT616" s="102">
        <f t="shared" si="751"/>
        <v>55.739757412006924</v>
      </c>
      <c r="BV616" s="74">
        <f t="shared" si="724"/>
        <v>403</v>
      </c>
      <c r="BW616" s="74">
        <f t="shared" si="725"/>
        <v>9.8550000000000004</v>
      </c>
      <c r="BX616" s="74">
        <v>1</v>
      </c>
      <c r="BY616" s="65">
        <f t="shared" si="726"/>
        <v>2.0350000000000001</v>
      </c>
      <c r="BZ616" s="73">
        <f>BZ615*BX616</f>
        <v>3.3345867844799999E+22</v>
      </c>
      <c r="CA616" s="73">
        <f t="shared" si="727"/>
        <v>2.7347112948859706E+25</v>
      </c>
      <c r="CB616" s="73">
        <f t="shared" si="728"/>
        <v>1.8058192535312587E+26</v>
      </c>
      <c r="CC616" s="73">
        <f t="shared" si="729"/>
        <v>2.6199083796921756E+39</v>
      </c>
      <c r="CD616" s="73">
        <f t="shared" si="730"/>
        <v>412330.66666666663</v>
      </c>
      <c r="CE616" s="102">
        <f t="shared" si="747"/>
        <v>6.6033268554096347</v>
      </c>
      <c r="CG616" s="74">
        <f t="shared" si="731"/>
        <v>353</v>
      </c>
      <c r="CH616" s="74">
        <f t="shared" si="732"/>
        <v>12.14</v>
      </c>
      <c r="CI616" s="74">
        <v>1</v>
      </c>
      <c r="CJ616" s="65">
        <f t="shared" si="733"/>
        <v>2.2850000000000001</v>
      </c>
      <c r="CK616" s="73">
        <f>CK615*CI616</f>
        <v>1.0268680148999999E+19</v>
      </c>
      <c r="CL616" s="73">
        <f t="shared" si="734"/>
        <v>8.2827687515841458E+21</v>
      </c>
      <c r="CM616" s="73">
        <f t="shared" si="735"/>
        <v>2.1723829252550071E+23</v>
      </c>
      <c r="CN616" s="73">
        <f t="shared" si="736"/>
        <v>3.2273655737659069E+39</v>
      </c>
      <c r="CO616" s="73">
        <f t="shared" si="737"/>
        <v>412330.66666666663</v>
      </c>
      <c r="CP616" s="102">
        <f t="shared" si="738"/>
        <v>26.227738458103413</v>
      </c>
      <c r="CR616" s="74">
        <f t="shared" si="739"/>
        <v>290</v>
      </c>
      <c r="CS616" s="74">
        <f t="shared" si="740"/>
        <v>14.74</v>
      </c>
      <c r="CT616" s="74">
        <v>1</v>
      </c>
      <c r="CU616" s="65">
        <f t="shared" si="748"/>
        <v>2.6</v>
      </c>
      <c r="CV616" s="73">
        <f>CV615*CT616</f>
        <v>3296119554000000</v>
      </c>
      <c r="CW616" s="73">
        <f t="shared" si="741"/>
        <v>2.4852741437160003E+18</v>
      </c>
      <c r="CX616" s="73">
        <f t="shared" si="742"/>
        <v>4.2485157444763132E+19</v>
      </c>
      <c r="CY616" s="73">
        <f t="shared" si="743"/>
        <v>3.918564131574091E+39</v>
      </c>
      <c r="CZ616" s="73">
        <f t="shared" si="744"/>
        <v>412330.66666666663</v>
      </c>
      <c r="DA616" s="102">
        <f t="shared" si="745"/>
        <v>17.094756951536546</v>
      </c>
    </row>
    <row r="617" spans="1:105">
      <c r="A617" s="65">
        <v>8192</v>
      </c>
      <c r="B617" s="65">
        <f t="shared" si="681"/>
        <v>20.366666666666667</v>
      </c>
      <c r="C617" s="86">
        <f t="shared" si="750"/>
        <v>14.74</v>
      </c>
      <c r="D617" s="90"/>
      <c r="E617" s="68">
        <f t="shared" si="753"/>
        <v>6.1075280486968042E+36</v>
      </c>
      <c r="F617" s="65">
        <f t="shared" si="754"/>
        <v>122.20000000000006</v>
      </c>
      <c r="G617" s="69">
        <v>611</v>
      </c>
      <c r="H617" s="74">
        <f t="shared" si="682"/>
        <v>611</v>
      </c>
      <c r="I617" s="74">
        <f t="shared" si="683"/>
        <v>1</v>
      </c>
      <c r="J617" s="74">
        <v>1</v>
      </c>
      <c r="K617" s="65">
        <f t="shared" si="684"/>
        <v>1</v>
      </c>
      <c r="L617" s="73">
        <f>L616*J617</f>
        <v>5.0007368898224645E+33</v>
      </c>
      <c r="M617" s="73">
        <f t="shared" si="685"/>
        <v>3.0554502396815256E+36</v>
      </c>
      <c r="N617" s="73">
        <f t="shared" si="686"/>
        <v>6.1075280486968042E+37</v>
      </c>
      <c r="O617" s="73">
        <f t="shared" si="687"/>
        <v>3.0537640243484019E+38</v>
      </c>
      <c r="P617" s="73">
        <f t="shared" si="688"/>
        <v>412603.73333333334</v>
      </c>
      <c r="Q617" s="102">
        <f t="shared" si="749"/>
        <v>19.988962573756073</v>
      </c>
      <c r="S617" s="74">
        <f t="shared" si="689"/>
        <v>601</v>
      </c>
      <c r="T617" s="74">
        <f t="shared" si="690"/>
        <v>2.0499999999999998</v>
      </c>
      <c r="U617" s="74">
        <v>1</v>
      </c>
      <c r="V617" s="65">
        <f t="shared" si="691"/>
        <v>1.05</v>
      </c>
      <c r="W617" s="73">
        <f>W616*U617</f>
        <v>1.0668238698287924E+34</v>
      </c>
      <c r="X617" s="73">
        <f t="shared" si="692"/>
        <v>6.7321920305545946E+36</v>
      </c>
      <c r="Y617" s="73">
        <f t="shared" si="693"/>
        <v>3.1301081249571101E+37</v>
      </c>
      <c r="Z617" s="73">
        <f t="shared" si="694"/>
        <v>6.260216249914224E+38</v>
      </c>
      <c r="AA617" s="73">
        <f t="shared" si="695"/>
        <v>412603.73333333334</v>
      </c>
      <c r="AB617" s="102">
        <f t="shared" si="679"/>
        <v>4.6494635190898634</v>
      </c>
      <c r="AD617" s="74">
        <f t="shared" si="696"/>
        <v>576</v>
      </c>
      <c r="AE617" s="74">
        <f t="shared" si="697"/>
        <v>3.2249999999999996</v>
      </c>
      <c r="AF617" s="74">
        <v>1</v>
      </c>
      <c r="AG617" s="65">
        <f t="shared" si="698"/>
        <v>1.175</v>
      </c>
      <c r="AH617" s="73">
        <f>AH616*AF617</f>
        <v>6.1954808440427647E+31</v>
      </c>
      <c r="AI617" s="73">
        <f t="shared" si="699"/>
        <v>4.1931014352481436E+34</v>
      </c>
      <c r="AJ617" s="73">
        <f t="shared" si="700"/>
        <v>1.538810777894308E+36</v>
      </c>
      <c r="AK617" s="73">
        <f t="shared" si="701"/>
        <v>9.8483889785235964E+38</v>
      </c>
      <c r="AL617" s="73">
        <f t="shared" si="702"/>
        <v>412603.73333333334</v>
      </c>
      <c r="AM617" s="102">
        <f t="shared" si="746"/>
        <v>36.698629920056838</v>
      </c>
      <c r="AO617" s="74">
        <f t="shared" si="703"/>
        <v>546</v>
      </c>
      <c r="AP617" s="74">
        <f t="shared" si="704"/>
        <v>4.55</v>
      </c>
      <c r="AQ617" s="74">
        <v>1</v>
      </c>
      <c r="AR617" s="65">
        <f t="shared" si="705"/>
        <v>1.325</v>
      </c>
      <c r="AS617" s="73">
        <f>AS616*AQ617</f>
        <v>4.9785113925343637E+30</v>
      </c>
      <c r="AT617" s="73">
        <f t="shared" si="706"/>
        <v>3.6017040669289853E+33</v>
      </c>
      <c r="AU617" s="73">
        <f t="shared" si="707"/>
        <v>3.3922427516565352E+34</v>
      </c>
      <c r="AV617" s="73">
        <f t="shared" si="708"/>
        <v>1.3894626310785228E+39</v>
      </c>
      <c r="AW617" s="73">
        <f t="shared" si="709"/>
        <v>412603.73333333334</v>
      </c>
      <c r="AX617" s="102">
        <f t="shared" si="680"/>
        <v>9.4184382964837852</v>
      </c>
      <c r="AZ617" s="74">
        <f t="shared" si="710"/>
        <v>509</v>
      </c>
      <c r="BA617" s="74">
        <f t="shared" si="711"/>
        <v>6.06</v>
      </c>
      <c r="BB617" s="74">
        <v>1</v>
      </c>
      <c r="BC617" s="65">
        <f t="shared" si="712"/>
        <v>1.51</v>
      </c>
      <c r="BD617" s="73">
        <f>BD616*BB617</f>
        <v>2.3151559675104E+28</v>
      </c>
      <c r="BE617" s="73">
        <f t="shared" si="713"/>
        <v>1.7794057250688181E+31</v>
      </c>
      <c r="BF617" s="73">
        <f t="shared" si="714"/>
        <v>2.675014760477535E+32</v>
      </c>
      <c r="BG617" s="73">
        <f t="shared" si="715"/>
        <v>1.8505809987551316E+39</v>
      </c>
      <c r="BH617" s="73">
        <f t="shared" si="716"/>
        <v>412603.73333333334</v>
      </c>
      <c r="BI617" s="102">
        <f t="shared" si="752"/>
        <v>15.0331918279856</v>
      </c>
      <c r="BK617" s="74">
        <f t="shared" si="717"/>
        <v>459</v>
      </c>
      <c r="BL617" s="74">
        <f t="shared" si="718"/>
        <v>7.8199999999999994</v>
      </c>
      <c r="BM617" s="74">
        <v>1</v>
      </c>
      <c r="BN617" s="65">
        <f t="shared" si="719"/>
        <v>1.76</v>
      </c>
      <c r="BO617" s="73">
        <f>BO616*BM617</f>
        <v>6.53147299861875E+24</v>
      </c>
      <c r="BP617" s="73">
        <f t="shared" si="720"/>
        <v>5.2763851472041715E+27</v>
      </c>
      <c r="BQ617" s="73">
        <f t="shared" si="721"/>
        <v>3.3710124385916631E+29</v>
      </c>
      <c r="BR617" s="73">
        <f t="shared" si="722"/>
        <v>2.3880434670404504E+39</v>
      </c>
      <c r="BS617" s="73">
        <f t="shared" si="723"/>
        <v>412603.73333333334</v>
      </c>
      <c r="BT617" s="102">
        <f t="shared" si="751"/>
        <v>63.88867272848497</v>
      </c>
      <c r="BV617" s="74">
        <f t="shared" si="724"/>
        <v>404</v>
      </c>
      <c r="BW617" s="74">
        <f t="shared" si="725"/>
        <v>9.8550000000000004</v>
      </c>
      <c r="BX617" s="74">
        <v>1</v>
      </c>
      <c r="BY617" s="65">
        <f t="shared" si="726"/>
        <v>2.0350000000000001</v>
      </c>
      <c r="BZ617" s="73">
        <f>BZ616*BX617</f>
        <v>3.3345867844799999E+22</v>
      </c>
      <c r="CA617" s="73">
        <f t="shared" si="727"/>
        <v>2.7414971789923874E+25</v>
      </c>
      <c r="CB617" s="73">
        <f t="shared" si="728"/>
        <v>2.0743416059533307E+26</v>
      </c>
      <c r="CC617" s="73">
        <f t="shared" si="729"/>
        <v>3.0094844459953503E+39</v>
      </c>
      <c r="CD617" s="73">
        <f t="shared" si="730"/>
        <v>412603.73333333334</v>
      </c>
      <c r="CE617" s="102">
        <f t="shared" si="747"/>
        <v>7.566455372811058</v>
      </c>
      <c r="CG617" s="74">
        <f t="shared" si="731"/>
        <v>354</v>
      </c>
      <c r="CH617" s="74">
        <f t="shared" si="732"/>
        <v>12.14</v>
      </c>
      <c r="CI617" s="74">
        <v>1</v>
      </c>
      <c r="CJ617" s="65">
        <f t="shared" si="733"/>
        <v>2.2850000000000001</v>
      </c>
      <c r="CK617" s="73">
        <f>CK616*CI617</f>
        <v>1.0268680148999999E+19</v>
      </c>
      <c r="CL617" s="73">
        <f t="shared" si="734"/>
        <v>8.3062326857246106E+21</v>
      </c>
      <c r="CM617" s="73">
        <f t="shared" si="735"/>
        <v>2.4954126926640732E+23</v>
      </c>
      <c r="CN617" s="73">
        <f t="shared" si="736"/>
        <v>3.7072695255589602E+39</v>
      </c>
      <c r="CO617" s="73">
        <f t="shared" si="737"/>
        <v>412603.73333333334</v>
      </c>
      <c r="CP617" s="102">
        <f t="shared" si="738"/>
        <v>30.042653355386719</v>
      </c>
      <c r="CR617" s="74">
        <f t="shared" si="739"/>
        <v>291</v>
      </c>
      <c r="CS617" s="74">
        <f t="shared" si="740"/>
        <v>14.74</v>
      </c>
      <c r="CT617" s="74">
        <v>1</v>
      </c>
      <c r="CU617" s="65">
        <f t="shared" si="748"/>
        <v>2.6</v>
      </c>
      <c r="CV617" s="73">
        <f>CV616*CT617</f>
        <v>3296119554000000</v>
      </c>
      <c r="CW617" s="73">
        <f t="shared" si="741"/>
        <v>2.4938440545564001E+18</v>
      </c>
      <c r="CX617" s="73">
        <f t="shared" si="742"/>
        <v>4.8802630468589462E+19</v>
      </c>
      <c r="CY617" s="73">
        <f t="shared" si="743"/>
        <v>4.5012481718895452E+39</v>
      </c>
      <c r="CZ617" s="73">
        <f t="shared" si="744"/>
        <v>412603.73333333334</v>
      </c>
      <c r="DA617" s="102">
        <f t="shared" si="745"/>
        <v>19.569239054633019</v>
      </c>
    </row>
    <row r="618" spans="1:105">
      <c r="A618" s="65">
        <v>8192</v>
      </c>
      <c r="B618" s="65">
        <f t="shared" si="681"/>
        <v>20.399999999999999</v>
      </c>
      <c r="C618" s="86">
        <f t="shared" si="750"/>
        <v>14.74</v>
      </c>
      <c r="D618" s="90"/>
      <c r="E618" s="68">
        <f t="shared" si="753"/>
        <v>7.0157074226362699E+36</v>
      </c>
      <c r="F618" s="65">
        <f t="shared" si="754"/>
        <v>122.40000000000008</v>
      </c>
      <c r="G618" s="69">
        <v>612</v>
      </c>
      <c r="H618" s="74">
        <f t="shared" si="682"/>
        <v>612</v>
      </c>
      <c r="I618" s="74">
        <f t="shared" si="683"/>
        <v>1</v>
      </c>
      <c r="J618" s="74">
        <v>1</v>
      </c>
      <c r="K618" s="65">
        <f t="shared" si="684"/>
        <v>1</v>
      </c>
      <c r="L618" s="73">
        <f>L617*J618</f>
        <v>5.0007368898224645E+33</v>
      </c>
      <c r="M618" s="73">
        <f t="shared" si="685"/>
        <v>3.0604509765713485E+36</v>
      </c>
      <c r="N618" s="73">
        <f t="shared" si="686"/>
        <v>7.0157074226362702E+37</v>
      </c>
      <c r="O618" s="73">
        <f t="shared" si="687"/>
        <v>3.5078537113181348E+38</v>
      </c>
      <c r="P618" s="73">
        <f t="shared" si="688"/>
        <v>412876.79999999999</v>
      </c>
      <c r="Q618" s="102">
        <f t="shared" si="749"/>
        <v>22.923769981429444</v>
      </c>
      <c r="S618" s="74">
        <f t="shared" si="689"/>
        <v>602</v>
      </c>
      <c r="T618" s="74">
        <f t="shared" si="690"/>
        <v>2.0499999999999998</v>
      </c>
      <c r="U618" s="74">
        <v>1</v>
      </c>
      <c r="V618" s="65">
        <f t="shared" si="691"/>
        <v>1.05</v>
      </c>
      <c r="W618" s="73">
        <f>W617*U618</f>
        <v>1.0668238698287924E+34</v>
      </c>
      <c r="X618" s="73">
        <f t="shared" si="692"/>
        <v>6.7433936811877976E+36</v>
      </c>
      <c r="Y618" s="73">
        <f t="shared" si="693"/>
        <v>3.5955500541010861E+37</v>
      </c>
      <c r="Z618" s="73">
        <f t="shared" si="694"/>
        <v>7.191100108202175E+38</v>
      </c>
      <c r="AA618" s="73">
        <f t="shared" si="695"/>
        <v>412876.79999999999</v>
      </c>
      <c r="AB618" s="102">
        <f t="shared" ref="AB618:AB643" si="755">Y618/X618</f>
        <v>5.3319592835454284</v>
      </c>
      <c r="AD618" s="74">
        <f t="shared" si="696"/>
        <v>577</v>
      </c>
      <c r="AE618" s="74">
        <f t="shared" si="697"/>
        <v>3.2249999999999996</v>
      </c>
      <c r="AF618" s="74">
        <v>1</v>
      </c>
      <c r="AG618" s="65">
        <f t="shared" si="698"/>
        <v>1.175</v>
      </c>
      <c r="AH618" s="73">
        <f>AH617*AF618</f>
        <v>6.1954808440427647E+31</v>
      </c>
      <c r="AI618" s="73">
        <f t="shared" si="699"/>
        <v>4.2003811252398933E+34</v>
      </c>
      <c r="AJ618" s="73">
        <f t="shared" si="700"/>
        <v>1.7676294092188999E+36</v>
      </c>
      <c r="AK618" s="73">
        <f t="shared" si="701"/>
        <v>1.1312828219000983E+39</v>
      </c>
      <c r="AL618" s="73">
        <f t="shared" si="702"/>
        <v>412876.79999999999</v>
      </c>
      <c r="AM618" s="102">
        <f t="shared" si="746"/>
        <v>42.082595757734879</v>
      </c>
      <c r="AO618" s="74">
        <f t="shared" si="703"/>
        <v>547</v>
      </c>
      <c r="AP618" s="74">
        <f t="shared" si="704"/>
        <v>4.55</v>
      </c>
      <c r="AQ618" s="74">
        <v>1</v>
      </c>
      <c r="AR618" s="65">
        <f t="shared" si="705"/>
        <v>1.325</v>
      </c>
      <c r="AS618" s="73">
        <f>AS617*AQ618</f>
        <v>4.9785113925343637E+30</v>
      </c>
      <c r="AT618" s="73">
        <f t="shared" si="706"/>
        <v>3.6083005945240935E+33</v>
      </c>
      <c r="AU618" s="73">
        <f t="shared" si="707"/>
        <v>3.8966636685784785E+34</v>
      </c>
      <c r="AV618" s="73">
        <f t="shared" si="708"/>
        <v>1.5960734386497513E+39</v>
      </c>
      <c r="AW618" s="73">
        <f t="shared" si="709"/>
        <v>412876.79999999999</v>
      </c>
      <c r="AX618" s="102">
        <f t="shared" si="680"/>
        <v>10.799165885713625</v>
      </c>
      <c r="AZ618" s="74">
        <f t="shared" si="710"/>
        <v>510</v>
      </c>
      <c r="BA618" s="74">
        <f t="shared" si="711"/>
        <v>6.06</v>
      </c>
      <c r="BB618" s="74">
        <v>1</v>
      </c>
      <c r="BC618" s="65">
        <f t="shared" si="712"/>
        <v>1.51</v>
      </c>
      <c r="BD618" s="73">
        <f>BD617*BB618</f>
        <v>2.3151559675104E+28</v>
      </c>
      <c r="BE618" s="73">
        <f t="shared" si="713"/>
        <v>1.782901610579759E+31</v>
      </c>
      <c r="BF618" s="73">
        <f t="shared" si="714"/>
        <v>3.0727850549533323E+32</v>
      </c>
      <c r="BG618" s="73">
        <f t="shared" si="715"/>
        <v>2.1257593490587897E+39</v>
      </c>
      <c r="BH618" s="73">
        <f t="shared" si="716"/>
        <v>412876.79999999999</v>
      </c>
      <c r="BI618" s="102">
        <f t="shared" si="752"/>
        <v>17.234742717822396</v>
      </c>
      <c r="BK618" s="74">
        <f t="shared" si="717"/>
        <v>460</v>
      </c>
      <c r="BL618" s="74">
        <f t="shared" si="718"/>
        <v>7.8199999999999994</v>
      </c>
      <c r="BM618" s="74">
        <v>15</v>
      </c>
      <c r="BN618" s="65">
        <f t="shared" si="719"/>
        <v>1.76</v>
      </c>
      <c r="BO618" s="73">
        <f>BO617*BM618</f>
        <v>9.7972094979281256E+25</v>
      </c>
      <c r="BP618" s="73">
        <f t="shared" si="720"/>
        <v>7.9318208095226095E+28</v>
      </c>
      <c r="BQ618" s="73">
        <f t="shared" si="721"/>
        <v>3.8722764428847879E+29</v>
      </c>
      <c r="BR618" s="73">
        <f t="shared" si="722"/>
        <v>2.7431416022507812E+39</v>
      </c>
      <c r="BS618" s="73">
        <f t="shared" si="723"/>
        <v>412876.79999999999</v>
      </c>
      <c r="BT618" s="102">
        <f t="shared" si="751"/>
        <v>4.8819514911833313</v>
      </c>
      <c r="BV618" s="74">
        <f t="shared" si="724"/>
        <v>405</v>
      </c>
      <c r="BW618" s="74">
        <f t="shared" si="725"/>
        <v>9.8550000000000004</v>
      </c>
      <c r="BX618" s="74">
        <v>1</v>
      </c>
      <c r="BY618" s="65">
        <f t="shared" si="726"/>
        <v>2.0350000000000001</v>
      </c>
      <c r="BZ618" s="73">
        <f>BZ617*BX618</f>
        <v>3.3345867844799999E+22</v>
      </c>
      <c r="CA618" s="73">
        <f t="shared" si="727"/>
        <v>2.7482830630988039E+25</v>
      </c>
      <c r="CB618" s="73">
        <f t="shared" si="728"/>
        <v>2.3827927904604983E+26</v>
      </c>
      <c r="CC618" s="73">
        <f t="shared" si="729"/>
        <v>3.456989832504022E+39</v>
      </c>
      <c r="CD618" s="73">
        <f t="shared" si="730"/>
        <v>412876.79999999999</v>
      </c>
      <c r="CE618" s="102">
        <f t="shared" si="747"/>
        <v>8.6701141612894848</v>
      </c>
      <c r="CG618" s="74">
        <f t="shared" si="731"/>
        <v>355</v>
      </c>
      <c r="CH618" s="74">
        <f t="shared" si="732"/>
        <v>12.14</v>
      </c>
      <c r="CI618" s="74">
        <v>1</v>
      </c>
      <c r="CJ618" s="65">
        <f t="shared" si="733"/>
        <v>2.2850000000000001</v>
      </c>
      <c r="CK618" s="73">
        <f>CK617*CI618</f>
        <v>1.0268680148999999E+19</v>
      </c>
      <c r="CL618" s="73">
        <f t="shared" si="734"/>
        <v>8.3296966198650754E+21</v>
      </c>
      <c r="CM618" s="73">
        <f t="shared" si="735"/>
        <v>2.8664764551019429E+23</v>
      </c>
      <c r="CN618" s="73">
        <f t="shared" si="736"/>
        <v>4.2585344055402155E+39</v>
      </c>
      <c r="CO618" s="73">
        <f t="shared" si="737"/>
        <v>412876.79999999999</v>
      </c>
      <c r="CP618" s="102">
        <f t="shared" si="738"/>
        <v>34.412735372208239</v>
      </c>
      <c r="CR618" s="74">
        <f t="shared" si="739"/>
        <v>292</v>
      </c>
      <c r="CS618" s="74">
        <f t="shared" si="740"/>
        <v>14.74</v>
      </c>
      <c r="CT618" s="74">
        <v>1</v>
      </c>
      <c r="CU618" s="65">
        <f t="shared" si="748"/>
        <v>2.6</v>
      </c>
      <c r="CV618" s="73">
        <f>CV617*CT618</f>
        <v>3296119554000000</v>
      </c>
      <c r="CW618" s="73">
        <f t="shared" si="741"/>
        <v>2.5024139653968E+18</v>
      </c>
      <c r="CX618" s="73">
        <f t="shared" si="742"/>
        <v>5.6059501338796884E+19</v>
      </c>
      <c r="CY618" s="73">
        <f t="shared" si="743"/>
        <v>5.1705763704829305E+39</v>
      </c>
      <c r="CZ618" s="73">
        <f t="shared" si="744"/>
        <v>412876.79999999999</v>
      </c>
      <c r="DA618" s="102">
        <f t="shared" si="745"/>
        <v>22.402169310906839</v>
      </c>
    </row>
    <row r="619" spans="1:105">
      <c r="A619" s="65">
        <v>8192</v>
      </c>
      <c r="B619" s="65">
        <f t="shared" si="681"/>
        <v>20.433333333333334</v>
      </c>
      <c r="C619" s="86">
        <f t="shared" si="750"/>
        <v>14.74</v>
      </c>
      <c r="D619" s="90"/>
      <c r="E619" s="68">
        <f t="shared" si="753"/>
        <v>8.0589315755227712E+36</v>
      </c>
      <c r="F619" s="65">
        <f t="shared" si="754"/>
        <v>122.60000000000007</v>
      </c>
      <c r="G619" s="69">
        <v>613</v>
      </c>
      <c r="H619" s="74">
        <f t="shared" si="682"/>
        <v>613</v>
      </c>
      <c r="I619" s="74">
        <f t="shared" si="683"/>
        <v>1</v>
      </c>
      <c r="J619" s="74">
        <v>1</v>
      </c>
      <c r="K619" s="65">
        <f t="shared" si="684"/>
        <v>1</v>
      </c>
      <c r="L619" s="73">
        <f>L618*J619</f>
        <v>5.0007368898224645E+33</v>
      </c>
      <c r="M619" s="73">
        <f t="shared" si="685"/>
        <v>3.0654517134611708E+36</v>
      </c>
      <c r="N619" s="73">
        <f t="shared" si="686"/>
        <v>8.0589315755227715E+37</v>
      </c>
      <c r="O619" s="73">
        <f t="shared" si="687"/>
        <v>4.0294657877613857E+38</v>
      </c>
      <c r="P619" s="73">
        <f t="shared" si="688"/>
        <v>413149.8666666667</v>
      </c>
      <c r="Q619" s="102">
        <f t="shared" si="749"/>
        <v>26.289540103124025</v>
      </c>
      <c r="S619" s="74">
        <f t="shared" si="689"/>
        <v>603</v>
      </c>
      <c r="T619" s="74">
        <f t="shared" si="690"/>
        <v>2.0499999999999998</v>
      </c>
      <c r="U619" s="74">
        <v>1</v>
      </c>
      <c r="V619" s="65">
        <f t="shared" si="691"/>
        <v>1.05</v>
      </c>
      <c r="W619" s="73">
        <f>W618*U619</f>
        <v>1.0668238698287924E+34</v>
      </c>
      <c r="X619" s="73">
        <f t="shared" si="692"/>
        <v>6.7545953318209995E+36</v>
      </c>
      <c r="Y619" s="73">
        <f t="shared" si="693"/>
        <v>4.1302024324554168E+37</v>
      </c>
      <c r="Z619" s="73">
        <f t="shared" si="694"/>
        <v>8.2604048649108388E+38</v>
      </c>
      <c r="AA619" s="73">
        <f t="shared" si="695"/>
        <v>413149.8666666667</v>
      </c>
      <c r="AB619" s="102">
        <f t="shared" si="755"/>
        <v>6.1146556226662039</v>
      </c>
      <c r="AD619" s="74">
        <f t="shared" si="696"/>
        <v>578</v>
      </c>
      <c r="AE619" s="74">
        <f t="shared" si="697"/>
        <v>3.2249999999999996</v>
      </c>
      <c r="AF619" s="74">
        <v>1</v>
      </c>
      <c r="AG619" s="65">
        <f t="shared" si="698"/>
        <v>1.175</v>
      </c>
      <c r="AH619" s="73">
        <f>AH618*AF619</f>
        <v>6.1954808440427647E+31</v>
      </c>
      <c r="AI619" s="73">
        <f t="shared" si="699"/>
        <v>4.2076608152316439E+34</v>
      </c>
      <c r="AJ619" s="73">
        <f t="shared" si="700"/>
        <v>2.0304729946141313E+36</v>
      </c>
      <c r="AK619" s="73">
        <f t="shared" si="701"/>
        <v>1.2995027165530467E+39</v>
      </c>
      <c r="AL619" s="73">
        <f t="shared" si="702"/>
        <v>413149.8666666667</v>
      </c>
      <c r="AM619" s="102">
        <f t="shared" si="746"/>
        <v>48.256574942159354</v>
      </c>
      <c r="AO619" s="74">
        <f t="shared" si="703"/>
        <v>548</v>
      </c>
      <c r="AP619" s="74">
        <f t="shared" si="704"/>
        <v>4.55</v>
      </c>
      <c r="AQ619" s="74">
        <v>1</v>
      </c>
      <c r="AR619" s="65">
        <f t="shared" si="705"/>
        <v>1.325</v>
      </c>
      <c r="AS619" s="73">
        <f>AS618*AQ619</f>
        <v>4.9785113925343637E+30</v>
      </c>
      <c r="AT619" s="73">
        <f t="shared" si="706"/>
        <v>3.6148971221192011E+33</v>
      </c>
      <c r="AU619" s="73">
        <f t="shared" si="707"/>
        <v>4.4760911460728091E+34</v>
      </c>
      <c r="AV619" s="73">
        <f t="shared" si="708"/>
        <v>1.8334069334314305E+39</v>
      </c>
      <c r="AW619" s="73">
        <f t="shared" si="709"/>
        <v>413149.8666666667</v>
      </c>
      <c r="AX619" s="102">
        <f t="shared" si="680"/>
        <v>12.382347255981495</v>
      </c>
      <c r="AZ619" s="74">
        <f t="shared" si="710"/>
        <v>511</v>
      </c>
      <c r="BA619" s="74">
        <f t="shared" si="711"/>
        <v>6.06</v>
      </c>
      <c r="BB619" s="74">
        <v>1</v>
      </c>
      <c r="BC619" s="65">
        <f t="shared" si="712"/>
        <v>1.51</v>
      </c>
      <c r="BD619" s="73">
        <f>BD618*BB619</f>
        <v>2.3151559675104E+28</v>
      </c>
      <c r="BE619" s="73">
        <f t="shared" si="713"/>
        <v>1.7863974960906996E+31</v>
      </c>
      <c r="BF619" s="73">
        <f t="shared" si="714"/>
        <v>3.5297031378843671E+32</v>
      </c>
      <c r="BG619" s="73">
        <f t="shared" si="715"/>
        <v>2.4418562673833993E+39</v>
      </c>
      <c r="BH619" s="73">
        <f t="shared" si="716"/>
        <v>413149.8666666667</v>
      </c>
      <c r="BI619" s="102">
        <f t="shared" si="752"/>
        <v>19.758777906981322</v>
      </c>
      <c r="BK619" s="74">
        <f t="shared" si="717"/>
        <v>461</v>
      </c>
      <c r="BL619" s="74">
        <f t="shared" si="718"/>
        <v>7.8199999999999994</v>
      </c>
      <c r="BM619" s="74">
        <v>1</v>
      </c>
      <c r="BN619" s="65">
        <f t="shared" si="719"/>
        <v>1.76</v>
      </c>
      <c r="BO619" s="73">
        <f>BO618*BM619</f>
        <v>9.7972094979281256E+25</v>
      </c>
      <c r="BP619" s="73">
        <f t="shared" si="720"/>
        <v>7.9490638982389638E+28</v>
      </c>
      <c r="BQ619" s="73">
        <f t="shared" si="721"/>
        <v>4.4480775800355265E+29</v>
      </c>
      <c r="BR619" s="73">
        <f t="shared" si="722"/>
        <v>3.1510422460294034E+39</v>
      </c>
      <c r="BS619" s="73">
        <f t="shared" si="723"/>
        <v>413149.8666666667</v>
      </c>
      <c r="BT619" s="102">
        <f t="shared" si="751"/>
        <v>5.5957250274726738</v>
      </c>
      <c r="BV619" s="74">
        <f t="shared" si="724"/>
        <v>406</v>
      </c>
      <c r="BW619" s="74">
        <f t="shared" si="725"/>
        <v>9.8550000000000004</v>
      </c>
      <c r="BX619" s="74">
        <v>1</v>
      </c>
      <c r="BY619" s="65">
        <f t="shared" si="726"/>
        <v>2.0350000000000001</v>
      </c>
      <c r="BZ619" s="73">
        <f>BZ618*BX619</f>
        <v>3.3345867844799999E+22</v>
      </c>
      <c r="CA619" s="73">
        <f t="shared" si="727"/>
        <v>2.7550689472052207E+25</v>
      </c>
      <c r="CB619" s="73">
        <f t="shared" si="728"/>
        <v>2.73711015870077E+26</v>
      </c>
      <c r="CC619" s="73">
        <f t="shared" si="729"/>
        <v>3.9710385338388459E+39</v>
      </c>
      <c r="CD619" s="73">
        <f t="shared" si="730"/>
        <v>413149.8666666667</v>
      </c>
      <c r="CE619" s="102">
        <f t="shared" si="747"/>
        <v>9.9348154661513348</v>
      </c>
      <c r="CG619" s="74">
        <f t="shared" si="731"/>
        <v>356</v>
      </c>
      <c r="CH619" s="74">
        <f t="shared" si="732"/>
        <v>12.14</v>
      </c>
      <c r="CI619" s="74">
        <v>1</v>
      </c>
      <c r="CJ619" s="65">
        <f t="shared" si="733"/>
        <v>2.2850000000000001</v>
      </c>
      <c r="CK619" s="73">
        <f>CK618*CI619</f>
        <v>1.0268680148999999E+19</v>
      </c>
      <c r="CL619" s="73">
        <f t="shared" si="734"/>
        <v>8.3531605540055401E+21</v>
      </c>
      <c r="CM619" s="73">
        <f t="shared" si="735"/>
        <v>3.2927167886133341E+23</v>
      </c>
      <c r="CN619" s="73">
        <f t="shared" si="736"/>
        <v>4.8917714663423228E+39</v>
      </c>
      <c r="CO619" s="73">
        <f t="shared" si="737"/>
        <v>413149.8666666667</v>
      </c>
      <c r="CP619" s="102">
        <f t="shared" si="738"/>
        <v>39.418813601450502</v>
      </c>
      <c r="CR619" s="74">
        <f t="shared" si="739"/>
        <v>293</v>
      </c>
      <c r="CS619" s="74">
        <f t="shared" si="740"/>
        <v>14.74</v>
      </c>
      <c r="CT619" s="74">
        <v>1</v>
      </c>
      <c r="CU619" s="65">
        <f t="shared" si="748"/>
        <v>2.6</v>
      </c>
      <c r="CV619" s="73">
        <f>CV618*CT619</f>
        <v>3296119554000000</v>
      </c>
      <c r="CW619" s="73">
        <f t="shared" si="741"/>
        <v>2.5109838762371999E+18</v>
      </c>
      <c r="CX619" s="73">
        <f t="shared" si="742"/>
        <v>6.4395456969830064E+19</v>
      </c>
      <c r="CY619" s="73">
        <f t="shared" si="743"/>
        <v>5.9394325711602818E+39</v>
      </c>
      <c r="CZ619" s="73">
        <f t="shared" si="744"/>
        <v>413149.8666666667</v>
      </c>
      <c r="DA619" s="102">
        <f t="shared" si="745"/>
        <v>25.645507953770291</v>
      </c>
    </row>
    <row r="620" spans="1:105">
      <c r="A620" s="65">
        <v>8192</v>
      </c>
      <c r="B620" s="65">
        <f t="shared" si="681"/>
        <v>20.466666666666665</v>
      </c>
      <c r="C620" s="86">
        <f t="shared" si="750"/>
        <v>14.74</v>
      </c>
      <c r="D620" s="90"/>
      <c r="E620" s="68">
        <f t="shared" si="753"/>
        <v>9.2572814438366707E+36</v>
      </c>
      <c r="F620" s="65">
        <f t="shared" si="754"/>
        <v>122.80000000000005</v>
      </c>
      <c r="G620" s="69">
        <v>614</v>
      </c>
      <c r="H620" s="74">
        <f t="shared" si="682"/>
        <v>614</v>
      </c>
      <c r="I620" s="74">
        <f t="shared" si="683"/>
        <v>1</v>
      </c>
      <c r="J620" s="74">
        <v>1</v>
      </c>
      <c r="K620" s="65">
        <f t="shared" si="684"/>
        <v>1</v>
      </c>
      <c r="L620" s="73">
        <f>L619*J620</f>
        <v>5.0007368898224645E+33</v>
      </c>
      <c r="M620" s="73">
        <f t="shared" si="685"/>
        <v>3.0704524503509931E+36</v>
      </c>
      <c r="N620" s="73">
        <f t="shared" si="686"/>
        <v>9.2572814438366707E+37</v>
      </c>
      <c r="O620" s="73">
        <f t="shared" si="687"/>
        <v>4.6286407219183354E+38</v>
      </c>
      <c r="P620" s="73">
        <f t="shared" si="688"/>
        <v>413422.93333333335</v>
      </c>
      <c r="Q620" s="102">
        <f t="shared" si="749"/>
        <v>30.149567835771048</v>
      </c>
      <c r="S620" s="74">
        <f t="shared" si="689"/>
        <v>604</v>
      </c>
      <c r="T620" s="74">
        <f t="shared" si="690"/>
        <v>2.0499999999999998</v>
      </c>
      <c r="U620" s="74">
        <v>1</v>
      </c>
      <c r="V620" s="65">
        <f t="shared" si="691"/>
        <v>1.05</v>
      </c>
      <c r="W620" s="73">
        <f>W619*U620</f>
        <v>1.0668238698287924E+34</v>
      </c>
      <c r="X620" s="73">
        <f t="shared" si="692"/>
        <v>6.7657969824542026E+36</v>
      </c>
      <c r="Y620" s="73">
        <f t="shared" si="693"/>
        <v>4.7443567399662914E+37</v>
      </c>
      <c r="Z620" s="73">
        <f t="shared" si="694"/>
        <v>9.4887134799325862E+38</v>
      </c>
      <c r="AA620" s="73">
        <f t="shared" si="695"/>
        <v>413422.93333333335</v>
      </c>
      <c r="AB620" s="102">
        <f t="shared" si="755"/>
        <v>7.0122658901381039</v>
      </c>
      <c r="AD620" s="74">
        <f t="shared" si="696"/>
        <v>579</v>
      </c>
      <c r="AE620" s="74">
        <f t="shared" si="697"/>
        <v>3.2249999999999996</v>
      </c>
      <c r="AF620" s="74">
        <v>1</v>
      </c>
      <c r="AG620" s="65">
        <f t="shared" si="698"/>
        <v>1.175</v>
      </c>
      <c r="AH620" s="73">
        <f>AH619*AF620</f>
        <v>6.1954808440427647E+31</v>
      </c>
      <c r="AI620" s="73">
        <f t="shared" si="699"/>
        <v>4.2149405052233945E+34</v>
      </c>
      <c r="AJ620" s="73">
        <f t="shared" si="700"/>
        <v>2.3324009887791562E+36</v>
      </c>
      <c r="AK620" s="73">
        <f t="shared" si="701"/>
        <v>1.4927366328186629E+39</v>
      </c>
      <c r="AL620" s="73">
        <f t="shared" si="702"/>
        <v>413422.93333333335</v>
      </c>
      <c r="AM620" s="102">
        <f t="shared" si="746"/>
        <v>55.336510346675404</v>
      </c>
      <c r="AO620" s="74">
        <f t="shared" si="703"/>
        <v>549</v>
      </c>
      <c r="AP620" s="74">
        <f t="shared" si="704"/>
        <v>4.55</v>
      </c>
      <c r="AQ620" s="74">
        <v>1</v>
      </c>
      <c r="AR620" s="65">
        <f t="shared" si="705"/>
        <v>1.325</v>
      </c>
      <c r="AS620" s="73">
        <f>AS619*AQ620</f>
        <v>4.9785113925343637E+30</v>
      </c>
      <c r="AT620" s="73">
        <f t="shared" si="706"/>
        <v>3.6214936497143098E+33</v>
      </c>
      <c r="AU620" s="73">
        <f t="shared" si="707"/>
        <v>5.1416785363106285E+34</v>
      </c>
      <c r="AV620" s="73">
        <f t="shared" si="708"/>
        <v>2.1060315284728425E+39</v>
      </c>
      <c r="AW620" s="73">
        <f t="shared" si="709"/>
        <v>413422.93333333335</v>
      </c>
      <c r="AX620" s="102">
        <f t="shared" si="680"/>
        <v>14.197673760152091</v>
      </c>
      <c r="AZ620" s="74">
        <f t="shared" si="710"/>
        <v>512</v>
      </c>
      <c r="BA620" s="74">
        <f t="shared" si="711"/>
        <v>6.06</v>
      </c>
      <c r="BB620" s="74">
        <v>1</v>
      </c>
      <c r="BC620" s="65">
        <f t="shared" si="712"/>
        <v>1.51</v>
      </c>
      <c r="BD620" s="73">
        <f>BD619*BB620</f>
        <v>2.3151559675104E+28</v>
      </c>
      <c r="BE620" s="73">
        <f t="shared" si="713"/>
        <v>1.7898933816016404E+31</v>
      </c>
      <c r="BF620" s="73">
        <f t="shared" si="714"/>
        <v>4.054564188115645E+32</v>
      </c>
      <c r="BG620" s="73">
        <f t="shared" si="715"/>
        <v>2.8049562774825113E+39</v>
      </c>
      <c r="BH620" s="73">
        <f t="shared" si="716"/>
        <v>413422.93333333335</v>
      </c>
      <c r="BI620" s="102">
        <f t="shared" si="752"/>
        <v>22.652545843191632</v>
      </c>
      <c r="BK620" s="74">
        <f t="shared" si="717"/>
        <v>462</v>
      </c>
      <c r="BL620" s="74">
        <f t="shared" si="718"/>
        <v>7.8199999999999994</v>
      </c>
      <c r="BM620" s="74">
        <v>1</v>
      </c>
      <c r="BN620" s="65">
        <f t="shared" si="719"/>
        <v>1.76</v>
      </c>
      <c r="BO620" s="73">
        <f>BO619*BM620</f>
        <v>9.7972094979281256E+25</v>
      </c>
      <c r="BP620" s="73">
        <f t="shared" si="720"/>
        <v>7.9663069869553181E+28</v>
      </c>
      <c r="BQ620" s="73">
        <f t="shared" si="721"/>
        <v>5.1094993990860016E+29</v>
      </c>
      <c r="BR620" s="73">
        <f t="shared" si="722"/>
        <v>3.6195970445401381E+39</v>
      </c>
      <c r="BS620" s="73">
        <f t="shared" si="723"/>
        <v>413422.93333333335</v>
      </c>
      <c r="BT620" s="102">
        <f t="shared" si="751"/>
        <v>6.4138871467704082</v>
      </c>
      <c r="BV620" s="74">
        <f t="shared" si="724"/>
        <v>407</v>
      </c>
      <c r="BW620" s="74">
        <f t="shared" si="725"/>
        <v>9.8550000000000004</v>
      </c>
      <c r="BX620" s="74">
        <v>1</v>
      </c>
      <c r="BY620" s="65">
        <f t="shared" si="726"/>
        <v>2.0350000000000001</v>
      </c>
      <c r="BZ620" s="73">
        <f>BZ619*BX620</f>
        <v>3.3345867844799999E+22</v>
      </c>
      <c r="CA620" s="73">
        <f t="shared" si="727"/>
        <v>2.761854831311638E+25</v>
      </c>
      <c r="CB620" s="73">
        <f t="shared" si="728"/>
        <v>3.1441139367452482E+26</v>
      </c>
      <c r="CC620" s="73">
        <f t="shared" si="729"/>
        <v>4.5615254314505194E+39</v>
      </c>
      <c r="CD620" s="73">
        <f t="shared" si="730"/>
        <v>413422.93333333335</v>
      </c>
      <c r="CE620" s="102">
        <f t="shared" si="747"/>
        <v>11.384066610235523</v>
      </c>
      <c r="CG620" s="74">
        <f t="shared" si="731"/>
        <v>357</v>
      </c>
      <c r="CH620" s="74">
        <f t="shared" si="732"/>
        <v>12.14</v>
      </c>
      <c r="CI620" s="74">
        <v>1</v>
      </c>
      <c r="CJ620" s="65">
        <f t="shared" si="733"/>
        <v>2.2850000000000001</v>
      </c>
      <c r="CK620" s="73">
        <f>CK619*CI620</f>
        <v>1.0268680148999999E+19</v>
      </c>
      <c r="CL620" s="73">
        <f t="shared" si="734"/>
        <v>8.3766244881460049E+21</v>
      </c>
      <c r="CM620" s="73">
        <f t="shared" si="735"/>
        <v>3.7823383585512561E+23</v>
      </c>
      <c r="CN620" s="73">
        <f t="shared" si="736"/>
        <v>5.6191698364088598E+39</v>
      </c>
      <c r="CO620" s="73">
        <f t="shared" si="737"/>
        <v>413422.93333333335</v>
      </c>
      <c r="CP620" s="102">
        <f t="shared" si="738"/>
        <v>45.153490691909951</v>
      </c>
      <c r="CR620" s="74">
        <f t="shared" si="739"/>
        <v>294</v>
      </c>
      <c r="CS620" s="74">
        <f t="shared" si="740"/>
        <v>14.74</v>
      </c>
      <c r="CT620" s="74">
        <v>1</v>
      </c>
      <c r="CU620" s="65">
        <f t="shared" si="748"/>
        <v>2.6</v>
      </c>
      <c r="CV620" s="73">
        <f>CV619*CT620</f>
        <v>3296119554000000</v>
      </c>
      <c r="CW620" s="73">
        <f t="shared" si="741"/>
        <v>2.5195537870776003E+18</v>
      </c>
      <c r="CX620" s="73">
        <f t="shared" si="742"/>
        <v>7.3970955490526151E+19</v>
      </c>
      <c r="CY620" s="73">
        <f t="shared" si="743"/>
        <v>6.8226164241076268E+39</v>
      </c>
      <c r="CZ620" s="73">
        <f t="shared" si="744"/>
        <v>413422.93333333335</v>
      </c>
      <c r="DA620" s="102">
        <f t="shared" si="745"/>
        <v>29.358752279832913</v>
      </c>
    </row>
    <row r="621" spans="1:105">
      <c r="A621" s="65">
        <v>8192</v>
      </c>
      <c r="B621" s="65">
        <f t="shared" si="681"/>
        <v>20.5</v>
      </c>
      <c r="C621" s="86">
        <f t="shared" si="750"/>
        <v>14.74</v>
      </c>
      <c r="D621" s="90"/>
      <c r="E621" s="68">
        <f t="shared" si="753"/>
        <v>1.0633823966279764E+37</v>
      </c>
      <c r="F621" s="65">
        <f t="shared" si="754"/>
        <v>123.00000000000007</v>
      </c>
      <c r="G621" s="69">
        <v>615</v>
      </c>
      <c r="H621" s="74">
        <f t="shared" si="682"/>
        <v>615</v>
      </c>
      <c r="I621" s="74">
        <f t="shared" si="683"/>
        <v>1</v>
      </c>
      <c r="J621" s="74">
        <v>1</v>
      </c>
      <c r="K621" s="65">
        <f t="shared" si="684"/>
        <v>1</v>
      </c>
      <c r="L621" s="73">
        <f>L620*J621</f>
        <v>5.0007368898224645E+33</v>
      </c>
      <c r="M621" s="73">
        <f t="shared" si="685"/>
        <v>3.0754531872408155E+36</v>
      </c>
      <c r="N621" s="73">
        <f t="shared" si="686"/>
        <v>1.0633823966279763E+38</v>
      </c>
      <c r="O621" s="73">
        <f t="shared" si="687"/>
        <v>5.3169119831398819E+38</v>
      </c>
      <c r="P621" s="73">
        <f t="shared" si="688"/>
        <v>413696</v>
      </c>
      <c r="Q621" s="102">
        <f t="shared" si="749"/>
        <v>34.576445547591128</v>
      </c>
      <c r="S621" s="74">
        <f t="shared" si="689"/>
        <v>605</v>
      </c>
      <c r="T621" s="74">
        <f t="shared" si="690"/>
        <v>2.0499999999999998</v>
      </c>
      <c r="U621" s="74">
        <v>1</v>
      </c>
      <c r="V621" s="65">
        <f t="shared" si="691"/>
        <v>1.05</v>
      </c>
      <c r="W621" s="73">
        <f>W620*U621</f>
        <v>1.0668238698287924E+34</v>
      </c>
      <c r="X621" s="73">
        <f t="shared" si="692"/>
        <v>6.7769986330874045E+36</v>
      </c>
      <c r="Y621" s="73">
        <f t="shared" si="693"/>
        <v>5.4498347827183751E+37</v>
      </c>
      <c r="Z621" s="73">
        <f t="shared" si="694"/>
        <v>1.0899669565436757E+39</v>
      </c>
      <c r="AA621" s="73">
        <f t="shared" si="695"/>
        <v>413696</v>
      </c>
      <c r="AB621" s="102">
        <f t="shared" si="755"/>
        <v>8.0416642790963468</v>
      </c>
      <c r="AD621" s="74">
        <f t="shared" si="696"/>
        <v>580</v>
      </c>
      <c r="AE621" s="74">
        <f t="shared" si="697"/>
        <v>3.2249999999999996</v>
      </c>
      <c r="AF621" s="74">
        <v>16</v>
      </c>
      <c r="AG621" s="65">
        <f t="shared" si="698"/>
        <v>1.175</v>
      </c>
      <c r="AH621" s="73">
        <f>AH620*AF621</f>
        <v>9.9127693504684235E+32</v>
      </c>
      <c r="AI621" s="73">
        <f t="shared" si="699"/>
        <v>6.7555523123442308E+35</v>
      </c>
      <c r="AJ621" s="73">
        <f t="shared" si="700"/>
        <v>2.6792251790040744E+36</v>
      </c>
      <c r="AK621" s="73">
        <f t="shared" si="701"/>
        <v>1.7147041145626116E+39</v>
      </c>
      <c r="AL621" s="73">
        <f t="shared" si="702"/>
        <v>413696</v>
      </c>
      <c r="AM621" s="102">
        <f t="shared" si="746"/>
        <v>3.9659602281643229</v>
      </c>
      <c r="AO621" s="74">
        <f t="shared" si="703"/>
        <v>550</v>
      </c>
      <c r="AP621" s="74">
        <f t="shared" si="704"/>
        <v>4.55</v>
      </c>
      <c r="AQ621" s="74">
        <v>1</v>
      </c>
      <c r="AR621" s="65">
        <f t="shared" si="705"/>
        <v>1.325</v>
      </c>
      <c r="AS621" s="73">
        <f>AS620*AQ621</f>
        <v>4.9785113925343637E+30</v>
      </c>
      <c r="AT621" s="73">
        <f t="shared" si="706"/>
        <v>3.6280901773094174E+33</v>
      </c>
      <c r="AU621" s="73">
        <f t="shared" si="707"/>
        <v>5.9062376765835832E+34</v>
      </c>
      <c r="AV621" s="73">
        <f t="shared" si="708"/>
        <v>2.419194952328646E+39</v>
      </c>
      <c r="AW621" s="73">
        <f t="shared" si="709"/>
        <v>413696</v>
      </c>
      <c r="AX621" s="102">
        <f t="shared" ref="AX621:AX643" si="756">AU621/AT621</f>
        <v>16.279192048538423</v>
      </c>
      <c r="AZ621" s="74">
        <f t="shared" si="710"/>
        <v>513</v>
      </c>
      <c r="BA621" s="74">
        <f t="shared" si="711"/>
        <v>6.06</v>
      </c>
      <c r="BB621" s="74">
        <v>1</v>
      </c>
      <c r="BC621" s="65">
        <f t="shared" si="712"/>
        <v>1.51</v>
      </c>
      <c r="BD621" s="73">
        <f>BD620*BB621</f>
        <v>2.3151559675104E+28</v>
      </c>
      <c r="BE621" s="73">
        <f t="shared" si="713"/>
        <v>1.7933892671125813E+31</v>
      </c>
      <c r="BF621" s="73">
        <f t="shared" si="714"/>
        <v>4.6574712131183309E+32</v>
      </c>
      <c r="BG621" s="73">
        <f t="shared" si="715"/>
        <v>3.2220486617827678E+39</v>
      </c>
      <c r="BH621" s="73">
        <f t="shared" si="716"/>
        <v>413696</v>
      </c>
      <c r="BI621" s="102">
        <f t="shared" si="752"/>
        <v>25.970219062462778</v>
      </c>
      <c r="BK621" s="74">
        <f t="shared" si="717"/>
        <v>463</v>
      </c>
      <c r="BL621" s="74">
        <f t="shared" si="718"/>
        <v>7.8199999999999994</v>
      </c>
      <c r="BM621" s="74">
        <v>1</v>
      </c>
      <c r="BN621" s="65">
        <f t="shared" si="719"/>
        <v>1.76</v>
      </c>
      <c r="BO621" s="73">
        <f>BO620*BM621</f>
        <v>9.7972094979281256E+25</v>
      </c>
      <c r="BP621" s="73">
        <f t="shared" si="720"/>
        <v>7.9835500756716707E+28</v>
      </c>
      <c r="BQ621" s="73">
        <f t="shared" si="721"/>
        <v>5.8692735545884289E+29</v>
      </c>
      <c r="BR621" s="73">
        <f t="shared" si="722"/>
        <v>4.1578251708153873E+39</v>
      </c>
      <c r="BS621" s="73">
        <f t="shared" si="723"/>
        <v>413696</v>
      </c>
      <c r="BT621" s="102">
        <f t="shared" si="751"/>
        <v>7.3517088249673641</v>
      </c>
      <c r="BV621" s="74">
        <f t="shared" si="724"/>
        <v>408</v>
      </c>
      <c r="BW621" s="74">
        <f t="shared" si="725"/>
        <v>9.8550000000000004</v>
      </c>
      <c r="BX621" s="74">
        <v>1</v>
      </c>
      <c r="BY621" s="65">
        <f t="shared" si="726"/>
        <v>2.0350000000000001</v>
      </c>
      <c r="BZ621" s="73">
        <f>BZ620*BX621</f>
        <v>3.3345867844799999E+22</v>
      </c>
      <c r="CA621" s="73">
        <f t="shared" si="727"/>
        <v>2.7686407154180544E+25</v>
      </c>
      <c r="CB621" s="73">
        <f t="shared" si="728"/>
        <v>3.6116385070625182E+26</v>
      </c>
      <c r="CC621" s="73">
        <f t="shared" si="729"/>
        <v>5.2398167593843542E+39</v>
      </c>
      <c r="CD621" s="73">
        <f t="shared" si="730"/>
        <v>413696</v>
      </c>
      <c r="CE621" s="102">
        <f t="shared" si="747"/>
        <v>13.044807464363155</v>
      </c>
      <c r="CG621" s="74">
        <f t="shared" si="731"/>
        <v>358</v>
      </c>
      <c r="CH621" s="74">
        <f t="shared" si="732"/>
        <v>12.14</v>
      </c>
      <c r="CI621" s="74">
        <v>1</v>
      </c>
      <c r="CJ621" s="65">
        <f t="shared" si="733"/>
        <v>2.2850000000000001</v>
      </c>
      <c r="CK621" s="73">
        <f>CK620*CI621</f>
        <v>1.0268680148999999E+19</v>
      </c>
      <c r="CL621" s="73">
        <f t="shared" si="734"/>
        <v>8.4000884222864707E+21</v>
      </c>
      <c r="CM621" s="73">
        <f t="shared" si="735"/>
        <v>4.3447658505100141E+23</v>
      </c>
      <c r="CN621" s="73">
        <f t="shared" si="736"/>
        <v>6.4547311475318174E+39</v>
      </c>
      <c r="CO621" s="73">
        <f t="shared" si="737"/>
        <v>413696</v>
      </c>
      <c r="CP621" s="102">
        <f t="shared" si="738"/>
        <v>51.722858523522376</v>
      </c>
      <c r="CR621" s="74">
        <f t="shared" si="739"/>
        <v>295</v>
      </c>
      <c r="CS621" s="74">
        <f t="shared" si="740"/>
        <v>14.74</v>
      </c>
      <c r="CT621" s="74">
        <v>1</v>
      </c>
      <c r="CU621" s="65">
        <f t="shared" si="748"/>
        <v>2.6</v>
      </c>
      <c r="CV621" s="73">
        <f>CV620*CT621</f>
        <v>3296119554000000</v>
      </c>
      <c r="CW621" s="73">
        <f t="shared" si="741"/>
        <v>2.5281236979180001E+18</v>
      </c>
      <c r="CX621" s="73">
        <f t="shared" si="742"/>
        <v>8.4970314889526297E+19</v>
      </c>
      <c r="CY621" s="73">
        <f t="shared" si="743"/>
        <v>7.8371282631481856E+39</v>
      </c>
      <c r="CZ621" s="73">
        <f t="shared" si="744"/>
        <v>413696</v>
      </c>
      <c r="DA621" s="102">
        <f t="shared" si="745"/>
        <v>33.610030616580339</v>
      </c>
    </row>
    <row r="622" spans="1:105">
      <c r="A622" s="65">
        <v>8192</v>
      </c>
      <c r="B622" s="65">
        <f t="shared" si="681"/>
        <v>20.533333333333335</v>
      </c>
      <c r="C622" s="86">
        <f t="shared" si="750"/>
        <v>14.74</v>
      </c>
      <c r="D622" s="90"/>
      <c r="E622" s="68">
        <f t="shared" si="753"/>
        <v>1.2215056097393611E+37</v>
      </c>
      <c r="F622" s="65">
        <f t="shared" si="754"/>
        <v>123.20000000000006</v>
      </c>
      <c r="G622" s="69">
        <v>616</v>
      </c>
      <c r="H622" s="74">
        <f t="shared" si="682"/>
        <v>616</v>
      </c>
      <c r="I622" s="74">
        <f t="shared" si="683"/>
        <v>1</v>
      </c>
      <c r="J622" s="74">
        <v>1</v>
      </c>
      <c r="K622" s="65">
        <f t="shared" si="684"/>
        <v>1</v>
      </c>
      <c r="L622" s="73">
        <f>L621*J622</f>
        <v>5.0007368898224645E+33</v>
      </c>
      <c r="M622" s="73">
        <f t="shared" si="685"/>
        <v>3.0804539241306384E+36</v>
      </c>
      <c r="N622" s="73">
        <f t="shared" si="686"/>
        <v>1.221505609739361E+38</v>
      </c>
      <c r="O622" s="73">
        <f t="shared" si="687"/>
        <v>6.1075280486968053E+38</v>
      </c>
      <c r="P622" s="73">
        <f t="shared" si="688"/>
        <v>413969.06666666665</v>
      </c>
      <c r="Q622" s="102">
        <f t="shared" si="749"/>
        <v>39.65342900183429</v>
      </c>
      <c r="S622" s="74">
        <f t="shared" si="689"/>
        <v>606</v>
      </c>
      <c r="T622" s="74">
        <f t="shared" si="690"/>
        <v>2.0499999999999998</v>
      </c>
      <c r="U622" s="74">
        <v>1</v>
      </c>
      <c r="V622" s="65">
        <f t="shared" si="691"/>
        <v>1.05</v>
      </c>
      <c r="W622" s="73">
        <f>W621*U622</f>
        <v>1.0668238698287924E+34</v>
      </c>
      <c r="X622" s="73">
        <f t="shared" si="692"/>
        <v>6.7882002837206064E+36</v>
      </c>
      <c r="Y622" s="73">
        <f t="shared" si="693"/>
        <v>6.2602162499142203E+37</v>
      </c>
      <c r="Z622" s="73">
        <f t="shared" si="694"/>
        <v>1.2520432499828451E+39</v>
      </c>
      <c r="AA622" s="73">
        <f t="shared" si="695"/>
        <v>413969.06666666665</v>
      </c>
      <c r="AB622" s="102">
        <f t="shared" si="755"/>
        <v>9.2222032177326998</v>
      </c>
      <c r="AD622" s="74">
        <f t="shared" si="696"/>
        <v>581</v>
      </c>
      <c r="AE622" s="74">
        <f t="shared" si="697"/>
        <v>3.2249999999999996</v>
      </c>
      <c r="AF622" s="74">
        <v>1</v>
      </c>
      <c r="AG622" s="65">
        <f t="shared" si="698"/>
        <v>1.175</v>
      </c>
      <c r="AH622" s="73">
        <f>AH621*AF622</f>
        <v>9.9127693504684235E+32</v>
      </c>
      <c r="AI622" s="73">
        <f t="shared" si="699"/>
        <v>6.7671998163310317E+35</v>
      </c>
      <c r="AJ622" s="73">
        <f t="shared" si="700"/>
        <v>3.0776215557886172E+36</v>
      </c>
      <c r="AK622" s="73">
        <f t="shared" si="701"/>
        <v>1.9696777957047196E+39</v>
      </c>
      <c r="AL622" s="73">
        <f t="shared" si="702"/>
        <v>413969.06666666665</v>
      </c>
      <c r="AM622" s="102">
        <f t="shared" si="746"/>
        <v>4.5478508678900056</v>
      </c>
      <c r="AO622" s="74">
        <f t="shared" si="703"/>
        <v>551</v>
      </c>
      <c r="AP622" s="74">
        <f t="shared" si="704"/>
        <v>4.55</v>
      </c>
      <c r="AQ622" s="74">
        <v>1</v>
      </c>
      <c r="AR622" s="65">
        <f t="shared" si="705"/>
        <v>1.325</v>
      </c>
      <c r="AS622" s="73">
        <f>AS621*AQ622</f>
        <v>4.9785113925343637E+30</v>
      </c>
      <c r="AT622" s="73">
        <f t="shared" si="706"/>
        <v>3.6346867049045251E+33</v>
      </c>
      <c r="AU622" s="73">
        <f t="shared" si="707"/>
        <v>6.7844855033130732E+34</v>
      </c>
      <c r="AV622" s="73">
        <f t="shared" si="708"/>
        <v>2.7789252621570462E+39</v>
      </c>
      <c r="AW622" s="73">
        <f t="shared" si="709"/>
        <v>413969.06666666665</v>
      </c>
      <c r="AX622" s="102">
        <f t="shared" si="756"/>
        <v>18.665943048566785</v>
      </c>
      <c r="AZ622" s="74">
        <f t="shared" si="710"/>
        <v>514</v>
      </c>
      <c r="BA622" s="74">
        <f t="shared" si="711"/>
        <v>6.06</v>
      </c>
      <c r="BB622" s="74">
        <v>1</v>
      </c>
      <c r="BC622" s="65">
        <f t="shared" si="712"/>
        <v>1.51</v>
      </c>
      <c r="BD622" s="73">
        <f>BD621*BB622</f>
        <v>2.3151559675104E+28</v>
      </c>
      <c r="BE622" s="73">
        <f t="shared" si="713"/>
        <v>1.7968851526235219E+31</v>
      </c>
      <c r="BF622" s="73">
        <f t="shared" si="714"/>
        <v>5.3500295209550722E+32</v>
      </c>
      <c r="BG622" s="73">
        <f t="shared" si="715"/>
        <v>3.7011619975102638E+39</v>
      </c>
      <c r="BH622" s="73">
        <f t="shared" si="716"/>
        <v>413969.06666666665</v>
      </c>
      <c r="BI622" s="102">
        <f t="shared" si="752"/>
        <v>29.773909106788611</v>
      </c>
      <c r="BK622" s="74">
        <f t="shared" si="717"/>
        <v>464</v>
      </c>
      <c r="BL622" s="74">
        <f t="shared" si="718"/>
        <v>7.8199999999999994</v>
      </c>
      <c r="BM622" s="74">
        <v>1</v>
      </c>
      <c r="BN622" s="65">
        <f t="shared" si="719"/>
        <v>1.76</v>
      </c>
      <c r="BO622" s="73">
        <f>BO621*BM622</f>
        <v>9.7972094979281256E+25</v>
      </c>
      <c r="BP622" s="73">
        <f t="shared" si="720"/>
        <v>8.000793164388025E+28</v>
      </c>
      <c r="BQ622" s="73">
        <f t="shared" si="721"/>
        <v>6.7420248771833303E+29</v>
      </c>
      <c r="BR622" s="73">
        <f t="shared" si="722"/>
        <v>4.7760869340809009E+39</v>
      </c>
      <c r="BS622" s="73">
        <f t="shared" si="723"/>
        <v>413969.06666666665</v>
      </c>
      <c r="BT622" s="102">
        <f t="shared" si="751"/>
        <v>8.4266956271191429</v>
      </c>
      <c r="BV622" s="74">
        <f t="shared" si="724"/>
        <v>409</v>
      </c>
      <c r="BW622" s="74">
        <f t="shared" si="725"/>
        <v>9.8550000000000004</v>
      </c>
      <c r="BX622" s="74">
        <v>1</v>
      </c>
      <c r="BY622" s="65">
        <f t="shared" si="726"/>
        <v>2.0350000000000001</v>
      </c>
      <c r="BZ622" s="73">
        <f>BZ621*BX622</f>
        <v>3.3345867844799999E+22</v>
      </c>
      <c r="CA622" s="73">
        <f t="shared" si="727"/>
        <v>2.7754265995244713E+25</v>
      </c>
      <c r="CB622" s="73">
        <f t="shared" si="728"/>
        <v>4.1486832119066629E+26</v>
      </c>
      <c r="CC622" s="73">
        <f t="shared" si="729"/>
        <v>6.0189688919907018E+39</v>
      </c>
      <c r="CD622" s="73">
        <f t="shared" si="730"/>
        <v>413969.06666666665</v>
      </c>
      <c r="CE622" s="102">
        <f t="shared" si="747"/>
        <v>14.947911836751436</v>
      </c>
      <c r="CG622" s="74">
        <f t="shared" si="731"/>
        <v>359</v>
      </c>
      <c r="CH622" s="74">
        <f t="shared" si="732"/>
        <v>12.14</v>
      </c>
      <c r="CI622" s="74">
        <v>1</v>
      </c>
      <c r="CJ622" s="65">
        <f t="shared" si="733"/>
        <v>2.2850000000000001</v>
      </c>
      <c r="CK622" s="73">
        <f>CK621*CI622</f>
        <v>1.0268680148999999E+19</v>
      </c>
      <c r="CL622" s="73">
        <f t="shared" si="734"/>
        <v>8.4235523564269354E+21</v>
      </c>
      <c r="CM622" s="73">
        <f t="shared" si="735"/>
        <v>4.9908253853281483E+23</v>
      </c>
      <c r="CN622" s="73">
        <f t="shared" si="736"/>
        <v>7.4145390511179216E+39</v>
      </c>
      <c r="CO622" s="73">
        <f t="shared" si="737"/>
        <v>413969.06666666665</v>
      </c>
      <c r="CP622" s="102">
        <f t="shared" si="738"/>
        <v>59.248463998924251</v>
      </c>
      <c r="CR622" s="74">
        <f t="shared" si="739"/>
        <v>296</v>
      </c>
      <c r="CS622" s="74">
        <f t="shared" si="740"/>
        <v>14.74</v>
      </c>
      <c r="CT622" s="74">
        <v>1</v>
      </c>
      <c r="CU622" s="65">
        <f t="shared" si="748"/>
        <v>2.6</v>
      </c>
      <c r="CV622" s="73">
        <f>CV621*CT622</f>
        <v>3296119554000000</v>
      </c>
      <c r="CW622" s="73">
        <f t="shared" si="741"/>
        <v>2.5366936087584E+18</v>
      </c>
      <c r="CX622" s="73">
        <f t="shared" si="742"/>
        <v>9.7605260937178939E+19</v>
      </c>
      <c r="CY622" s="73">
        <f t="shared" si="743"/>
        <v>9.0024963437790916E+39</v>
      </c>
      <c r="CZ622" s="73">
        <f t="shared" si="744"/>
        <v>413969.06666666665</v>
      </c>
      <c r="DA622" s="102">
        <f t="shared" si="745"/>
        <v>38.477355168231149</v>
      </c>
    </row>
    <row r="623" spans="1:105">
      <c r="A623" s="65">
        <v>8192</v>
      </c>
      <c r="B623" s="65">
        <f t="shared" si="681"/>
        <v>20.566666666666666</v>
      </c>
      <c r="C623" s="86">
        <f t="shared" si="750"/>
        <v>14.74</v>
      </c>
      <c r="D623" s="90"/>
      <c r="E623" s="68">
        <f t="shared" si="753"/>
        <v>1.4031414845272545E+37</v>
      </c>
      <c r="F623" s="65">
        <f t="shared" si="754"/>
        <v>123.40000000000008</v>
      </c>
      <c r="G623" s="69">
        <v>617</v>
      </c>
      <c r="H623" s="74">
        <f t="shared" si="682"/>
        <v>617</v>
      </c>
      <c r="I623" s="74">
        <f t="shared" si="683"/>
        <v>1</v>
      </c>
      <c r="J623" s="74">
        <v>1</v>
      </c>
      <c r="K623" s="65">
        <f t="shared" si="684"/>
        <v>1</v>
      </c>
      <c r="L623" s="73">
        <f>L622*J623</f>
        <v>5.0007368898224645E+33</v>
      </c>
      <c r="M623" s="73">
        <f t="shared" si="685"/>
        <v>3.0854546610204607E+36</v>
      </c>
      <c r="N623" s="73">
        <f t="shared" si="686"/>
        <v>1.4031414845272544E+38</v>
      </c>
      <c r="O623" s="73">
        <f t="shared" si="687"/>
        <v>7.0157074226362726E+38</v>
      </c>
      <c r="P623" s="73">
        <f t="shared" si="688"/>
        <v>414242.1333333333</v>
      </c>
      <c r="Q623" s="102">
        <f t="shared" si="749"/>
        <v>45.47600398260883</v>
      </c>
      <c r="S623" s="74">
        <f t="shared" si="689"/>
        <v>607</v>
      </c>
      <c r="T623" s="74">
        <f t="shared" si="690"/>
        <v>2.0499999999999998</v>
      </c>
      <c r="U623" s="74">
        <v>1</v>
      </c>
      <c r="V623" s="65">
        <f t="shared" si="691"/>
        <v>1.05</v>
      </c>
      <c r="W623" s="73">
        <f>W622*U623</f>
        <v>1.0668238698287924E+34</v>
      </c>
      <c r="X623" s="73">
        <f t="shared" si="692"/>
        <v>6.7994019343538083E+36</v>
      </c>
      <c r="Y623" s="73">
        <f t="shared" si="693"/>
        <v>7.1911001082021741E+37</v>
      </c>
      <c r="Z623" s="73">
        <f t="shared" si="694"/>
        <v>1.4382200216404356E+39</v>
      </c>
      <c r="AA623" s="73">
        <f t="shared" si="695"/>
        <v>414242.1333333333</v>
      </c>
      <c r="AB623" s="102">
        <f t="shared" si="755"/>
        <v>10.576077392732618</v>
      </c>
      <c r="AD623" s="74">
        <f t="shared" si="696"/>
        <v>582</v>
      </c>
      <c r="AE623" s="74">
        <f t="shared" si="697"/>
        <v>3.2249999999999996</v>
      </c>
      <c r="AF623" s="74">
        <v>1</v>
      </c>
      <c r="AG623" s="65">
        <f t="shared" si="698"/>
        <v>1.175</v>
      </c>
      <c r="AH623" s="73">
        <f>AH622*AF623</f>
        <v>9.9127693504684235E+32</v>
      </c>
      <c r="AI623" s="73">
        <f t="shared" si="699"/>
        <v>6.7788473203178312E+35</v>
      </c>
      <c r="AJ623" s="73">
        <f t="shared" si="700"/>
        <v>3.535258818437801E+36</v>
      </c>
      <c r="AK623" s="73">
        <f t="shared" si="701"/>
        <v>2.2625656438001975E+39</v>
      </c>
      <c r="AL623" s="73">
        <f t="shared" si="702"/>
        <v>414242.1333333333</v>
      </c>
      <c r="AM623" s="102">
        <f t="shared" si="746"/>
        <v>5.2151326787399128</v>
      </c>
      <c r="AO623" s="74">
        <f t="shared" si="703"/>
        <v>552</v>
      </c>
      <c r="AP623" s="74">
        <f t="shared" si="704"/>
        <v>4.55</v>
      </c>
      <c r="AQ623" s="74">
        <v>1</v>
      </c>
      <c r="AR623" s="65">
        <f t="shared" si="705"/>
        <v>1.325</v>
      </c>
      <c r="AS623" s="73">
        <f>AS622*AQ623</f>
        <v>4.9785113925343637E+30</v>
      </c>
      <c r="AT623" s="73">
        <f t="shared" si="706"/>
        <v>3.6412832324996338E+33</v>
      </c>
      <c r="AU623" s="73">
        <f t="shared" si="707"/>
        <v>7.7933273371569579E+34</v>
      </c>
      <c r="AV623" s="73">
        <f t="shared" si="708"/>
        <v>3.1921468772995038E+39</v>
      </c>
      <c r="AW623" s="73">
        <f t="shared" si="709"/>
        <v>414242.1333333333</v>
      </c>
      <c r="AX623" s="102">
        <f t="shared" si="756"/>
        <v>21.402694708280269</v>
      </c>
      <c r="AZ623" s="74">
        <f t="shared" si="710"/>
        <v>515</v>
      </c>
      <c r="BA623" s="74">
        <f t="shared" si="711"/>
        <v>6.06</v>
      </c>
      <c r="BB623" s="74">
        <v>1</v>
      </c>
      <c r="BC623" s="65">
        <f t="shared" si="712"/>
        <v>1.51</v>
      </c>
      <c r="BD623" s="73">
        <f>BD622*BB623</f>
        <v>2.3151559675104E+28</v>
      </c>
      <c r="BE623" s="73">
        <f t="shared" si="713"/>
        <v>1.8003810381344627E+31</v>
      </c>
      <c r="BF623" s="73">
        <f t="shared" si="714"/>
        <v>6.1455701099066674E+32</v>
      </c>
      <c r="BG623" s="73">
        <f t="shared" si="715"/>
        <v>4.2515186981175805E+39</v>
      </c>
      <c r="BH623" s="73">
        <f t="shared" si="716"/>
        <v>414242.1333333333</v>
      </c>
      <c r="BI623" s="102">
        <f t="shared" si="752"/>
        <v>34.134830237240486</v>
      </c>
      <c r="BK623" s="74">
        <f t="shared" si="717"/>
        <v>465</v>
      </c>
      <c r="BL623" s="74">
        <f t="shared" si="718"/>
        <v>7.8199999999999994</v>
      </c>
      <c r="BM623" s="74">
        <v>1</v>
      </c>
      <c r="BN623" s="65">
        <f t="shared" si="719"/>
        <v>1.76</v>
      </c>
      <c r="BO623" s="73">
        <f>BO622*BM623</f>
        <v>9.7972094979281256E+25</v>
      </c>
      <c r="BP623" s="73">
        <f t="shared" si="720"/>
        <v>8.0180362531043775E+28</v>
      </c>
      <c r="BQ623" s="73">
        <f t="shared" si="721"/>
        <v>7.7445528857695785E+29</v>
      </c>
      <c r="BR623" s="73">
        <f t="shared" si="722"/>
        <v>5.4862832045015636E+39</v>
      </c>
      <c r="BS623" s="73">
        <f t="shared" si="723"/>
        <v>414242.1333333333</v>
      </c>
      <c r="BT623" s="102">
        <f t="shared" si="751"/>
        <v>9.6589147782551947</v>
      </c>
      <c r="BV623" s="74">
        <f t="shared" si="724"/>
        <v>410</v>
      </c>
      <c r="BW623" s="74">
        <f t="shared" si="725"/>
        <v>9.8550000000000004</v>
      </c>
      <c r="BX623" s="74">
        <v>1</v>
      </c>
      <c r="BY623" s="65">
        <f t="shared" si="726"/>
        <v>2.0350000000000001</v>
      </c>
      <c r="BZ623" s="73">
        <f>BZ622*BX623</f>
        <v>3.3345867844799999E+22</v>
      </c>
      <c r="CA623" s="73">
        <f t="shared" si="727"/>
        <v>2.7822124836308881E+25</v>
      </c>
      <c r="CB623" s="73">
        <f t="shared" si="728"/>
        <v>4.7655855809209986E+26</v>
      </c>
      <c r="CC623" s="73">
        <f t="shared" si="729"/>
        <v>6.9139796650080465E+39</v>
      </c>
      <c r="CD623" s="73">
        <f t="shared" si="730"/>
        <v>414242.1333333333</v>
      </c>
      <c r="CE623" s="102">
        <f t="shared" si="747"/>
        <v>17.128762123523135</v>
      </c>
      <c r="CG623" s="74">
        <f t="shared" si="731"/>
        <v>360</v>
      </c>
      <c r="CH623" s="74">
        <f t="shared" si="732"/>
        <v>12.14</v>
      </c>
      <c r="CI623" s="74">
        <v>15</v>
      </c>
      <c r="CJ623" s="65">
        <f t="shared" si="733"/>
        <v>2.2850000000000001</v>
      </c>
      <c r="CK623" s="73">
        <f>CK622*CI623</f>
        <v>1.54030202235E+20</v>
      </c>
      <c r="CL623" s="73">
        <f t="shared" si="734"/>
        <v>1.2670524435851101E+23</v>
      </c>
      <c r="CM623" s="73">
        <f t="shared" si="735"/>
        <v>5.7329529102038871E+23</v>
      </c>
      <c r="CN623" s="73">
        <f t="shared" si="736"/>
        <v>8.5170688110804358E+39</v>
      </c>
      <c r="CO623" s="73">
        <f t="shared" si="737"/>
        <v>414242.1333333333</v>
      </c>
      <c r="CP623" s="102">
        <f t="shared" si="738"/>
        <v>4.5246374285681208</v>
      </c>
      <c r="CR623" s="74">
        <f t="shared" si="739"/>
        <v>297</v>
      </c>
      <c r="CS623" s="74">
        <f t="shared" si="740"/>
        <v>14.74</v>
      </c>
      <c r="CT623" s="74">
        <v>1</v>
      </c>
      <c r="CU623" s="65">
        <f t="shared" si="748"/>
        <v>2.6</v>
      </c>
      <c r="CV623" s="73">
        <f>CV622*CT623</f>
        <v>3296119554000000</v>
      </c>
      <c r="CW623" s="73">
        <f t="shared" si="741"/>
        <v>2.5452635195987999E+18</v>
      </c>
      <c r="CX623" s="73">
        <f t="shared" si="742"/>
        <v>1.1211900267759382E+20</v>
      </c>
      <c r="CY623" s="73">
        <f t="shared" si="743"/>
        <v>1.0341152740965866E+40</v>
      </c>
      <c r="CZ623" s="73">
        <f t="shared" si="744"/>
        <v>414242.1333333333</v>
      </c>
      <c r="DA623" s="102">
        <f t="shared" si="745"/>
        <v>44.050056826833675</v>
      </c>
    </row>
    <row r="624" spans="1:105">
      <c r="A624" s="65">
        <v>8192</v>
      </c>
      <c r="B624" s="65">
        <f t="shared" si="681"/>
        <v>20.6</v>
      </c>
      <c r="C624" s="86">
        <f t="shared" si="750"/>
        <v>14.74</v>
      </c>
      <c r="D624" s="90"/>
      <c r="E624" s="68">
        <f t="shared" si="753"/>
        <v>1.6117863151045547E+37</v>
      </c>
      <c r="F624" s="65">
        <f t="shared" si="754"/>
        <v>123.60000000000007</v>
      </c>
      <c r="G624" s="69">
        <v>618</v>
      </c>
      <c r="H624" s="74">
        <f t="shared" si="682"/>
        <v>618</v>
      </c>
      <c r="I624" s="74">
        <f t="shared" si="683"/>
        <v>1</v>
      </c>
      <c r="J624" s="74">
        <v>1</v>
      </c>
      <c r="K624" s="65">
        <f t="shared" si="684"/>
        <v>1</v>
      </c>
      <c r="L624" s="73">
        <f>L623*J624</f>
        <v>5.0007368898224645E+33</v>
      </c>
      <c r="M624" s="73">
        <f t="shared" si="685"/>
        <v>3.090455397910283E+36</v>
      </c>
      <c r="N624" s="73">
        <f t="shared" si="686"/>
        <v>1.6117863151045547E+38</v>
      </c>
      <c r="O624" s="73">
        <f t="shared" si="687"/>
        <v>8.058931575522773E+38</v>
      </c>
      <c r="P624" s="73">
        <f t="shared" si="688"/>
        <v>414515.20000000001</v>
      </c>
      <c r="Q624" s="102">
        <f t="shared" si="749"/>
        <v>52.153683117200757</v>
      </c>
      <c r="S624" s="74">
        <f t="shared" si="689"/>
        <v>608</v>
      </c>
      <c r="T624" s="74">
        <f t="shared" si="690"/>
        <v>2.0499999999999998</v>
      </c>
      <c r="U624" s="74">
        <v>1</v>
      </c>
      <c r="V624" s="65">
        <f t="shared" si="691"/>
        <v>1.05</v>
      </c>
      <c r="W624" s="73">
        <f>W623*U624</f>
        <v>1.0668238698287924E+34</v>
      </c>
      <c r="X624" s="73">
        <f t="shared" si="692"/>
        <v>6.8106035849870114E+36</v>
      </c>
      <c r="Y624" s="73">
        <f t="shared" si="693"/>
        <v>8.2604048649108383E+37</v>
      </c>
      <c r="Z624" s="73">
        <f t="shared" si="694"/>
        <v>1.6520809729821684E+39</v>
      </c>
      <c r="AA624" s="73">
        <f t="shared" si="695"/>
        <v>414515.20000000001</v>
      </c>
      <c r="AB624" s="102">
        <f t="shared" si="755"/>
        <v>12.128741251538562</v>
      </c>
      <c r="AD624" s="74">
        <f t="shared" si="696"/>
        <v>583</v>
      </c>
      <c r="AE624" s="74">
        <f t="shared" si="697"/>
        <v>3.2249999999999996</v>
      </c>
      <c r="AF624" s="74">
        <v>1</v>
      </c>
      <c r="AG624" s="65">
        <f t="shared" si="698"/>
        <v>1.175</v>
      </c>
      <c r="AH624" s="73">
        <f>AH623*AF624</f>
        <v>9.9127693504684235E+32</v>
      </c>
      <c r="AI624" s="73">
        <f t="shared" si="699"/>
        <v>6.7904948243046322E+35</v>
      </c>
      <c r="AJ624" s="73">
        <f t="shared" si="700"/>
        <v>4.0609459892282638E+36</v>
      </c>
      <c r="AK624" s="73">
        <f t="shared" si="701"/>
        <v>2.5990054331060942E+39</v>
      </c>
      <c r="AL624" s="73">
        <f t="shared" si="702"/>
        <v>414515.20000000001</v>
      </c>
      <c r="AM624" s="102">
        <f t="shared" si="746"/>
        <v>5.980338832883386</v>
      </c>
      <c r="AO624" s="74">
        <f t="shared" si="703"/>
        <v>553</v>
      </c>
      <c r="AP624" s="74">
        <f t="shared" si="704"/>
        <v>4.55</v>
      </c>
      <c r="AQ624" s="74">
        <v>1</v>
      </c>
      <c r="AR624" s="65">
        <f t="shared" si="705"/>
        <v>1.325</v>
      </c>
      <c r="AS624" s="73">
        <f>AS623*AQ624</f>
        <v>4.9785113925343637E+30</v>
      </c>
      <c r="AT624" s="73">
        <f t="shared" si="706"/>
        <v>3.6478797600947414E+33</v>
      </c>
      <c r="AU624" s="73">
        <f t="shared" si="707"/>
        <v>8.9521822921456219E+34</v>
      </c>
      <c r="AV624" s="73">
        <f t="shared" si="708"/>
        <v>3.6668138668628617E+39</v>
      </c>
      <c r="AW624" s="73">
        <f t="shared" si="709"/>
        <v>414515.20000000001</v>
      </c>
      <c r="AX624" s="102">
        <f t="shared" si="756"/>
        <v>24.540782265019391</v>
      </c>
      <c r="AZ624" s="74">
        <f t="shared" si="710"/>
        <v>516</v>
      </c>
      <c r="BA624" s="74">
        <f t="shared" si="711"/>
        <v>6.06</v>
      </c>
      <c r="BB624" s="74">
        <v>1</v>
      </c>
      <c r="BC624" s="65">
        <f t="shared" si="712"/>
        <v>1.51</v>
      </c>
      <c r="BD624" s="73">
        <f>BD623*BB624</f>
        <v>2.3151559675104E+28</v>
      </c>
      <c r="BE624" s="73">
        <f t="shared" si="713"/>
        <v>1.8038769236454033E+31</v>
      </c>
      <c r="BF624" s="73">
        <f t="shared" si="714"/>
        <v>7.0594062757687356E+32</v>
      </c>
      <c r="BG624" s="73">
        <f t="shared" si="715"/>
        <v>4.8837125347668005E+39</v>
      </c>
      <c r="BH624" s="73">
        <f t="shared" si="716"/>
        <v>414515.20000000001</v>
      </c>
      <c r="BI624" s="102">
        <f t="shared" si="752"/>
        <v>39.134633761501775</v>
      </c>
      <c r="BK624" s="74">
        <f t="shared" si="717"/>
        <v>466</v>
      </c>
      <c r="BL624" s="74">
        <f t="shared" si="718"/>
        <v>7.8199999999999994</v>
      </c>
      <c r="BM624" s="74">
        <v>1</v>
      </c>
      <c r="BN624" s="65">
        <f t="shared" si="719"/>
        <v>1.76</v>
      </c>
      <c r="BO624" s="73">
        <f>BO623*BM624</f>
        <v>9.7972094979281256E+25</v>
      </c>
      <c r="BP624" s="73">
        <f t="shared" si="720"/>
        <v>8.0352793418207318E+28</v>
      </c>
      <c r="BQ624" s="73">
        <f t="shared" si="721"/>
        <v>8.8961551600710544E+29</v>
      </c>
      <c r="BR624" s="73">
        <f t="shared" si="722"/>
        <v>6.3020844920588079E+39</v>
      </c>
      <c r="BS624" s="73">
        <f t="shared" si="723"/>
        <v>414515.20000000001</v>
      </c>
      <c r="BT624" s="102">
        <f t="shared" si="751"/>
        <v>11.071370118733489</v>
      </c>
      <c r="BV624" s="74">
        <f t="shared" si="724"/>
        <v>411</v>
      </c>
      <c r="BW624" s="74">
        <f t="shared" si="725"/>
        <v>9.8550000000000004</v>
      </c>
      <c r="BX624" s="74">
        <v>1</v>
      </c>
      <c r="BY624" s="65">
        <f t="shared" si="726"/>
        <v>2.0350000000000001</v>
      </c>
      <c r="BZ624" s="73">
        <f>BZ623*BX624</f>
        <v>3.3345867844799999E+22</v>
      </c>
      <c r="CA624" s="73">
        <f t="shared" si="727"/>
        <v>2.788998367737305E+25</v>
      </c>
      <c r="CB624" s="73">
        <f t="shared" si="728"/>
        <v>5.4742203174015413E+26</v>
      </c>
      <c r="CC624" s="73">
        <f t="shared" si="729"/>
        <v>7.9420770676776931E+39</v>
      </c>
      <c r="CD624" s="73">
        <f t="shared" si="730"/>
        <v>414515.20000000001</v>
      </c>
      <c r="CE624" s="102">
        <f t="shared" si="747"/>
        <v>19.627907928260058</v>
      </c>
      <c r="CG624" s="74">
        <f t="shared" si="731"/>
        <v>361</v>
      </c>
      <c r="CH624" s="74">
        <f t="shared" si="732"/>
        <v>12.14</v>
      </c>
      <c r="CI624" s="74">
        <v>1</v>
      </c>
      <c r="CJ624" s="65">
        <f t="shared" si="733"/>
        <v>2.2850000000000001</v>
      </c>
      <c r="CK624" s="73">
        <f>CK623*CI624</f>
        <v>1.54030202235E+20</v>
      </c>
      <c r="CL624" s="73">
        <f t="shared" si="734"/>
        <v>1.2705720337061798E+23</v>
      </c>
      <c r="CM624" s="73">
        <f t="shared" si="735"/>
        <v>6.5854335772266708E+23</v>
      </c>
      <c r="CN624" s="73">
        <f t="shared" si="736"/>
        <v>9.7835429326846469E+39</v>
      </c>
      <c r="CO624" s="73">
        <f t="shared" si="737"/>
        <v>414515.20000000001</v>
      </c>
      <c r="CP624" s="102">
        <f t="shared" si="738"/>
        <v>5.183046220541601</v>
      </c>
      <c r="CR624" s="74">
        <f t="shared" si="739"/>
        <v>298</v>
      </c>
      <c r="CS624" s="74">
        <f t="shared" si="740"/>
        <v>14.74</v>
      </c>
      <c r="CT624" s="74">
        <v>1</v>
      </c>
      <c r="CU624" s="65">
        <f t="shared" si="748"/>
        <v>2.6</v>
      </c>
      <c r="CV624" s="73">
        <f>CV623*CT624</f>
        <v>3296119554000000</v>
      </c>
      <c r="CW624" s="73">
        <f t="shared" si="741"/>
        <v>2.5538334304392003E+18</v>
      </c>
      <c r="CX624" s="73">
        <f t="shared" si="742"/>
        <v>1.2879091393966018E+20</v>
      </c>
      <c r="CY624" s="73">
        <f t="shared" si="743"/>
        <v>1.1878865142320568E+40</v>
      </c>
      <c r="CZ624" s="73">
        <f t="shared" si="744"/>
        <v>414515.20000000001</v>
      </c>
      <c r="DA624" s="102">
        <f t="shared" si="745"/>
        <v>50.430428392313402</v>
      </c>
    </row>
    <row r="625" spans="1:105">
      <c r="A625" s="65">
        <v>8192</v>
      </c>
      <c r="B625" s="65">
        <f t="shared" si="681"/>
        <v>20.633333333333333</v>
      </c>
      <c r="C625" s="86">
        <f t="shared" si="750"/>
        <v>14.74</v>
      </c>
      <c r="D625" s="90"/>
      <c r="E625" s="68">
        <f t="shared" si="753"/>
        <v>1.8514562887673351E+37</v>
      </c>
      <c r="F625" s="65">
        <f t="shared" si="754"/>
        <v>123.80000000000005</v>
      </c>
      <c r="G625" s="69">
        <v>619</v>
      </c>
      <c r="H625" s="74">
        <f t="shared" si="682"/>
        <v>619</v>
      </c>
      <c r="I625" s="74">
        <f t="shared" si="683"/>
        <v>1</v>
      </c>
      <c r="J625" s="74">
        <v>1</v>
      </c>
      <c r="K625" s="65">
        <f t="shared" si="684"/>
        <v>1</v>
      </c>
      <c r="L625" s="73">
        <f>L624*J625</f>
        <v>5.0007368898224645E+33</v>
      </c>
      <c r="M625" s="73">
        <f t="shared" si="685"/>
        <v>3.0954561348001053E+36</v>
      </c>
      <c r="N625" s="73">
        <f t="shared" si="686"/>
        <v>1.8514562887673349E+38</v>
      </c>
      <c r="O625" s="73">
        <f t="shared" si="687"/>
        <v>9.2572814438366753E+38</v>
      </c>
      <c r="P625" s="73">
        <f t="shared" si="688"/>
        <v>414788.26666666666</v>
      </c>
      <c r="Q625" s="102">
        <f t="shared" si="749"/>
        <v>59.812066724276036</v>
      </c>
      <c r="S625" s="74">
        <f t="shared" si="689"/>
        <v>609</v>
      </c>
      <c r="T625" s="74">
        <f t="shared" si="690"/>
        <v>2.0499999999999998</v>
      </c>
      <c r="U625" s="74">
        <v>1</v>
      </c>
      <c r="V625" s="65">
        <f t="shared" si="691"/>
        <v>1.05</v>
      </c>
      <c r="W625" s="73">
        <f>W624*U625</f>
        <v>1.0668238698287924E+34</v>
      </c>
      <c r="X625" s="73">
        <f t="shared" si="692"/>
        <v>6.8218052356202144E+36</v>
      </c>
      <c r="Y625" s="73">
        <f t="shared" si="693"/>
        <v>9.4887134799325884E+37</v>
      </c>
      <c r="Z625" s="73">
        <f t="shared" si="694"/>
        <v>1.8977426959865181E+39</v>
      </c>
      <c r="AA625" s="73">
        <f t="shared" si="695"/>
        <v>414788.26666666666</v>
      </c>
      <c r="AB625" s="102">
        <f t="shared" si="755"/>
        <v>13.909387841193487</v>
      </c>
      <c r="AD625" s="74">
        <f t="shared" si="696"/>
        <v>584</v>
      </c>
      <c r="AE625" s="74">
        <f t="shared" si="697"/>
        <v>3.2249999999999996</v>
      </c>
      <c r="AF625" s="74">
        <v>1</v>
      </c>
      <c r="AG625" s="65">
        <f t="shared" si="698"/>
        <v>1.175</v>
      </c>
      <c r="AH625" s="73">
        <f>AH624*AF625</f>
        <v>9.9127693504684235E+32</v>
      </c>
      <c r="AI625" s="73">
        <f t="shared" si="699"/>
        <v>6.8021423282914332E+35</v>
      </c>
      <c r="AJ625" s="73">
        <f t="shared" si="700"/>
        <v>4.6648019775583142E+36</v>
      </c>
      <c r="AK625" s="73">
        <f t="shared" si="701"/>
        <v>2.9854732656373275E+39</v>
      </c>
      <c r="AL625" s="73">
        <f t="shared" si="702"/>
        <v>414788.26666666666</v>
      </c>
      <c r="AM625" s="102">
        <f t="shared" si="746"/>
        <v>6.8578423567476605</v>
      </c>
      <c r="AO625" s="74">
        <f t="shared" si="703"/>
        <v>554</v>
      </c>
      <c r="AP625" s="74">
        <f t="shared" si="704"/>
        <v>4.55</v>
      </c>
      <c r="AQ625" s="74">
        <v>1</v>
      </c>
      <c r="AR625" s="65">
        <f t="shared" si="705"/>
        <v>1.325</v>
      </c>
      <c r="AS625" s="73">
        <f>AS624*AQ625</f>
        <v>4.9785113925343637E+30</v>
      </c>
      <c r="AT625" s="73">
        <f t="shared" si="706"/>
        <v>3.6544762876898502E+33</v>
      </c>
      <c r="AU625" s="73">
        <f t="shared" si="707"/>
        <v>1.0283357072621263E+35</v>
      </c>
      <c r="AV625" s="73">
        <f t="shared" si="708"/>
        <v>4.2120630569456868E+39</v>
      </c>
      <c r="AW625" s="73">
        <f t="shared" si="709"/>
        <v>414788.26666666666</v>
      </c>
      <c r="AX625" s="102">
        <f t="shared" si="756"/>
        <v>28.139071820662462</v>
      </c>
      <c r="AZ625" s="74">
        <f t="shared" si="710"/>
        <v>517</v>
      </c>
      <c r="BA625" s="74">
        <f t="shared" si="711"/>
        <v>6.06</v>
      </c>
      <c r="BB625" s="74">
        <v>1</v>
      </c>
      <c r="BC625" s="65">
        <f t="shared" si="712"/>
        <v>1.51</v>
      </c>
      <c r="BD625" s="73">
        <f>BD624*BB625</f>
        <v>2.3151559675104E+28</v>
      </c>
      <c r="BE625" s="73">
        <f t="shared" si="713"/>
        <v>1.8073728091563442E+31</v>
      </c>
      <c r="BF625" s="73">
        <f t="shared" si="714"/>
        <v>8.1091283762312915E+32</v>
      </c>
      <c r="BG625" s="73">
        <f t="shared" si="715"/>
        <v>5.6099125549650251E+39</v>
      </c>
      <c r="BH625" s="73">
        <f t="shared" si="716"/>
        <v>414788.26666666666</v>
      </c>
      <c r="BI625" s="102">
        <f t="shared" si="752"/>
        <v>44.866937995025594</v>
      </c>
      <c r="BK625" s="74">
        <f t="shared" si="717"/>
        <v>467</v>
      </c>
      <c r="BL625" s="74">
        <f t="shared" si="718"/>
        <v>7.8199999999999994</v>
      </c>
      <c r="BM625" s="74">
        <v>1</v>
      </c>
      <c r="BN625" s="65">
        <f t="shared" si="719"/>
        <v>1.76</v>
      </c>
      <c r="BO625" s="73">
        <f>BO624*BM625</f>
        <v>9.7972094979281256E+25</v>
      </c>
      <c r="BP625" s="73">
        <f t="shared" si="720"/>
        <v>8.0525224305370844E+28</v>
      </c>
      <c r="BQ625" s="73">
        <f t="shared" si="721"/>
        <v>1.0218998798172006E+30</v>
      </c>
      <c r="BR625" s="73">
        <f t="shared" si="722"/>
        <v>7.2391940890802798E+39</v>
      </c>
      <c r="BS625" s="73">
        <f t="shared" si="723"/>
        <v>414788.26666666666</v>
      </c>
      <c r="BT625" s="102">
        <f t="shared" si="751"/>
        <v>12.690431956350878</v>
      </c>
      <c r="BV625" s="74">
        <f t="shared" si="724"/>
        <v>412</v>
      </c>
      <c r="BW625" s="74">
        <f t="shared" si="725"/>
        <v>9.8550000000000004</v>
      </c>
      <c r="BX625" s="74">
        <v>1</v>
      </c>
      <c r="BY625" s="65">
        <f t="shared" si="726"/>
        <v>2.0350000000000001</v>
      </c>
      <c r="BZ625" s="73">
        <f>BZ624*BX625</f>
        <v>3.3345867844799999E+22</v>
      </c>
      <c r="CA625" s="73">
        <f t="shared" si="727"/>
        <v>2.7957842518437214E+25</v>
      </c>
      <c r="CB625" s="73">
        <f t="shared" si="728"/>
        <v>6.2882278734904978E+26</v>
      </c>
      <c r="CC625" s="73">
        <f t="shared" si="729"/>
        <v>9.1230508629010449E+39</v>
      </c>
      <c r="CD625" s="73">
        <f t="shared" si="730"/>
        <v>414788.26666666666</v>
      </c>
      <c r="CE625" s="102">
        <f t="shared" si="747"/>
        <v>22.491820924106118</v>
      </c>
      <c r="CG625" s="74">
        <f t="shared" si="731"/>
        <v>362</v>
      </c>
      <c r="CH625" s="74">
        <f t="shared" si="732"/>
        <v>12.14</v>
      </c>
      <c r="CI625" s="74">
        <v>1</v>
      </c>
      <c r="CJ625" s="65">
        <f t="shared" si="733"/>
        <v>2.2850000000000001</v>
      </c>
      <c r="CK625" s="73">
        <f>CK624*CI625</f>
        <v>1.54030202235E+20</v>
      </c>
      <c r="CL625" s="73">
        <f t="shared" si="734"/>
        <v>1.2740916238272496E+23</v>
      </c>
      <c r="CM625" s="73">
        <f t="shared" si="735"/>
        <v>7.5646767171025162E+23</v>
      </c>
      <c r="CN625" s="73">
        <f t="shared" si="736"/>
        <v>1.1238339672817725E+40</v>
      </c>
      <c r="CO625" s="73">
        <f t="shared" si="737"/>
        <v>414788.26666666666</v>
      </c>
      <c r="CP625" s="102">
        <f t="shared" si="738"/>
        <v>5.9373098257870573</v>
      </c>
      <c r="CR625" s="74">
        <f t="shared" si="739"/>
        <v>299</v>
      </c>
      <c r="CS625" s="74">
        <f t="shared" si="740"/>
        <v>14.74</v>
      </c>
      <c r="CT625" s="74">
        <v>1</v>
      </c>
      <c r="CU625" s="65">
        <f t="shared" si="748"/>
        <v>2.6</v>
      </c>
      <c r="CV625" s="73">
        <f>CV624*CT625</f>
        <v>3296119554000000</v>
      </c>
      <c r="CW625" s="73">
        <f t="shared" si="741"/>
        <v>2.5624033412796001E+18</v>
      </c>
      <c r="CX625" s="73">
        <f t="shared" si="742"/>
        <v>1.4794191098105237E+20</v>
      </c>
      <c r="CY625" s="73">
        <f t="shared" si="743"/>
        <v>1.3645232848215261E+40</v>
      </c>
      <c r="CZ625" s="73">
        <f t="shared" si="744"/>
        <v>414788.26666666666</v>
      </c>
      <c r="DA625" s="102">
        <f t="shared" si="745"/>
        <v>57.735606490106228</v>
      </c>
    </row>
    <row r="626" spans="1:105">
      <c r="A626" s="65">
        <v>8192</v>
      </c>
      <c r="B626" s="65">
        <f t="shared" si="681"/>
        <v>20.666666666666668</v>
      </c>
      <c r="C626" s="86">
        <f t="shared" si="750"/>
        <v>14.74</v>
      </c>
      <c r="D626" s="90"/>
      <c r="E626" s="68">
        <f t="shared" si="753"/>
        <v>2.1267647932559532E+37</v>
      </c>
      <c r="F626" s="65">
        <f t="shared" si="754"/>
        <v>124.00000000000007</v>
      </c>
      <c r="G626" s="69">
        <v>620</v>
      </c>
      <c r="H626" s="74">
        <f t="shared" si="682"/>
        <v>620</v>
      </c>
      <c r="I626" s="74">
        <f t="shared" si="683"/>
        <v>1</v>
      </c>
      <c r="J626" s="74">
        <v>16</v>
      </c>
      <c r="K626" s="65">
        <f t="shared" si="684"/>
        <v>1</v>
      </c>
      <c r="L626" s="73">
        <f>L625*J626</f>
        <v>8.0011790237159432E+34</v>
      </c>
      <c r="M626" s="73">
        <f t="shared" si="685"/>
        <v>4.9607309947038851E+37</v>
      </c>
      <c r="N626" s="73">
        <f t="shared" si="686"/>
        <v>2.126764793255953E+38</v>
      </c>
      <c r="O626" s="73">
        <f t="shared" si="687"/>
        <v>1.0633823966279767E+39</v>
      </c>
      <c r="P626" s="73">
        <f t="shared" si="688"/>
        <v>415061.33333333337</v>
      </c>
      <c r="Q626" s="102">
        <f t="shared" si="749"/>
        <v>4.2872004055984965</v>
      </c>
      <c r="S626" s="74">
        <f t="shared" si="689"/>
        <v>610</v>
      </c>
      <c r="T626" s="74">
        <f t="shared" si="690"/>
        <v>2.0499999999999998</v>
      </c>
      <c r="U626" s="74">
        <v>1</v>
      </c>
      <c r="V626" s="65">
        <f t="shared" si="691"/>
        <v>1.05</v>
      </c>
      <c r="W626" s="73">
        <f>W625*U626</f>
        <v>1.0668238698287924E+34</v>
      </c>
      <c r="X626" s="73">
        <f t="shared" si="692"/>
        <v>6.8330068862534163E+36</v>
      </c>
      <c r="Y626" s="73">
        <f t="shared" si="693"/>
        <v>1.0899669565436752E+38</v>
      </c>
      <c r="Z626" s="73">
        <f t="shared" si="694"/>
        <v>2.1799339130873521E+39</v>
      </c>
      <c r="AA626" s="73">
        <f t="shared" si="695"/>
        <v>415061.33333333337</v>
      </c>
      <c r="AB626" s="102">
        <f t="shared" si="755"/>
        <v>15.951497996240297</v>
      </c>
      <c r="AD626" s="74">
        <f t="shared" si="696"/>
        <v>585</v>
      </c>
      <c r="AE626" s="74">
        <f t="shared" si="697"/>
        <v>3.2249999999999996</v>
      </c>
      <c r="AF626" s="74">
        <v>1</v>
      </c>
      <c r="AG626" s="65">
        <f t="shared" si="698"/>
        <v>1.175</v>
      </c>
      <c r="AH626" s="73">
        <f>AH625*AF626</f>
        <v>9.9127693504684235E+32</v>
      </c>
      <c r="AI626" s="73">
        <f t="shared" si="699"/>
        <v>6.8137898322782327E+35</v>
      </c>
      <c r="AJ626" s="73">
        <f t="shared" si="700"/>
        <v>5.3584503580081511E+36</v>
      </c>
      <c r="AK626" s="73">
        <f t="shared" si="701"/>
        <v>3.4294082291252244E+39</v>
      </c>
      <c r="AL626" s="73">
        <f t="shared" si="702"/>
        <v>415061.33333333337</v>
      </c>
      <c r="AM626" s="102">
        <f t="shared" si="746"/>
        <v>7.8641262643942165</v>
      </c>
      <c r="AO626" s="74">
        <f t="shared" si="703"/>
        <v>555</v>
      </c>
      <c r="AP626" s="74">
        <f t="shared" si="704"/>
        <v>4.55</v>
      </c>
      <c r="AQ626" s="74">
        <v>1</v>
      </c>
      <c r="AR626" s="65">
        <f t="shared" si="705"/>
        <v>1.325</v>
      </c>
      <c r="AS626" s="73">
        <f>AS625*AQ626</f>
        <v>4.9785113925343637E+30</v>
      </c>
      <c r="AT626" s="73">
        <f t="shared" si="706"/>
        <v>3.6610728152849578E+33</v>
      </c>
      <c r="AU626" s="73">
        <f t="shared" si="707"/>
        <v>1.181247535316717E+35</v>
      </c>
      <c r="AV626" s="73">
        <f t="shared" si="708"/>
        <v>4.8383899046572939E+39</v>
      </c>
      <c r="AW626" s="73">
        <f t="shared" si="709"/>
        <v>415061.33333333337</v>
      </c>
      <c r="AX626" s="102">
        <f t="shared" si="756"/>
        <v>32.265065321427514</v>
      </c>
      <c r="AZ626" s="74">
        <f t="shared" si="710"/>
        <v>518</v>
      </c>
      <c r="BA626" s="74">
        <f t="shared" si="711"/>
        <v>6.06</v>
      </c>
      <c r="BB626" s="74">
        <v>1</v>
      </c>
      <c r="BC626" s="65">
        <f t="shared" si="712"/>
        <v>1.51</v>
      </c>
      <c r="BD626" s="73">
        <f>BD625*BB626</f>
        <v>2.3151559675104E+28</v>
      </c>
      <c r="BE626" s="73">
        <f t="shared" si="713"/>
        <v>1.8108686946672848E+31</v>
      </c>
      <c r="BF626" s="73">
        <f t="shared" si="714"/>
        <v>9.3149424262366633E+32</v>
      </c>
      <c r="BG626" s="73">
        <f t="shared" si="715"/>
        <v>6.4440973235655381E+39</v>
      </c>
      <c r="BH626" s="73">
        <f t="shared" si="716"/>
        <v>415061.33333333337</v>
      </c>
      <c r="BI626" s="102">
        <f t="shared" si="752"/>
        <v>51.439082544569139</v>
      </c>
      <c r="BK626" s="74">
        <f t="shared" si="717"/>
        <v>468</v>
      </c>
      <c r="BL626" s="74">
        <f t="shared" si="718"/>
        <v>7.8199999999999994</v>
      </c>
      <c r="BM626" s="74">
        <v>1</v>
      </c>
      <c r="BN626" s="65">
        <f t="shared" si="719"/>
        <v>1.76</v>
      </c>
      <c r="BO626" s="73">
        <f>BO625*BM626</f>
        <v>9.7972094979281256E+25</v>
      </c>
      <c r="BP626" s="73">
        <f t="shared" si="720"/>
        <v>8.0697655192534387E+28</v>
      </c>
      <c r="BQ626" s="73">
        <f t="shared" si="721"/>
        <v>1.1738547109176863E+30</v>
      </c>
      <c r="BR626" s="73">
        <f t="shared" si="722"/>
        <v>8.315650341630777E+39</v>
      </c>
      <c r="BS626" s="73">
        <f t="shared" si="723"/>
        <v>415061.33333333337</v>
      </c>
      <c r="BT626" s="102">
        <f t="shared" si="751"/>
        <v>14.546329854529448</v>
      </c>
      <c r="BV626" s="74">
        <f t="shared" si="724"/>
        <v>413</v>
      </c>
      <c r="BW626" s="74">
        <f t="shared" si="725"/>
        <v>9.8550000000000004</v>
      </c>
      <c r="BX626" s="74">
        <v>1</v>
      </c>
      <c r="BY626" s="65">
        <f t="shared" si="726"/>
        <v>2.0350000000000001</v>
      </c>
      <c r="BZ626" s="73">
        <f>BZ625*BX626</f>
        <v>3.3345867844799999E+22</v>
      </c>
      <c r="CA626" s="73">
        <f t="shared" si="727"/>
        <v>2.8025701359501387E+25</v>
      </c>
      <c r="CB626" s="73">
        <f t="shared" si="728"/>
        <v>7.2232770141250391E+26</v>
      </c>
      <c r="CC626" s="73">
        <f t="shared" si="729"/>
        <v>1.047963351876871E+40</v>
      </c>
      <c r="CD626" s="73">
        <f t="shared" si="730"/>
        <v>415061.33333333337</v>
      </c>
      <c r="CE626" s="102">
        <f t="shared" si="747"/>
        <v>25.773760026441494</v>
      </c>
      <c r="CG626" s="74">
        <f t="shared" si="731"/>
        <v>363</v>
      </c>
      <c r="CH626" s="74">
        <f t="shared" si="732"/>
        <v>12.14</v>
      </c>
      <c r="CI626" s="74">
        <v>1</v>
      </c>
      <c r="CJ626" s="65">
        <f t="shared" si="733"/>
        <v>2.2850000000000001</v>
      </c>
      <c r="CK626" s="73">
        <f>CK625*CI626</f>
        <v>1.54030202235E+20</v>
      </c>
      <c r="CL626" s="73">
        <f t="shared" si="734"/>
        <v>1.2776112139483192E+23</v>
      </c>
      <c r="CM626" s="73">
        <f t="shared" si="735"/>
        <v>8.6895317010200323E+23</v>
      </c>
      <c r="CN626" s="73">
        <f t="shared" si="736"/>
        <v>1.2909462295063637E+40</v>
      </c>
      <c r="CO626" s="73">
        <f t="shared" si="737"/>
        <v>415061.33333333337</v>
      </c>
      <c r="CP626" s="102">
        <f t="shared" si="738"/>
        <v>6.8013896607607061</v>
      </c>
      <c r="CR626" s="74">
        <f t="shared" si="739"/>
        <v>300</v>
      </c>
      <c r="CS626" s="74">
        <f t="shared" si="740"/>
        <v>14.74</v>
      </c>
      <c r="CT626" s="74">
        <v>15</v>
      </c>
      <c r="CU626" s="65">
        <f t="shared" si="748"/>
        <v>2.6</v>
      </c>
      <c r="CV626" s="73">
        <f>CV625*CT626</f>
        <v>4.944179331E+16</v>
      </c>
      <c r="CW626" s="73">
        <f t="shared" si="741"/>
        <v>3.8564598781799997E+19</v>
      </c>
      <c r="CX626" s="73">
        <f t="shared" si="742"/>
        <v>1.6994062977905266E+20</v>
      </c>
      <c r="CY626" s="73">
        <f t="shared" si="743"/>
        <v>1.5674256526296376E+40</v>
      </c>
      <c r="CZ626" s="73">
        <f t="shared" si="744"/>
        <v>415061.33333333337</v>
      </c>
      <c r="DA626" s="102">
        <f t="shared" si="745"/>
        <v>4.4066484586183137</v>
      </c>
    </row>
    <row r="627" spans="1:105">
      <c r="A627" s="65">
        <v>8192</v>
      </c>
      <c r="B627" s="65">
        <f t="shared" si="681"/>
        <v>20.7</v>
      </c>
      <c r="C627" s="86">
        <f t="shared" si="750"/>
        <v>14.74</v>
      </c>
      <c r="D627" s="90"/>
      <c r="E627" s="68">
        <f t="shared" si="753"/>
        <v>2.4430112194787231E+37</v>
      </c>
      <c r="F627" s="65">
        <f t="shared" si="754"/>
        <v>124.20000000000006</v>
      </c>
      <c r="G627" s="69">
        <v>621</v>
      </c>
      <c r="H627" s="74">
        <f t="shared" si="682"/>
        <v>621</v>
      </c>
      <c r="I627" s="74">
        <f t="shared" si="683"/>
        <v>1</v>
      </c>
      <c r="J627" s="74">
        <v>1</v>
      </c>
      <c r="K627" s="65">
        <f t="shared" si="684"/>
        <v>1</v>
      </c>
      <c r="L627" s="73">
        <f>L626*J627</f>
        <v>8.0011790237159432E+34</v>
      </c>
      <c r="M627" s="73">
        <f t="shared" si="685"/>
        <v>4.9687321737276009E+37</v>
      </c>
      <c r="N627" s="73">
        <f t="shared" si="686"/>
        <v>2.4430112194787232E+38</v>
      </c>
      <c r="O627" s="73">
        <f t="shared" si="687"/>
        <v>1.2215056097393615E+39</v>
      </c>
      <c r="P627" s="73">
        <f t="shared" si="688"/>
        <v>415334.40000000002</v>
      </c>
      <c r="Q627" s="102">
        <f t="shared" si="749"/>
        <v>4.9167697796155263</v>
      </c>
      <c r="S627" s="74">
        <f t="shared" si="689"/>
        <v>611</v>
      </c>
      <c r="T627" s="74">
        <f t="shared" si="690"/>
        <v>2.0499999999999998</v>
      </c>
      <c r="U627" s="74">
        <v>1</v>
      </c>
      <c r="V627" s="65">
        <f t="shared" si="691"/>
        <v>1.05</v>
      </c>
      <c r="W627" s="73">
        <f>W626*U627</f>
        <v>1.0668238698287924E+34</v>
      </c>
      <c r="X627" s="73">
        <f t="shared" si="692"/>
        <v>6.8442085368866182E+36</v>
      </c>
      <c r="Y627" s="73">
        <f t="shared" si="693"/>
        <v>1.2520432499828448E+38</v>
      </c>
      <c r="Z627" s="73">
        <f t="shared" si="694"/>
        <v>2.5040864999656911E+39</v>
      </c>
      <c r="AA627" s="73">
        <f t="shared" si="695"/>
        <v>415334.40000000002</v>
      </c>
      <c r="AB627" s="102">
        <f t="shared" si="755"/>
        <v>18.293470212589263</v>
      </c>
      <c r="AD627" s="74">
        <f t="shared" si="696"/>
        <v>586</v>
      </c>
      <c r="AE627" s="74">
        <f t="shared" si="697"/>
        <v>3.2249999999999996</v>
      </c>
      <c r="AF627" s="74">
        <v>1</v>
      </c>
      <c r="AG627" s="65">
        <f t="shared" si="698"/>
        <v>1.175</v>
      </c>
      <c r="AH627" s="73">
        <f>AH626*AF627</f>
        <v>9.9127693504684235E+32</v>
      </c>
      <c r="AI627" s="73">
        <f t="shared" si="699"/>
        <v>6.8254373362650337E+35</v>
      </c>
      <c r="AJ627" s="73">
        <f t="shared" si="700"/>
        <v>6.1552431115772367E+36</v>
      </c>
      <c r="AK627" s="73">
        <f t="shared" si="701"/>
        <v>3.9393555914094404E+39</v>
      </c>
      <c r="AL627" s="73">
        <f t="shared" si="702"/>
        <v>415334.40000000002</v>
      </c>
      <c r="AM627" s="102">
        <f t="shared" si="746"/>
        <v>9.0180933591948609</v>
      </c>
      <c r="AO627" s="74">
        <f t="shared" si="703"/>
        <v>556</v>
      </c>
      <c r="AP627" s="74">
        <f t="shared" si="704"/>
        <v>4.55</v>
      </c>
      <c r="AQ627" s="74">
        <v>1</v>
      </c>
      <c r="AR627" s="65">
        <f t="shared" si="705"/>
        <v>1.325</v>
      </c>
      <c r="AS627" s="73">
        <f>AS626*AQ627</f>
        <v>4.9785113925343637E+30</v>
      </c>
      <c r="AT627" s="73">
        <f t="shared" si="706"/>
        <v>3.6676693428800654E+33</v>
      </c>
      <c r="AU627" s="73">
        <f t="shared" si="707"/>
        <v>1.3568971006626148E+35</v>
      </c>
      <c r="AV627" s="73">
        <f t="shared" si="708"/>
        <v>5.5578505243140948E+39</v>
      </c>
      <c r="AW627" s="73">
        <f t="shared" si="709"/>
        <v>415334.40000000002</v>
      </c>
      <c r="AX627" s="102">
        <f t="shared" si="756"/>
        <v>36.996167696979491</v>
      </c>
      <c r="AZ627" s="74">
        <f t="shared" si="710"/>
        <v>519</v>
      </c>
      <c r="BA627" s="74">
        <f t="shared" si="711"/>
        <v>6.06</v>
      </c>
      <c r="BB627" s="74">
        <v>1</v>
      </c>
      <c r="BC627" s="65">
        <f t="shared" si="712"/>
        <v>1.51</v>
      </c>
      <c r="BD627" s="73">
        <f>BD626*BB627</f>
        <v>2.3151559675104E+28</v>
      </c>
      <c r="BE627" s="73">
        <f t="shared" si="713"/>
        <v>1.8143645801782256E+31</v>
      </c>
      <c r="BF627" s="73">
        <f t="shared" si="714"/>
        <v>1.0700059041910146E+33</v>
      </c>
      <c r="BG627" s="73">
        <f t="shared" si="715"/>
        <v>7.40232399502053E+39</v>
      </c>
      <c r="BH627" s="73">
        <f t="shared" si="716"/>
        <v>415334.40000000002</v>
      </c>
      <c r="BI627" s="102">
        <f t="shared" si="752"/>
        <v>58.974139810748923</v>
      </c>
      <c r="BK627" s="74">
        <f t="shared" si="717"/>
        <v>469</v>
      </c>
      <c r="BL627" s="74">
        <f t="shared" si="718"/>
        <v>7.8199999999999994</v>
      </c>
      <c r="BM627" s="74">
        <v>1</v>
      </c>
      <c r="BN627" s="65">
        <f t="shared" si="719"/>
        <v>1.76</v>
      </c>
      <c r="BO627" s="73">
        <f>BO626*BM627</f>
        <v>9.7972094979281256E+25</v>
      </c>
      <c r="BP627" s="73">
        <f t="shared" si="720"/>
        <v>8.0870086079697912E+28</v>
      </c>
      <c r="BQ627" s="73">
        <f t="shared" si="721"/>
        <v>1.3484049754366663E+30</v>
      </c>
      <c r="BR627" s="73">
        <f t="shared" si="722"/>
        <v>9.5521738681618054E+39</v>
      </c>
      <c r="BS627" s="73">
        <f t="shared" si="723"/>
        <v>415334.40000000002</v>
      </c>
      <c r="BT627" s="102">
        <f t="shared" si="751"/>
        <v>16.673717573489483</v>
      </c>
      <c r="BV627" s="74">
        <f t="shared" si="724"/>
        <v>414</v>
      </c>
      <c r="BW627" s="74">
        <f t="shared" si="725"/>
        <v>9.8550000000000004</v>
      </c>
      <c r="BX627" s="74">
        <v>1</v>
      </c>
      <c r="BY627" s="65">
        <f t="shared" si="726"/>
        <v>2.0350000000000001</v>
      </c>
      <c r="BZ627" s="73">
        <f>BZ626*BX627</f>
        <v>3.3345867844799999E+22</v>
      </c>
      <c r="CA627" s="73">
        <f t="shared" si="727"/>
        <v>2.8093560200565551E+25</v>
      </c>
      <c r="CB627" s="73">
        <f t="shared" si="728"/>
        <v>8.2973664238133257E+26</v>
      </c>
      <c r="CC627" s="73">
        <f t="shared" si="729"/>
        <v>1.2037937783981408E+40</v>
      </c>
      <c r="CD627" s="73">
        <f t="shared" si="730"/>
        <v>415334.40000000002</v>
      </c>
      <c r="CE627" s="102">
        <f t="shared" si="747"/>
        <v>29.534763001117572</v>
      </c>
      <c r="CG627" s="74">
        <f t="shared" si="731"/>
        <v>364</v>
      </c>
      <c r="CH627" s="74">
        <f t="shared" si="732"/>
        <v>12.14</v>
      </c>
      <c r="CI627" s="74">
        <v>1</v>
      </c>
      <c r="CJ627" s="65">
        <f t="shared" si="733"/>
        <v>2.2850000000000001</v>
      </c>
      <c r="CK627" s="73">
        <f>CK626*CI627</f>
        <v>1.54030202235E+20</v>
      </c>
      <c r="CL627" s="73">
        <f t="shared" si="734"/>
        <v>1.281130804069389E+23</v>
      </c>
      <c r="CM627" s="73">
        <f t="shared" si="735"/>
        <v>9.9816507706562994E+23</v>
      </c>
      <c r="CN627" s="73">
        <f t="shared" si="736"/>
        <v>1.4829078102235851E+40</v>
      </c>
      <c r="CO627" s="73">
        <f t="shared" si="737"/>
        <v>415334.40000000002</v>
      </c>
      <c r="CP627" s="102">
        <f t="shared" si="738"/>
        <v>7.7912815295288693</v>
      </c>
      <c r="CR627" s="74">
        <f t="shared" si="739"/>
        <v>301</v>
      </c>
      <c r="CS627" s="74">
        <f t="shared" si="740"/>
        <v>14.74</v>
      </c>
      <c r="CT627" s="74">
        <v>1</v>
      </c>
      <c r="CU627" s="65">
        <f t="shared" si="748"/>
        <v>2.6</v>
      </c>
      <c r="CV627" s="73">
        <f>CV626*CT627</f>
        <v>4.944179331E+16</v>
      </c>
      <c r="CW627" s="73">
        <f t="shared" si="741"/>
        <v>3.8693147444406002E+19</v>
      </c>
      <c r="CX627" s="73">
        <f t="shared" si="742"/>
        <v>1.9521052187435791E+20</v>
      </c>
      <c r="CY627" s="73">
        <f t="shared" si="743"/>
        <v>1.8004992687558188E+40</v>
      </c>
      <c r="CZ627" s="73">
        <f t="shared" si="744"/>
        <v>415334.40000000002</v>
      </c>
      <c r="DA627" s="102">
        <f t="shared" si="745"/>
        <v>5.045092859267517</v>
      </c>
    </row>
    <row r="628" spans="1:105">
      <c r="A628" s="65">
        <v>8192</v>
      </c>
      <c r="B628" s="65">
        <f t="shared" si="681"/>
        <v>20.733333333333334</v>
      </c>
      <c r="C628" s="86">
        <f t="shared" si="750"/>
        <v>14.74</v>
      </c>
      <c r="D628" s="90"/>
      <c r="E628" s="68">
        <f t="shared" si="753"/>
        <v>2.8062829690545099E+37</v>
      </c>
      <c r="F628" s="65">
        <f t="shared" si="754"/>
        <v>124.40000000000006</v>
      </c>
      <c r="G628" s="69">
        <v>622</v>
      </c>
      <c r="H628" s="74">
        <f t="shared" si="682"/>
        <v>622</v>
      </c>
      <c r="I628" s="74">
        <f t="shared" si="683"/>
        <v>1</v>
      </c>
      <c r="J628" s="74">
        <v>1</v>
      </c>
      <c r="K628" s="65">
        <f t="shared" si="684"/>
        <v>1</v>
      </c>
      <c r="L628" s="73">
        <f>L627*J628</f>
        <v>8.0011790237159432E+34</v>
      </c>
      <c r="M628" s="73">
        <f t="shared" si="685"/>
        <v>4.9767333527513166E+37</v>
      </c>
      <c r="N628" s="73">
        <f t="shared" si="686"/>
        <v>2.80628296905451E+38</v>
      </c>
      <c r="O628" s="73">
        <f t="shared" si="687"/>
        <v>1.4031414845272548E+39</v>
      </c>
      <c r="P628" s="73">
        <f t="shared" si="688"/>
        <v>415607.46666666667</v>
      </c>
      <c r="Q628" s="102">
        <f t="shared" si="749"/>
        <v>5.63880515620371</v>
      </c>
      <c r="S628" s="74">
        <f t="shared" si="689"/>
        <v>612</v>
      </c>
      <c r="T628" s="74">
        <f t="shared" si="690"/>
        <v>2.0499999999999998</v>
      </c>
      <c r="U628" s="74">
        <v>1</v>
      </c>
      <c r="V628" s="65">
        <f t="shared" si="691"/>
        <v>1.05</v>
      </c>
      <c r="W628" s="73">
        <f>W627*U628</f>
        <v>1.0668238698287924E+34</v>
      </c>
      <c r="X628" s="73">
        <f t="shared" si="692"/>
        <v>6.8554101875198201E+36</v>
      </c>
      <c r="Y628" s="73">
        <f t="shared" si="693"/>
        <v>1.4382200216404354E+38</v>
      </c>
      <c r="Z628" s="73">
        <f t="shared" si="694"/>
        <v>2.8764400432808724E+39</v>
      </c>
      <c r="AA628" s="73">
        <f t="shared" si="695"/>
        <v>415607.46666666667</v>
      </c>
      <c r="AB628" s="102">
        <f t="shared" si="755"/>
        <v>20.979343063361767</v>
      </c>
      <c r="AD628" s="74">
        <f t="shared" si="696"/>
        <v>587</v>
      </c>
      <c r="AE628" s="74">
        <f t="shared" si="697"/>
        <v>3.2249999999999996</v>
      </c>
      <c r="AF628" s="74">
        <v>1</v>
      </c>
      <c r="AG628" s="65">
        <f t="shared" si="698"/>
        <v>1.175</v>
      </c>
      <c r="AH628" s="73">
        <f>AH627*AF628</f>
        <v>9.9127693504684235E+32</v>
      </c>
      <c r="AI628" s="73">
        <f t="shared" si="699"/>
        <v>6.8370848402518332E+35</v>
      </c>
      <c r="AJ628" s="73">
        <f t="shared" si="700"/>
        <v>7.0705176368756031E+36</v>
      </c>
      <c r="AK628" s="73">
        <f t="shared" si="701"/>
        <v>4.5251312876003967E+39</v>
      </c>
      <c r="AL628" s="73">
        <f t="shared" si="702"/>
        <v>415607.46666666667</v>
      </c>
      <c r="AM628" s="102">
        <f t="shared" si="746"/>
        <v>10.341421529903338</v>
      </c>
      <c r="AO628" s="74">
        <f t="shared" si="703"/>
        <v>557</v>
      </c>
      <c r="AP628" s="74">
        <f t="shared" si="704"/>
        <v>4.55</v>
      </c>
      <c r="AQ628" s="74">
        <v>1</v>
      </c>
      <c r="AR628" s="65">
        <f t="shared" si="705"/>
        <v>1.325</v>
      </c>
      <c r="AS628" s="73">
        <f>AS627*AQ628</f>
        <v>4.9785113925343637E+30</v>
      </c>
      <c r="AT628" s="73">
        <f t="shared" si="706"/>
        <v>3.6742658704751742E+33</v>
      </c>
      <c r="AU628" s="73">
        <f t="shared" si="707"/>
        <v>1.5586654674313918E+35</v>
      </c>
      <c r="AV628" s="73">
        <f t="shared" si="708"/>
        <v>6.38429375459901E+39</v>
      </c>
      <c r="AW628" s="73">
        <f t="shared" si="709"/>
        <v>415607.46666666667</v>
      </c>
      <c r="AX628" s="102">
        <f t="shared" si="756"/>
        <v>42.421139960397518</v>
      </c>
      <c r="AZ628" s="74">
        <f t="shared" si="710"/>
        <v>520</v>
      </c>
      <c r="BA628" s="74">
        <f t="shared" si="711"/>
        <v>6.06</v>
      </c>
      <c r="BB628" s="74">
        <v>16</v>
      </c>
      <c r="BC628" s="65">
        <f t="shared" si="712"/>
        <v>1.51</v>
      </c>
      <c r="BD628" s="73">
        <f>BD627*BB628</f>
        <v>3.70424954801664E+29</v>
      </c>
      <c r="BE628" s="73">
        <f t="shared" si="713"/>
        <v>2.9085767451026656E+32</v>
      </c>
      <c r="BF628" s="73">
        <f t="shared" si="714"/>
        <v>1.2291140219813336E+33</v>
      </c>
      <c r="BG628" s="73">
        <f t="shared" si="715"/>
        <v>8.5030373962351647E+39</v>
      </c>
      <c r="BH628" s="73">
        <f t="shared" si="716"/>
        <v>415607.46666666667</v>
      </c>
      <c r="BI628" s="102">
        <f t="shared" si="752"/>
        <v>4.2258263394660709</v>
      </c>
      <c r="BK628" s="74">
        <f t="shared" si="717"/>
        <v>470</v>
      </c>
      <c r="BL628" s="74">
        <f t="shared" si="718"/>
        <v>7.8199999999999994</v>
      </c>
      <c r="BM628" s="74">
        <v>1</v>
      </c>
      <c r="BN628" s="65">
        <f t="shared" si="719"/>
        <v>1.76</v>
      </c>
      <c r="BO628" s="73">
        <f>BO627*BM628</f>
        <v>9.7972094979281256E+25</v>
      </c>
      <c r="BP628" s="73">
        <f t="shared" si="720"/>
        <v>8.1042516966861455E+28</v>
      </c>
      <c r="BQ628" s="73">
        <f t="shared" si="721"/>
        <v>1.548910577153916E+30</v>
      </c>
      <c r="BR628" s="73">
        <f t="shared" si="722"/>
        <v>1.0972566409003132E+40</v>
      </c>
      <c r="BS628" s="73">
        <f t="shared" si="723"/>
        <v>415607.46666666667</v>
      </c>
      <c r="BT628" s="102">
        <f t="shared" si="751"/>
        <v>19.112320731441134</v>
      </c>
      <c r="BV628" s="74">
        <f t="shared" si="724"/>
        <v>415</v>
      </c>
      <c r="BW628" s="74">
        <f t="shared" si="725"/>
        <v>9.8550000000000004</v>
      </c>
      <c r="BX628" s="74">
        <v>1</v>
      </c>
      <c r="BY628" s="65">
        <f t="shared" si="726"/>
        <v>2.0350000000000001</v>
      </c>
      <c r="BZ628" s="73">
        <f>BZ627*BX628</f>
        <v>3.3345867844799999E+22</v>
      </c>
      <c r="CA628" s="73">
        <f t="shared" si="727"/>
        <v>2.816141904162972E+25</v>
      </c>
      <c r="CB628" s="73">
        <f t="shared" si="728"/>
        <v>9.5311711618420014E+26</v>
      </c>
      <c r="CC628" s="73">
        <f t="shared" si="729"/>
        <v>1.3827959330016098E+40</v>
      </c>
      <c r="CD628" s="73">
        <f t="shared" si="730"/>
        <v>415607.46666666667</v>
      </c>
      <c r="CE628" s="102">
        <f t="shared" si="747"/>
        <v>33.844782991057777</v>
      </c>
      <c r="CG628" s="74">
        <f t="shared" si="731"/>
        <v>365</v>
      </c>
      <c r="CH628" s="74">
        <f t="shared" si="732"/>
        <v>12.14</v>
      </c>
      <c r="CI628" s="74">
        <v>1</v>
      </c>
      <c r="CJ628" s="65">
        <f t="shared" si="733"/>
        <v>2.2850000000000001</v>
      </c>
      <c r="CK628" s="73">
        <f>CK627*CI628</f>
        <v>1.54030202235E+20</v>
      </c>
      <c r="CL628" s="73">
        <f t="shared" si="734"/>
        <v>1.2846503941904587E+23</v>
      </c>
      <c r="CM628" s="73">
        <f t="shared" si="735"/>
        <v>1.146590582040778E+24</v>
      </c>
      <c r="CN628" s="73">
        <f t="shared" si="736"/>
        <v>1.7034137622160874E+40</v>
      </c>
      <c r="CO628" s="73">
        <f t="shared" si="737"/>
        <v>415607.46666666667</v>
      </c>
      <c r="CP628" s="102">
        <f t="shared" si="738"/>
        <v>8.9253121878604098</v>
      </c>
      <c r="CR628" s="74">
        <f t="shared" si="739"/>
        <v>302</v>
      </c>
      <c r="CS628" s="74">
        <f t="shared" si="740"/>
        <v>14.74</v>
      </c>
      <c r="CT628" s="74">
        <v>1</v>
      </c>
      <c r="CU628" s="65">
        <f t="shared" si="748"/>
        <v>2.6</v>
      </c>
      <c r="CV628" s="73">
        <f>CV627*CT628</f>
        <v>4.944179331E+16</v>
      </c>
      <c r="CW628" s="73">
        <f t="shared" si="741"/>
        <v>3.8821696107011998E+19</v>
      </c>
      <c r="CX628" s="73">
        <f t="shared" si="742"/>
        <v>2.242380053551877E+20</v>
      </c>
      <c r="CY628" s="73">
        <f t="shared" si="743"/>
        <v>2.0682305481931739E+40</v>
      </c>
      <c r="CZ628" s="73">
        <f t="shared" si="744"/>
        <v>415607.46666666667</v>
      </c>
      <c r="DA628" s="102">
        <f t="shared" si="745"/>
        <v>5.7761001666973977</v>
      </c>
    </row>
    <row r="629" spans="1:105">
      <c r="A629" s="65">
        <v>8192</v>
      </c>
      <c r="B629" s="65">
        <f t="shared" si="681"/>
        <v>20.766666666666666</v>
      </c>
      <c r="C629" s="86">
        <f t="shared" si="750"/>
        <v>14.74</v>
      </c>
      <c r="D629" s="90"/>
      <c r="E629" s="68">
        <f t="shared" si="753"/>
        <v>3.2235726302091104E+37</v>
      </c>
      <c r="F629" s="65">
        <f t="shared" si="754"/>
        <v>124.60000000000007</v>
      </c>
      <c r="G629" s="69">
        <v>623</v>
      </c>
      <c r="H629" s="74">
        <f t="shared" si="682"/>
        <v>623</v>
      </c>
      <c r="I629" s="74">
        <f t="shared" si="683"/>
        <v>1</v>
      </c>
      <c r="J629" s="74">
        <v>1</v>
      </c>
      <c r="K629" s="65">
        <f t="shared" si="684"/>
        <v>1</v>
      </c>
      <c r="L629" s="73">
        <f>L628*J629</f>
        <v>8.0011790237159432E+34</v>
      </c>
      <c r="M629" s="73">
        <f t="shared" si="685"/>
        <v>4.9847345317750323E+37</v>
      </c>
      <c r="N629" s="73">
        <f t="shared" si="686"/>
        <v>3.2235726302091105E+38</v>
      </c>
      <c r="O629" s="73">
        <f t="shared" si="687"/>
        <v>1.6117863151045552E+39</v>
      </c>
      <c r="P629" s="73">
        <f t="shared" si="688"/>
        <v>415880.53333333333</v>
      </c>
      <c r="Q629" s="102">
        <f t="shared" si="749"/>
        <v>6.4668892789787478</v>
      </c>
      <c r="S629" s="74">
        <f t="shared" si="689"/>
        <v>613</v>
      </c>
      <c r="T629" s="74">
        <f t="shared" si="690"/>
        <v>2.0499999999999998</v>
      </c>
      <c r="U629" s="74">
        <v>1</v>
      </c>
      <c r="V629" s="65">
        <f t="shared" si="691"/>
        <v>1.05</v>
      </c>
      <c r="W629" s="73">
        <f>W628*U629</f>
        <v>1.0668238698287924E+34</v>
      </c>
      <c r="X629" s="73">
        <f t="shared" si="692"/>
        <v>6.866611838153022E+36</v>
      </c>
      <c r="Y629" s="73">
        <f t="shared" si="693"/>
        <v>1.652080972982168E+38</v>
      </c>
      <c r="Z629" s="73">
        <f t="shared" si="694"/>
        <v>3.304161945964338E+39</v>
      </c>
      <c r="AA629" s="73">
        <f t="shared" si="695"/>
        <v>415880.53333333333</v>
      </c>
      <c r="AB629" s="102">
        <f t="shared" si="755"/>
        <v>24.059623755091184</v>
      </c>
      <c r="AD629" s="74">
        <f t="shared" si="696"/>
        <v>588</v>
      </c>
      <c r="AE629" s="74">
        <f t="shared" si="697"/>
        <v>3.2249999999999996</v>
      </c>
      <c r="AF629" s="74">
        <v>1</v>
      </c>
      <c r="AG629" s="65">
        <f t="shared" si="698"/>
        <v>1.175</v>
      </c>
      <c r="AH629" s="73">
        <f>AH628*AF629</f>
        <v>9.9127693504684235E+32</v>
      </c>
      <c r="AI629" s="73">
        <f t="shared" si="699"/>
        <v>6.8487323442386342E+35</v>
      </c>
      <c r="AJ629" s="73">
        <f t="shared" si="700"/>
        <v>8.12189197845653E+36</v>
      </c>
      <c r="AK629" s="73">
        <f t="shared" si="701"/>
        <v>5.1980108662121896E+39</v>
      </c>
      <c r="AL629" s="73">
        <f t="shared" si="702"/>
        <v>415880.53333333333</v>
      </c>
      <c r="AM629" s="102">
        <f t="shared" si="746"/>
        <v>11.858971223030665</v>
      </c>
      <c r="AO629" s="74">
        <f t="shared" si="703"/>
        <v>558</v>
      </c>
      <c r="AP629" s="74">
        <f t="shared" si="704"/>
        <v>4.55</v>
      </c>
      <c r="AQ629" s="74">
        <v>1</v>
      </c>
      <c r="AR629" s="65">
        <f t="shared" si="705"/>
        <v>1.325</v>
      </c>
      <c r="AS629" s="73">
        <f>AS628*AQ629</f>
        <v>4.9785113925343637E+30</v>
      </c>
      <c r="AT629" s="73">
        <f t="shared" si="706"/>
        <v>3.6808623980702818E+33</v>
      </c>
      <c r="AU629" s="73">
        <f t="shared" si="707"/>
        <v>1.7904364584291247E+35</v>
      </c>
      <c r="AV629" s="73">
        <f t="shared" si="708"/>
        <v>7.3336277337257258E+39</v>
      </c>
      <c r="AW629" s="73">
        <f t="shared" si="709"/>
        <v>415880.53333333333</v>
      </c>
      <c r="AX629" s="102">
        <f t="shared" si="756"/>
        <v>48.641765564715861</v>
      </c>
      <c r="AZ629" s="74">
        <f t="shared" si="710"/>
        <v>521</v>
      </c>
      <c r="BA629" s="74">
        <f t="shared" si="711"/>
        <v>6.06</v>
      </c>
      <c r="BB629" s="74">
        <v>1</v>
      </c>
      <c r="BC629" s="65">
        <f t="shared" si="712"/>
        <v>1.51</v>
      </c>
      <c r="BD629" s="73">
        <f>BD628*BB629</f>
        <v>3.70424954801664E+29</v>
      </c>
      <c r="BE629" s="73">
        <f t="shared" si="713"/>
        <v>2.914170161920171E+32</v>
      </c>
      <c r="BF629" s="73">
        <f t="shared" si="714"/>
        <v>1.4118812551537477E+33</v>
      </c>
      <c r="BG629" s="73">
        <f t="shared" si="715"/>
        <v>9.7674250695336034E+39</v>
      </c>
      <c r="BH629" s="73">
        <f t="shared" si="716"/>
        <v>415880.53333333333</v>
      </c>
      <c r="BI629" s="102">
        <f t="shared" si="752"/>
        <v>4.8448826825659603</v>
      </c>
      <c r="BK629" s="74">
        <f t="shared" si="717"/>
        <v>471</v>
      </c>
      <c r="BL629" s="74">
        <f t="shared" si="718"/>
        <v>7.8199999999999994</v>
      </c>
      <c r="BM629" s="74">
        <v>1</v>
      </c>
      <c r="BN629" s="65">
        <f t="shared" si="719"/>
        <v>1.76</v>
      </c>
      <c r="BO629" s="73">
        <f>BO628*BM629</f>
        <v>9.7972094979281256E+25</v>
      </c>
      <c r="BP629" s="73">
        <f t="shared" si="720"/>
        <v>8.1214947854024998E+28</v>
      </c>
      <c r="BQ629" s="73">
        <f t="shared" si="721"/>
        <v>1.779231032014212E+30</v>
      </c>
      <c r="BR629" s="73">
        <f t="shared" si="722"/>
        <v>1.2604168984117621E+40</v>
      </c>
      <c r="BS629" s="73">
        <f t="shared" si="723"/>
        <v>415880.53333333333</v>
      </c>
      <c r="BT629" s="102">
        <f t="shared" si="751"/>
        <v>21.907679300763519</v>
      </c>
      <c r="BV629" s="74">
        <f t="shared" si="724"/>
        <v>416</v>
      </c>
      <c r="BW629" s="74">
        <f t="shared" si="725"/>
        <v>9.8550000000000004</v>
      </c>
      <c r="BX629" s="74">
        <v>1</v>
      </c>
      <c r="BY629" s="65">
        <f t="shared" si="726"/>
        <v>2.0350000000000001</v>
      </c>
      <c r="BZ629" s="73">
        <f>BZ628*BX629</f>
        <v>3.3345867844799999E+22</v>
      </c>
      <c r="CA629" s="73">
        <f t="shared" si="727"/>
        <v>2.8229277882693892E+25</v>
      </c>
      <c r="CB629" s="73">
        <f t="shared" si="728"/>
        <v>1.0948440634803087E+27</v>
      </c>
      <c r="CC629" s="73">
        <f t="shared" si="729"/>
        <v>1.5884154135355393E+40</v>
      </c>
      <c r="CD629" s="73">
        <f t="shared" si="730"/>
        <v>415880.53333333333</v>
      </c>
      <c r="CE629" s="102">
        <f t="shared" si="747"/>
        <v>38.783991146706185</v>
      </c>
      <c r="CG629" s="74">
        <f t="shared" si="731"/>
        <v>366</v>
      </c>
      <c r="CH629" s="74">
        <f t="shared" si="732"/>
        <v>12.14</v>
      </c>
      <c r="CI629" s="74">
        <v>1</v>
      </c>
      <c r="CJ629" s="65">
        <f t="shared" si="733"/>
        <v>2.2850000000000001</v>
      </c>
      <c r="CK629" s="73">
        <f>CK628*CI629</f>
        <v>1.54030202235E+20</v>
      </c>
      <c r="CL629" s="73">
        <f t="shared" si="734"/>
        <v>1.2881699843115287E+23</v>
      </c>
      <c r="CM629" s="73">
        <f t="shared" si="735"/>
        <v>1.3170867154453344E+24</v>
      </c>
      <c r="CN629" s="73">
        <f t="shared" si="736"/>
        <v>1.9567085865369301E+40</v>
      </c>
      <c r="CO629" s="73">
        <f t="shared" si="737"/>
        <v>415880.53333333333</v>
      </c>
      <c r="CP629" s="102">
        <f t="shared" si="738"/>
        <v>10.224479156368952</v>
      </c>
      <c r="CR629" s="74">
        <f t="shared" si="739"/>
        <v>303</v>
      </c>
      <c r="CS629" s="74">
        <f t="shared" si="740"/>
        <v>14.74</v>
      </c>
      <c r="CT629" s="74">
        <v>1</v>
      </c>
      <c r="CU629" s="65">
        <f t="shared" si="748"/>
        <v>2.6</v>
      </c>
      <c r="CV629" s="73">
        <f>CV628*CT629</f>
        <v>4.944179331E+16</v>
      </c>
      <c r="CW629" s="73">
        <f t="shared" si="741"/>
        <v>3.8950244769618002E+19</v>
      </c>
      <c r="CX629" s="73">
        <f t="shared" si="742"/>
        <v>2.5758182787932039E+20</v>
      </c>
      <c r="CY629" s="73">
        <f t="shared" si="743"/>
        <v>2.3757730284641146E+40</v>
      </c>
      <c r="CZ629" s="73">
        <f t="shared" si="744"/>
        <v>415880.53333333333</v>
      </c>
      <c r="DA629" s="102">
        <f t="shared" si="745"/>
        <v>6.6130990807082055</v>
      </c>
    </row>
    <row r="630" spans="1:105">
      <c r="A630" s="65">
        <v>8192</v>
      </c>
      <c r="B630" s="65">
        <f t="shared" si="681"/>
        <v>20.8</v>
      </c>
      <c r="C630" s="86">
        <f t="shared" si="750"/>
        <v>14.74</v>
      </c>
      <c r="D630" s="90"/>
      <c r="E630" s="68">
        <f t="shared" si="753"/>
        <v>3.7029125775346716E+37</v>
      </c>
      <c r="F630" s="65">
        <f t="shared" si="754"/>
        <v>124.80000000000005</v>
      </c>
      <c r="G630" s="69">
        <v>624</v>
      </c>
      <c r="H630" s="74">
        <f t="shared" si="682"/>
        <v>624</v>
      </c>
      <c r="I630" s="74">
        <f t="shared" si="683"/>
        <v>1</v>
      </c>
      <c r="J630" s="74">
        <v>1</v>
      </c>
      <c r="K630" s="65">
        <f t="shared" si="684"/>
        <v>1</v>
      </c>
      <c r="L630" s="73">
        <f>L629*J630</f>
        <v>8.0011790237159432E+34</v>
      </c>
      <c r="M630" s="73">
        <f t="shared" si="685"/>
        <v>4.9927357107987489E+37</v>
      </c>
      <c r="N630" s="73">
        <f t="shared" si="686"/>
        <v>3.7029125775346713E+38</v>
      </c>
      <c r="O630" s="73">
        <f t="shared" si="687"/>
        <v>1.8514562887673357E+39</v>
      </c>
      <c r="P630" s="73">
        <f t="shared" si="688"/>
        <v>416153.59999999998</v>
      </c>
      <c r="Q630" s="102">
        <f t="shared" si="749"/>
        <v>7.416600421139198</v>
      </c>
      <c r="S630" s="74">
        <f t="shared" si="689"/>
        <v>614</v>
      </c>
      <c r="T630" s="74">
        <f t="shared" si="690"/>
        <v>2.0499999999999998</v>
      </c>
      <c r="U630" s="74">
        <v>1</v>
      </c>
      <c r="V630" s="65">
        <f t="shared" si="691"/>
        <v>1.05</v>
      </c>
      <c r="W630" s="73">
        <f>W629*U630</f>
        <v>1.0668238698287924E+34</v>
      </c>
      <c r="X630" s="73">
        <f t="shared" si="692"/>
        <v>6.8778134887862263E+36</v>
      </c>
      <c r="Y630" s="73">
        <f t="shared" si="693"/>
        <v>1.8977426959865177E+38</v>
      </c>
      <c r="Z630" s="73">
        <f t="shared" si="694"/>
        <v>3.7954853919730381E+39</v>
      </c>
      <c r="AA630" s="73">
        <f t="shared" si="695"/>
        <v>416153.59999999998</v>
      </c>
      <c r="AB630" s="102">
        <f t="shared" si="755"/>
        <v>27.59223842112975</v>
      </c>
      <c r="AD630" s="74">
        <f t="shared" si="696"/>
        <v>589</v>
      </c>
      <c r="AE630" s="74">
        <f t="shared" si="697"/>
        <v>3.2249999999999996</v>
      </c>
      <c r="AF630" s="74">
        <v>1</v>
      </c>
      <c r="AG630" s="65">
        <f t="shared" si="698"/>
        <v>1.175</v>
      </c>
      <c r="AH630" s="73">
        <f>AH629*AF630</f>
        <v>9.9127693504684235E+32</v>
      </c>
      <c r="AI630" s="73">
        <f t="shared" si="699"/>
        <v>6.8603798482254352E+35</v>
      </c>
      <c r="AJ630" s="73">
        <f t="shared" si="700"/>
        <v>9.3296039551166308E+36</v>
      </c>
      <c r="AK630" s="73">
        <f t="shared" si="701"/>
        <v>5.9709465312746575E+39</v>
      </c>
      <c r="AL630" s="73">
        <f t="shared" si="702"/>
        <v>416153.59999999998</v>
      </c>
      <c r="AM630" s="102">
        <f t="shared" si="746"/>
        <v>13.599252754976689</v>
      </c>
      <c r="AO630" s="74">
        <f t="shared" si="703"/>
        <v>559</v>
      </c>
      <c r="AP630" s="74">
        <f t="shared" si="704"/>
        <v>4.55</v>
      </c>
      <c r="AQ630" s="74">
        <v>1</v>
      </c>
      <c r="AR630" s="65">
        <f t="shared" si="705"/>
        <v>1.325</v>
      </c>
      <c r="AS630" s="73">
        <f>AS629*AQ630</f>
        <v>4.9785113925343637E+30</v>
      </c>
      <c r="AT630" s="73">
        <f t="shared" si="706"/>
        <v>3.6874589256653894E+33</v>
      </c>
      <c r="AU630" s="73">
        <f t="shared" si="707"/>
        <v>2.0566714145242529E+35</v>
      </c>
      <c r="AV630" s="73">
        <f t="shared" si="708"/>
        <v>8.4241261138913784E+39</v>
      </c>
      <c r="AW630" s="73">
        <f t="shared" si="709"/>
        <v>416153.59999999998</v>
      </c>
      <c r="AX630" s="102">
        <f t="shared" si="756"/>
        <v>55.774761318951739</v>
      </c>
      <c r="AZ630" s="74">
        <f t="shared" si="710"/>
        <v>522</v>
      </c>
      <c r="BA630" s="74">
        <f t="shared" si="711"/>
        <v>6.06</v>
      </c>
      <c r="BB630" s="74">
        <v>1</v>
      </c>
      <c r="BC630" s="65">
        <f t="shared" si="712"/>
        <v>1.51</v>
      </c>
      <c r="BD630" s="73">
        <f>BD629*BB630</f>
        <v>3.70424954801664E+29</v>
      </c>
      <c r="BE630" s="73">
        <f t="shared" si="713"/>
        <v>2.919763578737676E+32</v>
      </c>
      <c r="BF630" s="73">
        <f t="shared" si="714"/>
        <v>1.6218256752462592E+33</v>
      </c>
      <c r="BG630" s="73">
        <f t="shared" si="715"/>
        <v>1.1219825109930053E+40</v>
      </c>
      <c r="BH630" s="73">
        <f t="shared" si="716"/>
        <v>416153.59999999998</v>
      </c>
      <c r="BI630" s="102">
        <f t="shared" si="752"/>
        <v>5.5546472565680665</v>
      </c>
      <c r="BK630" s="74">
        <f t="shared" si="717"/>
        <v>472</v>
      </c>
      <c r="BL630" s="74">
        <f t="shared" si="718"/>
        <v>7.8199999999999994</v>
      </c>
      <c r="BM630" s="74">
        <v>1</v>
      </c>
      <c r="BN630" s="65">
        <f t="shared" si="719"/>
        <v>1.76</v>
      </c>
      <c r="BO630" s="73">
        <f>BO629*BM630</f>
        <v>9.7972094979281256E+25</v>
      </c>
      <c r="BP630" s="73">
        <f t="shared" si="720"/>
        <v>8.1387378741188524E+28</v>
      </c>
      <c r="BQ630" s="73">
        <f t="shared" si="721"/>
        <v>2.0437997596344018E+30</v>
      </c>
      <c r="BR630" s="73">
        <f t="shared" si="722"/>
        <v>1.4478388178160564E+40</v>
      </c>
      <c r="BS630" s="73">
        <f t="shared" si="723"/>
        <v>416153.59999999998</v>
      </c>
      <c r="BT630" s="102">
        <f t="shared" si="751"/>
        <v>25.111998828880768</v>
      </c>
      <c r="BV630" s="74">
        <f t="shared" si="724"/>
        <v>417</v>
      </c>
      <c r="BW630" s="74">
        <f t="shared" si="725"/>
        <v>9.8550000000000004</v>
      </c>
      <c r="BX630" s="74">
        <v>1</v>
      </c>
      <c r="BY630" s="65">
        <f t="shared" si="726"/>
        <v>2.0350000000000001</v>
      </c>
      <c r="BZ630" s="73">
        <f>BZ629*BX630</f>
        <v>3.3345867844799999E+22</v>
      </c>
      <c r="CA630" s="73">
        <f t="shared" si="727"/>
        <v>2.8297136723758057E+25</v>
      </c>
      <c r="CB630" s="73">
        <f t="shared" si="728"/>
        <v>1.2576455746981004E+27</v>
      </c>
      <c r="CC630" s="73">
        <f t="shared" si="729"/>
        <v>1.8246101725802095E+40</v>
      </c>
      <c r="CD630" s="73">
        <f t="shared" si="730"/>
        <v>416153.59999999998</v>
      </c>
      <c r="CE630" s="102">
        <f t="shared" si="747"/>
        <v>44.444269643797242</v>
      </c>
      <c r="CG630" s="74">
        <f t="shared" si="731"/>
        <v>367</v>
      </c>
      <c r="CH630" s="74">
        <f t="shared" si="732"/>
        <v>12.14</v>
      </c>
      <c r="CI630" s="74">
        <v>1</v>
      </c>
      <c r="CJ630" s="65">
        <f t="shared" si="733"/>
        <v>2.2850000000000001</v>
      </c>
      <c r="CK630" s="73">
        <f>CK629*CI630</f>
        <v>1.54030202235E+20</v>
      </c>
      <c r="CL630" s="73">
        <f t="shared" si="734"/>
        <v>1.2916895744325983E+23</v>
      </c>
      <c r="CM630" s="73">
        <f t="shared" si="735"/>
        <v>1.5129353434205035E+24</v>
      </c>
      <c r="CN630" s="73">
        <f t="shared" si="736"/>
        <v>2.2476679345635454E+40</v>
      </c>
      <c r="CO630" s="73">
        <f t="shared" si="737"/>
        <v>416153.59999999998</v>
      </c>
      <c r="CP630" s="102">
        <f t="shared" si="738"/>
        <v>11.712840092288367</v>
      </c>
      <c r="CR630" s="74">
        <f t="shared" si="739"/>
        <v>304</v>
      </c>
      <c r="CS630" s="74">
        <f t="shared" si="740"/>
        <v>14.74</v>
      </c>
      <c r="CT630" s="74">
        <v>1</v>
      </c>
      <c r="CU630" s="65">
        <f t="shared" si="748"/>
        <v>2.6</v>
      </c>
      <c r="CV630" s="73">
        <f>CV629*CT630</f>
        <v>4.944179331E+16</v>
      </c>
      <c r="CW630" s="73">
        <f t="shared" si="741"/>
        <v>3.9078793432223998E+19</v>
      </c>
      <c r="CX630" s="73">
        <f t="shared" si="742"/>
        <v>2.958838219621048E+20</v>
      </c>
      <c r="CY630" s="73">
        <f t="shared" si="743"/>
        <v>2.7290465696430527E+40</v>
      </c>
      <c r="CZ630" s="73">
        <f t="shared" si="744"/>
        <v>416153.59999999998</v>
      </c>
      <c r="DA630" s="102">
        <f t="shared" si="745"/>
        <v>7.5714676932200735</v>
      </c>
    </row>
    <row r="631" spans="1:105">
      <c r="A631" s="65">
        <v>8192</v>
      </c>
      <c r="B631" s="65">
        <f t="shared" si="681"/>
        <v>20.833333333333332</v>
      </c>
      <c r="C631" s="86">
        <f t="shared" si="750"/>
        <v>14.74</v>
      </c>
      <c r="D631" s="90"/>
      <c r="E631" s="68">
        <f t="shared" si="753"/>
        <v>4.2535295865119084E+37</v>
      </c>
      <c r="F631" s="65">
        <f t="shared" si="754"/>
        <v>125.00000000000007</v>
      </c>
      <c r="G631" s="69">
        <v>625</v>
      </c>
      <c r="H631" s="74">
        <f t="shared" si="682"/>
        <v>625</v>
      </c>
      <c r="I631" s="74">
        <f t="shared" si="683"/>
        <v>1</v>
      </c>
      <c r="J631" s="74">
        <v>1</v>
      </c>
      <c r="K631" s="65">
        <f t="shared" si="684"/>
        <v>1</v>
      </c>
      <c r="L631" s="73">
        <f>L630*J631</f>
        <v>8.0011790237159432E+34</v>
      </c>
      <c r="M631" s="73">
        <f t="shared" si="685"/>
        <v>5.0007368898224646E+37</v>
      </c>
      <c r="N631" s="73">
        <f t="shared" si="686"/>
        <v>4.2535295865119084E+38</v>
      </c>
      <c r="O631" s="73">
        <f t="shared" si="687"/>
        <v>2.1267647932559543E+39</v>
      </c>
      <c r="P631" s="73">
        <f t="shared" si="688"/>
        <v>416426.66666666663</v>
      </c>
      <c r="Q631" s="102">
        <f t="shared" si="749"/>
        <v>8.5058056047074224</v>
      </c>
      <c r="S631" s="74">
        <f t="shared" si="689"/>
        <v>615</v>
      </c>
      <c r="T631" s="74">
        <f t="shared" si="690"/>
        <v>2.0499999999999998</v>
      </c>
      <c r="U631" s="74">
        <v>1</v>
      </c>
      <c r="V631" s="65">
        <f t="shared" si="691"/>
        <v>1.05</v>
      </c>
      <c r="W631" s="73">
        <f>W630*U631</f>
        <v>1.0668238698287924E+34</v>
      </c>
      <c r="X631" s="73">
        <f t="shared" si="692"/>
        <v>6.8890151394194282E+36</v>
      </c>
      <c r="Y631" s="73">
        <f t="shared" si="693"/>
        <v>2.1799339130873516E+38</v>
      </c>
      <c r="Z631" s="73">
        <f t="shared" si="694"/>
        <v>4.359867826174706E+39</v>
      </c>
      <c r="AA631" s="73">
        <f t="shared" si="695"/>
        <v>416426.66666666663</v>
      </c>
      <c r="AB631" s="102">
        <f t="shared" si="755"/>
        <v>31.643622041322232</v>
      </c>
      <c r="AD631" s="74">
        <f t="shared" si="696"/>
        <v>590</v>
      </c>
      <c r="AE631" s="74">
        <f t="shared" si="697"/>
        <v>3.2249999999999996</v>
      </c>
      <c r="AF631" s="74">
        <v>1</v>
      </c>
      <c r="AG631" s="65">
        <f t="shared" si="698"/>
        <v>1.175</v>
      </c>
      <c r="AH631" s="73">
        <f>AH630*AF631</f>
        <v>9.9127693504684235E+32</v>
      </c>
      <c r="AI631" s="73">
        <f t="shared" si="699"/>
        <v>6.8720273522122347E+35</v>
      </c>
      <c r="AJ631" s="73">
        <f t="shared" si="700"/>
        <v>1.0716900716016302E+37</v>
      </c>
      <c r="AK631" s="73">
        <f t="shared" si="701"/>
        <v>6.8588164582504512E+39</v>
      </c>
      <c r="AL631" s="73">
        <f t="shared" si="702"/>
        <v>416426.66666666663</v>
      </c>
      <c r="AM631" s="102">
        <f t="shared" si="746"/>
        <v>15.594962253120734</v>
      </c>
      <c r="AO631" s="74">
        <f t="shared" si="703"/>
        <v>560</v>
      </c>
      <c r="AP631" s="74">
        <f t="shared" si="704"/>
        <v>4.55</v>
      </c>
      <c r="AQ631" s="74">
        <v>16</v>
      </c>
      <c r="AR631" s="65">
        <f t="shared" si="705"/>
        <v>1.325</v>
      </c>
      <c r="AS631" s="73">
        <f>AS630*AQ631</f>
        <v>7.9656182280549819E+31</v>
      </c>
      <c r="AT631" s="73">
        <f t="shared" si="706"/>
        <v>5.910488725216797E+34</v>
      </c>
      <c r="AU631" s="73">
        <f t="shared" si="707"/>
        <v>2.3624950706334347E+35</v>
      </c>
      <c r="AV631" s="73">
        <f t="shared" si="708"/>
        <v>9.6767798093145913E+39</v>
      </c>
      <c r="AW631" s="73">
        <f t="shared" si="709"/>
        <v>416426.66666666663</v>
      </c>
      <c r="AX631" s="102">
        <f t="shared" si="756"/>
        <v>3.9971230476322046</v>
      </c>
      <c r="AZ631" s="74">
        <f t="shared" si="710"/>
        <v>523</v>
      </c>
      <c r="BA631" s="74">
        <f t="shared" si="711"/>
        <v>6.06</v>
      </c>
      <c r="BB631" s="74">
        <v>1</v>
      </c>
      <c r="BC631" s="65">
        <f t="shared" si="712"/>
        <v>1.51</v>
      </c>
      <c r="BD631" s="73">
        <f>BD630*BB631</f>
        <v>3.70424954801664E+29</v>
      </c>
      <c r="BE631" s="73">
        <f t="shared" si="713"/>
        <v>2.9253569955551813E+32</v>
      </c>
      <c r="BF631" s="73">
        <f t="shared" si="714"/>
        <v>1.8629884852473332E+33</v>
      </c>
      <c r="BG631" s="73">
        <f t="shared" si="715"/>
        <v>1.2888194647131081E+40</v>
      </c>
      <c r="BH631" s="73">
        <f t="shared" si="716"/>
        <v>416426.66666666663</v>
      </c>
      <c r="BI631" s="102">
        <f t="shared" si="752"/>
        <v>6.3684141391220894</v>
      </c>
      <c r="BK631" s="74">
        <f t="shared" si="717"/>
        <v>473</v>
      </c>
      <c r="BL631" s="74">
        <f t="shared" si="718"/>
        <v>7.8199999999999994</v>
      </c>
      <c r="BM631" s="74">
        <v>1</v>
      </c>
      <c r="BN631" s="65">
        <f t="shared" si="719"/>
        <v>1.76</v>
      </c>
      <c r="BO631" s="73">
        <f>BO630*BM631</f>
        <v>9.7972094979281256E+25</v>
      </c>
      <c r="BP631" s="73">
        <f t="shared" si="720"/>
        <v>8.1559809628352049E+28</v>
      </c>
      <c r="BQ631" s="73">
        <f t="shared" si="721"/>
        <v>2.3477094218353741E+30</v>
      </c>
      <c r="BR631" s="73">
        <f t="shared" si="722"/>
        <v>1.6631300683261561E+40</v>
      </c>
      <c r="BS631" s="73">
        <f t="shared" si="723"/>
        <v>416426.66666666663</v>
      </c>
      <c r="BT631" s="102">
        <f t="shared" si="751"/>
        <v>28.785126308328909</v>
      </c>
      <c r="BV631" s="74">
        <f t="shared" si="724"/>
        <v>418</v>
      </c>
      <c r="BW631" s="74">
        <f t="shared" si="725"/>
        <v>9.8550000000000004</v>
      </c>
      <c r="BX631" s="74">
        <v>1</v>
      </c>
      <c r="BY631" s="65">
        <f t="shared" si="726"/>
        <v>2.0350000000000001</v>
      </c>
      <c r="BZ631" s="73">
        <f>BZ630*BX631</f>
        <v>3.3345867844799999E+22</v>
      </c>
      <c r="CA631" s="73">
        <f t="shared" si="727"/>
        <v>2.8364995564822225E+25</v>
      </c>
      <c r="CB631" s="73">
        <f t="shared" si="728"/>
        <v>1.4446554028250084E+27</v>
      </c>
      <c r="CC631" s="73">
        <f t="shared" si="729"/>
        <v>2.0959267037537431E+40</v>
      </c>
      <c r="CD631" s="73">
        <f t="shared" si="730"/>
        <v>416426.66666666663</v>
      </c>
      <c r="CE631" s="102">
        <f t="shared" si="747"/>
        <v>50.930922923063839</v>
      </c>
      <c r="CG631" s="74">
        <f t="shared" si="731"/>
        <v>368</v>
      </c>
      <c r="CH631" s="74">
        <f t="shared" si="732"/>
        <v>12.14</v>
      </c>
      <c r="CI631" s="74">
        <v>1</v>
      </c>
      <c r="CJ631" s="65">
        <f t="shared" si="733"/>
        <v>2.2850000000000001</v>
      </c>
      <c r="CK631" s="73">
        <f>CK630*CI631</f>
        <v>1.54030202235E+20</v>
      </c>
      <c r="CL631" s="73">
        <f t="shared" si="734"/>
        <v>1.2952091645536681E+23</v>
      </c>
      <c r="CM631" s="73">
        <f t="shared" si="735"/>
        <v>1.737906340204007E+24</v>
      </c>
      <c r="CN631" s="73">
        <f t="shared" si="736"/>
        <v>2.5818924590127284E+40</v>
      </c>
      <c r="CO631" s="73">
        <f t="shared" si="737"/>
        <v>416426.66666666663</v>
      </c>
      <c r="CP631" s="102">
        <f t="shared" si="738"/>
        <v>13.41795895030509</v>
      </c>
      <c r="CR631" s="74">
        <f t="shared" si="739"/>
        <v>305</v>
      </c>
      <c r="CS631" s="74">
        <f t="shared" si="740"/>
        <v>14.74</v>
      </c>
      <c r="CT631" s="74">
        <v>1</v>
      </c>
      <c r="CU631" s="65">
        <f t="shared" si="748"/>
        <v>2.6</v>
      </c>
      <c r="CV631" s="73">
        <f>CV630*CT631</f>
        <v>4.944179331E+16</v>
      </c>
      <c r="CW631" s="73">
        <f t="shared" si="741"/>
        <v>3.9207342094830002E+19</v>
      </c>
      <c r="CX631" s="73">
        <f t="shared" si="742"/>
        <v>3.3988125955810545E+20</v>
      </c>
      <c r="CY631" s="73">
        <f t="shared" si="743"/>
        <v>3.1348513052592762E+40</v>
      </c>
      <c r="CZ631" s="73">
        <f t="shared" si="744"/>
        <v>416426.66666666663</v>
      </c>
      <c r="DA631" s="102">
        <f t="shared" si="745"/>
        <v>8.6688166399048825</v>
      </c>
    </row>
    <row r="632" spans="1:105">
      <c r="A632" s="65">
        <v>8192</v>
      </c>
      <c r="B632" s="65">
        <f t="shared" si="681"/>
        <v>20.866666666666667</v>
      </c>
      <c r="C632" s="86">
        <f t="shared" si="750"/>
        <v>14.74</v>
      </c>
      <c r="D632" s="90"/>
      <c r="E632" s="68">
        <f t="shared" si="753"/>
        <v>4.8860224389574481E+37</v>
      </c>
      <c r="F632" s="65">
        <f t="shared" si="754"/>
        <v>125.20000000000006</v>
      </c>
      <c r="G632" s="69">
        <v>626</v>
      </c>
      <c r="H632" s="74">
        <f t="shared" si="682"/>
        <v>626</v>
      </c>
      <c r="I632" s="74">
        <f t="shared" si="683"/>
        <v>1</v>
      </c>
      <c r="J632" s="74">
        <v>1</v>
      </c>
      <c r="K632" s="65">
        <f t="shared" si="684"/>
        <v>1</v>
      </c>
      <c r="L632" s="73">
        <f>L631*J632</f>
        <v>8.0011790237159432E+34</v>
      </c>
      <c r="M632" s="73">
        <f t="shared" si="685"/>
        <v>5.0087380688461803E+37</v>
      </c>
      <c r="N632" s="73">
        <f t="shared" si="686"/>
        <v>4.8860224389574479E+38</v>
      </c>
      <c r="O632" s="73">
        <f t="shared" si="687"/>
        <v>2.4430112194787239E+39</v>
      </c>
      <c r="P632" s="73">
        <f t="shared" si="688"/>
        <v>416699.73333333334</v>
      </c>
      <c r="Q632" s="102">
        <f t="shared" si="749"/>
        <v>9.7549969109943859</v>
      </c>
      <c r="S632" s="74">
        <f t="shared" si="689"/>
        <v>616</v>
      </c>
      <c r="T632" s="74">
        <f t="shared" si="690"/>
        <v>2.0499999999999998</v>
      </c>
      <c r="U632" s="74">
        <v>1</v>
      </c>
      <c r="V632" s="65">
        <f t="shared" si="691"/>
        <v>1.05</v>
      </c>
      <c r="W632" s="73">
        <f>W631*U632</f>
        <v>1.0668238698287924E+34</v>
      </c>
      <c r="X632" s="73">
        <f t="shared" si="692"/>
        <v>6.9002167900526301E+36</v>
      </c>
      <c r="Y632" s="73">
        <f t="shared" si="693"/>
        <v>2.5040864999656904E+38</v>
      </c>
      <c r="Z632" s="73">
        <f t="shared" si="694"/>
        <v>5.0081729999313841E+39</v>
      </c>
      <c r="AA632" s="73">
        <f t="shared" si="695"/>
        <v>416699.73333333334</v>
      </c>
      <c r="AB632" s="102">
        <f t="shared" si="755"/>
        <v>36.289968506142991</v>
      </c>
      <c r="AD632" s="74">
        <f t="shared" si="696"/>
        <v>591</v>
      </c>
      <c r="AE632" s="74">
        <f t="shared" si="697"/>
        <v>3.2249999999999996</v>
      </c>
      <c r="AF632" s="74">
        <v>1</v>
      </c>
      <c r="AG632" s="65">
        <f t="shared" si="698"/>
        <v>1.175</v>
      </c>
      <c r="AH632" s="73">
        <f>AH631*AF632</f>
        <v>9.9127693504684235E+32</v>
      </c>
      <c r="AI632" s="73">
        <f t="shared" si="699"/>
        <v>6.8836748561990357E+35</v>
      </c>
      <c r="AJ632" s="73">
        <f t="shared" si="700"/>
        <v>1.2310486223154476E+37</v>
      </c>
      <c r="AK632" s="73">
        <f t="shared" si="701"/>
        <v>7.8787111828188844E+39</v>
      </c>
      <c r="AL632" s="73">
        <f t="shared" si="702"/>
        <v>416699.73333333334</v>
      </c>
      <c r="AM632" s="102">
        <f t="shared" si="746"/>
        <v>17.88359630622061</v>
      </c>
      <c r="AO632" s="74">
        <f t="shared" si="703"/>
        <v>561</v>
      </c>
      <c r="AP632" s="74">
        <f t="shared" si="704"/>
        <v>4.55</v>
      </c>
      <c r="AQ632" s="74">
        <v>1</v>
      </c>
      <c r="AR632" s="65">
        <f t="shared" si="705"/>
        <v>1.325</v>
      </c>
      <c r="AS632" s="73">
        <f>AS631*AQ632</f>
        <v>7.9656182280549819E+31</v>
      </c>
      <c r="AT632" s="73">
        <f t="shared" si="706"/>
        <v>5.9210431693689692E+34</v>
      </c>
      <c r="AU632" s="73">
        <f t="shared" si="707"/>
        <v>2.7137942013252308E+35</v>
      </c>
      <c r="AV632" s="73">
        <f t="shared" si="708"/>
        <v>1.1115701048628195E+40</v>
      </c>
      <c r="AW632" s="73">
        <f t="shared" si="709"/>
        <v>416699.73333333334</v>
      </c>
      <c r="AX632" s="102">
        <f t="shared" si="756"/>
        <v>4.5833041977541455</v>
      </c>
      <c r="AZ632" s="74">
        <f t="shared" si="710"/>
        <v>524</v>
      </c>
      <c r="BA632" s="74">
        <f t="shared" si="711"/>
        <v>6.06</v>
      </c>
      <c r="BB632" s="74">
        <v>1</v>
      </c>
      <c r="BC632" s="65">
        <f t="shared" si="712"/>
        <v>1.51</v>
      </c>
      <c r="BD632" s="73">
        <f>BD631*BB632</f>
        <v>3.70424954801664E+29</v>
      </c>
      <c r="BE632" s="73">
        <f t="shared" si="713"/>
        <v>2.9309504123726863E+32</v>
      </c>
      <c r="BF632" s="73">
        <f t="shared" si="714"/>
        <v>2.14001180838203E+33</v>
      </c>
      <c r="BG632" s="73">
        <f t="shared" si="715"/>
        <v>1.4804647990041065E+40</v>
      </c>
      <c r="BH632" s="73">
        <f t="shared" si="716"/>
        <v>416699.73333333334</v>
      </c>
      <c r="BI632" s="102">
        <f t="shared" si="752"/>
        <v>7.3014261836304168</v>
      </c>
      <c r="BK632" s="74">
        <f t="shared" si="717"/>
        <v>474</v>
      </c>
      <c r="BL632" s="74">
        <f t="shared" si="718"/>
        <v>7.8199999999999994</v>
      </c>
      <c r="BM632" s="74">
        <v>1</v>
      </c>
      <c r="BN632" s="65">
        <f t="shared" si="719"/>
        <v>1.76</v>
      </c>
      <c r="BO632" s="73">
        <f>BO631*BM632</f>
        <v>9.7972094979281256E+25</v>
      </c>
      <c r="BP632" s="73">
        <f t="shared" si="720"/>
        <v>8.173224051551561E+28</v>
      </c>
      <c r="BQ632" s="73">
        <f t="shared" si="721"/>
        <v>2.6968099508733338E+30</v>
      </c>
      <c r="BR632" s="73">
        <f t="shared" si="722"/>
        <v>1.9104347736323618E+40</v>
      </c>
      <c r="BS632" s="73">
        <f t="shared" si="723"/>
        <v>416699.73333333334</v>
      </c>
      <c r="BT632" s="102">
        <f t="shared" si="751"/>
        <v>32.995668953445438</v>
      </c>
      <c r="BV632" s="74">
        <f t="shared" si="724"/>
        <v>419</v>
      </c>
      <c r="BW632" s="74">
        <f t="shared" si="725"/>
        <v>9.8550000000000004</v>
      </c>
      <c r="BX632" s="74">
        <v>1</v>
      </c>
      <c r="BY632" s="65">
        <f t="shared" si="726"/>
        <v>2.0350000000000001</v>
      </c>
      <c r="BZ632" s="73">
        <f>BZ631*BX632</f>
        <v>3.3345867844799999E+22</v>
      </c>
      <c r="CA632" s="73">
        <f t="shared" si="727"/>
        <v>2.8432854405886394E+25</v>
      </c>
      <c r="CB632" s="73">
        <f t="shared" si="728"/>
        <v>1.6594732847626665E+27</v>
      </c>
      <c r="CC632" s="73">
        <f t="shared" si="729"/>
        <v>2.4075875567962827E+40</v>
      </c>
      <c r="CD632" s="73">
        <f t="shared" si="730"/>
        <v>416699.73333333334</v>
      </c>
      <c r="CE632" s="102">
        <f t="shared" si="747"/>
        <v>58.364639057101115</v>
      </c>
      <c r="CG632" s="74">
        <f t="shared" si="731"/>
        <v>369</v>
      </c>
      <c r="CH632" s="74">
        <f t="shared" si="732"/>
        <v>12.14</v>
      </c>
      <c r="CI632" s="74">
        <v>1</v>
      </c>
      <c r="CJ632" s="65">
        <f t="shared" si="733"/>
        <v>2.2850000000000001</v>
      </c>
      <c r="CK632" s="73">
        <f>CK631*CI632</f>
        <v>1.54030202235E+20</v>
      </c>
      <c r="CL632" s="73">
        <f t="shared" si="734"/>
        <v>1.2987287546747377E+23</v>
      </c>
      <c r="CM632" s="73">
        <f t="shared" si="735"/>
        <v>1.9963301541312604E+24</v>
      </c>
      <c r="CN632" s="73">
        <f t="shared" si="736"/>
        <v>2.9658156204471711E+40</v>
      </c>
      <c r="CO632" s="73">
        <f t="shared" si="737"/>
        <v>416699.73333333334</v>
      </c>
      <c r="CP632" s="102">
        <f t="shared" si="738"/>
        <v>15.371417218149102</v>
      </c>
      <c r="CR632" s="74">
        <f t="shared" si="739"/>
        <v>306</v>
      </c>
      <c r="CS632" s="74">
        <f t="shared" si="740"/>
        <v>14.74</v>
      </c>
      <c r="CT632" s="74">
        <v>1</v>
      </c>
      <c r="CU632" s="65">
        <f t="shared" si="748"/>
        <v>2.6</v>
      </c>
      <c r="CV632" s="73">
        <f>CV631*CT632</f>
        <v>4.944179331E+16</v>
      </c>
      <c r="CW632" s="73">
        <f t="shared" si="741"/>
        <v>3.9335890757435998E+19</v>
      </c>
      <c r="CX632" s="73">
        <f t="shared" si="742"/>
        <v>3.9042104374871595E+20</v>
      </c>
      <c r="CY632" s="73">
        <f t="shared" si="743"/>
        <v>3.6009985375116391E+40</v>
      </c>
      <c r="CZ632" s="73">
        <f t="shared" si="744"/>
        <v>416699.73333333334</v>
      </c>
      <c r="DA632" s="102">
        <f t="shared" si="745"/>
        <v>9.9253134028727015</v>
      </c>
    </row>
    <row r="633" spans="1:105">
      <c r="A633" s="65">
        <v>8192</v>
      </c>
      <c r="B633" s="65">
        <f t="shared" si="681"/>
        <v>20.9</v>
      </c>
      <c r="C633" s="86">
        <f t="shared" si="750"/>
        <v>14.74</v>
      </c>
      <c r="D633" s="90"/>
      <c r="E633" s="68">
        <f t="shared" si="753"/>
        <v>5.6125659381090216E+37</v>
      </c>
      <c r="F633" s="65">
        <f t="shared" si="754"/>
        <v>125.40000000000006</v>
      </c>
      <c r="G633" s="69">
        <v>627</v>
      </c>
      <c r="H633" s="74">
        <f t="shared" si="682"/>
        <v>627</v>
      </c>
      <c r="I633" s="74">
        <f t="shared" si="683"/>
        <v>1</v>
      </c>
      <c r="J633" s="74">
        <v>1</v>
      </c>
      <c r="K633" s="65">
        <f t="shared" si="684"/>
        <v>1</v>
      </c>
      <c r="L633" s="73">
        <f>L632*J633</f>
        <v>8.0011790237159432E+34</v>
      </c>
      <c r="M633" s="73">
        <f t="shared" si="685"/>
        <v>5.016739247869896E+37</v>
      </c>
      <c r="N633" s="73">
        <f t="shared" si="686"/>
        <v>5.6125659381090214E+38</v>
      </c>
      <c r="O633" s="73">
        <f t="shared" si="687"/>
        <v>2.8062829690545109E+39</v>
      </c>
      <c r="P633" s="73">
        <f t="shared" si="688"/>
        <v>416972.79999999999</v>
      </c>
      <c r="Q633" s="102">
        <f t="shared" si="749"/>
        <v>11.187677215817253</v>
      </c>
      <c r="S633" s="74">
        <f t="shared" si="689"/>
        <v>617</v>
      </c>
      <c r="T633" s="74">
        <f t="shared" si="690"/>
        <v>2.0499999999999998</v>
      </c>
      <c r="U633" s="74">
        <v>1</v>
      </c>
      <c r="V633" s="65">
        <f t="shared" si="691"/>
        <v>1.05</v>
      </c>
      <c r="W633" s="73">
        <f>W632*U633</f>
        <v>1.0668238698287924E+34</v>
      </c>
      <c r="X633" s="73">
        <f t="shared" si="692"/>
        <v>6.911418440685832E+36</v>
      </c>
      <c r="Y633" s="73">
        <f t="shared" si="693"/>
        <v>2.8764400432808715E+38</v>
      </c>
      <c r="Z633" s="73">
        <f t="shared" si="694"/>
        <v>5.7528800865617461E+39</v>
      </c>
      <c r="AA633" s="73">
        <f t="shared" si="695"/>
        <v>416972.79999999999</v>
      </c>
      <c r="AB633" s="102">
        <f t="shared" si="755"/>
        <v>41.618664359083972</v>
      </c>
      <c r="AD633" s="74">
        <f t="shared" si="696"/>
        <v>592</v>
      </c>
      <c r="AE633" s="74">
        <f t="shared" si="697"/>
        <v>3.2249999999999996</v>
      </c>
      <c r="AF633" s="74">
        <v>1</v>
      </c>
      <c r="AG633" s="65">
        <f t="shared" si="698"/>
        <v>1.175</v>
      </c>
      <c r="AH633" s="73">
        <f>AH632*AF633</f>
        <v>9.9127693504684235E+32</v>
      </c>
      <c r="AI633" s="73">
        <f t="shared" si="699"/>
        <v>6.8953223601858352E+35</v>
      </c>
      <c r="AJ633" s="73">
        <f t="shared" si="700"/>
        <v>1.4141035273751213E+37</v>
      </c>
      <c r="AK633" s="73">
        <f t="shared" si="701"/>
        <v>9.0502625752007958E+39</v>
      </c>
      <c r="AL633" s="73">
        <f t="shared" si="702"/>
        <v>416972.79999999999</v>
      </c>
      <c r="AM633" s="102">
        <f t="shared" si="746"/>
        <v>20.508156885315074</v>
      </c>
      <c r="AO633" s="74">
        <f t="shared" si="703"/>
        <v>562</v>
      </c>
      <c r="AP633" s="74">
        <f t="shared" si="704"/>
        <v>4.55</v>
      </c>
      <c r="AQ633" s="74">
        <v>1</v>
      </c>
      <c r="AR633" s="65">
        <f t="shared" si="705"/>
        <v>1.325</v>
      </c>
      <c r="AS633" s="73">
        <f>AS632*AQ633</f>
        <v>7.9656182280549819E+31</v>
      </c>
      <c r="AT633" s="73">
        <f t="shared" si="706"/>
        <v>5.9315976135211414E+34</v>
      </c>
      <c r="AU633" s="73">
        <f t="shared" si="707"/>
        <v>3.1173309348627854E+35</v>
      </c>
      <c r="AV633" s="73">
        <f t="shared" si="708"/>
        <v>1.2768587509198025E+40</v>
      </c>
      <c r="AW633" s="73">
        <f t="shared" si="709"/>
        <v>416972.79999999999</v>
      </c>
      <c r="AX633" s="102">
        <f t="shared" si="756"/>
        <v>5.2554659603962266</v>
      </c>
      <c r="AZ633" s="74">
        <f t="shared" si="710"/>
        <v>525</v>
      </c>
      <c r="BA633" s="74">
        <f t="shared" si="711"/>
        <v>6.06</v>
      </c>
      <c r="BB633" s="74">
        <v>1</v>
      </c>
      <c r="BC633" s="65">
        <f t="shared" si="712"/>
        <v>1.51</v>
      </c>
      <c r="BD633" s="73">
        <f>BD632*BB633</f>
        <v>3.70424954801664E+29</v>
      </c>
      <c r="BE633" s="73">
        <f t="shared" si="713"/>
        <v>2.9365438291901916E+32</v>
      </c>
      <c r="BF633" s="73">
        <f t="shared" si="714"/>
        <v>2.4582280439626678E+33</v>
      </c>
      <c r="BG633" s="73">
        <f t="shared" si="715"/>
        <v>1.7006074792470334E+40</v>
      </c>
      <c r="BH633" s="73">
        <f t="shared" si="716"/>
        <v>416972.79999999999</v>
      </c>
      <c r="BI633" s="102">
        <f t="shared" si="752"/>
        <v>8.3711607486565978</v>
      </c>
      <c r="BK633" s="74">
        <f t="shared" si="717"/>
        <v>475</v>
      </c>
      <c r="BL633" s="74">
        <f t="shared" si="718"/>
        <v>7.8199999999999994</v>
      </c>
      <c r="BM633" s="74">
        <v>1</v>
      </c>
      <c r="BN633" s="65">
        <f t="shared" si="719"/>
        <v>1.76</v>
      </c>
      <c r="BO633" s="73">
        <f>BO632*BM633</f>
        <v>9.7972094979281256E+25</v>
      </c>
      <c r="BP633" s="73">
        <f t="shared" si="720"/>
        <v>8.1904671402679135E+28</v>
      </c>
      <c r="BQ633" s="73">
        <f t="shared" si="721"/>
        <v>3.0978211543078331E+30</v>
      </c>
      <c r="BR633" s="73">
        <f t="shared" si="722"/>
        <v>2.1945132818006274E+40</v>
      </c>
      <c r="BS633" s="73">
        <f t="shared" si="723"/>
        <v>416972.79999999999</v>
      </c>
      <c r="BT633" s="102">
        <f t="shared" si="751"/>
        <v>37.822276815904573</v>
      </c>
      <c r="BV633" s="74">
        <f t="shared" si="724"/>
        <v>420</v>
      </c>
      <c r="BW633" s="74">
        <f t="shared" si="725"/>
        <v>9.8550000000000004</v>
      </c>
      <c r="BX633" s="74">
        <v>15</v>
      </c>
      <c r="BY633" s="65">
        <f t="shared" si="726"/>
        <v>2.0350000000000001</v>
      </c>
      <c r="BZ633" s="73">
        <f>BZ632*BX633</f>
        <v>5.0018801767199999E+23</v>
      </c>
      <c r="CA633" s="73">
        <f t="shared" si="727"/>
        <v>4.2751069870425842E+26</v>
      </c>
      <c r="CB633" s="73">
        <f t="shared" si="728"/>
        <v>1.9062342323684008E+27</v>
      </c>
      <c r="CC633" s="73">
        <f t="shared" si="729"/>
        <v>2.7655918660032205E+40</v>
      </c>
      <c r="CD633" s="73">
        <f t="shared" si="730"/>
        <v>416972.79999999999</v>
      </c>
      <c r="CE633" s="102">
        <f t="shared" si="747"/>
        <v>4.4589158543774543</v>
      </c>
      <c r="CG633" s="74">
        <f t="shared" si="731"/>
        <v>370</v>
      </c>
      <c r="CH633" s="74">
        <f t="shared" si="732"/>
        <v>12.14</v>
      </c>
      <c r="CI633" s="74">
        <v>1</v>
      </c>
      <c r="CJ633" s="65">
        <f t="shared" si="733"/>
        <v>2.2850000000000001</v>
      </c>
      <c r="CK633" s="73">
        <f>CK632*CI633</f>
        <v>1.54030202235E+20</v>
      </c>
      <c r="CL633" s="73">
        <f t="shared" si="734"/>
        <v>1.3022483447958076E+23</v>
      </c>
      <c r="CM633" s="73">
        <f t="shared" si="735"/>
        <v>2.2931811640815565E+24</v>
      </c>
      <c r="CN633" s="73">
        <f t="shared" si="736"/>
        <v>3.4068275244321762E+40</v>
      </c>
      <c r="CO633" s="73">
        <f t="shared" si="737"/>
        <v>416972.79999999999</v>
      </c>
      <c r="CP633" s="102">
        <f t="shared" si="738"/>
        <v>17.609399721994862</v>
      </c>
      <c r="CR633" s="74">
        <f t="shared" si="739"/>
        <v>307</v>
      </c>
      <c r="CS633" s="74">
        <f t="shared" si="740"/>
        <v>14.74</v>
      </c>
      <c r="CT633" s="74">
        <v>1</v>
      </c>
      <c r="CU633" s="65">
        <f t="shared" si="748"/>
        <v>2.6</v>
      </c>
      <c r="CV633" s="73">
        <f>CV632*CT633</f>
        <v>4.944179331E+16</v>
      </c>
      <c r="CW633" s="73">
        <f t="shared" si="741"/>
        <v>3.9464439420042002E+19</v>
      </c>
      <c r="CX633" s="73">
        <f t="shared" si="742"/>
        <v>4.4847601071037553E+20</v>
      </c>
      <c r="CY633" s="73">
        <f t="shared" si="743"/>
        <v>4.1364610963863492E+40</v>
      </c>
      <c r="CZ633" s="73">
        <f t="shared" si="744"/>
        <v>416972.79999999999</v>
      </c>
      <c r="DA633" s="102">
        <f t="shared" si="745"/>
        <v>11.364053748160353</v>
      </c>
    </row>
    <row r="634" spans="1:105">
      <c r="A634" s="65">
        <v>8192</v>
      </c>
      <c r="B634" s="65">
        <f t="shared" si="681"/>
        <v>20.933333333333334</v>
      </c>
      <c r="C634" s="86">
        <f t="shared" si="750"/>
        <v>14.74</v>
      </c>
      <c r="D634" s="90"/>
      <c r="E634" s="68">
        <f t="shared" si="753"/>
        <v>6.4471452604182245E+37</v>
      </c>
      <c r="F634" s="65">
        <f t="shared" si="754"/>
        <v>125.60000000000007</v>
      </c>
      <c r="G634" s="69">
        <v>628</v>
      </c>
      <c r="H634" s="74">
        <f t="shared" si="682"/>
        <v>628</v>
      </c>
      <c r="I634" s="74">
        <f t="shared" si="683"/>
        <v>1</v>
      </c>
      <c r="J634" s="74">
        <v>1</v>
      </c>
      <c r="K634" s="65">
        <f t="shared" si="684"/>
        <v>1</v>
      </c>
      <c r="L634" s="73">
        <f>L633*J634</f>
        <v>8.0011790237159432E+34</v>
      </c>
      <c r="M634" s="73">
        <f t="shared" si="685"/>
        <v>5.0247404268936127E+37</v>
      </c>
      <c r="N634" s="73">
        <f t="shared" si="686"/>
        <v>6.4471452604182247E+38</v>
      </c>
      <c r="O634" s="73">
        <f t="shared" si="687"/>
        <v>3.2235726302091122E+39</v>
      </c>
      <c r="P634" s="73">
        <f t="shared" si="688"/>
        <v>417245.8666666667</v>
      </c>
      <c r="Q634" s="102">
        <f t="shared" si="749"/>
        <v>12.830802614024719</v>
      </c>
      <c r="S634" s="74">
        <f t="shared" si="689"/>
        <v>618</v>
      </c>
      <c r="T634" s="74">
        <f t="shared" si="690"/>
        <v>2.0499999999999998</v>
      </c>
      <c r="U634" s="74">
        <v>1</v>
      </c>
      <c r="V634" s="65">
        <f t="shared" si="691"/>
        <v>1.05</v>
      </c>
      <c r="W634" s="73">
        <f>W633*U634</f>
        <v>1.0668238698287924E+34</v>
      </c>
      <c r="X634" s="73">
        <f t="shared" si="692"/>
        <v>6.9226200913190339E+36</v>
      </c>
      <c r="Y634" s="73">
        <f t="shared" si="693"/>
        <v>3.3041619459643372E+38</v>
      </c>
      <c r="Z634" s="73">
        <f t="shared" si="694"/>
        <v>6.6083238919286795E+39</v>
      </c>
      <c r="AA634" s="73">
        <f t="shared" si="695"/>
        <v>417245.8666666667</v>
      </c>
      <c r="AB634" s="102">
        <f t="shared" si="755"/>
        <v>47.729933209938196</v>
      </c>
      <c r="AD634" s="74">
        <f t="shared" si="696"/>
        <v>593</v>
      </c>
      <c r="AE634" s="74">
        <f t="shared" si="697"/>
        <v>3.2249999999999996</v>
      </c>
      <c r="AF634" s="74">
        <v>1</v>
      </c>
      <c r="AG634" s="65">
        <f t="shared" si="698"/>
        <v>1.175</v>
      </c>
      <c r="AH634" s="73">
        <f>AH633*AF634</f>
        <v>9.9127693504684235E+32</v>
      </c>
      <c r="AI634" s="73">
        <f t="shared" si="699"/>
        <v>6.9069698641726362E+35</v>
      </c>
      <c r="AJ634" s="73">
        <f t="shared" si="700"/>
        <v>1.6243783956913067E+37</v>
      </c>
      <c r="AK634" s="73">
        <f t="shared" si="701"/>
        <v>1.0396021732424387E+40</v>
      </c>
      <c r="AL634" s="73">
        <f t="shared" si="702"/>
        <v>417245.8666666667</v>
      </c>
      <c r="AM634" s="102">
        <f t="shared" si="746"/>
        <v>23.517959794745476</v>
      </c>
      <c r="AO634" s="74">
        <f t="shared" si="703"/>
        <v>563</v>
      </c>
      <c r="AP634" s="74">
        <f t="shared" si="704"/>
        <v>4.55</v>
      </c>
      <c r="AQ634" s="74">
        <v>1</v>
      </c>
      <c r="AR634" s="65">
        <f t="shared" si="705"/>
        <v>1.325</v>
      </c>
      <c r="AS634" s="73">
        <f>AS633*AQ634</f>
        <v>7.9656182280549819E+31</v>
      </c>
      <c r="AT634" s="73">
        <f t="shared" si="706"/>
        <v>5.9421520576733154E+34</v>
      </c>
      <c r="AU634" s="73">
        <f t="shared" si="707"/>
        <v>3.5808729168582502E+35</v>
      </c>
      <c r="AV634" s="73">
        <f t="shared" si="708"/>
        <v>1.4667255467451461E+40</v>
      </c>
      <c r="AW634" s="73">
        <f t="shared" si="709"/>
        <v>417245.8666666667</v>
      </c>
      <c r="AX634" s="102">
        <f t="shared" si="756"/>
        <v>6.0262222879909979</v>
      </c>
      <c r="AZ634" s="74">
        <f t="shared" si="710"/>
        <v>526</v>
      </c>
      <c r="BA634" s="74">
        <f t="shared" si="711"/>
        <v>6.06</v>
      </c>
      <c r="BB634" s="74">
        <v>1</v>
      </c>
      <c r="BC634" s="65">
        <f t="shared" si="712"/>
        <v>1.51</v>
      </c>
      <c r="BD634" s="73">
        <f>BD633*BB634</f>
        <v>3.70424954801664E+29</v>
      </c>
      <c r="BE634" s="73">
        <f t="shared" si="713"/>
        <v>2.9421372460076966E+32</v>
      </c>
      <c r="BF634" s="73">
        <f t="shared" si="714"/>
        <v>2.823762510307496E+33</v>
      </c>
      <c r="BG634" s="73">
        <f t="shared" si="715"/>
        <v>1.9534850139067216E+40</v>
      </c>
      <c r="BH634" s="73">
        <f t="shared" si="716"/>
        <v>417245.8666666667</v>
      </c>
      <c r="BI634" s="102">
        <f t="shared" si="752"/>
        <v>9.5976573293416951</v>
      </c>
      <c r="BK634" s="74">
        <f t="shared" si="717"/>
        <v>476</v>
      </c>
      <c r="BL634" s="74">
        <f t="shared" si="718"/>
        <v>7.8199999999999994</v>
      </c>
      <c r="BM634" s="74">
        <v>1</v>
      </c>
      <c r="BN634" s="65">
        <f t="shared" si="719"/>
        <v>1.76</v>
      </c>
      <c r="BO634" s="73">
        <f>BO633*BM634</f>
        <v>9.7972094979281256E+25</v>
      </c>
      <c r="BP634" s="73">
        <f t="shared" si="720"/>
        <v>8.2077102289842661E+28</v>
      </c>
      <c r="BQ634" s="73">
        <f t="shared" si="721"/>
        <v>3.5584620640284246E+30</v>
      </c>
      <c r="BR634" s="73">
        <f t="shared" si="722"/>
        <v>2.5208337968235256E+40</v>
      </c>
      <c r="BS634" s="73">
        <f t="shared" si="723"/>
        <v>417245.8666666667</v>
      </c>
      <c r="BT634" s="102">
        <f t="shared" si="751"/>
        <v>43.355113238065634</v>
      </c>
      <c r="BV634" s="74">
        <f t="shared" si="724"/>
        <v>421</v>
      </c>
      <c r="BW634" s="74">
        <f t="shared" si="725"/>
        <v>9.8550000000000004</v>
      </c>
      <c r="BX634" s="74">
        <v>1</v>
      </c>
      <c r="BY634" s="65">
        <f t="shared" si="726"/>
        <v>2.0350000000000001</v>
      </c>
      <c r="BZ634" s="73">
        <f>BZ633*BX634</f>
        <v>5.0018801767199999E+23</v>
      </c>
      <c r="CA634" s="73">
        <f t="shared" si="727"/>
        <v>4.2852858132022095E+26</v>
      </c>
      <c r="CB634" s="73">
        <f t="shared" si="728"/>
        <v>2.1896881269606176E+27</v>
      </c>
      <c r="CC634" s="73">
        <f t="shared" si="729"/>
        <v>3.1768308270710806E+40</v>
      </c>
      <c r="CD634" s="73">
        <f t="shared" si="730"/>
        <v>417245.8666666667</v>
      </c>
      <c r="CE634" s="102">
        <f t="shared" si="747"/>
        <v>5.1097831566206739</v>
      </c>
      <c r="CG634" s="74">
        <f t="shared" si="731"/>
        <v>371</v>
      </c>
      <c r="CH634" s="74">
        <f t="shared" si="732"/>
        <v>12.14</v>
      </c>
      <c r="CI634" s="74">
        <v>1</v>
      </c>
      <c r="CJ634" s="65">
        <f t="shared" si="733"/>
        <v>2.2850000000000001</v>
      </c>
      <c r="CK634" s="73">
        <f>CK633*CI634</f>
        <v>1.54030202235E+20</v>
      </c>
      <c r="CL634" s="73">
        <f t="shared" si="734"/>
        <v>1.3057679349168772E+23</v>
      </c>
      <c r="CM634" s="73">
        <f t="shared" si="735"/>
        <v>2.6341734308906699E+24</v>
      </c>
      <c r="CN634" s="73">
        <f t="shared" si="736"/>
        <v>3.9134171730738626E+40</v>
      </c>
      <c r="CO634" s="73">
        <f t="shared" si="737"/>
        <v>417245.8666666667</v>
      </c>
      <c r="CP634" s="102">
        <f t="shared" si="738"/>
        <v>20.173365882647108</v>
      </c>
      <c r="CR634" s="74">
        <f t="shared" si="739"/>
        <v>308</v>
      </c>
      <c r="CS634" s="74">
        <f t="shared" si="740"/>
        <v>14.74</v>
      </c>
      <c r="CT634" s="74">
        <v>1</v>
      </c>
      <c r="CU634" s="65">
        <f t="shared" si="748"/>
        <v>2.6</v>
      </c>
      <c r="CV634" s="73">
        <f>CV633*CT634</f>
        <v>4.944179331E+16</v>
      </c>
      <c r="CW634" s="73">
        <f t="shared" si="741"/>
        <v>3.9592988082648007E+19</v>
      </c>
      <c r="CX634" s="73">
        <f t="shared" si="742"/>
        <v>5.151636557586411E+20</v>
      </c>
      <c r="CY634" s="73">
        <f t="shared" si="743"/>
        <v>4.7515460569282322E+40</v>
      </c>
      <c r="CZ634" s="73">
        <f t="shared" si="744"/>
        <v>417245.8666666667</v>
      </c>
      <c r="DA634" s="102">
        <f t="shared" si="745"/>
        <v>13.011487152302514</v>
      </c>
    </row>
    <row r="635" spans="1:105">
      <c r="A635" s="65">
        <v>8192</v>
      </c>
      <c r="B635" s="65">
        <f t="shared" si="681"/>
        <v>20.966666666666665</v>
      </c>
      <c r="C635" s="86">
        <f t="shared" si="750"/>
        <v>14.74</v>
      </c>
      <c r="D635" s="90"/>
      <c r="E635" s="68">
        <f t="shared" si="753"/>
        <v>7.4058251550693441E+37</v>
      </c>
      <c r="F635" s="65">
        <f t="shared" si="754"/>
        <v>125.80000000000007</v>
      </c>
      <c r="G635" s="69">
        <v>629</v>
      </c>
      <c r="H635" s="74">
        <f t="shared" si="682"/>
        <v>629</v>
      </c>
      <c r="I635" s="74">
        <f t="shared" si="683"/>
        <v>1</v>
      </c>
      <c r="J635" s="74">
        <v>1</v>
      </c>
      <c r="K635" s="65">
        <f t="shared" si="684"/>
        <v>1</v>
      </c>
      <c r="L635" s="73">
        <f>L634*J635</f>
        <v>8.0011790237159432E+34</v>
      </c>
      <c r="M635" s="73">
        <f t="shared" si="685"/>
        <v>5.0327416059173284E+37</v>
      </c>
      <c r="N635" s="73">
        <f t="shared" si="686"/>
        <v>7.4058251550693441E+38</v>
      </c>
      <c r="O635" s="73">
        <f t="shared" si="687"/>
        <v>3.7029125775346719E+39</v>
      </c>
      <c r="P635" s="73">
        <f t="shared" si="688"/>
        <v>417518.93333333335</v>
      </c>
      <c r="Q635" s="102">
        <f t="shared" si="749"/>
        <v>14.7152898657897</v>
      </c>
      <c r="S635" s="74">
        <f t="shared" si="689"/>
        <v>619</v>
      </c>
      <c r="T635" s="74">
        <f t="shared" si="690"/>
        <v>2.0499999999999998</v>
      </c>
      <c r="U635" s="74">
        <v>1</v>
      </c>
      <c r="V635" s="65">
        <f t="shared" si="691"/>
        <v>1.05</v>
      </c>
      <c r="W635" s="73">
        <f>W634*U635</f>
        <v>1.0668238698287924E+34</v>
      </c>
      <c r="X635" s="73">
        <f t="shared" si="692"/>
        <v>6.9338217419522369E+36</v>
      </c>
      <c r="Y635" s="73">
        <f t="shared" si="693"/>
        <v>3.7954853919730369E+38</v>
      </c>
      <c r="Z635" s="73">
        <f t="shared" si="694"/>
        <v>7.5909707839460774E+39</v>
      </c>
      <c r="AA635" s="73">
        <f t="shared" si="695"/>
        <v>417518.93333333335</v>
      </c>
      <c r="AB635" s="102">
        <f t="shared" si="755"/>
        <v>54.73872177891333</v>
      </c>
      <c r="AD635" s="74">
        <f t="shared" si="696"/>
        <v>594</v>
      </c>
      <c r="AE635" s="74">
        <f t="shared" si="697"/>
        <v>3.2249999999999996</v>
      </c>
      <c r="AF635" s="74">
        <v>1</v>
      </c>
      <c r="AG635" s="65">
        <f t="shared" si="698"/>
        <v>1.175</v>
      </c>
      <c r="AH635" s="73">
        <f>AH634*AF635</f>
        <v>9.9127693504684235E+32</v>
      </c>
      <c r="AI635" s="73">
        <f t="shared" si="699"/>
        <v>6.9186173681594371E+35</v>
      </c>
      <c r="AJ635" s="73">
        <f t="shared" si="700"/>
        <v>1.8659207910233269E+37</v>
      </c>
      <c r="AK635" s="73">
        <f t="shared" si="701"/>
        <v>1.1941893062549317E+40</v>
      </c>
      <c r="AL635" s="73">
        <f t="shared" si="702"/>
        <v>417518.93333333335</v>
      </c>
      <c r="AM635" s="102">
        <f t="shared" si="746"/>
        <v>26.969561860879708</v>
      </c>
      <c r="AO635" s="74">
        <f t="shared" si="703"/>
        <v>564</v>
      </c>
      <c r="AP635" s="74">
        <f t="shared" si="704"/>
        <v>4.55</v>
      </c>
      <c r="AQ635" s="74">
        <v>1</v>
      </c>
      <c r="AR635" s="65">
        <f t="shared" si="705"/>
        <v>1.325</v>
      </c>
      <c r="AS635" s="73">
        <f>AS634*AQ635</f>
        <v>7.9656182280549819E+31</v>
      </c>
      <c r="AT635" s="73">
        <f t="shared" si="706"/>
        <v>5.9527065018254876E+34</v>
      </c>
      <c r="AU635" s="73">
        <f t="shared" si="707"/>
        <v>4.1133428290485072E+35</v>
      </c>
      <c r="AV635" s="73">
        <f t="shared" si="708"/>
        <v>1.6848252227782757E+40</v>
      </c>
      <c r="AW635" s="73">
        <f t="shared" si="709"/>
        <v>417518.93333333335</v>
      </c>
      <c r="AX635" s="102">
        <f t="shared" si="756"/>
        <v>6.9100380268825425</v>
      </c>
      <c r="AZ635" s="74">
        <f t="shared" si="710"/>
        <v>527</v>
      </c>
      <c r="BA635" s="74">
        <f t="shared" si="711"/>
        <v>6.06</v>
      </c>
      <c r="BB635" s="74">
        <v>1</v>
      </c>
      <c r="BC635" s="65">
        <f t="shared" si="712"/>
        <v>1.51</v>
      </c>
      <c r="BD635" s="73">
        <f>BD634*BB635</f>
        <v>3.70424954801664E+29</v>
      </c>
      <c r="BE635" s="73">
        <f t="shared" si="713"/>
        <v>2.947730662825202E+32</v>
      </c>
      <c r="BF635" s="73">
        <f t="shared" si="714"/>
        <v>3.2436513504925189E+33</v>
      </c>
      <c r="BG635" s="73">
        <f t="shared" si="715"/>
        <v>2.243965021986011E+40</v>
      </c>
      <c r="BH635" s="73">
        <f t="shared" si="716"/>
        <v>417518.93333333335</v>
      </c>
      <c r="BI635" s="102">
        <f t="shared" si="752"/>
        <v>11.003893236920421</v>
      </c>
      <c r="BK635" s="74">
        <f t="shared" si="717"/>
        <v>477</v>
      </c>
      <c r="BL635" s="74">
        <f t="shared" si="718"/>
        <v>7.8199999999999994</v>
      </c>
      <c r="BM635" s="74">
        <v>1</v>
      </c>
      <c r="BN635" s="65">
        <f t="shared" si="719"/>
        <v>1.76</v>
      </c>
      <c r="BO635" s="73">
        <f>BO634*BM635</f>
        <v>9.7972094979281256E+25</v>
      </c>
      <c r="BP635" s="73">
        <f t="shared" si="720"/>
        <v>8.2249533177006186E+28</v>
      </c>
      <c r="BQ635" s="73">
        <f t="shared" si="721"/>
        <v>4.0875995192688058E+30</v>
      </c>
      <c r="BR635" s="73">
        <f t="shared" si="722"/>
        <v>2.8956776356321134E+40</v>
      </c>
      <c r="BS635" s="73">
        <f t="shared" si="723"/>
        <v>417518.93333333335</v>
      </c>
      <c r="BT635" s="102">
        <f t="shared" si="751"/>
        <v>49.697540659252539</v>
      </c>
      <c r="BV635" s="74">
        <f t="shared" si="724"/>
        <v>422</v>
      </c>
      <c r="BW635" s="74">
        <f t="shared" si="725"/>
        <v>9.8550000000000004</v>
      </c>
      <c r="BX635" s="74">
        <v>1</v>
      </c>
      <c r="BY635" s="65">
        <f t="shared" si="726"/>
        <v>2.0350000000000001</v>
      </c>
      <c r="BZ635" s="73">
        <f>BZ634*BX635</f>
        <v>5.0018801767199999E+23</v>
      </c>
      <c r="CA635" s="73">
        <f t="shared" si="727"/>
        <v>4.2954646393618347E+26</v>
      </c>
      <c r="CB635" s="73">
        <f t="shared" si="728"/>
        <v>2.5152911493962013E+27</v>
      </c>
      <c r="CC635" s="73">
        <f t="shared" si="729"/>
        <v>3.6492203451604194E+40</v>
      </c>
      <c r="CD635" s="73">
        <f t="shared" si="730"/>
        <v>417518.93333333335</v>
      </c>
      <c r="CE635" s="102">
        <f t="shared" si="747"/>
        <v>5.8556905028320552</v>
      </c>
      <c r="CG635" s="74">
        <f t="shared" si="731"/>
        <v>372</v>
      </c>
      <c r="CH635" s="74">
        <f t="shared" si="732"/>
        <v>12.14</v>
      </c>
      <c r="CI635" s="74">
        <v>1</v>
      </c>
      <c r="CJ635" s="65">
        <f t="shared" si="733"/>
        <v>2.2850000000000001</v>
      </c>
      <c r="CK635" s="73">
        <f>CK634*CI635</f>
        <v>1.54030202235E+20</v>
      </c>
      <c r="CL635" s="73">
        <f t="shared" si="734"/>
        <v>1.309287525037947E+23</v>
      </c>
      <c r="CM635" s="73">
        <f t="shared" si="735"/>
        <v>3.0258706868410086E+24</v>
      </c>
      <c r="CN635" s="73">
        <f t="shared" si="736"/>
        <v>4.4953358691270917E+40</v>
      </c>
      <c r="CO635" s="73">
        <f t="shared" si="737"/>
        <v>417518.93333333335</v>
      </c>
      <c r="CP635" s="102">
        <f t="shared" si="738"/>
        <v>23.110818891773295</v>
      </c>
      <c r="CR635" s="74">
        <f t="shared" si="739"/>
        <v>309</v>
      </c>
      <c r="CS635" s="74">
        <f t="shared" si="740"/>
        <v>14.74</v>
      </c>
      <c r="CT635" s="74">
        <v>1</v>
      </c>
      <c r="CU635" s="65">
        <f t="shared" si="748"/>
        <v>2.6</v>
      </c>
      <c r="CV635" s="73">
        <f>CV634*CT635</f>
        <v>4.944179331E+16</v>
      </c>
      <c r="CW635" s="73">
        <f t="shared" si="741"/>
        <v>3.9721536745254003E+19</v>
      </c>
      <c r="CX635" s="73">
        <f t="shared" si="742"/>
        <v>5.9176764392420986E+20</v>
      </c>
      <c r="CY635" s="73">
        <f t="shared" si="743"/>
        <v>5.4580931392861063E+40</v>
      </c>
      <c r="CZ635" s="73">
        <f t="shared" si="744"/>
        <v>417518.93333333335</v>
      </c>
      <c r="DA635" s="102">
        <f t="shared" si="745"/>
        <v>14.897904069507463</v>
      </c>
    </row>
    <row r="636" spans="1:105">
      <c r="A636" s="65">
        <v>8192</v>
      </c>
      <c r="B636" s="65">
        <f t="shared" si="681"/>
        <v>21</v>
      </c>
      <c r="C636" s="86">
        <f t="shared" si="750"/>
        <v>14.74</v>
      </c>
      <c r="D636" s="90"/>
      <c r="E636" s="68">
        <f t="shared" si="753"/>
        <v>8.5070591730238167E+37</v>
      </c>
      <c r="F636" s="65">
        <f t="shared" si="754"/>
        <v>126.00000000000006</v>
      </c>
      <c r="G636" s="69">
        <v>630</v>
      </c>
      <c r="H636" s="74">
        <f t="shared" si="682"/>
        <v>630</v>
      </c>
      <c r="I636" s="74">
        <f t="shared" si="683"/>
        <v>1</v>
      </c>
      <c r="J636" s="74">
        <v>1</v>
      </c>
      <c r="K636" s="65">
        <f t="shared" si="684"/>
        <v>1</v>
      </c>
      <c r="L636" s="73">
        <f>L635*J636</f>
        <v>8.0011790237159432E+34</v>
      </c>
      <c r="M636" s="73">
        <f t="shared" si="685"/>
        <v>5.0407427849410441E+37</v>
      </c>
      <c r="N636" s="73">
        <f t="shared" si="686"/>
        <v>8.5070591730238167E+38</v>
      </c>
      <c r="O636" s="73">
        <f t="shared" si="687"/>
        <v>4.2535295865119085E+39</v>
      </c>
      <c r="P636" s="73">
        <f t="shared" si="688"/>
        <v>417792</v>
      </c>
      <c r="Q636" s="102">
        <f t="shared" si="749"/>
        <v>16.876598422038537</v>
      </c>
      <c r="S636" s="74">
        <f t="shared" si="689"/>
        <v>620</v>
      </c>
      <c r="T636" s="74">
        <f t="shared" si="690"/>
        <v>2.0499999999999998</v>
      </c>
      <c r="U636" s="74">
        <v>16</v>
      </c>
      <c r="V636" s="65">
        <f t="shared" si="691"/>
        <v>1.05</v>
      </c>
      <c r="W636" s="73">
        <f>W635*U636</f>
        <v>1.7069181917260679E+35</v>
      </c>
      <c r="X636" s="73">
        <f t="shared" si="692"/>
        <v>1.1112037428136702E+38</v>
      </c>
      <c r="Y636" s="73">
        <f t="shared" si="693"/>
        <v>4.3598678261747039E+38</v>
      </c>
      <c r="Z636" s="73">
        <f t="shared" si="694"/>
        <v>8.719735652349412E+39</v>
      </c>
      <c r="AA636" s="73">
        <f t="shared" si="695"/>
        <v>417792</v>
      </c>
      <c r="AB636" s="102">
        <f t="shared" si="755"/>
        <v>3.9235539426236246</v>
      </c>
      <c r="AD636" s="74">
        <f t="shared" si="696"/>
        <v>595</v>
      </c>
      <c r="AE636" s="74">
        <f t="shared" si="697"/>
        <v>3.2249999999999996</v>
      </c>
      <c r="AF636" s="74">
        <v>1</v>
      </c>
      <c r="AG636" s="65">
        <f t="shared" si="698"/>
        <v>1.175</v>
      </c>
      <c r="AH636" s="73">
        <f>AH635*AF636</f>
        <v>9.9127693504684235E+32</v>
      </c>
      <c r="AI636" s="73">
        <f t="shared" si="699"/>
        <v>6.9302648721462366E+35</v>
      </c>
      <c r="AJ636" s="73">
        <f t="shared" si="700"/>
        <v>2.1433801432032614E+37</v>
      </c>
      <c r="AK636" s="73">
        <f t="shared" si="701"/>
        <v>1.3717632916500902E+40</v>
      </c>
      <c r="AL636" s="73">
        <f t="shared" si="702"/>
        <v>417792</v>
      </c>
      <c r="AM636" s="102">
        <f t="shared" si="746"/>
        <v>30.927824300306678</v>
      </c>
      <c r="AO636" s="74">
        <f t="shared" si="703"/>
        <v>565</v>
      </c>
      <c r="AP636" s="74">
        <f t="shared" si="704"/>
        <v>4.55</v>
      </c>
      <c r="AQ636" s="74">
        <v>1</v>
      </c>
      <c r="AR636" s="65">
        <f t="shared" si="705"/>
        <v>1.325</v>
      </c>
      <c r="AS636" s="73">
        <f>AS635*AQ636</f>
        <v>7.9656182280549819E+31</v>
      </c>
      <c r="AT636" s="73">
        <f t="shared" si="706"/>
        <v>5.9632609459776607E+34</v>
      </c>
      <c r="AU636" s="73">
        <f t="shared" si="707"/>
        <v>4.7249901412668702E+35</v>
      </c>
      <c r="AV636" s="73">
        <f t="shared" si="708"/>
        <v>1.9353559618629183E+40</v>
      </c>
      <c r="AW636" s="73">
        <f t="shared" si="709"/>
        <v>417792</v>
      </c>
      <c r="AX636" s="102">
        <f t="shared" si="756"/>
        <v>7.9235005545983546</v>
      </c>
      <c r="AZ636" s="74">
        <f t="shared" si="710"/>
        <v>528</v>
      </c>
      <c r="BA636" s="74">
        <f t="shared" si="711"/>
        <v>6.06</v>
      </c>
      <c r="BB636" s="74">
        <v>1</v>
      </c>
      <c r="BC636" s="65">
        <f t="shared" si="712"/>
        <v>1.51</v>
      </c>
      <c r="BD636" s="73">
        <f>BD635*BB636</f>
        <v>3.70424954801664E+29</v>
      </c>
      <c r="BE636" s="73">
        <f t="shared" si="713"/>
        <v>2.9533240796427066E+32</v>
      </c>
      <c r="BF636" s="73">
        <f t="shared" si="714"/>
        <v>3.7259769704946676E+33</v>
      </c>
      <c r="BG636" s="73">
        <f t="shared" si="715"/>
        <v>2.5776389294262162E+40</v>
      </c>
      <c r="BH636" s="73">
        <f t="shared" si="716"/>
        <v>417792</v>
      </c>
      <c r="BI636" s="102">
        <f t="shared" si="752"/>
        <v>12.616214374094145</v>
      </c>
      <c r="BK636" s="74">
        <f t="shared" si="717"/>
        <v>478</v>
      </c>
      <c r="BL636" s="74">
        <f t="shared" si="718"/>
        <v>7.8199999999999994</v>
      </c>
      <c r="BM636" s="74">
        <v>1</v>
      </c>
      <c r="BN636" s="65">
        <f t="shared" si="719"/>
        <v>1.76</v>
      </c>
      <c r="BO636" s="73">
        <f>BO635*BM636</f>
        <v>9.7972094979281256E+25</v>
      </c>
      <c r="BP636" s="73">
        <f t="shared" si="720"/>
        <v>8.2421964064169747E+28</v>
      </c>
      <c r="BQ636" s="73">
        <f t="shared" si="721"/>
        <v>4.6954188436707482E+30</v>
      </c>
      <c r="BR636" s="73">
        <f t="shared" si="722"/>
        <v>3.3262601366523123E+40</v>
      </c>
      <c r="BS636" s="73">
        <f t="shared" si="723"/>
        <v>417792</v>
      </c>
      <c r="BT636" s="102">
        <f t="shared" si="751"/>
        <v>56.968053321504478</v>
      </c>
      <c r="BV636" s="74">
        <f t="shared" si="724"/>
        <v>423</v>
      </c>
      <c r="BW636" s="74">
        <f t="shared" si="725"/>
        <v>9.8550000000000004</v>
      </c>
      <c r="BX636" s="74">
        <v>1</v>
      </c>
      <c r="BY636" s="65">
        <f t="shared" si="726"/>
        <v>2.0350000000000001</v>
      </c>
      <c r="BZ636" s="73">
        <f>BZ635*BX636</f>
        <v>5.0018801767199999E+23</v>
      </c>
      <c r="CA636" s="73">
        <f t="shared" si="727"/>
        <v>4.30564346552146E+26</v>
      </c>
      <c r="CB636" s="73">
        <f t="shared" si="728"/>
        <v>2.8893108056500178E+27</v>
      </c>
      <c r="CC636" s="73">
        <f t="shared" si="729"/>
        <v>4.1918534075074862E+40</v>
      </c>
      <c r="CD636" s="73">
        <f t="shared" si="730"/>
        <v>417792</v>
      </c>
      <c r="CE636" s="102">
        <f t="shared" si="747"/>
        <v>6.7105203410057337</v>
      </c>
      <c r="CG636" s="74">
        <f t="shared" si="731"/>
        <v>373</v>
      </c>
      <c r="CH636" s="74">
        <f t="shared" si="732"/>
        <v>12.14</v>
      </c>
      <c r="CI636" s="74">
        <v>1</v>
      </c>
      <c r="CJ636" s="65">
        <f t="shared" si="733"/>
        <v>2.2850000000000001</v>
      </c>
      <c r="CK636" s="73">
        <f>CK635*CI636</f>
        <v>1.54030202235E+20</v>
      </c>
      <c r="CL636" s="73">
        <f t="shared" si="734"/>
        <v>1.3128071151590166E+23</v>
      </c>
      <c r="CM636" s="73">
        <f t="shared" si="735"/>
        <v>3.4758126804080151E+24</v>
      </c>
      <c r="CN636" s="73">
        <f t="shared" si="736"/>
        <v>5.1637849180254569E+40</v>
      </c>
      <c r="CO636" s="73">
        <f t="shared" si="737"/>
        <v>417792</v>
      </c>
      <c r="CP636" s="102">
        <f t="shared" si="738"/>
        <v>26.476187097652954</v>
      </c>
      <c r="CR636" s="74">
        <f t="shared" si="739"/>
        <v>310</v>
      </c>
      <c r="CS636" s="74">
        <f t="shared" si="740"/>
        <v>14.74</v>
      </c>
      <c r="CT636" s="74">
        <v>1</v>
      </c>
      <c r="CU636" s="65">
        <f t="shared" si="748"/>
        <v>2.6</v>
      </c>
      <c r="CV636" s="73">
        <f>CV635*CT636</f>
        <v>4.944179331E+16</v>
      </c>
      <c r="CW636" s="73">
        <f t="shared" si="741"/>
        <v>3.9850085407860007E+19</v>
      </c>
      <c r="CX636" s="73">
        <f t="shared" si="742"/>
        <v>6.797625191162109E+20</v>
      </c>
      <c r="CY636" s="73">
        <f t="shared" si="743"/>
        <v>6.2697026105185523E+40</v>
      </c>
      <c r="CZ636" s="73">
        <f t="shared" si="744"/>
        <v>417792</v>
      </c>
      <c r="DA636" s="102">
        <f t="shared" si="745"/>
        <v>17.057994033361219</v>
      </c>
    </row>
    <row r="637" spans="1:105">
      <c r="A637" s="65">
        <v>8192</v>
      </c>
      <c r="B637" s="65">
        <f t="shared" si="681"/>
        <v>21.033333333333335</v>
      </c>
      <c r="C637" s="86">
        <f t="shared" si="750"/>
        <v>14.74</v>
      </c>
      <c r="D637" s="90"/>
      <c r="E637" s="68">
        <f t="shared" si="753"/>
        <v>9.7720448779148999E+37</v>
      </c>
      <c r="F637" s="65">
        <f t="shared" si="754"/>
        <v>126.20000000000007</v>
      </c>
      <c r="G637" s="69">
        <v>631</v>
      </c>
      <c r="H637" s="74">
        <f t="shared" si="682"/>
        <v>631</v>
      </c>
      <c r="I637" s="74">
        <f t="shared" si="683"/>
        <v>1</v>
      </c>
      <c r="J637" s="74">
        <v>1</v>
      </c>
      <c r="K637" s="65">
        <f t="shared" si="684"/>
        <v>1</v>
      </c>
      <c r="L637" s="73">
        <f>L636*J637</f>
        <v>8.0011790237159432E+34</v>
      </c>
      <c r="M637" s="73">
        <f t="shared" si="685"/>
        <v>5.0487439639647598E+37</v>
      </c>
      <c r="N637" s="73">
        <f t="shared" si="686"/>
        <v>9.7720448779149003E+38</v>
      </c>
      <c r="O637" s="73">
        <f t="shared" si="687"/>
        <v>4.8860224389574497E+39</v>
      </c>
      <c r="P637" s="73">
        <f t="shared" si="688"/>
        <v>418065.06666666665</v>
      </c>
      <c r="Q637" s="102">
        <f t="shared" si="749"/>
        <v>19.355397991386653</v>
      </c>
      <c r="S637" s="74">
        <f t="shared" si="689"/>
        <v>621</v>
      </c>
      <c r="T637" s="74">
        <f t="shared" si="690"/>
        <v>2.0499999999999998</v>
      </c>
      <c r="U637" s="74">
        <v>1</v>
      </c>
      <c r="V637" s="65">
        <f t="shared" si="691"/>
        <v>1.05</v>
      </c>
      <c r="W637" s="73">
        <f>W636*U637</f>
        <v>1.7069181917260679E+35</v>
      </c>
      <c r="X637" s="73">
        <f t="shared" si="692"/>
        <v>1.1129960069149827E+38</v>
      </c>
      <c r="Y637" s="73">
        <f t="shared" si="693"/>
        <v>5.0081729999313823E+38</v>
      </c>
      <c r="Z637" s="73">
        <f t="shared" si="694"/>
        <v>1.0016345999862772E+40</v>
      </c>
      <c r="AA637" s="73">
        <f t="shared" si="695"/>
        <v>418065.06666666665</v>
      </c>
      <c r="AB637" s="102">
        <f t="shared" si="755"/>
        <v>4.499722342951709</v>
      </c>
      <c r="AD637" s="74">
        <f t="shared" si="696"/>
        <v>596</v>
      </c>
      <c r="AE637" s="74">
        <f t="shared" si="697"/>
        <v>3.2249999999999996</v>
      </c>
      <c r="AF637" s="74">
        <v>1</v>
      </c>
      <c r="AG637" s="65">
        <f t="shared" si="698"/>
        <v>1.175</v>
      </c>
      <c r="AH637" s="73">
        <f>AH636*AF637</f>
        <v>9.9127693504684235E+32</v>
      </c>
      <c r="AI637" s="73">
        <f t="shared" si="699"/>
        <v>6.9419123761330376E+35</v>
      </c>
      <c r="AJ637" s="73">
        <f t="shared" si="700"/>
        <v>2.4620972446308966E+37</v>
      </c>
      <c r="AK637" s="73">
        <f t="shared" si="701"/>
        <v>1.5757422365637774E+40</v>
      </c>
      <c r="AL637" s="73">
        <f t="shared" si="702"/>
        <v>418065.06666666665</v>
      </c>
      <c r="AM637" s="102">
        <f t="shared" si="746"/>
        <v>35.467132271732837</v>
      </c>
      <c r="AO637" s="74">
        <f t="shared" si="703"/>
        <v>566</v>
      </c>
      <c r="AP637" s="74">
        <f t="shared" si="704"/>
        <v>4.55</v>
      </c>
      <c r="AQ637" s="74">
        <v>1</v>
      </c>
      <c r="AR637" s="65">
        <f t="shared" si="705"/>
        <v>1.325</v>
      </c>
      <c r="AS637" s="73">
        <f>AS636*AQ637</f>
        <v>7.9656182280549819E+31</v>
      </c>
      <c r="AT637" s="73">
        <f t="shared" si="706"/>
        <v>5.9738153901298338E+34</v>
      </c>
      <c r="AU637" s="73">
        <f t="shared" si="707"/>
        <v>5.4275884026504623E+35</v>
      </c>
      <c r="AV637" s="73">
        <f t="shared" si="708"/>
        <v>2.2231402097256394E+40</v>
      </c>
      <c r="AW637" s="73">
        <f t="shared" si="709"/>
        <v>418065.06666666665</v>
      </c>
      <c r="AX637" s="102">
        <f t="shared" si="756"/>
        <v>9.0856312895409044</v>
      </c>
      <c r="AZ637" s="74">
        <f t="shared" si="710"/>
        <v>529</v>
      </c>
      <c r="BA637" s="74">
        <f t="shared" si="711"/>
        <v>6.06</v>
      </c>
      <c r="BB637" s="74">
        <v>1</v>
      </c>
      <c r="BC637" s="65">
        <f t="shared" si="712"/>
        <v>1.51</v>
      </c>
      <c r="BD637" s="73">
        <f>BD636*BB637</f>
        <v>3.70424954801664E+29</v>
      </c>
      <c r="BE637" s="73">
        <f t="shared" si="713"/>
        <v>2.9589174964602123E+32</v>
      </c>
      <c r="BF637" s="73">
        <f t="shared" si="714"/>
        <v>4.2800236167640618E+33</v>
      </c>
      <c r="BG637" s="73">
        <f t="shared" si="715"/>
        <v>2.9609295980082144E+40</v>
      </c>
      <c r="BH637" s="73">
        <f t="shared" si="716"/>
        <v>418065.06666666665</v>
      </c>
      <c r="BI637" s="102">
        <f t="shared" si="752"/>
        <v>14.464829187986162</v>
      </c>
      <c r="BK637" s="74">
        <f t="shared" si="717"/>
        <v>479</v>
      </c>
      <c r="BL637" s="74">
        <f t="shared" si="718"/>
        <v>7.8199999999999994</v>
      </c>
      <c r="BM637" s="74">
        <v>1</v>
      </c>
      <c r="BN637" s="65">
        <f t="shared" si="719"/>
        <v>1.76</v>
      </c>
      <c r="BO637" s="73">
        <f>BO636*BM637</f>
        <v>9.7972094979281256E+25</v>
      </c>
      <c r="BP637" s="73">
        <f t="shared" si="720"/>
        <v>8.2594394951333272E+28</v>
      </c>
      <c r="BQ637" s="73">
        <f t="shared" si="721"/>
        <v>5.3936199017466699E+30</v>
      </c>
      <c r="BR637" s="73">
        <f t="shared" si="722"/>
        <v>3.8208695472647251E+40</v>
      </c>
      <c r="BS637" s="73">
        <f t="shared" si="723"/>
        <v>418065.06666666665</v>
      </c>
      <c r="BT637" s="102">
        <f t="shared" si="751"/>
        <v>65.302493043562194</v>
      </c>
      <c r="BV637" s="74">
        <f t="shared" si="724"/>
        <v>424</v>
      </c>
      <c r="BW637" s="74">
        <f t="shared" si="725"/>
        <v>9.8550000000000004</v>
      </c>
      <c r="BX637" s="74">
        <v>1</v>
      </c>
      <c r="BY637" s="65">
        <f t="shared" si="726"/>
        <v>2.0350000000000001</v>
      </c>
      <c r="BZ637" s="73">
        <f>BZ636*BX637</f>
        <v>5.0018801767199999E+23</v>
      </c>
      <c r="CA637" s="73">
        <f t="shared" si="727"/>
        <v>4.3158222916810846E+26</v>
      </c>
      <c r="CB637" s="73">
        <f t="shared" si="728"/>
        <v>3.3189465695253336E+27</v>
      </c>
      <c r="CC637" s="73">
        <f t="shared" si="729"/>
        <v>4.8151751135925673E+40</v>
      </c>
      <c r="CD637" s="73">
        <f t="shared" si="730"/>
        <v>418065.06666666665</v>
      </c>
      <c r="CE637" s="102">
        <f t="shared" si="747"/>
        <v>7.6901835738759035</v>
      </c>
      <c r="CG637" s="74">
        <f t="shared" si="731"/>
        <v>374</v>
      </c>
      <c r="CH637" s="74">
        <f t="shared" si="732"/>
        <v>12.14</v>
      </c>
      <c r="CI637" s="74">
        <v>1</v>
      </c>
      <c r="CJ637" s="65">
        <f t="shared" si="733"/>
        <v>2.2850000000000001</v>
      </c>
      <c r="CK637" s="73">
        <f>CK636*CI637</f>
        <v>1.54030202235E+20</v>
      </c>
      <c r="CL637" s="73">
        <f t="shared" si="734"/>
        <v>1.3163267052800866E+23</v>
      </c>
      <c r="CM637" s="73">
        <f t="shared" si="735"/>
        <v>3.9926603082625219E+24</v>
      </c>
      <c r="CN637" s="73">
        <f t="shared" si="736"/>
        <v>5.9316312408943441E+40</v>
      </c>
      <c r="CO637" s="73">
        <f t="shared" si="737"/>
        <v>418065.06666666665</v>
      </c>
      <c r="CP637" s="102">
        <f t="shared" si="738"/>
        <v>30.331833975919889</v>
      </c>
      <c r="CR637" s="74">
        <f t="shared" si="739"/>
        <v>311</v>
      </c>
      <c r="CS637" s="74">
        <f t="shared" si="740"/>
        <v>14.74</v>
      </c>
      <c r="CT637" s="74">
        <v>1</v>
      </c>
      <c r="CU637" s="65">
        <f t="shared" si="748"/>
        <v>2.6</v>
      </c>
      <c r="CV637" s="73">
        <f>CV636*CT637</f>
        <v>4.944179331E+16</v>
      </c>
      <c r="CW637" s="73">
        <f t="shared" si="741"/>
        <v>3.9978634070466003E+19</v>
      </c>
      <c r="CX637" s="73">
        <f t="shared" si="742"/>
        <v>7.8084208749743243E+20</v>
      </c>
      <c r="CY637" s="73">
        <f t="shared" si="743"/>
        <v>7.201997075023281E+40</v>
      </c>
      <c r="CZ637" s="73">
        <f t="shared" si="744"/>
        <v>418065.06666666665</v>
      </c>
      <c r="DA637" s="102">
        <f t="shared" si="745"/>
        <v>19.5314848956852</v>
      </c>
    </row>
    <row r="638" spans="1:105">
      <c r="A638" s="65">
        <v>8192</v>
      </c>
      <c r="B638" s="65">
        <f t="shared" si="681"/>
        <v>21.066666666666666</v>
      </c>
      <c r="C638" s="86">
        <f t="shared" si="750"/>
        <v>14.74</v>
      </c>
      <c r="D638" s="90"/>
      <c r="E638" s="68">
        <f t="shared" si="753"/>
        <v>1.1225131876218047E+38</v>
      </c>
      <c r="F638" s="65">
        <f t="shared" si="754"/>
        <v>126.40000000000006</v>
      </c>
      <c r="G638" s="69">
        <v>632</v>
      </c>
      <c r="H638" s="74">
        <f t="shared" si="682"/>
        <v>632</v>
      </c>
      <c r="I638" s="74">
        <f t="shared" si="683"/>
        <v>1</v>
      </c>
      <c r="J638" s="74">
        <v>1</v>
      </c>
      <c r="K638" s="65">
        <f t="shared" si="684"/>
        <v>1</v>
      </c>
      <c r="L638" s="73">
        <f>L637*J638</f>
        <v>8.0011790237159432E+34</v>
      </c>
      <c r="M638" s="73">
        <f t="shared" si="685"/>
        <v>5.0567451429884765E+37</v>
      </c>
      <c r="N638" s="73">
        <f t="shared" si="686"/>
        <v>1.1225131876218047E+39</v>
      </c>
      <c r="O638" s="73">
        <f t="shared" si="687"/>
        <v>5.6125659381090229E+39</v>
      </c>
      <c r="P638" s="73">
        <f t="shared" si="688"/>
        <v>418338.1333333333</v>
      </c>
      <c r="Q638" s="102">
        <f t="shared" si="749"/>
        <v>22.198334222523478</v>
      </c>
      <c r="S638" s="74">
        <f t="shared" si="689"/>
        <v>622</v>
      </c>
      <c r="T638" s="74">
        <f t="shared" si="690"/>
        <v>2.0499999999999998</v>
      </c>
      <c r="U638" s="74">
        <v>1</v>
      </c>
      <c r="V638" s="65">
        <f t="shared" si="691"/>
        <v>1.05</v>
      </c>
      <c r="W638" s="73">
        <f>W637*U638</f>
        <v>1.7069181917260679E+35</v>
      </c>
      <c r="X638" s="73">
        <f t="shared" si="692"/>
        <v>1.114788271016295E+38</v>
      </c>
      <c r="Y638" s="73">
        <f t="shared" si="693"/>
        <v>5.7528800865617453E+38</v>
      </c>
      <c r="Z638" s="73">
        <f t="shared" si="694"/>
        <v>1.1505760173123497E+40</v>
      </c>
      <c r="AA638" s="73">
        <f t="shared" si="695"/>
        <v>418338.1333333333</v>
      </c>
      <c r="AB638" s="102">
        <f t="shared" si="755"/>
        <v>5.1605136474185729</v>
      </c>
      <c r="AD638" s="74">
        <f t="shared" si="696"/>
        <v>597</v>
      </c>
      <c r="AE638" s="74">
        <f t="shared" si="697"/>
        <v>3.2249999999999996</v>
      </c>
      <c r="AF638" s="74">
        <v>1</v>
      </c>
      <c r="AG638" s="65">
        <f t="shared" si="698"/>
        <v>1.175</v>
      </c>
      <c r="AH638" s="73">
        <f>AH637*AF638</f>
        <v>9.9127693504684235E+32</v>
      </c>
      <c r="AI638" s="73">
        <f t="shared" si="699"/>
        <v>6.9535598801198386E+35</v>
      </c>
      <c r="AJ638" s="73">
        <f t="shared" si="700"/>
        <v>2.8282070547502431E+37</v>
      </c>
      <c r="AK638" s="73">
        <f t="shared" si="701"/>
        <v>1.8100525150401599E+40</v>
      </c>
      <c r="AL638" s="73">
        <f t="shared" si="702"/>
        <v>418338.1333333333</v>
      </c>
      <c r="AM638" s="102">
        <f t="shared" si="746"/>
        <v>40.672793554795724</v>
      </c>
      <c r="AO638" s="74">
        <f t="shared" si="703"/>
        <v>567</v>
      </c>
      <c r="AP638" s="74">
        <f t="shared" si="704"/>
        <v>4.55</v>
      </c>
      <c r="AQ638" s="74">
        <v>1</v>
      </c>
      <c r="AR638" s="65">
        <f t="shared" si="705"/>
        <v>1.325</v>
      </c>
      <c r="AS638" s="73">
        <f>AS637*AQ638</f>
        <v>7.9656182280549819E+31</v>
      </c>
      <c r="AT638" s="73">
        <f t="shared" si="706"/>
        <v>5.9843698342820059E+34</v>
      </c>
      <c r="AU638" s="73">
        <f t="shared" si="707"/>
        <v>6.2346618697255722E+35</v>
      </c>
      <c r="AV638" s="73">
        <f t="shared" si="708"/>
        <v>2.5537175018396054E+40</v>
      </c>
      <c r="AW638" s="73">
        <f t="shared" si="709"/>
        <v>418338.1333333333</v>
      </c>
      <c r="AX638" s="102">
        <f t="shared" si="756"/>
        <v>10.418242926781941</v>
      </c>
      <c r="AZ638" s="74">
        <f t="shared" si="710"/>
        <v>530</v>
      </c>
      <c r="BA638" s="74">
        <f t="shared" si="711"/>
        <v>6.06</v>
      </c>
      <c r="BB638" s="74">
        <v>1</v>
      </c>
      <c r="BC638" s="65">
        <f t="shared" si="712"/>
        <v>1.51</v>
      </c>
      <c r="BD638" s="73">
        <f>BD637*BB638</f>
        <v>3.70424954801664E+29</v>
      </c>
      <c r="BE638" s="73">
        <f t="shared" si="713"/>
        <v>2.9645109132777169E+32</v>
      </c>
      <c r="BF638" s="73">
        <f t="shared" si="714"/>
        <v>4.916456087925338E+33</v>
      </c>
      <c r="BG638" s="73">
        <f t="shared" si="715"/>
        <v>3.4012149584940678E+40</v>
      </c>
      <c r="BH638" s="73">
        <f t="shared" si="716"/>
        <v>418338.1333333333</v>
      </c>
      <c r="BI638" s="102">
        <f t="shared" si="752"/>
        <v>16.584375068093269</v>
      </c>
      <c r="BK638" s="74">
        <f t="shared" si="717"/>
        <v>480</v>
      </c>
      <c r="BL638" s="74">
        <f t="shared" si="718"/>
        <v>7.8199999999999994</v>
      </c>
      <c r="BM638" s="74">
        <v>15</v>
      </c>
      <c r="BN638" s="65">
        <f t="shared" si="719"/>
        <v>1.76</v>
      </c>
      <c r="BO638" s="73">
        <f>BO637*BM638</f>
        <v>1.4695814246892187E+27</v>
      </c>
      <c r="BP638" s="73">
        <f t="shared" si="720"/>
        <v>1.2415023875774521E+30</v>
      </c>
      <c r="BQ638" s="73">
        <f t="shared" si="721"/>
        <v>6.1956423086156696E+30</v>
      </c>
      <c r="BR638" s="73">
        <f t="shared" si="722"/>
        <v>4.3890265636012557E+40</v>
      </c>
      <c r="BS638" s="73">
        <f t="shared" si="723"/>
        <v>418338.1333333333</v>
      </c>
      <c r="BT638" s="102">
        <f t="shared" si="751"/>
        <v>4.9904393020985225</v>
      </c>
      <c r="BV638" s="74">
        <f t="shared" si="724"/>
        <v>425</v>
      </c>
      <c r="BW638" s="74">
        <f t="shared" si="725"/>
        <v>9.8550000000000004</v>
      </c>
      <c r="BX638" s="74">
        <v>1</v>
      </c>
      <c r="BY638" s="65">
        <f t="shared" si="726"/>
        <v>2.0350000000000001</v>
      </c>
      <c r="BZ638" s="73">
        <f>BZ637*BX638</f>
        <v>5.0018801767199999E+23</v>
      </c>
      <c r="CA638" s="73">
        <f t="shared" si="727"/>
        <v>4.3260011178407106E+26</v>
      </c>
      <c r="CB638" s="73">
        <f t="shared" si="728"/>
        <v>3.8124684647368033E+27</v>
      </c>
      <c r="CC638" s="73">
        <f t="shared" si="729"/>
        <v>5.531183732006443E+40</v>
      </c>
      <c r="CD638" s="73">
        <f t="shared" si="730"/>
        <v>418338.1333333333</v>
      </c>
      <c r="CE638" s="102">
        <f t="shared" si="747"/>
        <v>8.8129160415930894</v>
      </c>
      <c r="CG638" s="74">
        <f t="shared" si="731"/>
        <v>375</v>
      </c>
      <c r="CH638" s="74">
        <f t="shared" si="732"/>
        <v>12.14</v>
      </c>
      <c r="CI638" s="74">
        <v>1</v>
      </c>
      <c r="CJ638" s="65">
        <f t="shared" si="733"/>
        <v>2.2850000000000001</v>
      </c>
      <c r="CK638" s="73">
        <f>CK637*CI638</f>
        <v>1.54030202235E+20</v>
      </c>
      <c r="CL638" s="73">
        <f t="shared" si="734"/>
        <v>1.3198462954011563E+23</v>
      </c>
      <c r="CM638" s="73">
        <f t="shared" si="735"/>
        <v>4.5863623281631156E+24</v>
      </c>
      <c r="CN638" s="73">
        <f t="shared" si="736"/>
        <v>6.8136550488643544E+40</v>
      </c>
      <c r="CO638" s="73">
        <f t="shared" si="737"/>
        <v>418338.1333333333</v>
      </c>
      <c r="CP638" s="102">
        <f t="shared" si="738"/>
        <v>34.749215451403217</v>
      </c>
      <c r="CR638" s="74">
        <f t="shared" si="739"/>
        <v>312</v>
      </c>
      <c r="CS638" s="74">
        <f t="shared" si="740"/>
        <v>14.74</v>
      </c>
      <c r="CT638" s="74">
        <v>1</v>
      </c>
      <c r="CU638" s="65">
        <f t="shared" si="748"/>
        <v>2.6</v>
      </c>
      <c r="CV638" s="73">
        <f>CV637*CT638</f>
        <v>4.944179331E+16</v>
      </c>
      <c r="CW638" s="73">
        <f t="shared" si="741"/>
        <v>4.0107182733071999E+19</v>
      </c>
      <c r="CX638" s="73">
        <f t="shared" si="742"/>
        <v>8.9695202142075132E+20</v>
      </c>
      <c r="CY638" s="73">
        <f t="shared" si="743"/>
        <v>8.2729221927727013E+40</v>
      </c>
      <c r="CZ638" s="73">
        <f t="shared" si="744"/>
        <v>418338.1333333333</v>
      </c>
      <c r="DA638" s="102">
        <f t="shared" si="745"/>
        <v>22.363875004392501</v>
      </c>
    </row>
    <row r="639" spans="1:105">
      <c r="A639" s="65">
        <v>8192</v>
      </c>
      <c r="B639" s="65">
        <f t="shared" si="681"/>
        <v>21.1</v>
      </c>
      <c r="C639" s="86">
        <f t="shared" si="750"/>
        <v>14.74</v>
      </c>
      <c r="D639" s="90"/>
      <c r="E639" s="68">
        <f t="shared" si="753"/>
        <v>1.2894290520836457E+38</v>
      </c>
      <c r="F639" s="65">
        <f t="shared" si="754"/>
        <v>126.60000000000008</v>
      </c>
      <c r="G639" s="69">
        <v>633</v>
      </c>
      <c r="H639" s="74">
        <f t="shared" si="682"/>
        <v>633</v>
      </c>
      <c r="I639" s="74">
        <f t="shared" si="683"/>
        <v>1</v>
      </c>
      <c r="J639" s="74">
        <v>1</v>
      </c>
      <c r="K639" s="65">
        <f t="shared" si="684"/>
        <v>1</v>
      </c>
      <c r="L639" s="73">
        <f>L638*J639</f>
        <v>8.0011790237159432E+34</v>
      </c>
      <c r="M639" s="73">
        <f t="shared" si="685"/>
        <v>5.0647463220121922E+37</v>
      </c>
      <c r="N639" s="73">
        <f t="shared" si="686"/>
        <v>1.2894290520836457E+39</v>
      </c>
      <c r="O639" s="73">
        <f t="shared" si="687"/>
        <v>6.447145260418228E+39</v>
      </c>
      <c r="P639" s="73">
        <f t="shared" si="688"/>
        <v>418611.20000000001</v>
      </c>
      <c r="Q639" s="102">
        <f t="shared" si="749"/>
        <v>25.458906924510359</v>
      </c>
      <c r="S639" s="74">
        <f t="shared" si="689"/>
        <v>623</v>
      </c>
      <c r="T639" s="74">
        <f t="shared" si="690"/>
        <v>2.0499999999999998</v>
      </c>
      <c r="U639" s="74">
        <v>1</v>
      </c>
      <c r="V639" s="65">
        <f t="shared" si="691"/>
        <v>1.05</v>
      </c>
      <c r="W639" s="73">
        <f>W638*U639</f>
        <v>1.7069181917260679E+35</v>
      </c>
      <c r="X639" s="73">
        <f t="shared" si="692"/>
        <v>1.1165805351176073E+38</v>
      </c>
      <c r="Y639" s="73">
        <f t="shared" si="693"/>
        <v>6.6083238919286759E+38</v>
      </c>
      <c r="Z639" s="73">
        <f t="shared" si="694"/>
        <v>1.3216647783857369E+40</v>
      </c>
      <c r="AA639" s="73">
        <f t="shared" si="695"/>
        <v>418611.20000000001</v>
      </c>
      <c r="AB639" s="102">
        <f t="shared" si="755"/>
        <v>5.9183584919225138</v>
      </c>
      <c r="AD639" s="74">
        <f t="shared" si="696"/>
        <v>598</v>
      </c>
      <c r="AE639" s="74">
        <f t="shared" si="697"/>
        <v>3.2249999999999996</v>
      </c>
      <c r="AF639" s="74">
        <v>1</v>
      </c>
      <c r="AG639" s="65">
        <f t="shared" si="698"/>
        <v>1.175</v>
      </c>
      <c r="AH639" s="73">
        <f>AH638*AF639</f>
        <v>9.9127693504684235E+32</v>
      </c>
      <c r="AI639" s="73">
        <f t="shared" si="699"/>
        <v>6.9652073841066381E+35</v>
      </c>
      <c r="AJ639" s="73">
        <f t="shared" si="700"/>
        <v>3.2487567913826139E+37</v>
      </c>
      <c r="AK639" s="73">
        <f t="shared" si="701"/>
        <v>2.0792043464848785E+40</v>
      </c>
      <c r="AL639" s="73">
        <f t="shared" si="702"/>
        <v>418611.20000000001</v>
      </c>
      <c r="AM639" s="102">
        <f t="shared" si="746"/>
        <v>46.642642669846381</v>
      </c>
      <c r="AO639" s="74">
        <f t="shared" si="703"/>
        <v>568</v>
      </c>
      <c r="AP639" s="74">
        <f t="shared" si="704"/>
        <v>4.55</v>
      </c>
      <c r="AQ639" s="74">
        <v>1</v>
      </c>
      <c r="AR639" s="65">
        <f t="shared" si="705"/>
        <v>1.325</v>
      </c>
      <c r="AS639" s="73">
        <f>AS638*AQ639</f>
        <v>7.9656182280549819E+31</v>
      </c>
      <c r="AT639" s="73">
        <f t="shared" si="706"/>
        <v>5.994924278434179E+34</v>
      </c>
      <c r="AU639" s="73">
        <f t="shared" si="707"/>
        <v>7.1617458337165049E+35</v>
      </c>
      <c r="AV639" s="73">
        <f t="shared" si="708"/>
        <v>2.9334510934902937E+40</v>
      </c>
      <c r="AW639" s="73">
        <f t="shared" si="709"/>
        <v>418611.20000000001</v>
      </c>
      <c r="AX639" s="102">
        <f t="shared" si="756"/>
        <v>11.946349113165262</v>
      </c>
      <c r="AZ639" s="74">
        <f t="shared" si="710"/>
        <v>531</v>
      </c>
      <c r="BA639" s="74">
        <f t="shared" si="711"/>
        <v>6.06</v>
      </c>
      <c r="BB639" s="74">
        <v>1</v>
      </c>
      <c r="BC639" s="65">
        <f t="shared" si="712"/>
        <v>1.51</v>
      </c>
      <c r="BD639" s="73">
        <f>BD638*BB639</f>
        <v>3.70424954801664E+29</v>
      </c>
      <c r="BE639" s="73">
        <f t="shared" si="713"/>
        <v>2.9701043300952222E+32</v>
      </c>
      <c r="BF639" s="73">
        <f t="shared" si="714"/>
        <v>5.6475250206149943E+33</v>
      </c>
      <c r="BG639" s="73">
        <f t="shared" si="715"/>
        <v>3.9069700278134457E+40</v>
      </c>
      <c r="BH639" s="73">
        <f t="shared" si="716"/>
        <v>418611.20000000001</v>
      </c>
      <c r="BI639" s="102">
        <f t="shared" si="752"/>
        <v>19.014567816322913</v>
      </c>
      <c r="BK639" s="74">
        <f t="shared" si="717"/>
        <v>481</v>
      </c>
      <c r="BL639" s="74">
        <f t="shared" si="718"/>
        <v>7.8199999999999994</v>
      </c>
      <c r="BM639" s="74">
        <v>1</v>
      </c>
      <c r="BN639" s="65">
        <f t="shared" si="719"/>
        <v>1.76</v>
      </c>
      <c r="BO639" s="73">
        <f>BO638*BM639</f>
        <v>1.4695814246892187E+27</v>
      </c>
      <c r="BP639" s="73">
        <f t="shared" si="720"/>
        <v>1.2440888508849049E+30</v>
      </c>
      <c r="BQ639" s="73">
        <f t="shared" si="721"/>
        <v>7.1169241280568537E+30</v>
      </c>
      <c r="BR639" s="73">
        <f t="shared" si="722"/>
        <v>5.0416675936470541E+40</v>
      </c>
      <c r="BS639" s="73">
        <f t="shared" si="723"/>
        <v>418611.20000000001</v>
      </c>
      <c r="BT639" s="102">
        <f t="shared" si="751"/>
        <v>5.7205915180372156</v>
      </c>
      <c r="BV639" s="74">
        <f t="shared" si="724"/>
        <v>426</v>
      </c>
      <c r="BW639" s="74">
        <f t="shared" si="725"/>
        <v>9.8550000000000004</v>
      </c>
      <c r="BX639" s="74">
        <v>1</v>
      </c>
      <c r="BY639" s="65">
        <f t="shared" si="726"/>
        <v>2.0350000000000001</v>
      </c>
      <c r="BZ639" s="73">
        <f>BZ638*BX639</f>
        <v>5.0018801767199999E+23</v>
      </c>
      <c r="CA639" s="73">
        <f t="shared" si="727"/>
        <v>4.3361799440003359E+26</v>
      </c>
      <c r="CB639" s="73">
        <f t="shared" si="728"/>
        <v>4.379376253921238E+27</v>
      </c>
      <c r="CC639" s="73">
        <f t="shared" si="729"/>
        <v>6.3536616541421641E+40</v>
      </c>
      <c r="CD639" s="73">
        <f t="shared" si="730"/>
        <v>418611.20000000001</v>
      </c>
      <c r="CE639" s="102">
        <f t="shared" si="747"/>
        <v>10.099618351818332</v>
      </c>
      <c r="CG639" s="74">
        <f t="shared" si="731"/>
        <v>376</v>
      </c>
      <c r="CH639" s="74">
        <f t="shared" si="732"/>
        <v>12.14</v>
      </c>
      <c r="CI639" s="74">
        <v>1</v>
      </c>
      <c r="CJ639" s="65">
        <f t="shared" si="733"/>
        <v>2.2850000000000001</v>
      </c>
      <c r="CK639" s="73">
        <f>CK638*CI639</f>
        <v>1.54030202235E+20</v>
      </c>
      <c r="CL639" s="73">
        <f t="shared" si="734"/>
        <v>1.3233658855222261E+23</v>
      </c>
      <c r="CM639" s="73">
        <f t="shared" si="735"/>
        <v>5.268346861781341E+24</v>
      </c>
      <c r="CN639" s="73">
        <f t="shared" si="736"/>
        <v>7.8268343461477301E+40</v>
      </c>
      <c r="CO639" s="73">
        <f t="shared" si="737"/>
        <v>418611.20000000001</v>
      </c>
      <c r="CP639" s="102">
        <f t="shared" si="738"/>
        <v>39.810206076925944</v>
      </c>
      <c r="CR639" s="74">
        <f t="shared" si="739"/>
        <v>313</v>
      </c>
      <c r="CS639" s="74">
        <f t="shared" si="740"/>
        <v>14.74</v>
      </c>
      <c r="CT639" s="74">
        <v>1</v>
      </c>
      <c r="CU639" s="65">
        <f t="shared" si="748"/>
        <v>2.6</v>
      </c>
      <c r="CV639" s="73">
        <f>CV638*CT639</f>
        <v>4.944179331E+16</v>
      </c>
      <c r="CW639" s="73">
        <f t="shared" si="741"/>
        <v>4.0235731395678003E+19</v>
      </c>
      <c r="CX639" s="73">
        <f t="shared" si="742"/>
        <v>1.0303273115172826E+21</v>
      </c>
      <c r="CY639" s="73">
        <f t="shared" si="743"/>
        <v>9.5030921138564682E+40</v>
      </c>
      <c r="CZ639" s="73">
        <f t="shared" si="744"/>
        <v>418611.20000000001</v>
      </c>
      <c r="DA639" s="102">
        <f t="shared" si="745"/>
        <v>25.607271839675249</v>
      </c>
    </row>
    <row r="640" spans="1:105">
      <c r="A640" s="65">
        <v>8192</v>
      </c>
      <c r="B640" s="65">
        <f t="shared" si="681"/>
        <v>21.133333333333333</v>
      </c>
      <c r="C640" s="86">
        <f t="shared" si="750"/>
        <v>14.74</v>
      </c>
      <c r="D640" s="90"/>
      <c r="E640" s="68">
        <f t="shared" si="753"/>
        <v>1.4811650310138694E+38</v>
      </c>
      <c r="F640" s="65">
        <f t="shared" si="754"/>
        <v>126.80000000000007</v>
      </c>
      <c r="G640" s="69">
        <v>634</v>
      </c>
      <c r="H640" s="74">
        <f t="shared" si="682"/>
        <v>634</v>
      </c>
      <c r="I640" s="74">
        <f t="shared" si="683"/>
        <v>1</v>
      </c>
      <c r="J640" s="74">
        <v>1</v>
      </c>
      <c r="K640" s="65">
        <f t="shared" si="684"/>
        <v>1</v>
      </c>
      <c r="L640" s="73">
        <f>L639*J640</f>
        <v>8.0011790237159432E+34</v>
      </c>
      <c r="M640" s="73">
        <f t="shared" si="685"/>
        <v>5.0727475010359079E+37</v>
      </c>
      <c r="N640" s="73">
        <f t="shared" si="686"/>
        <v>1.4811650310138694E+39</v>
      </c>
      <c r="O640" s="73">
        <f t="shared" si="687"/>
        <v>7.4058251550693475E+39</v>
      </c>
      <c r="P640" s="73">
        <f t="shared" si="688"/>
        <v>418884.26666666666</v>
      </c>
      <c r="Q640" s="102">
        <f t="shared" si="749"/>
        <v>29.198477367765694</v>
      </c>
      <c r="S640" s="74">
        <f t="shared" si="689"/>
        <v>624</v>
      </c>
      <c r="T640" s="74">
        <f t="shared" si="690"/>
        <v>2.0499999999999998</v>
      </c>
      <c r="U640" s="74">
        <v>1</v>
      </c>
      <c r="V640" s="65">
        <f t="shared" si="691"/>
        <v>1.05</v>
      </c>
      <c r="W640" s="73">
        <f>W639*U640</f>
        <v>1.7069181917260679E+35</v>
      </c>
      <c r="X640" s="73">
        <f t="shared" si="692"/>
        <v>1.1183727992189198E+38</v>
      </c>
      <c r="Y640" s="73">
        <f t="shared" si="693"/>
        <v>7.5909707839460768E+38</v>
      </c>
      <c r="Z640" s="73">
        <f t="shared" si="694"/>
        <v>1.518194156789216E+40</v>
      </c>
      <c r="AA640" s="73">
        <f t="shared" si="695"/>
        <v>418884.26666666666</v>
      </c>
      <c r="AB640" s="102">
        <f t="shared" si="755"/>
        <v>6.7875137782747128</v>
      </c>
      <c r="AD640" s="74">
        <f t="shared" si="696"/>
        <v>599</v>
      </c>
      <c r="AE640" s="74">
        <f t="shared" si="697"/>
        <v>3.2249999999999996</v>
      </c>
      <c r="AF640" s="74">
        <v>1</v>
      </c>
      <c r="AG640" s="65">
        <f t="shared" si="698"/>
        <v>1.175</v>
      </c>
      <c r="AH640" s="73">
        <f>AH639*AF640</f>
        <v>9.9127693504684235E+32</v>
      </c>
      <c r="AI640" s="73">
        <f t="shared" si="699"/>
        <v>6.9768548880934391E+35</v>
      </c>
      <c r="AJ640" s="73">
        <f t="shared" si="700"/>
        <v>3.7318415820466547E+37</v>
      </c>
      <c r="AK640" s="73">
        <f t="shared" si="701"/>
        <v>2.388378612509864E+40</v>
      </c>
      <c r="AL640" s="73">
        <f t="shared" si="702"/>
        <v>418884.26666666666</v>
      </c>
      <c r="AM640" s="102">
        <f t="shared" si="746"/>
        <v>53.488880618906677</v>
      </c>
      <c r="AO640" s="74">
        <f t="shared" si="703"/>
        <v>569</v>
      </c>
      <c r="AP640" s="74">
        <f t="shared" si="704"/>
        <v>4.55</v>
      </c>
      <c r="AQ640" s="74">
        <v>1</v>
      </c>
      <c r="AR640" s="65">
        <f t="shared" si="705"/>
        <v>1.325</v>
      </c>
      <c r="AS640" s="73">
        <f>AS639*AQ640</f>
        <v>7.9656182280549819E+31</v>
      </c>
      <c r="AT640" s="73">
        <f t="shared" si="706"/>
        <v>6.0054787225863521E+34</v>
      </c>
      <c r="AU640" s="73">
        <f t="shared" si="707"/>
        <v>8.2266856580970189E+35</v>
      </c>
      <c r="AV640" s="73">
        <f t="shared" si="708"/>
        <v>3.3696504455565528E+40</v>
      </c>
      <c r="AW640" s="73">
        <f t="shared" si="709"/>
        <v>418884.26666666666</v>
      </c>
      <c r="AX640" s="102">
        <f t="shared" si="756"/>
        <v>13.698634260674009</v>
      </c>
      <c r="AZ640" s="74">
        <f t="shared" si="710"/>
        <v>532</v>
      </c>
      <c r="BA640" s="74">
        <f t="shared" si="711"/>
        <v>6.06</v>
      </c>
      <c r="BB640" s="74">
        <v>1</v>
      </c>
      <c r="BC640" s="65">
        <f t="shared" si="712"/>
        <v>1.51</v>
      </c>
      <c r="BD640" s="73">
        <f>BD639*BB640</f>
        <v>3.70424954801664E+29</v>
      </c>
      <c r="BE640" s="73">
        <f t="shared" si="713"/>
        <v>2.9756977469127272E+32</v>
      </c>
      <c r="BF640" s="73">
        <f t="shared" si="714"/>
        <v>6.4873027009850413E+33</v>
      </c>
      <c r="BG640" s="73">
        <f t="shared" si="715"/>
        <v>4.487930043972024E+40</v>
      </c>
      <c r="BH640" s="73">
        <f t="shared" si="716"/>
        <v>418884.26666666666</v>
      </c>
      <c r="BI640" s="102">
        <f t="shared" si="752"/>
        <v>21.800946375402503</v>
      </c>
      <c r="BK640" s="74">
        <f t="shared" si="717"/>
        <v>482</v>
      </c>
      <c r="BL640" s="74">
        <f t="shared" si="718"/>
        <v>7.8199999999999994</v>
      </c>
      <c r="BM640" s="74">
        <v>1</v>
      </c>
      <c r="BN640" s="65">
        <f t="shared" si="719"/>
        <v>1.76</v>
      </c>
      <c r="BO640" s="73">
        <f>BO639*BM640</f>
        <v>1.4695814246892187E+27</v>
      </c>
      <c r="BP640" s="73">
        <f t="shared" si="720"/>
        <v>1.246675314192358E+30</v>
      </c>
      <c r="BQ640" s="73">
        <f t="shared" si="721"/>
        <v>8.1751990385376149E+30</v>
      </c>
      <c r="BR640" s="73">
        <f t="shared" si="722"/>
        <v>5.7913552712642286E+40</v>
      </c>
      <c r="BS640" s="73">
        <f t="shared" si="723"/>
        <v>418884.26666666666</v>
      </c>
      <c r="BT640" s="102">
        <f t="shared" si="751"/>
        <v>6.5576008006814579</v>
      </c>
      <c r="BV640" s="74">
        <f t="shared" si="724"/>
        <v>427</v>
      </c>
      <c r="BW640" s="74">
        <f t="shared" si="725"/>
        <v>9.8550000000000004</v>
      </c>
      <c r="BX640" s="74">
        <v>1</v>
      </c>
      <c r="BY640" s="65">
        <f t="shared" si="726"/>
        <v>2.0350000000000001</v>
      </c>
      <c r="BZ640" s="73">
        <f>BZ639*BX640</f>
        <v>5.0018801767199999E+23</v>
      </c>
      <c r="CA640" s="73">
        <f t="shared" si="727"/>
        <v>4.3463587701599604E+26</v>
      </c>
      <c r="CB640" s="73">
        <f t="shared" si="728"/>
        <v>5.0305822987924037E+27</v>
      </c>
      <c r="CC640" s="73">
        <f t="shared" si="729"/>
        <v>7.2984406903208417E+40</v>
      </c>
      <c r="CD640" s="73">
        <f t="shared" si="730"/>
        <v>418884.26666666666</v>
      </c>
      <c r="CE640" s="102">
        <f t="shared" si="747"/>
        <v>11.57424539669849</v>
      </c>
      <c r="CG640" s="74">
        <f t="shared" si="731"/>
        <v>377</v>
      </c>
      <c r="CH640" s="74">
        <f t="shared" si="732"/>
        <v>12.14</v>
      </c>
      <c r="CI640" s="74">
        <v>1</v>
      </c>
      <c r="CJ640" s="65">
        <f t="shared" si="733"/>
        <v>2.2850000000000001</v>
      </c>
      <c r="CK640" s="73">
        <f>CK639*CI640</f>
        <v>1.54030202235E+20</v>
      </c>
      <c r="CL640" s="73">
        <f t="shared" si="734"/>
        <v>1.3268854756432957E+23</v>
      </c>
      <c r="CM640" s="73">
        <f t="shared" si="735"/>
        <v>6.0517413736820216E+24</v>
      </c>
      <c r="CN640" s="73">
        <f t="shared" si="736"/>
        <v>8.9906717382541874E+40</v>
      </c>
      <c r="CO640" s="73">
        <f t="shared" si="737"/>
        <v>418884.26666666666</v>
      </c>
      <c r="CP640" s="102">
        <f t="shared" si="738"/>
        <v>45.60861871479932</v>
      </c>
      <c r="CR640" s="74">
        <f t="shared" si="739"/>
        <v>314</v>
      </c>
      <c r="CS640" s="74">
        <f t="shared" si="740"/>
        <v>14.74</v>
      </c>
      <c r="CT640" s="74">
        <v>1</v>
      </c>
      <c r="CU640" s="65">
        <f t="shared" si="748"/>
        <v>2.6</v>
      </c>
      <c r="CV640" s="73">
        <f>CV639*CT640</f>
        <v>4.944179331E+16</v>
      </c>
      <c r="CW640" s="73">
        <f t="shared" si="741"/>
        <v>4.0364280058283999E+19</v>
      </c>
      <c r="CX640" s="73">
        <f t="shared" si="742"/>
        <v>1.18353528784842E+21</v>
      </c>
      <c r="CY640" s="73">
        <f t="shared" si="743"/>
        <v>1.0916186278572218E+41</v>
      </c>
      <c r="CZ640" s="73">
        <f t="shared" si="744"/>
        <v>418884.26666666666</v>
      </c>
      <c r="DA640" s="102">
        <f t="shared" si="745"/>
        <v>29.32135259540005</v>
      </c>
    </row>
    <row r="641" spans="1:105">
      <c r="A641" s="65">
        <v>8192</v>
      </c>
      <c r="B641" s="65">
        <f t="shared" si="681"/>
        <v>21.166666666666668</v>
      </c>
      <c r="C641" s="86">
        <f t="shared" si="750"/>
        <v>14.74</v>
      </c>
      <c r="D641" s="90"/>
      <c r="E641" s="68">
        <f t="shared" si="753"/>
        <v>1.7014118346047641E+38</v>
      </c>
      <c r="F641" s="65">
        <f t="shared" si="754"/>
        <v>127.00000000000006</v>
      </c>
      <c r="G641" s="69">
        <v>635</v>
      </c>
      <c r="H641" s="74">
        <f t="shared" si="682"/>
        <v>635</v>
      </c>
      <c r="I641" s="74">
        <f t="shared" si="683"/>
        <v>1</v>
      </c>
      <c r="J641" s="74">
        <v>1</v>
      </c>
      <c r="K641" s="65">
        <f t="shared" si="684"/>
        <v>1</v>
      </c>
      <c r="L641" s="73">
        <f>L640*J641</f>
        <v>8.0011790237159432E+34</v>
      </c>
      <c r="M641" s="73">
        <f t="shared" si="685"/>
        <v>5.0807486800596236E+37</v>
      </c>
      <c r="N641" s="73">
        <f t="shared" si="686"/>
        <v>1.7014118346047642E+39</v>
      </c>
      <c r="O641" s="73">
        <f t="shared" si="687"/>
        <v>8.5070591730238206E+39</v>
      </c>
      <c r="P641" s="73">
        <f t="shared" si="688"/>
        <v>419157.33333333337</v>
      </c>
      <c r="Q641" s="102">
        <f t="shared" si="749"/>
        <v>33.487423640580424</v>
      </c>
      <c r="S641" s="74">
        <f t="shared" si="689"/>
        <v>625</v>
      </c>
      <c r="T641" s="74">
        <f t="shared" si="690"/>
        <v>2.0499999999999998</v>
      </c>
      <c r="U641" s="74">
        <v>1</v>
      </c>
      <c r="V641" s="65">
        <f t="shared" si="691"/>
        <v>1.05</v>
      </c>
      <c r="W641" s="73">
        <f>W640*U641</f>
        <v>1.7069181917260679E+35</v>
      </c>
      <c r="X641" s="73">
        <f t="shared" si="692"/>
        <v>1.1201650633202321E+38</v>
      </c>
      <c r="Y641" s="73">
        <f t="shared" si="693"/>
        <v>8.7197356523494123E+38</v>
      </c>
      <c r="Z641" s="73">
        <f t="shared" si="694"/>
        <v>1.7439471304698831E+40</v>
      </c>
      <c r="AA641" s="73">
        <f t="shared" si="695"/>
        <v>419157.33333333337</v>
      </c>
      <c r="AB641" s="102">
        <f t="shared" si="755"/>
        <v>7.7843310221652748</v>
      </c>
      <c r="AD641" s="74">
        <f t="shared" si="696"/>
        <v>600</v>
      </c>
      <c r="AE641" s="74">
        <f t="shared" si="697"/>
        <v>3.2249999999999996</v>
      </c>
      <c r="AF641" s="74">
        <v>16</v>
      </c>
      <c r="AG641" s="65">
        <f t="shared" si="698"/>
        <v>1.175</v>
      </c>
      <c r="AH641" s="73">
        <f>AH640*AF641</f>
        <v>1.5860430960749478E+34</v>
      </c>
      <c r="AI641" s="73">
        <f t="shared" si="699"/>
        <v>1.1181603827328382E+37</v>
      </c>
      <c r="AJ641" s="73">
        <f t="shared" si="700"/>
        <v>4.2867602864065246E+37</v>
      </c>
      <c r="AK641" s="73">
        <f t="shared" si="701"/>
        <v>2.7435265833001815E+40</v>
      </c>
      <c r="AL641" s="73">
        <f t="shared" si="702"/>
        <v>419157.33333333337</v>
      </c>
      <c r="AM641" s="102">
        <f t="shared" si="746"/>
        <v>3.8337615538921836</v>
      </c>
      <c r="AO641" s="74">
        <f t="shared" si="703"/>
        <v>570</v>
      </c>
      <c r="AP641" s="74">
        <f t="shared" si="704"/>
        <v>4.55</v>
      </c>
      <c r="AQ641" s="74">
        <v>1</v>
      </c>
      <c r="AR641" s="65">
        <f t="shared" si="705"/>
        <v>1.325</v>
      </c>
      <c r="AS641" s="73">
        <f>AS640*AQ641</f>
        <v>7.9656182280549819E+31</v>
      </c>
      <c r="AT641" s="73">
        <f t="shared" si="706"/>
        <v>6.0160331667385252E+34</v>
      </c>
      <c r="AU641" s="73">
        <f t="shared" si="707"/>
        <v>9.4499802825337449E+35</v>
      </c>
      <c r="AV641" s="73">
        <f t="shared" si="708"/>
        <v>3.870711923725838E+40</v>
      </c>
      <c r="AW641" s="73">
        <f t="shared" si="709"/>
        <v>419157.33333333337</v>
      </c>
      <c r="AX641" s="102">
        <f t="shared" si="756"/>
        <v>15.707992327537095</v>
      </c>
      <c r="AZ641" s="74">
        <f t="shared" si="710"/>
        <v>533</v>
      </c>
      <c r="BA641" s="74">
        <f t="shared" si="711"/>
        <v>6.06</v>
      </c>
      <c r="BB641" s="74">
        <v>1</v>
      </c>
      <c r="BC641" s="65">
        <f t="shared" si="712"/>
        <v>1.51</v>
      </c>
      <c r="BD641" s="73">
        <f>BD640*BB641</f>
        <v>3.70424954801664E+29</v>
      </c>
      <c r="BE641" s="73">
        <f t="shared" si="713"/>
        <v>2.9812911637302326E+32</v>
      </c>
      <c r="BF641" s="73">
        <f t="shared" si="714"/>
        <v>7.4519539409893375E+33</v>
      </c>
      <c r="BG641" s="73">
        <f t="shared" si="715"/>
        <v>5.1552778588524353E+40</v>
      </c>
      <c r="BH641" s="73">
        <f t="shared" si="716"/>
        <v>419157.33333333337</v>
      </c>
      <c r="BI641" s="102">
        <f t="shared" si="752"/>
        <v>24.99572678995013</v>
      </c>
      <c r="BK641" s="74">
        <f t="shared" si="717"/>
        <v>483</v>
      </c>
      <c r="BL641" s="74">
        <f t="shared" si="718"/>
        <v>7.8199999999999994</v>
      </c>
      <c r="BM641" s="74">
        <v>1</v>
      </c>
      <c r="BN641" s="65">
        <f t="shared" si="719"/>
        <v>1.76</v>
      </c>
      <c r="BO641" s="73">
        <f>BO640*BM641</f>
        <v>1.4695814246892187E+27</v>
      </c>
      <c r="BP641" s="73">
        <f t="shared" si="720"/>
        <v>1.249261777499811E+30</v>
      </c>
      <c r="BQ641" s="73">
        <f t="shared" si="721"/>
        <v>9.3908376873414998E+30</v>
      </c>
      <c r="BR641" s="73">
        <f t="shared" si="722"/>
        <v>6.6525202733046265E+40</v>
      </c>
      <c r="BS641" s="73">
        <f t="shared" si="723"/>
        <v>419157.33333333337</v>
      </c>
      <c r="BT641" s="102">
        <f t="shared" si="751"/>
        <v>7.5171095894214375</v>
      </c>
      <c r="BV641" s="74">
        <f t="shared" si="724"/>
        <v>428</v>
      </c>
      <c r="BW641" s="74">
        <f t="shared" si="725"/>
        <v>9.8550000000000004</v>
      </c>
      <c r="BX641" s="74">
        <v>1</v>
      </c>
      <c r="BY641" s="65">
        <f t="shared" si="726"/>
        <v>2.0350000000000001</v>
      </c>
      <c r="BZ641" s="73">
        <f>BZ640*BX641</f>
        <v>5.0018801767199999E+23</v>
      </c>
      <c r="CA641" s="73">
        <f t="shared" si="727"/>
        <v>4.3565375963195857E+26</v>
      </c>
      <c r="CB641" s="73">
        <f t="shared" si="728"/>
        <v>5.7786216113000379E+27</v>
      </c>
      <c r="CC641" s="73">
        <f t="shared" si="729"/>
        <v>8.3837068150149754E+40</v>
      </c>
      <c r="CD641" s="73">
        <f t="shared" si="730"/>
        <v>419157.33333333337</v>
      </c>
      <c r="CE641" s="102">
        <f t="shared" si="747"/>
        <v>13.264252823576761</v>
      </c>
      <c r="CG641" s="74">
        <f t="shared" si="731"/>
        <v>378</v>
      </c>
      <c r="CH641" s="74">
        <f t="shared" si="732"/>
        <v>12.14</v>
      </c>
      <c r="CI641" s="74">
        <v>1</v>
      </c>
      <c r="CJ641" s="65">
        <f t="shared" si="733"/>
        <v>2.2850000000000001</v>
      </c>
      <c r="CK641" s="73">
        <f>CK640*CI641</f>
        <v>1.54030202235E+20</v>
      </c>
      <c r="CL641" s="73">
        <f t="shared" si="734"/>
        <v>1.3304050657643655E+23</v>
      </c>
      <c r="CM641" s="73">
        <f t="shared" si="735"/>
        <v>6.9516253608160323E+24</v>
      </c>
      <c r="CN641" s="73">
        <f t="shared" si="736"/>
        <v>1.0327569836050918E+41</v>
      </c>
      <c r="CO641" s="73">
        <f t="shared" si="737"/>
        <v>419157.33333333337</v>
      </c>
      <c r="CP641" s="102">
        <f t="shared" si="738"/>
        <v>52.251945965209281</v>
      </c>
      <c r="CR641" s="74">
        <f t="shared" si="739"/>
        <v>315</v>
      </c>
      <c r="CS641" s="74">
        <f t="shared" si="740"/>
        <v>14.74</v>
      </c>
      <c r="CT641" s="74">
        <v>1</v>
      </c>
      <c r="CU641" s="65">
        <f t="shared" si="748"/>
        <v>2.6</v>
      </c>
      <c r="CV641" s="73">
        <f>CV640*CT641</f>
        <v>4.944179331E+16</v>
      </c>
      <c r="CW641" s="73">
        <f t="shared" si="741"/>
        <v>4.0492828720890003E+19</v>
      </c>
      <c r="CX641" s="73">
        <f t="shared" si="742"/>
        <v>1.3595250382324223E+21</v>
      </c>
      <c r="CY641" s="73">
        <f t="shared" si="743"/>
        <v>1.2539405221037112E+41</v>
      </c>
      <c r="CZ641" s="73">
        <f t="shared" si="744"/>
        <v>419157.33333333337</v>
      </c>
      <c r="DA641" s="102">
        <f t="shared" si="745"/>
        <v>33.574464446615742</v>
      </c>
    </row>
    <row r="642" spans="1:105">
      <c r="A642" s="65">
        <v>8192</v>
      </c>
      <c r="B642" s="65">
        <f t="shared" si="681"/>
        <v>21.2</v>
      </c>
      <c r="C642" s="86">
        <f t="shared" si="750"/>
        <v>14.74</v>
      </c>
      <c r="D642" s="90"/>
      <c r="E642" s="68">
        <f t="shared" si="753"/>
        <v>1.9544089755829804E+38</v>
      </c>
      <c r="F642" s="65">
        <f t="shared" si="754"/>
        <v>127.20000000000007</v>
      </c>
      <c r="G642" s="69">
        <v>636</v>
      </c>
      <c r="H642" s="74">
        <f t="shared" si="682"/>
        <v>636</v>
      </c>
      <c r="I642" s="74">
        <f t="shared" si="683"/>
        <v>1</v>
      </c>
      <c r="J642" s="74">
        <v>1</v>
      </c>
      <c r="K642" s="65">
        <f t="shared" si="684"/>
        <v>1</v>
      </c>
      <c r="L642" s="73">
        <f>L641*J642</f>
        <v>8.0011790237159432E+34</v>
      </c>
      <c r="M642" s="73">
        <f t="shared" si="685"/>
        <v>5.0887498590833402E+37</v>
      </c>
      <c r="N642" s="73">
        <f t="shared" si="686"/>
        <v>1.9544089755829804E+39</v>
      </c>
      <c r="O642" s="73">
        <f t="shared" si="687"/>
        <v>9.7720448779149018E+39</v>
      </c>
      <c r="P642" s="73">
        <f t="shared" si="688"/>
        <v>419430.40000000002</v>
      </c>
      <c r="Q642" s="102">
        <f t="shared" si="749"/>
        <v>38.40646582567603</v>
      </c>
      <c r="S642" s="74">
        <f t="shared" si="689"/>
        <v>626</v>
      </c>
      <c r="T642" s="74">
        <f t="shared" si="690"/>
        <v>2.0499999999999998</v>
      </c>
      <c r="U642" s="74">
        <v>1</v>
      </c>
      <c r="V642" s="65">
        <f t="shared" si="691"/>
        <v>1.05</v>
      </c>
      <c r="W642" s="73">
        <f>W641*U642</f>
        <v>1.7069181917260679E+35</v>
      </c>
      <c r="X642" s="73">
        <f t="shared" si="692"/>
        <v>1.1219573274215444E+38</v>
      </c>
      <c r="Y642" s="73">
        <f t="shared" si="693"/>
        <v>1.0016345999862769E+39</v>
      </c>
      <c r="Z642" s="73">
        <f t="shared" si="694"/>
        <v>2.0032691999725548E+40</v>
      </c>
      <c r="AA642" s="73">
        <f t="shared" si="695"/>
        <v>419430.40000000002</v>
      </c>
      <c r="AB642" s="102">
        <f t="shared" si="755"/>
        <v>8.9275641372939702</v>
      </c>
      <c r="AD642" s="74">
        <f t="shared" si="696"/>
        <v>601</v>
      </c>
      <c r="AE642" s="74">
        <f t="shared" si="697"/>
        <v>3.2249999999999996</v>
      </c>
      <c r="AF642" s="74">
        <v>1</v>
      </c>
      <c r="AG642" s="65">
        <f t="shared" si="698"/>
        <v>1.175</v>
      </c>
      <c r="AH642" s="73">
        <f>AH641*AF642</f>
        <v>1.5860430960749478E+34</v>
      </c>
      <c r="AI642" s="73">
        <f t="shared" si="699"/>
        <v>1.1200239833707263E+37</v>
      </c>
      <c r="AJ642" s="73">
        <f t="shared" si="700"/>
        <v>4.9241944892617959E+37</v>
      </c>
      <c r="AK642" s="73">
        <f t="shared" si="701"/>
        <v>3.1514844731275552E+40</v>
      </c>
      <c r="AL642" s="73">
        <f t="shared" si="702"/>
        <v>419430.40000000002</v>
      </c>
      <c r="AM642" s="102">
        <f t="shared" si="746"/>
        <v>4.3965080769452545</v>
      </c>
      <c r="AO642" s="74">
        <f t="shared" si="703"/>
        <v>571</v>
      </c>
      <c r="AP642" s="74">
        <f t="shared" si="704"/>
        <v>4.55</v>
      </c>
      <c r="AQ642" s="74">
        <v>1</v>
      </c>
      <c r="AR642" s="65">
        <f t="shared" si="705"/>
        <v>1.325</v>
      </c>
      <c r="AS642" s="73">
        <f>AS641*AQ642</f>
        <v>7.9656182280549819E+31</v>
      </c>
      <c r="AT642" s="73">
        <f t="shared" si="706"/>
        <v>6.0265876108906974E+34</v>
      </c>
      <c r="AU642" s="73">
        <f t="shared" si="707"/>
        <v>1.0855176805300929E+36</v>
      </c>
      <c r="AV642" s="73">
        <f t="shared" si="708"/>
        <v>4.4462804194512797E+40</v>
      </c>
      <c r="AW642" s="73">
        <f t="shared" si="709"/>
        <v>419430.40000000002</v>
      </c>
      <c r="AX642" s="102">
        <f t="shared" si="756"/>
        <v>18.012144693100367</v>
      </c>
      <c r="AZ642" s="74">
        <f t="shared" si="710"/>
        <v>534</v>
      </c>
      <c r="BA642" s="74">
        <f t="shared" si="711"/>
        <v>6.06</v>
      </c>
      <c r="BB642" s="74">
        <v>1</v>
      </c>
      <c r="BC642" s="65">
        <f t="shared" si="712"/>
        <v>1.51</v>
      </c>
      <c r="BD642" s="73">
        <f>BD641*BB642</f>
        <v>3.70424954801664E+29</v>
      </c>
      <c r="BE642" s="73">
        <f t="shared" si="713"/>
        <v>2.9868845805477376E+32</v>
      </c>
      <c r="BF642" s="73">
        <f t="shared" si="714"/>
        <v>8.5600472335281248E+33</v>
      </c>
      <c r="BG642" s="73">
        <f t="shared" si="715"/>
        <v>5.9218591960164298E+40</v>
      </c>
      <c r="BH642" s="73">
        <f t="shared" si="716"/>
        <v>419430.40000000002</v>
      </c>
      <c r="BI642" s="102">
        <f t="shared" si="752"/>
        <v>28.658781424886445</v>
      </c>
      <c r="BK642" s="74">
        <f t="shared" si="717"/>
        <v>484</v>
      </c>
      <c r="BL642" s="74">
        <f t="shared" si="718"/>
        <v>7.8199999999999994</v>
      </c>
      <c r="BM642" s="74">
        <v>1</v>
      </c>
      <c r="BN642" s="65">
        <f t="shared" si="719"/>
        <v>1.76</v>
      </c>
      <c r="BO642" s="73">
        <f>BO641*BM642</f>
        <v>1.4695814246892187E+27</v>
      </c>
      <c r="BP642" s="73">
        <f t="shared" si="720"/>
        <v>1.2518482408072641E+30</v>
      </c>
      <c r="BQ642" s="73">
        <f t="shared" si="721"/>
        <v>1.0787239803493342E+31</v>
      </c>
      <c r="BR642" s="73">
        <f t="shared" si="722"/>
        <v>7.641739094529452E+40</v>
      </c>
      <c r="BS642" s="73">
        <f t="shared" si="723"/>
        <v>419430.40000000002</v>
      </c>
      <c r="BT642" s="102">
        <f t="shared" si="751"/>
        <v>8.6170507349493946</v>
      </c>
      <c r="BV642" s="74">
        <f t="shared" si="724"/>
        <v>429</v>
      </c>
      <c r="BW642" s="74">
        <f t="shared" si="725"/>
        <v>9.8550000000000004</v>
      </c>
      <c r="BX642" s="74">
        <v>1</v>
      </c>
      <c r="BY642" s="65">
        <f t="shared" si="726"/>
        <v>2.0350000000000001</v>
      </c>
      <c r="BZ642" s="73">
        <f>BZ641*BX642</f>
        <v>5.0018801767199999E+23</v>
      </c>
      <c r="CA642" s="73">
        <f t="shared" si="727"/>
        <v>4.366716422479211E+26</v>
      </c>
      <c r="CB642" s="73">
        <f t="shared" si="728"/>
        <v>6.6378931390506683E+27</v>
      </c>
      <c r="CC642" s="73">
        <f t="shared" si="729"/>
        <v>9.6303502271851364E+40</v>
      </c>
      <c r="CD642" s="73">
        <f t="shared" si="730"/>
        <v>419430.40000000002</v>
      </c>
      <c r="CE642" s="102">
        <f t="shared" si="747"/>
        <v>15.201108789386403</v>
      </c>
      <c r="CG642" s="74">
        <f t="shared" si="731"/>
        <v>379</v>
      </c>
      <c r="CH642" s="74">
        <f t="shared" si="732"/>
        <v>12.14</v>
      </c>
      <c r="CI642" s="74">
        <v>1</v>
      </c>
      <c r="CJ642" s="65">
        <f t="shared" si="733"/>
        <v>2.2850000000000001</v>
      </c>
      <c r="CK642" s="73">
        <f>CK641*CI642</f>
        <v>1.54030202235E+20</v>
      </c>
      <c r="CL642" s="73">
        <f t="shared" si="734"/>
        <v>1.3339246558854352E+23</v>
      </c>
      <c r="CM642" s="73">
        <f t="shared" si="735"/>
        <v>7.985320616525047E+24</v>
      </c>
      <c r="CN642" s="73">
        <f t="shared" si="736"/>
        <v>1.1863262481788692E+41</v>
      </c>
      <c r="CO642" s="73">
        <f t="shared" si="737"/>
        <v>419430.40000000002</v>
      </c>
      <c r="CP642" s="102">
        <f t="shared" si="738"/>
        <v>59.86335570973111</v>
      </c>
      <c r="CR642" s="74">
        <f t="shared" si="739"/>
        <v>316</v>
      </c>
      <c r="CS642" s="74">
        <f t="shared" si="740"/>
        <v>14.74</v>
      </c>
      <c r="CT642" s="74">
        <v>1</v>
      </c>
      <c r="CU642" s="65">
        <f t="shared" si="748"/>
        <v>2.6</v>
      </c>
      <c r="CV642" s="73">
        <f>CV641*CT642</f>
        <v>4.944179331E+16</v>
      </c>
      <c r="CW642" s="73">
        <f t="shared" si="741"/>
        <v>4.0621377383495999E+19</v>
      </c>
      <c r="CX642" s="73">
        <f t="shared" si="742"/>
        <v>1.5616841749948651E+21</v>
      </c>
      <c r="CY642" s="73">
        <f t="shared" si="743"/>
        <v>1.4403994150046566E+41</v>
      </c>
      <c r="CZ642" s="73">
        <f t="shared" si="744"/>
        <v>419430.40000000002</v>
      </c>
      <c r="DA642" s="102">
        <f t="shared" si="745"/>
        <v>38.444884826317079</v>
      </c>
    </row>
    <row r="643" spans="1:105">
      <c r="A643" s="65">
        <v>8192</v>
      </c>
      <c r="B643" s="65">
        <f t="shared" si="681"/>
        <v>21.233333333333334</v>
      </c>
      <c r="C643" s="86">
        <f t="shared" si="750"/>
        <v>14.74</v>
      </c>
      <c r="D643" s="90"/>
      <c r="E643" s="68">
        <f t="shared" si="753"/>
        <v>2.2450263752436098E+38</v>
      </c>
      <c r="F643" s="65">
        <f t="shared" si="754"/>
        <v>127.40000000000006</v>
      </c>
      <c r="G643" s="69">
        <v>637</v>
      </c>
      <c r="H643" s="74">
        <f t="shared" si="682"/>
        <v>637</v>
      </c>
      <c r="I643" s="74">
        <f t="shared" si="683"/>
        <v>1</v>
      </c>
      <c r="J643" s="74">
        <v>1</v>
      </c>
      <c r="K643" s="65">
        <f t="shared" si="684"/>
        <v>1</v>
      </c>
      <c r="L643" s="73">
        <f>L642*J643</f>
        <v>8.0011790237159432E+34</v>
      </c>
      <c r="M643" s="73">
        <f t="shared" si="685"/>
        <v>5.0967510381070559E+37</v>
      </c>
      <c r="N643" s="73">
        <f t="shared" si="686"/>
        <v>2.2450263752436098E+39</v>
      </c>
      <c r="O643" s="73">
        <f t="shared" si="687"/>
        <v>1.1225131876218048E+40</v>
      </c>
      <c r="P643" s="73">
        <f t="shared" si="688"/>
        <v>419703.46666666667</v>
      </c>
      <c r="Q643" s="102">
        <f t="shared" si="749"/>
        <v>44.048185961176891</v>
      </c>
      <c r="S643" s="74">
        <f t="shared" si="689"/>
        <v>627</v>
      </c>
      <c r="T643" s="74">
        <f t="shared" si="690"/>
        <v>2.0499999999999998</v>
      </c>
      <c r="U643" s="74">
        <v>1</v>
      </c>
      <c r="V643" s="65">
        <f t="shared" si="691"/>
        <v>1.05</v>
      </c>
      <c r="W643" s="73">
        <f>W642*U643</f>
        <v>1.7069181917260679E+35</v>
      </c>
      <c r="X643" s="73">
        <f t="shared" si="692"/>
        <v>1.1237495915228569E+38</v>
      </c>
      <c r="Y643" s="73">
        <f t="shared" si="693"/>
        <v>1.1505760173123494E+39</v>
      </c>
      <c r="Z643" s="73">
        <f t="shared" si="694"/>
        <v>2.3011520346246994E+40</v>
      </c>
      <c r="AA643" s="73">
        <f t="shared" si="695"/>
        <v>419703.46666666667</v>
      </c>
      <c r="AB643" s="102">
        <f t="shared" si="755"/>
        <v>10.238722451975608</v>
      </c>
      <c r="AD643" s="74">
        <f t="shared" si="696"/>
        <v>602</v>
      </c>
      <c r="AE643" s="74">
        <f t="shared" si="697"/>
        <v>3.2249999999999996</v>
      </c>
      <c r="AF643" s="74">
        <v>1</v>
      </c>
      <c r="AG643" s="65">
        <f t="shared" si="698"/>
        <v>1.175</v>
      </c>
      <c r="AH643" s="73">
        <f>AH642*AF643</f>
        <v>1.5860430960749478E+34</v>
      </c>
      <c r="AI643" s="73">
        <f t="shared" si="699"/>
        <v>1.1218875840086145E+37</v>
      </c>
      <c r="AJ643" s="73">
        <f t="shared" si="700"/>
        <v>5.6564141095004891E+37</v>
      </c>
      <c r="AK643" s="73">
        <f t="shared" si="701"/>
        <v>3.6201050300803208E+40</v>
      </c>
      <c r="AL643" s="73">
        <f t="shared" si="702"/>
        <v>419703.46666666667</v>
      </c>
      <c r="AM643" s="102">
        <f t="shared" si="746"/>
        <v>5.0418724568548718</v>
      </c>
      <c r="AO643" s="74">
        <f t="shared" si="703"/>
        <v>572</v>
      </c>
      <c r="AP643" s="74">
        <f t="shared" si="704"/>
        <v>4.55</v>
      </c>
      <c r="AQ643" s="74">
        <v>1</v>
      </c>
      <c r="AR643" s="65">
        <f t="shared" si="705"/>
        <v>1.325</v>
      </c>
      <c r="AS643" s="73">
        <f>AS642*AQ643</f>
        <v>7.9656182280549819E+31</v>
      </c>
      <c r="AT643" s="73">
        <f t="shared" si="706"/>
        <v>6.0371420550428705E+34</v>
      </c>
      <c r="AU643" s="73">
        <f t="shared" si="707"/>
        <v>1.2469323739451149E+36</v>
      </c>
      <c r="AV643" s="73">
        <f t="shared" si="708"/>
        <v>5.1074350036792118E+40</v>
      </c>
      <c r="AW643" s="73">
        <f t="shared" si="709"/>
        <v>419703.46666666667</v>
      </c>
      <c r="AX643" s="102">
        <f t="shared" si="756"/>
        <v>20.654348739459309</v>
      </c>
      <c r="AZ643" s="74">
        <f t="shared" si="710"/>
        <v>535</v>
      </c>
      <c r="BA643" s="74">
        <f t="shared" si="711"/>
        <v>6.06</v>
      </c>
      <c r="BB643" s="74">
        <v>1</v>
      </c>
      <c r="BC643" s="65">
        <f t="shared" si="712"/>
        <v>1.51</v>
      </c>
      <c r="BD643" s="73">
        <f>BD642*BB643</f>
        <v>3.70424954801664E+29</v>
      </c>
      <c r="BE643" s="73">
        <f t="shared" si="713"/>
        <v>2.9924779973652429E+32</v>
      </c>
      <c r="BF643" s="73">
        <f t="shared" si="714"/>
        <v>9.8329121758506805E+33</v>
      </c>
      <c r="BG643" s="73">
        <f t="shared" si="715"/>
        <v>6.8024299169881375E+40</v>
      </c>
      <c r="BH643" s="73">
        <f t="shared" si="716"/>
        <v>419703.46666666667</v>
      </c>
      <c r="BI643" s="102">
        <f t="shared" si="752"/>
        <v>32.858761817156768</v>
      </c>
      <c r="BK643" s="74">
        <f t="shared" si="717"/>
        <v>485</v>
      </c>
      <c r="BL643" s="74">
        <f t="shared" si="718"/>
        <v>7.8199999999999994</v>
      </c>
      <c r="BM643" s="74">
        <v>1</v>
      </c>
      <c r="BN643" s="65">
        <f t="shared" si="719"/>
        <v>1.76</v>
      </c>
      <c r="BO643" s="73">
        <f>BO642*BM643</f>
        <v>1.4695814246892187E+27</v>
      </c>
      <c r="BP643" s="73">
        <f t="shared" si="720"/>
        <v>1.2544347041147171E+30</v>
      </c>
      <c r="BQ643" s="73">
        <f t="shared" si="721"/>
        <v>1.2391284617231341E+31</v>
      </c>
      <c r="BR643" s="73">
        <f t="shared" si="722"/>
        <v>8.7780531272025134E+40</v>
      </c>
      <c r="BS643" s="73">
        <f t="shared" si="723"/>
        <v>419703.46666666667</v>
      </c>
      <c r="BT643" s="102">
        <f t="shared" si="751"/>
        <v>9.8779829484836768</v>
      </c>
      <c r="BV643" s="74">
        <f t="shared" si="724"/>
        <v>430</v>
      </c>
      <c r="BW643" s="74">
        <f t="shared" si="725"/>
        <v>9.8550000000000004</v>
      </c>
      <c r="BX643" s="74">
        <v>1</v>
      </c>
      <c r="BY643" s="65">
        <f t="shared" si="726"/>
        <v>2.0350000000000001</v>
      </c>
      <c r="BZ643" s="73">
        <f>BZ642*BX643</f>
        <v>5.0018801767199999E+23</v>
      </c>
      <c r="CA643" s="73">
        <f t="shared" si="727"/>
        <v>4.3768952486388363E+26</v>
      </c>
      <c r="CB643" s="73">
        <f t="shared" si="728"/>
        <v>7.6249369294736088E+27</v>
      </c>
      <c r="CC643" s="73">
        <f t="shared" si="729"/>
        <v>1.1062367464012888E+41</v>
      </c>
      <c r="CD643" s="73">
        <f t="shared" si="730"/>
        <v>419703.46666666667</v>
      </c>
      <c r="CE643" s="102">
        <f t="shared" si="747"/>
        <v>17.420880547335184</v>
      </c>
      <c r="CG643" s="74">
        <f t="shared" si="731"/>
        <v>380</v>
      </c>
      <c r="CH643" s="74">
        <f t="shared" si="732"/>
        <v>12.14</v>
      </c>
      <c r="CI643" s="74">
        <v>15</v>
      </c>
      <c r="CJ643" s="65">
        <f t="shared" si="733"/>
        <v>2.2850000000000001</v>
      </c>
      <c r="CK643" s="73">
        <f>CK642*CI643</f>
        <v>2.310453033525E+21</v>
      </c>
      <c r="CL643" s="73">
        <f t="shared" si="734"/>
        <v>2.0061663690097575E+24</v>
      </c>
      <c r="CM643" s="73">
        <f t="shared" si="735"/>
        <v>9.1727246563262312E+24</v>
      </c>
      <c r="CN643" s="73">
        <f t="shared" si="736"/>
        <v>1.3627310097728711E+41</v>
      </c>
      <c r="CO643" s="73">
        <f t="shared" si="737"/>
        <v>419703.46666666667</v>
      </c>
      <c r="CP643" s="102">
        <f t="shared" si="738"/>
        <v>4.5722651909741074</v>
      </c>
      <c r="CR643" s="74">
        <f t="shared" si="739"/>
        <v>317</v>
      </c>
      <c r="CS643" s="74">
        <f t="shared" si="740"/>
        <v>14.74</v>
      </c>
      <c r="CT643" s="74">
        <v>1</v>
      </c>
      <c r="CU643" s="65">
        <f t="shared" si="748"/>
        <v>2.6</v>
      </c>
      <c r="CV643" s="73">
        <f>CV642*CT643</f>
        <v>4.944179331E+16</v>
      </c>
      <c r="CW643" s="73">
        <f t="shared" si="741"/>
        <v>4.0749926046102004E+19</v>
      </c>
      <c r="CX643" s="73">
        <f t="shared" si="742"/>
        <v>1.7939040428415032E+21</v>
      </c>
      <c r="CY643" s="73">
        <f t="shared" si="743"/>
        <v>1.6545844385545407E+41</v>
      </c>
      <c r="CZ643" s="73">
        <f t="shared" si="744"/>
        <v>419703.46666666667</v>
      </c>
      <c r="DA643" s="102">
        <f t="shared" si="745"/>
        <v>44.022264992873573</v>
      </c>
    </row>
    <row r="644" spans="1:105">
      <c r="A644" s="65">
        <v>8192</v>
      </c>
      <c r="B644" s="65">
        <f t="shared" si="681"/>
        <v>21.266666666666666</v>
      </c>
      <c r="C644" s="86">
        <f t="shared" si="750"/>
        <v>14.74</v>
      </c>
      <c r="D644" s="90"/>
      <c r="E644" s="68">
        <f t="shared" si="753"/>
        <v>2.5788581041672913E+38</v>
      </c>
      <c r="F644" s="65">
        <f t="shared" si="754"/>
        <v>127.60000000000005</v>
      </c>
      <c r="G644" s="69">
        <v>638</v>
      </c>
    </row>
    <row r="645" spans="1:105">
      <c r="A645" s="65">
        <v>8192</v>
      </c>
      <c r="B645" s="65">
        <f t="shared" si="681"/>
        <v>21.3</v>
      </c>
      <c r="C645" s="86">
        <f t="shared" si="750"/>
        <v>14.74</v>
      </c>
      <c r="D645" s="90"/>
      <c r="E645" s="68">
        <f t="shared" si="753"/>
        <v>2.9623300620277403E+38</v>
      </c>
      <c r="F645" s="65">
        <f t="shared" si="754"/>
        <v>127.80000000000007</v>
      </c>
      <c r="G645" s="69">
        <v>639</v>
      </c>
    </row>
    <row r="646" spans="1:105">
      <c r="A646" s="65">
        <v>8192</v>
      </c>
      <c r="B646" s="65">
        <f t="shared" si="681"/>
        <v>21.333333333333332</v>
      </c>
      <c r="C646" s="86">
        <f t="shared" si="750"/>
        <v>14.74</v>
      </c>
      <c r="D646" s="90"/>
      <c r="E646" s="68">
        <f t="shared" si="753"/>
        <v>3.4028236692095297E+38</v>
      </c>
      <c r="F646" s="65">
        <f t="shared" si="754"/>
        <v>128.00000000000006</v>
      </c>
      <c r="G646" s="69">
        <v>640</v>
      </c>
    </row>
    <row r="647" spans="1:105">
      <c r="A647" s="65">
        <v>8192</v>
      </c>
      <c r="B647" s="65">
        <f t="shared" ref="B647:B710" si="757">G647/30</f>
        <v>21.366666666666667</v>
      </c>
      <c r="C647" s="86">
        <f t="shared" si="750"/>
        <v>14.74</v>
      </c>
      <c r="D647" s="90"/>
      <c r="E647" s="68">
        <f t="shared" si="753"/>
        <v>3.9088179511659622E+38</v>
      </c>
      <c r="F647" s="65">
        <f t="shared" si="754"/>
        <v>128.20000000000007</v>
      </c>
      <c r="G647" s="69">
        <v>641</v>
      </c>
    </row>
    <row r="648" spans="1:105">
      <c r="A648" s="65">
        <v>8192</v>
      </c>
      <c r="B648" s="65">
        <f t="shared" si="757"/>
        <v>21.4</v>
      </c>
      <c r="C648" s="86">
        <f t="shared" si="750"/>
        <v>14.74</v>
      </c>
      <c r="D648" s="90"/>
      <c r="E648" s="68">
        <f t="shared" si="753"/>
        <v>4.4900527504872211E+38</v>
      </c>
      <c r="F648" s="65">
        <f t="shared" si="754"/>
        <v>128.40000000000006</v>
      </c>
      <c r="G648" s="69">
        <v>642</v>
      </c>
    </row>
    <row r="649" spans="1:105">
      <c r="A649" s="65">
        <v>8192</v>
      </c>
      <c r="B649" s="65">
        <f t="shared" si="757"/>
        <v>21.433333333333334</v>
      </c>
      <c r="C649" s="86">
        <f t="shared" si="750"/>
        <v>14.74</v>
      </c>
      <c r="D649" s="90"/>
      <c r="E649" s="68">
        <f t="shared" si="753"/>
        <v>5.1577162083345842E+38</v>
      </c>
      <c r="F649" s="65">
        <f t="shared" si="754"/>
        <v>128.60000000000005</v>
      </c>
      <c r="G649" s="69">
        <v>643</v>
      </c>
    </row>
    <row r="650" spans="1:105">
      <c r="A650" s="65">
        <v>8192</v>
      </c>
      <c r="B650" s="65">
        <f t="shared" si="757"/>
        <v>21.466666666666665</v>
      </c>
      <c r="C650" s="86">
        <f t="shared" si="750"/>
        <v>14.74</v>
      </c>
      <c r="D650" s="90"/>
      <c r="E650" s="68">
        <f t="shared" si="753"/>
        <v>5.9246601240554821E+38</v>
      </c>
      <c r="F650" s="65">
        <f t="shared" si="754"/>
        <v>128.80000000000007</v>
      </c>
      <c r="G650" s="69">
        <v>644</v>
      </c>
    </row>
    <row r="651" spans="1:105">
      <c r="A651" s="65">
        <v>8192</v>
      </c>
      <c r="B651" s="65">
        <f t="shared" si="757"/>
        <v>21.5</v>
      </c>
      <c r="C651" s="86">
        <f t="shared" si="750"/>
        <v>14.74</v>
      </c>
      <c r="D651" s="90"/>
      <c r="E651" s="68">
        <f t="shared" si="753"/>
        <v>6.8056473384190624E+38</v>
      </c>
      <c r="F651" s="65">
        <f t="shared" si="754"/>
        <v>129.00000000000006</v>
      </c>
      <c r="G651" s="69">
        <v>645</v>
      </c>
    </row>
    <row r="652" spans="1:105">
      <c r="A652" s="65">
        <v>8192</v>
      </c>
      <c r="B652" s="65">
        <f t="shared" si="757"/>
        <v>21.533333333333335</v>
      </c>
      <c r="C652" s="86">
        <f t="shared" si="750"/>
        <v>14.74</v>
      </c>
      <c r="D652" s="90"/>
      <c r="E652" s="68">
        <f t="shared" si="753"/>
        <v>7.817635902331926E+38</v>
      </c>
      <c r="F652" s="65">
        <f t="shared" si="754"/>
        <v>129.20000000000005</v>
      </c>
      <c r="G652" s="69">
        <v>646</v>
      </c>
    </row>
    <row r="653" spans="1:105">
      <c r="A653" s="65">
        <v>8192</v>
      </c>
      <c r="B653" s="65">
        <f t="shared" si="757"/>
        <v>21.566666666666666</v>
      </c>
      <c r="C653" s="86">
        <f t="shared" si="750"/>
        <v>14.74</v>
      </c>
      <c r="D653" s="90"/>
      <c r="E653" s="68">
        <f t="shared" si="753"/>
        <v>8.9801055009744467E+38</v>
      </c>
      <c r="F653" s="65">
        <f t="shared" si="754"/>
        <v>129.40000000000006</v>
      </c>
      <c r="G653" s="69">
        <v>647</v>
      </c>
    </row>
    <row r="654" spans="1:105">
      <c r="A654" s="65">
        <v>8192</v>
      </c>
      <c r="B654" s="65">
        <f t="shared" si="757"/>
        <v>21.6</v>
      </c>
      <c r="C654" s="86">
        <f t="shared" si="750"/>
        <v>14.74</v>
      </c>
      <c r="D654" s="90"/>
      <c r="E654" s="68">
        <f t="shared" si="753"/>
        <v>1.0315432416669173E+39</v>
      </c>
      <c r="F654" s="65">
        <f t="shared" si="754"/>
        <v>129.60000000000005</v>
      </c>
      <c r="G654" s="69">
        <v>648</v>
      </c>
    </row>
    <row r="655" spans="1:105">
      <c r="A655" s="65">
        <v>8192</v>
      </c>
      <c r="B655" s="65">
        <f t="shared" si="757"/>
        <v>21.633333333333333</v>
      </c>
      <c r="C655" s="86">
        <f t="shared" si="750"/>
        <v>14.74</v>
      </c>
      <c r="D655" s="90"/>
      <c r="E655" s="68">
        <f t="shared" si="753"/>
        <v>1.1849320248110969E+39</v>
      </c>
      <c r="F655" s="65">
        <f t="shared" si="754"/>
        <v>129.80000000000007</v>
      </c>
      <c r="G655" s="69">
        <v>649</v>
      </c>
    </row>
    <row r="656" spans="1:105">
      <c r="A656" s="65">
        <v>8192</v>
      </c>
      <c r="B656" s="65">
        <f t="shared" si="757"/>
        <v>21.666666666666668</v>
      </c>
      <c r="C656" s="86">
        <f t="shared" si="750"/>
        <v>14.74</v>
      </c>
      <c r="D656" s="90"/>
      <c r="E656" s="68">
        <f t="shared" si="753"/>
        <v>1.3611294676838131E+39</v>
      </c>
      <c r="F656" s="65">
        <f t="shared" si="754"/>
        <v>130.00000000000006</v>
      </c>
      <c r="G656" s="69">
        <v>650</v>
      </c>
    </row>
    <row r="657" spans="1:7">
      <c r="A657" s="65">
        <v>8192</v>
      </c>
      <c r="B657" s="65">
        <f t="shared" si="757"/>
        <v>21.7</v>
      </c>
      <c r="C657" s="86">
        <f t="shared" si="750"/>
        <v>14.74</v>
      </c>
      <c r="D657" s="90"/>
      <c r="E657" s="68">
        <f t="shared" si="753"/>
        <v>1.5635271804663858E+39</v>
      </c>
      <c r="F657" s="65">
        <f t="shared" si="754"/>
        <v>130.20000000000005</v>
      </c>
      <c r="G657" s="69">
        <v>651</v>
      </c>
    </row>
    <row r="658" spans="1:7">
      <c r="A658" s="65">
        <v>8192</v>
      </c>
      <c r="B658" s="65">
        <f t="shared" si="757"/>
        <v>21.733333333333334</v>
      </c>
      <c r="C658" s="86">
        <f t="shared" si="750"/>
        <v>14.74</v>
      </c>
      <c r="D658" s="90"/>
      <c r="E658" s="68">
        <f t="shared" si="753"/>
        <v>1.7960211001948896E+39</v>
      </c>
      <c r="F658" s="65">
        <f t="shared" si="754"/>
        <v>130.40000000000006</v>
      </c>
      <c r="G658" s="69">
        <v>652</v>
      </c>
    </row>
    <row r="659" spans="1:7">
      <c r="A659" s="65">
        <v>8192</v>
      </c>
      <c r="B659" s="65">
        <f t="shared" si="757"/>
        <v>21.766666666666666</v>
      </c>
      <c r="C659" s="86">
        <f t="shared" si="750"/>
        <v>14.74</v>
      </c>
      <c r="D659" s="90"/>
      <c r="E659" s="68">
        <f t="shared" si="753"/>
        <v>2.0630864833338349E+39</v>
      </c>
      <c r="F659" s="65">
        <f t="shared" si="754"/>
        <v>130.60000000000005</v>
      </c>
      <c r="G659" s="69">
        <v>653</v>
      </c>
    </row>
    <row r="660" spans="1:7">
      <c r="A660" s="65">
        <v>8192</v>
      </c>
      <c r="B660" s="65">
        <f t="shared" si="757"/>
        <v>21.8</v>
      </c>
      <c r="C660" s="86">
        <f t="shared" si="750"/>
        <v>14.74</v>
      </c>
      <c r="D660" s="90"/>
      <c r="E660" s="68">
        <f t="shared" si="753"/>
        <v>2.3698640496221941E+39</v>
      </c>
      <c r="F660" s="65">
        <f t="shared" si="754"/>
        <v>130.80000000000007</v>
      </c>
      <c r="G660" s="69">
        <v>654</v>
      </c>
    </row>
    <row r="661" spans="1:7">
      <c r="A661" s="65">
        <v>8192</v>
      </c>
      <c r="B661" s="65">
        <f t="shared" si="757"/>
        <v>21.833333333333332</v>
      </c>
      <c r="C661" s="86">
        <f t="shared" si="750"/>
        <v>14.74</v>
      </c>
      <c r="D661" s="90"/>
      <c r="E661" s="68">
        <f t="shared" si="753"/>
        <v>2.7222589353676262E+39</v>
      </c>
      <c r="F661" s="65">
        <f t="shared" si="754"/>
        <v>131.00000000000006</v>
      </c>
      <c r="G661" s="69">
        <v>655</v>
      </c>
    </row>
    <row r="662" spans="1:7">
      <c r="A662" s="65">
        <v>8192</v>
      </c>
      <c r="B662" s="65">
        <f t="shared" si="757"/>
        <v>21.866666666666667</v>
      </c>
      <c r="C662" s="86">
        <f t="shared" ref="C662:C725" si="758">IF(D662&gt;0,C661+D662,C661)</f>
        <v>14.74</v>
      </c>
      <c r="D662" s="90"/>
      <c r="E662" s="68">
        <f t="shared" si="753"/>
        <v>3.1270543609327728E+39</v>
      </c>
      <c r="F662" s="65">
        <f t="shared" si="754"/>
        <v>131.20000000000007</v>
      </c>
      <c r="G662" s="69">
        <v>656</v>
      </c>
    </row>
    <row r="663" spans="1:7">
      <c r="A663" s="65">
        <v>8192</v>
      </c>
      <c r="B663" s="65">
        <f t="shared" si="757"/>
        <v>21.9</v>
      </c>
      <c r="C663" s="86">
        <f t="shared" si="758"/>
        <v>14.74</v>
      </c>
      <c r="D663" s="90"/>
      <c r="E663" s="68">
        <f t="shared" si="753"/>
        <v>3.5920422003897811E+39</v>
      </c>
      <c r="F663" s="65">
        <f t="shared" si="754"/>
        <v>131.40000000000006</v>
      </c>
      <c r="G663" s="69">
        <v>657</v>
      </c>
    </row>
    <row r="664" spans="1:7">
      <c r="A664" s="65">
        <v>8192</v>
      </c>
      <c r="B664" s="65">
        <f t="shared" si="757"/>
        <v>21.933333333333334</v>
      </c>
      <c r="C664" s="86">
        <f t="shared" si="758"/>
        <v>14.74</v>
      </c>
      <c r="D664" s="90"/>
      <c r="E664" s="68">
        <f t="shared" si="753"/>
        <v>4.1261729666676716E+39</v>
      </c>
      <c r="F664" s="65">
        <f t="shared" si="754"/>
        <v>131.60000000000008</v>
      </c>
      <c r="G664" s="69">
        <v>658</v>
      </c>
    </row>
    <row r="665" spans="1:7">
      <c r="A665" s="65">
        <v>8192</v>
      </c>
      <c r="B665" s="65">
        <f t="shared" si="757"/>
        <v>21.966666666666665</v>
      </c>
      <c r="C665" s="86">
        <f t="shared" si="758"/>
        <v>14.74</v>
      </c>
      <c r="D665" s="90"/>
      <c r="E665" s="68">
        <f t="shared" si="753"/>
        <v>4.7397280992443905E+39</v>
      </c>
      <c r="F665" s="65">
        <f t="shared" si="754"/>
        <v>131.80000000000007</v>
      </c>
      <c r="G665" s="69">
        <v>659</v>
      </c>
    </row>
    <row r="666" spans="1:7">
      <c r="A666" s="65">
        <v>8192</v>
      </c>
      <c r="B666" s="65">
        <f t="shared" si="757"/>
        <v>22</v>
      </c>
      <c r="C666" s="86">
        <f t="shared" si="758"/>
        <v>14.74</v>
      </c>
      <c r="D666" s="90"/>
      <c r="E666" s="68">
        <f t="shared" si="753"/>
        <v>5.4445178707352548E+39</v>
      </c>
      <c r="F666" s="65">
        <f t="shared" si="754"/>
        <v>132.00000000000009</v>
      </c>
      <c r="G666" s="69">
        <v>660</v>
      </c>
    </row>
    <row r="667" spans="1:7">
      <c r="A667" s="65">
        <v>8192</v>
      </c>
      <c r="B667" s="65">
        <f t="shared" si="757"/>
        <v>22.033333333333335</v>
      </c>
      <c r="C667" s="86">
        <f t="shared" si="758"/>
        <v>14.74</v>
      </c>
      <c r="D667" s="90"/>
      <c r="E667" s="68">
        <f t="shared" si="753"/>
        <v>6.2541087218655468E+39</v>
      </c>
      <c r="F667" s="65">
        <f t="shared" si="754"/>
        <v>132.20000000000007</v>
      </c>
      <c r="G667" s="69">
        <v>661</v>
      </c>
    </row>
    <row r="668" spans="1:7">
      <c r="A668" s="65">
        <v>8192</v>
      </c>
      <c r="B668" s="65">
        <f t="shared" si="757"/>
        <v>22.066666666666666</v>
      </c>
      <c r="C668" s="86">
        <f t="shared" si="758"/>
        <v>14.74</v>
      </c>
      <c r="D668" s="90"/>
      <c r="E668" s="68">
        <f t="shared" si="753"/>
        <v>7.1840844007795634E+39</v>
      </c>
      <c r="F668" s="65">
        <f t="shared" si="754"/>
        <v>132.40000000000009</v>
      </c>
      <c r="G668" s="69">
        <v>662</v>
      </c>
    </row>
    <row r="669" spans="1:7">
      <c r="A669" s="65">
        <v>8192</v>
      </c>
      <c r="B669" s="65">
        <f t="shared" si="757"/>
        <v>22.1</v>
      </c>
      <c r="C669" s="86">
        <f t="shared" si="758"/>
        <v>14.74</v>
      </c>
      <c r="D669" s="90"/>
      <c r="E669" s="68">
        <f t="shared" si="753"/>
        <v>8.2523459333353455E+39</v>
      </c>
      <c r="F669" s="65">
        <f t="shared" si="754"/>
        <v>132.60000000000008</v>
      </c>
      <c r="G669" s="69">
        <v>663</v>
      </c>
    </row>
    <row r="670" spans="1:7">
      <c r="A670" s="65">
        <v>8192</v>
      </c>
      <c r="B670" s="65">
        <f t="shared" si="757"/>
        <v>22.133333333333333</v>
      </c>
      <c r="C670" s="86">
        <f t="shared" si="758"/>
        <v>14.74</v>
      </c>
      <c r="D670" s="90"/>
      <c r="E670" s="68">
        <f t="shared" si="753"/>
        <v>9.4794561984887823E+39</v>
      </c>
      <c r="F670" s="65">
        <f t="shared" si="754"/>
        <v>132.80000000000007</v>
      </c>
      <c r="G670" s="69">
        <v>664</v>
      </c>
    </row>
    <row r="671" spans="1:7">
      <c r="A671" s="65">
        <v>8192</v>
      </c>
      <c r="B671" s="65">
        <f t="shared" si="757"/>
        <v>22.166666666666668</v>
      </c>
      <c r="C671" s="86">
        <f t="shared" si="758"/>
        <v>14.74</v>
      </c>
      <c r="D671" s="90"/>
      <c r="E671" s="68">
        <f t="shared" si="753"/>
        <v>1.0889035741470514E+40</v>
      </c>
      <c r="F671" s="65">
        <f t="shared" si="754"/>
        <v>133.00000000000009</v>
      </c>
      <c r="G671" s="69">
        <v>665</v>
      </c>
    </row>
    <row r="672" spans="1:7">
      <c r="A672" s="65">
        <v>8192</v>
      </c>
      <c r="B672" s="65">
        <f t="shared" si="757"/>
        <v>22.2</v>
      </c>
      <c r="C672" s="86">
        <f t="shared" si="758"/>
        <v>14.74</v>
      </c>
      <c r="D672" s="90"/>
      <c r="E672" s="68">
        <f t="shared" si="753"/>
        <v>1.2508217443731098E+40</v>
      </c>
      <c r="F672" s="65">
        <f t="shared" si="754"/>
        <v>133.20000000000007</v>
      </c>
      <c r="G672" s="69">
        <v>666</v>
      </c>
    </row>
    <row r="673" spans="1:7">
      <c r="A673" s="65">
        <v>8192</v>
      </c>
      <c r="B673" s="65">
        <f t="shared" si="757"/>
        <v>22.233333333333334</v>
      </c>
      <c r="C673" s="86">
        <f t="shared" si="758"/>
        <v>14.74</v>
      </c>
      <c r="D673" s="90"/>
      <c r="E673" s="68">
        <f t="shared" si="753"/>
        <v>1.4368168801559132E+40</v>
      </c>
      <c r="F673" s="65">
        <f t="shared" si="754"/>
        <v>133.40000000000006</v>
      </c>
      <c r="G673" s="69">
        <v>667</v>
      </c>
    </row>
    <row r="674" spans="1:7">
      <c r="A674" s="65">
        <v>8192</v>
      </c>
      <c r="B674" s="65">
        <f t="shared" si="757"/>
        <v>22.266666666666666</v>
      </c>
      <c r="C674" s="86">
        <f t="shared" si="758"/>
        <v>14.74</v>
      </c>
      <c r="D674" s="90"/>
      <c r="E674" s="68">
        <f t="shared" ref="E674:E737" si="759">POWER($F$1,G674)</f>
        <v>1.6504691866670698E+40</v>
      </c>
      <c r="F674" s="65">
        <f t="shared" ref="F674:F737" si="760">LOG(E674,2)</f>
        <v>133.60000000000008</v>
      </c>
      <c r="G674" s="69">
        <v>668</v>
      </c>
    </row>
    <row r="675" spans="1:7">
      <c r="A675" s="65">
        <v>8192</v>
      </c>
      <c r="B675" s="65">
        <f t="shared" si="757"/>
        <v>22.3</v>
      </c>
      <c r="C675" s="86">
        <f t="shared" si="758"/>
        <v>14.74</v>
      </c>
      <c r="D675" s="90"/>
      <c r="E675" s="68">
        <f t="shared" si="759"/>
        <v>1.8958912396977574E+40</v>
      </c>
      <c r="F675" s="65">
        <f t="shared" si="760"/>
        <v>133.80000000000007</v>
      </c>
      <c r="G675" s="69">
        <v>669</v>
      </c>
    </row>
    <row r="676" spans="1:7">
      <c r="A676" s="65">
        <v>8192</v>
      </c>
      <c r="B676" s="65">
        <f t="shared" si="757"/>
        <v>22.333333333333332</v>
      </c>
      <c r="C676" s="86">
        <f t="shared" si="758"/>
        <v>14.74</v>
      </c>
      <c r="D676" s="90"/>
      <c r="E676" s="68">
        <f t="shared" si="759"/>
        <v>2.1778071482941029E+40</v>
      </c>
      <c r="F676" s="65">
        <f t="shared" si="760"/>
        <v>134.00000000000009</v>
      </c>
      <c r="G676" s="69">
        <v>670</v>
      </c>
    </row>
    <row r="677" spans="1:7">
      <c r="A677" s="65">
        <v>8192</v>
      </c>
      <c r="B677" s="65">
        <f t="shared" si="757"/>
        <v>22.366666666666667</v>
      </c>
      <c r="C677" s="86">
        <f t="shared" si="758"/>
        <v>14.74</v>
      </c>
      <c r="D677" s="90"/>
      <c r="E677" s="68">
        <f t="shared" si="759"/>
        <v>2.5016434887462207E+40</v>
      </c>
      <c r="F677" s="65">
        <f t="shared" si="760"/>
        <v>134.20000000000007</v>
      </c>
      <c r="G677" s="69">
        <v>671</v>
      </c>
    </row>
    <row r="678" spans="1:7">
      <c r="A678" s="65">
        <v>8192</v>
      </c>
      <c r="B678" s="65">
        <f t="shared" si="757"/>
        <v>22.4</v>
      </c>
      <c r="C678" s="86">
        <f t="shared" si="758"/>
        <v>14.74</v>
      </c>
      <c r="D678" s="90"/>
      <c r="E678" s="68">
        <f t="shared" si="759"/>
        <v>2.8736337603118273E+40</v>
      </c>
      <c r="F678" s="65">
        <f t="shared" si="760"/>
        <v>134.40000000000006</v>
      </c>
      <c r="G678" s="69">
        <v>672</v>
      </c>
    </row>
    <row r="679" spans="1:7">
      <c r="A679" s="65">
        <v>8192</v>
      </c>
      <c r="B679" s="65">
        <f t="shared" si="757"/>
        <v>22.433333333333334</v>
      </c>
      <c r="C679" s="86">
        <f t="shared" si="758"/>
        <v>14.74</v>
      </c>
      <c r="D679" s="90"/>
      <c r="E679" s="68">
        <f t="shared" si="759"/>
        <v>3.3009383733341411E+40</v>
      </c>
      <c r="F679" s="65">
        <f t="shared" si="760"/>
        <v>134.60000000000008</v>
      </c>
      <c r="G679" s="69">
        <v>673</v>
      </c>
    </row>
    <row r="680" spans="1:7">
      <c r="A680" s="65">
        <v>8192</v>
      </c>
      <c r="B680" s="65">
        <f t="shared" si="757"/>
        <v>22.466666666666665</v>
      </c>
      <c r="C680" s="86">
        <f t="shared" si="758"/>
        <v>14.74</v>
      </c>
      <c r="D680" s="90"/>
      <c r="E680" s="68">
        <f t="shared" si="759"/>
        <v>3.7917824793955163E+40</v>
      </c>
      <c r="F680" s="65">
        <f t="shared" si="760"/>
        <v>134.80000000000007</v>
      </c>
      <c r="G680" s="69">
        <v>674</v>
      </c>
    </row>
    <row r="681" spans="1:7">
      <c r="A681" s="65">
        <v>8192</v>
      </c>
      <c r="B681" s="65">
        <f t="shared" si="757"/>
        <v>22.5</v>
      </c>
      <c r="C681" s="86">
        <f t="shared" si="758"/>
        <v>14.74</v>
      </c>
      <c r="D681" s="90"/>
      <c r="E681" s="68">
        <f t="shared" si="759"/>
        <v>4.3556142965882096E+40</v>
      </c>
      <c r="F681" s="65">
        <f t="shared" si="760"/>
        <v>135.00000000000006</v>
      </c>
      <c r="G681" s="69">
        <v>675</v>
      </c>
    </row>
    <row r="682" spans="1:7">
      <c r="A682" s="65">
        <v>8192</v>
      </c>
      <c r="B682" s="65">
        <f t="shared" si="757"/>
        <v>22.533333333333335</v>
      </c>
      <c r="C682" s="86">
        <f t="shared" si="758"/>
        <v>14.74</v>
      </c>
      <c r="D682" s="90"/>
      <c r="E682" s="68">
        <f t="shared" si="759"/>
        <v>5.0032869774924433E+40</v>
      </c>
      <c r="F682" s="65">
        <f t="shared" si="760"/>
        <v>135.20000000000007</v>
      </c>
      <c r="G682" s="69">
        <v>676</v>
      </c>
    </row>
    <row r="683" spans="1:7">
      <c r="A683" s="65">
        <v>8192</v>
      </c>
      <c r="B683" s="65">
        <f t="shared" si="757"/>
        <v>22.566666666666666</v>
      </c>
      <c r="C683" s="86">
        <f t="shared" si="758"/>
        <v>14.74</v>
      </c>
      <c r="D683" s="90"/>
      <c r="E683" s="68">
        <f t="shared" si="759"/>
        <v>5.7472675206236565E+40</v>
      </c>
      <c r="F683" s="65">
        <f t="shared" si="760"/>
        <v>135.40000000000006</v>
      </c>
      <c r="G683" s="69">
        <v>677</v>
      </c>
    </row>
    <row r="684" spans="1:7">
      <c r="A684" s="65">
        <v>8192</v>
      </c>
      <c r="B684" s="65">
        <f t="shared" si="757"/>
        <v>22.6</v>
      </c>
      <c r="C684" s="86">
        <f t="shared" si="758"/>
        <v>14.74</v>
      </c>
      <c r="D684" s="90"/>
      <c r="E684" s="68">
        <f t="shared" si="759"/>
        <v>6.6018767466682832E+40</v>
      </c>
      <c r="F684" s="65">
        <f t="shared" si="760"/>
        <v>135.60000000000008</v>
      </c>
      <c r="G684" s="69">
        <v>678</v>
      </c>
    </row>
    <row r="685" spans="1:7">
      <c r="A685" s="65">
        <v>8192</v>
      </c>
      <c r="B685" s="65">
        <f t="shared" si="757"/>
        <v>22.633333333333333</v>
      </c>
      <c r="C685" s="86">
        <f t="shared" si="758"/>
        <v>14.74</v>
      </c>
      <c r="D685" s="90"/>
      <c r="E685" s="68">
        <f t="shared" si="759"/>
        <v>7.5835649587910355E+40</v>
      </c>
      <c r="F685" s="65">
        <f t="shared" si="760"/>
        <v>135.80000000000007</v>
      </c>
      <c r="G685" s="69">
        <v>679</v>
      </c>
    </row>
    <row r="686" spans="1:7">
      <c r="A686" s="65">
        <v>8192</v>
      </c>
      <c r="B686" s="65">
        <f t="shared" si="757"/>
        <v>22.666666666666668</v>
      </c>
      <c r="C686" s="86">
        <f t="shared" si="758"/>
        <v>14.74</v>
      </c>
      <c r="D686" s="90"/>
      <c r="E686" s="68">
        <f t="shared" si="759"/>
        <v>8.7112285931764193E+40</v>
      </c>
      <c r="F686" s="65">
        <f t="shared" si="760"/>
        <v>136.00000000000006</v>
      </c>
      <c r="G686" s="69">
        <v>680</v>
      </c>
    </row>
    <row r="687" spans="1:7">
      <c r="A687" s="65">
        <v>8192</v>
      </c>
      <c r="B687" s="65">
        <f t="shared" si="757"/>
        <v>22.7</v>
      </c>
      <c r="C687" s="86">
        <f t="shared" si="758"/>
        <v>14.74</v>
      </c>
      <c r="D687" s="90"/>
      <c r="E687" s="68">
        <f t="shared" si="759"/>
        <v>1.000657395498489E+41</v>
      </c>
      <c r="F687" s="65">
        <f t="shared" si="760"/>
        <v>136.20000000000007</v>
      </c>
      <c r="G687" s="69">
        <v>681</v>
      </c>
    </row>
    <row r="688" spans="1:7">
      <c r="A688" s="65">
        <v>8192</v>
      </c>
      <c r="B688" s="65">
        <f t="shared" si="757"/>
        <v>22.733333333333334</v>
      </c>
      <c r="C688" s="86">
        <f t="shared" si="758"/>
        <v>14.74</v>
      </c>
      <c r="D688" s="90"/>
      <c r="E688" s="68">
        <f t="shared" si="759"/>
        <v>1.1494535041247317E+41</v>
      </c>
      <c r="F688" s="65">
        <f t="shared" si="760"/>
        <v>136.40000000000006</v>
      </c>
      <c r="G688" s="69">
        <v>682</v>
      </c>
    </row>
    <row r="689" spans="1:7">
      <c r="A689" s="65">
        <v>8192</v>
      </c>
      <c r="B689" s="65">
        <f t="shared" si="757"/>
        <v>22.766666666666666</v>
      </c>
      <c r="C689" s="86">
        <f t="shared" si="758"/>
        <v>14.74</v>
      </c>
      <c r="D689" s="90"/>
      <c r="E689" s="68">
        <f t="shared" si="759"/>
        <v>1.3203753493336572E+41</v>
      </c>
      <c r="F689" s="65">
        <f t="shared" si="760"/>
        <v>136.60000000000005</v>
      </c>
      <c r="G689" s="69">
        <v>683</v>
      </c>
    </row>
    <row r="690" spans="1:7">
      <c r="A690" s="65">
        <v>8192</v>
      </c>
      <c r="B690" s="65">
        <f t="shared" si="757"/>
        <v>22.8</v>
      </c>
      <c r="C690" s="86">
        <f t="shared" si="758"/>
        <v>14.74</v>
      </c>
      <c r="D690" s="90"/>
      <c r="E690" s="68">
        <f t="shared" si="759"/>
        <v>1.5167129917582075E+41</v>
      </c>
      <c r="F690" s="65">
        <f t="shared" si="760"/>
        <v>136.80000000000007</v>
      </c>
      <c r="G690" s="69">
        <v>684</v>
      </c>
    </row>
    <row r="691" spans="1:7">
      <c r="A691" s="65">
        <v>8192</v>
      </c>
      <c r="B691" s="65">
        <f t="shared" si="757"/>
        <v>22.833333333333332</v>
      </c>
      <c r="C691" s="86">
        <f t="shared" si="758"/>
        <v>14.74</v>
      </c>
      <c r="D691" s="90"/>
      <c r="E691" s="68">
        <f t="shared" si="759"/>
        <v>1.7422457186352842E+41</v>
      </c>
      <c r="F691" s="65">
        <f t="shared" si="760"/>
        <v>137.00000000000006</v>
      </c>
      <c r="G691" s="69">
        <v>685</v>
      </c>
    </row>
    <row r="692" spans="1:7">
      <c r="A692" s="65">
        <v>8192</v>
      </c>
      <c r="B692" s="65">
        <f t="shared" si="757"/>
        <v>22.866666666666667</v>
      </c>
      <c r="C692" s="86">
        <f t="shared" si="758"/>
        <v>14.74</v>
      </c>
      <c r="D692" s="90"/>
      <c r="E692" s="68">
        <f t="shared" si="759"/>
        <v>2.0013147909969785E+41</v>
      </c>
      <c r="F692" s="65">
        <f t="shared" si="760"/>
        <v>137.20000000000007</v>
      </c>
      <c r="G692" s="69">
        <v>686</v>
      </c>
    </row>
    <row r="693" spans="1:7">
      <c r="A693" s="65">
        <v>8192</v>
      </c>
      <c r="B693" s="65">
        <f t="shared" si="757"/>
        <v>22.9</v>
      </c>
      <c r="C693" s="86">
        <f t="shared" si="758"/>
        <v>14.74</v>
      </c>
      <c r="D693" s="90"/>
      <c r="E693" s="68">
        <f t="shared" si="759"/>
        <v>2.2989070082494641E+41</v>
      </c>
      <c r="F693" s="65">
        <f t="shared" si="760"/>
        <v>137.40000000000006</v>
      </c>
      <c r="G693" s="69">
        <v>687</v>
      </c>
    </row>
    <row r="694" spans="1:7">
      <c r="A694" s="65">
        <v>8192</v>
      </c>
      <c r="B694" s="65">
        <f t="shared" si="757"/>
        <v>22.933333333333334</v>
      </c>
      <c r="C694" s="86">
        <f t="shared" si="758"/>
        <v>14.74</v>
      </c>
      <c r="D694" s="90"/>
      <c r="E694" s="68">
        <f t="shared" si="759"/>
        <v>2.6407506986673148E+41</v>
      </c>
      <c r="F694" s="65">
        <f t="shared" si="760"/>
        <v>137.60000000000005</v>
      </c>
      <c r="G694" s="69">
        <v>688</v>
      </c>
    </row>
    <row r="695" spans="1:7">
      <c r="A695" s="65">
        <v>8192</v>
      </c>
      <c r="B695" s="65">
        <f t="shared" si="757"/>
        <v>22.966666666666665</v>
      </c>
      <c r="C695" s="86">
        <f t="shared" si="758"/>
        <v>14.74</v>
      </c>
      <c r="D695" s="90"/>
      <c r="E695" s="68">
        <f t="shared" si="759"/>
        <v>3.0334259835164161E+41</v>
      </c>
      <c r="F695" s="65">
        <f t="shared" si="760"/>
        <v>137.80000000000007</v>
      </c>
      <c r="G695" s="69">
        <v>689</v>
      </c>
    </row>
    <row r="696" spans="1:7">
      <c r="A696" s="65">
        <v>8192</v>
      </c>
      <c r="B696" s="65">
        <f t="shared" si="757"/>
        <v>23</v>
      </c>
      <c r="C696" s="86">
        <f t="shared" si="758"/>
        <v>14.74</v>
      </c>
      <c r="D696" s="90"/>
      <c r="E696" s="68">
        <f t="shared" si="759"/>
        <v>3.48449143727057E+41</v>
      </c>
      <c r="F696" s="65">
        <f t="shared" si="760"/>
        <v>138.00000000000006</v>
      </c>
      <c r="G696" s="69">
        <v>690</v>
      </c>
    </row>
    <row r="697" spans="1:7">
      <c r="A697" s="65">
        <v>8192</v>
      </c>
      <c r="B697" s="65">
        <f t="shared" si="757"/>
        <v>23.033333333333335</v>
      </c>
      <c r="C697" s="86">
        <f t="shared" si="758"/>
        <v>14.74</v>
      </c>
      <c r="D697" s="90"/>
      <c r="E697" s="68">
        <f t="shared" si="759"/>
        <v>4.0026295819939585E+41</v>
      </c>
      <c r="F697" s="65">
        <f t="shared" si="760"/>
        <v>138.20000000000007</v>
      </c>
      <c r="G697" s="69">
        <v>691</v>
      </c>
    </row>
    <row r="698" spans="1:7">
      <c r="A698" s="65">
        <v>8192</v>
      </c>
      <c r="B698" s="65">
        <f t="shared" si="757"/>
        <v>23.066666666666666</v>
      </c>
      <c r="C698" s="86">
        <f t="shared" si="758"/>
        <v>14.74</v>
      </c>
      <c r="D698" s="90"/>
      <c r="E698" s="68">
        <f t="shared" si="759"/>
        <v>4.5978140164989298E+41</v>
      </c>
      <c r="F698" s="65">
        <f t="shared" si="760"/>
        <v>138.40000000000006</v>
      </c>
      <c r="G698" s="69">
        <v>692</v>
      </c>
    </row>
    <row r="699" spans="1:7">
      <c r="A699" s="65">
        <v>8192</v>
      </c>
      <c r="B699" s="65">
        <f t="shared" si="757"/>
        <v>23.1</v>
      </c>
      <c r="C699" s="86">
        <f t="shared" si="758"/>
        <v>14.74</v>
      </c>
      <c r="D699" s="90"/>
      <c r="E699" s="68">
        <f t="shared" si="759"/>
        <v>5.281501397334632E+41</v>
      </c>
      <c r="F699" s="65">
        <f t="shared" si="760"/>
        <v>138.60000000000008</v>
      </c>
      <c r="G699" s="69">
        <v>693</v>
      </c>
    </row>
    <row r="700" spans="1:7">
      <c r="A700" s="65">
        <v>8192</v>
      </c>
      <c r="B700" s="65">
        <f t="shared" si="757"/>
        <v>23.133333333333333</v>
      </c>
      <c r="C700" s="86">
        <f t="shared" si="758"/>
        <v>14.74</v>
      </c>
      <c r="D700" s="90"/>
      <c r="E700" s="68">
        <f t="shared" si="759"/>
        <v>6.066851967032833E+41</v>
      </c>
      <c r="F700" s="65">
        <f t="shared" si="760"/>
        <v>138.80000000000007</v>
      </c>
      <c r="G700" s="69">
        <v>694</v>
      </c>
    </row>
    <row r="701" spans="1:7">
      <c r="A701" s="65">
        <v>8192</v>
      </c>
      <c r="B701" s="65">
        <f t="shared" si="757"/>
        <v>23.166666666666668</v>
      </c>
      <c r="C701" s="86">
        <f t="shared" si="758"/>
        <v>14.74</v>
      </c>
      <c r="D701" s="90"/>
      <c r="E701" s="68">
        <f t="shared" si="759"/>
        <v>6.9689828745411431E+41</v>
      </c>
      <c r="F701" s="65">
        <f t="shared" si="760"/>
        <v>139.00000000000006</v>
      </c>
      <c r="G701" s="69">
        <v>695</v>
      </c>
    </row>
    <row r="702" spans="1:7">
      <c r="A702" s="65">
        <v>8192</v>
      </c>
      <c r="B702" s="65">
        <f t="shared" si="757"/>
        <v>23.2</v>
      </c>
      <c r="C702" s="86">
        <f t="shared" si="758"/>
        <v>14.74</v>
      </c>
      <c r="D702" s="90"/>
      <c r="E702" s="68">
        <f t="shared" si="759"/>
        <v>8.00525916398792E+41</v>
      </c>
      <c r="F702" s="65">
        <f t="shared" si="760"/>
        <v>139.20000000000007</v>
      </c>
      <c r="G702" s="69">
        <v>696</v>
      </c>
    </row>
    <row r="703" spans="1:7">
      <c r="A703" s="65">
        <v>8192</v>
      </c>
      <c r="B703" s="65">
        <f t="shared" si="757"/>
        <v>23.233333333333334</v>
      </c>
      <c r="C703" s="86">
        <f t="shared" si="758"/>
        <v>14.74</v>
      </c>
      <c r="D703" s="90"/>
      <c r="E703" s="68">
        <f t="shared" si="759"/>
        <v>9.1956280329978659E+41</v>
      </c>
      <c r="F703" s="65">
        <f t="shared" si="760"/>
        <v>139.40000000000006</v>
      </c>
      <c r="G703" s="69">
        <v>697</v>
      </c>
    </row>
    <row r="704" spans="1:7">
      <c r="A704" s="65">
        <v>8192</v>
      </c>
      <c r="B704" s="65">
        <f t="shared" si="757"/>
        <v>23.266666666666666</v>
      </c>
      <c r="C704" s="86">
        <f t="shared" si="758"/>
        <v>14.74</v>
      </c>
      <c r="D704" s="90"/>
      <c r="E704" s="68">
        <f t="shared" si="759"/>
        <v>1.0563002794669265E+42</v>
      </c>
      <c r="F704" s="65">
        <f t="shared" si="760"/>
        <v>139.60000000000008</v>
      </c>
      <c r="G704" s="69">
        <v>698</v>
      </c>
    </row>
    <row r="705" spans="1:7">
      <c r="A705" s="65">
        <v>8192</v>
      </c>
      <c r="B705" s="65">
        <f t="shared" si="757"/>
        <v>23.3</v>
      </c>
      <c r="C705" s="86">
        <f t="shared" si="758"/>
        <v>14.74</v>
      </c>
      <c r="D705" s="90"/>
      <c r="E705" s="68">
        <f t="shared" si="759"/>
        <v>1.2133703934065671E+42</v>
      </c>
      <c r="F705" s="65">
        <f t="shared" si="760"/>
        <v>139.80000000000007</v>
      </c>
      <c r="G705" s="69">
        <v>699</v>
      </c>
    </row>
    <row r="706" spans="1:7">
      <c r="A706" s="65">
        <v>8192</v>
      </c>
      <c r="B706" s="65">
        <f t="shared" si="757"/>
        <v>23.333333333333332</v>
      </c>
      <c r="C706" s="86">
        <f t="shared" si="758"/>
        <v>14.74</v>
      </c>
      <c r="D706" s="90"/>
      <c r="E706" s="68">
        <f t="shared" si="759"/>
        <v>1.3937965749082289E+42</v>
      </c>
      <c r="F706" s="65">
        <f t="shared" si="760"/>
        <v>140.00000000000009</v>
      </c>
      <c r="G706" s="69">
        <v>700</v>
      </c>
    </row>
    <row r="707" spans="1:7">
      <c r="A707" s="65">
        <v>8192</v>
      </c>
      <c r="B707" s="65">
        <f t="shared" si="757"/>
        <v>23.366666666666667</v>
      </c>
      <c r="C707" s="86">
        <f t="shared" si="758"/>
        <v>14.74</v>
      </c>
      <c r="D707" s="90"/>
      <c r="E707" s="68">
        <f t="shared" si="759"/>
        <v>1.6010518327975843E+42</v>
      </c>
      <c r="F707" s="65">
        <f t="shared" si="760"/>
        <v>140.20000000000007</v>
      </c>
      <c r="G707" s="69">
        <v>701</v>
      </c>
    </row>
    <row r="708" spans="1:7">
      <c r="A708" s="65">
        <v>8192</v>
      </c>
      <c r="B708" s="65">
        <f t="shared" si="757"/>
        <v>23.4</v>
      </c>
      <c r="C708" s="86">
        <f t="shared" si="758"/>
        <v>14.74</v>
      </c>
      <c r="D708" s="90"/>
      <c r="E708" s="68">
        <f t="shared" si="759"/>
        <v>1.8391256065995732E+42</v>
      </c>
      <c r="F708" s="65">
        <f t="shared" si="760"/>
        <v>140.40000000000009</v>
      </c>
      <c r="G708" s="69">
        <v>702</v>
      </c>
    </row>
    <row r="709" spans="1:7">
      <c r="A709" s="65">
        <v>8192</v>
      </c>
      <c r="B709" s="65">
        <f t="shared" si="757"/>
        <v>23.433333333333334</v>
      </c>
      <c r="C709" s="86">
        <f t="shared" si="758"/>
        <v>14.74</v>
      </c>
      <c r="D709" s="90"/>
      <c r="E709" s="68">
        <f t="shared" si="759"/>
        <v>2.1126005589338543E+42</v>
      </c>
      <c r="F709" s="65">
        <f t="shared" si="760"/>
        <v>140.60000000000008</v>
      </c>
      <c r="G709" s="69">
        <v>703</v>
      </c>
    </row>
    <row r="710" spans="1:7">
      <c r="A710" s="65">
        <v>8192</v>
      </c>
      <c r="B710" s="65">
        <f t="shared" si="757"/>
        <v>23.466666666666665</v>
      </c>
      <c r="C710" s="86">
        <f t="shared" si="758"/>
        <v>14.74</v>
      </c>
      <c r="D710" s="90"/>
      <c r="E710" s="68">
        <f t="shared" si="759"/>
        <v>2.4267407868131354E+42</v>
      </c>
      <c r="F710" s="65">
        <f t="shared" si="760"/>
        <v>140.80000000000007</v>
      </c>
      <c r="G710" s="69">
        <v>704</v>
      </c>
    </row>
    <row r="711" spans="1:7">
      <c r="A711" s="65">
        <v>8192</v>
      </c>
      <c r="B711" s="65">
        <f t="shared" ref="B711:B774" si="761">G711/30</f>
        <v>23.5</v>
      </c>
      <c r="C711" s="86">
        <f t="shared" si="758"/>
        <v>14.74</v>
      </c>
      <c r="D711" s="90"/>
      <c r="E711" s="68">
        <f t="shared" si="759"/>
        <v>2.7875931498164591E+42</v>
      </c>
      <c r="F711" s="65">
        <f t="shared" si="760"/>
        <v>141.00000000000009</v>
      </c>
      <c r="G711" s="69">
        <v>705</v>
      </c>
    </row>
    <row r="712" spans="1:7">
      <c r="A712" s="65">
        <v>8192</v>
      </c>
      <c r="B712" s="65">
        <f t="shared" si="761"/>
        <v>23.533333333333335</v>
      </c>
      <c r="C712" s="86">
        <f t="shared" si="758"/>
        <v>14.74</v>
      </c>
      <c r="D712" s="90"/>
      <c r="E712" s="68">
        <f t="shared" si="759"/>
        <v>3.2021036655951705E+42</v>
      </c>
      <c r="F712" s="65">
        <f t="shared" si="760"/>
        <v>141.20000000000007</v>
      </c>
      <c r="G712" s="69">
        <v>706</v>
      </c>
    </row>
    <row r="713" spans="1:7">
      <c r="A713" s="65">
        <v>8192</v>
      </c>
      <c r="B713" s="65">
        <f t="shared" si="761"/>
        <v>23.566666666666666</v>
      </c>
      <c r="C713" s="86">
        <f t="shared" si="758"/>
        <v>14.74</v>
      </c>
      <c r="D713" s="90"/>
      <c r="E713" s="68">
        <f t="shared" si="759"/>
        <v>3.6782512131991482E+42</v>
      </c>
      <c r="F713" s="65">
        <f t="shared" si="760"/>
        <v>141.40000000000009</v>
      </c>
      <c r="G713" s="69">
        <v>707</v>
      </c>
    </row>
    <row r="714" spans="1:7">
      <c r="A714" s="65">
        <v>8192</v>
      </c>
      <c r="B714" s="65">
        <f t="shared" si="761"/>
        <v>23.6</v>
      </c>
      <c r="C714" s="86">
        <f t="shared" si="758"/>
        <v>14.74</v>
      </c>
      <c r="D714" s="90"/>
      <c r="E714" s="68">
        <f t="shared" si="759"/>
        <v>4.2252011178677105E+42</v>
      </c>
      <c r="F714" s="65">
        <f t="shared" si="760"/>
        <v>141.60000000000008</v>
      </c>
      <c r="G714" s="69">
        <v>708</v>
      </c>
    </row>
    <row r="715" spans="1:7">
      <c r="A715" s="65">
        <v>8192</v>
      </c>
      <c r="B715" s="65">
        <f t="shared" si="761"/>
        <v>23.633333333333333</v>
      </c>
      <c r="C715" s="86">
        <f t="shared" si="758"/>
        <v>14.74</v>
      </c>
      <c r="D715" s="90"/>
      <c r="E715" s="68">
        <f t="shared" si="759"/>
        <v>4.8534815736262714E+42</v>
      </c>
      <c r="F715" s="65">
        <f t="shared" si="760"/>
        <v>141.80000000000007</v>
      </c>
      <c r="G715" s="69">
        <v>709</v>
      </c>
    </row>
    <row r="716" spans="1:7">
      <c r="A716" s="65">
        <v>8192</v>
      </c>
      <c r="B716" s="65">
        <f t="shared" si="761"/>
        <v>23.666666666666668</v>
      </c>
      <c r="C716" s="86">
        <f t="shared" si="758"/>
        <v>14.74</v>
      </c>
      <c r="D716" s="90"/>
      <c r="E716" s="68">
        <f t="shared" si="759"/>
        <v>5.5751862996329195E+42</v>
      </c>
      <c r="F716" s="65">
        <f t="shared" si="760"/>
        <v>142.00000000000009</v>
      </c>
      <c r="G716" s="69">
        <v>710</v>
      </c>
    </row>
    <row r="717" spans="1:7">
      <c r="A717" s="65">
        <v>8192</v>
      </c>
      <c r="B717" s="65">
        <f t="shared" si="761"/>
        <v>23.7</v>
      </c>
      <c r="C717" s="86">
        <f t="shared" si="758"/>
        <v>14.74</v>
      </c>
      <c r="D717" s="90"/>
      <c r="E717" s="68">
        <f t="shared" si="759"/>
        <v>6.4042073311903422E+42</v>
      </c>
      <c r="F717" s="65">
        <f t="shared" si="760"/>
        <v>142.20000000000007</v>
      </c>
      <c r="G717" s="69">
        <v>711</v>
      </c>
    </row>
    <row r="718" spans="1:7">
      <c r="A718" s="65">
        <v>8192</v>
      </c>
      <c r="B718" s="65">
        <f t="shared" si="761"/>
        <v>23.733333333333334</v>
      </c>
      <c r="C718" s="86">
        <f t="shared" si="758"/>
        <v>14.74</v>
      </c>
      <c r="D718" s="90"/>
      <c r="E718" s="68">
        <f t="shared" si="759"/>
        <v>7.3565024263982977E+42</v>
      </c>
      <c r="F718" s="65">
        <f t="shared" si="760"/>
        <v>142.40000000000006</v>
      </c>
      <c r="G718" s="69">
        <v>712</v>
      </c>
    </row>
    <row r="719" spans="1:7">
      <c r="A719" s="65">
        <v>8192</v>
      </c>
      <c r="B719" s="65">
        <f t="shared" si="761"/>
        <v>23.766666666666666</v>
      </c>
      <c r="C719" s="86">
        <f t="shared" si="758"/>
        <v>14.74</v>
      </c>
      <c r="D719" s="90"/>
      <c r="E719" s="68">
        <f t="shared" si="759"/>
        <v>8.4504022357354223E+42</v>
      </c>
      <c r="F719" s="65">
        <f t="shared" si="760"/>
        <v>142.60000000000008</v>
      </c>
      <c r="G719" s="69">
        <v>713</v>
      </c>
    </row>
    <row r="720" spans="1:7">
      <c r="A720" s="65">
        <v>8192</v>
      </c>
      <c r="B720" s="65">
        <f t="shared" si="761"/>
        <v>23.8</v>
      </c>
      <c r="C720" s="86">
        <f t="shared" si="758"/>
        <v>14.74</v>
      </c>
      <c r="D720" s="90"/>
      <c r="E720" s="68">
        <f t="shared" si="759"/>
        <v>9.7069631472525477E+42</v>
      </c>
      <c r="F720" s="65">
        <f t="shared" si="760"/>
        <v>142.80000000000007</v>
      </c>
      <c r="G720" s="69">
        <v>714</v>
      </c>
    </row>
    <row r="721" spans="1:7">
      <c r="A721" s="65">
        <v>8192</v>
      </c>
      <c r="B721" s="65">
        <f t="shared" si="761"/>
        <v>23.833333333333332</v>
      </c>
      <c r="C721" s="86">
        <f t="shared" si="758"/>
        <v>14.74</v>
      </c>
      <c r="D721" s="90"/>
      <c r="E721" s="68">
        <f t="shared" si="759"/>
        <v>1.1150372599265841E+43</v>
      </c>
      <c r="F721" s="65">
        <f t="shared" si="760"/>
        <v>143.00000000000009</v>
      </c>
      <c r="G721" s="69">
        <v>715</v>
      </c>
    </row>
    <row r="722" spans="1:7">
      <c r="A722" s="65">
        <v>8192</v>
      </c>
      <c r="B722" s="65">
        <f t="shared" si="761"/>
        <v>23.866666666666667</v>
      </c>
      <c r="C722" s="86">
        <f t="shared" si="758"/>
        <v>14.74</v>
      </c>
      <c r="D722" s="90"/>
      <c r="E722" s="68">
        <f t="shared" si="759"/>
        <v>1.2808414662380689E+43</v>
      </c>
      <c r="F722" s="65">
        <f t="shared" si="760"/>
        <v>143.20000000000007</v>
      </c>
      <c r="G722" s="69">
        <v>716</v>
      </c>
    </row>
    <row r="723" spans="1:7">
      <c r="A723" s="65">
        <v>8192</v>
      </c>
      <c r="B723" s="65">
        <f t="shared" si="761"/>
        <v>23.9</v>
      </c>
      <c r="C723" s="86">
        <f t="shared" si="758"/>
        <v>14.74</v>
      </c>
      <c r="D723" s="90"/>
      <c r="E723" s="68">
        <f t="shared" si="759"/>
        <v>1.4713004852796603E+43</v>
      </c>
      <c r="F723" s="65">
        <f t="shared" si="760"/>
        <v>143.40000000000006</v>
      </c>
      <c r="G723" s="69">
        <v>717</v>
      </c>
    </row>
    <row r="724" spans="1:7">
      <c r="A724" s="65">
        <v>8192</v>
      </c>
      <c r="B724" s="65">
        <f t="shared" si="761"/>
        <v>23.933333333333334</v>
      </c>
      <c r="C724" s="86">
        <f t="shared" si="758"/>
        <v>14.74</v>
      </c>
      <c r="D724" s="90"/>
      <c r="E724" s="68">
        <f t="shared" si="759"/>
        <v>1.6900804471470847E+43</v>
      </c>
      <c r="F724" s="65">
        <f t="shared" si="760"/>
        <v>143.60000000000008</v>
      </c>
      <c r="G724" s="69">
        <v>718</v>
      </c>
    </row>
    <row r="725" spans="1:7">
      <c r="A725" s="65">
        <v>8192</v>
      </c>
      <c r="B725" s="65">
        <f t="shared" si="761"/>
        <v>23.966666666666665</v>
      </c>
      <c r="C725" s="86">
        <f t="shared" si="758"/>
        <v>14.74</v>
      </c>
      <c r="D725" s="90"/>
      <c r="E725" s="68">
        <f t="shared" si="759"/>
        <v>1.9413926294505098E+43</v>
      </c>
      <c r="F725" s="65">
        <f t="shared" si="760"/>
        <v>143.80000000000007</v>
      </c>
      <c r="G725" s="69">
        <v>719</v>
      </c>
    </row>
    <row r="726" spans="1:7">
      <c r="A726" s="65">
        <v>8192</v>
      </c>
      <c r="B726" s="65">
        <f t="shared" si="761"/>
        <v>24</v>
      </c>
      <c r="C726" s="86">
        <f t="shared" ref="C726:C789" si="762">IF(D726&gt;0,C725+D726,C725)</f>
        <v>14.74</v>
      </c>
      <c r="D726" s="90"/>
      <c r="E726" s="68">
        <f t="shared" si="759"/>
        <v>2.2300745198531693E+43</v>
      </c>
      <c r="F726" s="65">
        <f t="shared" si="760"/>
        <v>144.00000000000006</v>
      </c>
      <c r="G726" s="69">
        <v>720</v>
      </c>
    </row>
    <row r="727" spans="1:7">
      <c r="A727" s="65">
        <v>8192</v>
      </c>
      <c r="B727" s="65">
        <f t="shared" si="761"/>
        <v>24.033333333333335</v>
      </c>
      <c r="C727" s="86">
        <f t="shared" si="762"/>
        <v>14.74</v>
      </c>
      <c r="D727" s="90"/>
      <c r="E727" s="68">
        <f t="shared" si="759"/>
        <v>2.5616829324761389E+43</v>
      </c>
      <c r="F727" s="65">
        <f t="shared" si="760"/>
        <v>144.20000000000007</v>
      </c>
      <c r="G727" s="69">
        <v>721</v>
      </c>
    </row>
    <row r="728" spans="1:7">
      <c r="A728" s="65">
        <v>8192</v>
      </c>
      <c r="B728" s="65">
        <f t="shared" si="761"/>
        <v>24.066666666666666</v>
      </c>
      <c r="C728" s="86">
        <f t="shared" si="762"/>
        <v>14.74</v>
      </c>
      <c r="D728" s="90"/>
      <c r="E728" s="68">
        <f t="shared" si="759"/>
        <v>2.942600970559321E+43</v>
      </c>
      <c r="F728" s="65">
        <f t="shared" si="760"/>
        <v>144.40000000000006</v>
      </c>
      <c r="G728" s="69">
        <v>722</v>
      </c>
    </row>
    <row r="729" spans="1:7">
      <c r="A729" s="65">
        <v>8192</v>
      </c>
      <c r="B729" s="65">
        <f t="shared" si="761"/>
        <v>24.1</v>
      </c>
      <c r="C729" s="86">
        <f t="shared" si="762"/>
        <v>14.74</v>
      </c>
      <c r="D729" s="90"/>
      <c r="E729" s="68">
        <f t="shared" si="759"/>
        <v>3.3801608942941709E+43</v>
      </c>
      <c r="F729" s="65">
        <f t="shared" si="760"/>
        <v>144.60000000000008</v>
      </c>
      <c r="G729" s="69">
        <v>723</v>
      </c>
    </row>
    <row r="730" spans="1:7">
      <c r="A730" s="65">
        <v>8192</v>
      </c>
      <c r="B730" s="65">
        <f t="shared" si="761"/>
        <v>24.133333333333333</v>
      </c>
      <c r="C730" s="86">
        <f t="shared" si="762"/>
        <v>14.74</v>
      </c>
      <c r="D730" s="90"/>
      <c r="E730" s="68">
        <f t="shared" si="759"/>
        <v>3.8827852589010216E+43</v>
      </c>
      <c r="F730" s="65">
        <f t="shared" si="760"/>
        <v>144.80000000000007</v>
      </c>
      <c r="G730" s="69">
        <v>724</v>
      </c>
    </row>
    <row r="731" spans="1:7">
      <c r="A731" s="65">
        <v>8192</v>
      </c>
      <c r="B731" s="65">
        <f t="shared" si="761"/>
        <v>24.166666666666668</v>
      </c>
      <c r="C731" s="86">
        <f t="shared" si="762"/>
        <v>14.74</v>
      </c>
      <c r="D731" s="90"/>
      <c r="E731" s="68">
        <f t="shared" si="759"/>
        <v>4.4601490397063395E+43</v>
      </c>
      <c r="F731" s="65">
        <f t="shared" si="760"/>
        <v>145.00000000000006</v>
      </c>
      <c r="G731" s="69">
        <v>725</v>
      </c>
    </row>
    <row r="732" spans="1:7">
      <c r="A732" s="65">
        <v>8192</v>
      </c>
      <c r="B732" s="65">
        <f t="shared" si="761"/>
        <v>24.2</v>
      </c>
      <c r="C732" s="86">
        <f t="shared" si="762"/>
        <v>14.74</v>
      </c>
      <c r="D732" s="90"/>
      <c r="E732" s="68">
        <f t="shared" si="759"/>
        <v>5.1233658649522787E+43</v>
      </c>
      <c r="F732" s="65">
        <f t="shared" si="760"/>
        <v>145.20000000000007</v>
      </c>
      <c r="G732" s="69">
        <v>726</v>
      </c>
    </row>
    <row r="733" spans="1:7">
      <c r="A733" s="65">
        <v>8192</v>
      </c>
      <c r="B733" s="65">
        <f t="shared" si="761"/>
        <v>24.233333333333334</v>
      </c>
      <c r="C733" s="86">
        <f t="shared" si="762"/>
        <v>14.74</v>
      </c>
      <c r="D733" s="90"/>
      <c r="E733" s="68">
        <f t="shared" si="759"/>
        <v>5.8852019411186451E+43</v>
      </c>
      <c r="F733" s="65">
        <f t="shared" si="760"/>
        <v>145.40000000000006</v>
      </c>
      <c r="G733" s="69">
        <v>727</v>
      </c>
    </row>
    <row r="734" spans="1:7">
      <c r="A734" s="65">
        <v>8192</v>
      </c>
      <c r="B734" s="65">
        <f t="shared" si="761"/>
        <v>24.266666666666666</v>
      </c>
      <c r="C734" s="86">
        <f t="shared" si="762"/>
        <v>14.74</v>
      </c>
      <c r="D734" s="90"/>
      <c r="E734" s="68">
        <f t="shared" si="759"/>
        <v>6.7603217885883438E+43</v>
      </c>
      <c r="F734" s="65">
        <f t="shared" si="760"/>
        <v>145.60000000000008</v>
      </c>
      <c r="G734" s="69">
        <v>728</v>
      </c>
    </row>
    <row r="735" spans="1:7">
      <c r="A735" s="65">
        <v>8192</v>
      </c>
      <c r="B735" s="65">
        <f t="shared" si="761"/>
        <v>24.3</v>
      </c>
      <c r="C735" s="86">
        <f t="shared" si="762"/>
        <v>14.74</v>
      </c>
      <c r="D735" s="90"/>
      <c r="E735" s="68">
        <f t="shared" si="759"/>
        <v>7.7655705178020471E+43</v>
      </c>
      <c r="F735" s="65">
        <f t="shared" si="760"/>
        <v>145.80000000000007</v>
      </c>
      <c r="G735" s="69">
        <v>729</v>
      </c>
    </row>
    <row r="736" spans="1:7">
      <c r="A736" s="65">
        <v>8192</v>
      </c>
      <c r="B736" s="65">
        <f t="shared" si="761"/>
        <v>24.333333333333332</v>
      </c>
      <c r="C736" s="86">
        <f t="shared" si="762"/>
        <v>14.74</v>
      </c>
      <c r="D736" s="90"/>
      <c r="E736" s="68">
        <f t="shared" si="759"/>
        <v>8.920298079412683E+43</v>
      </c>
      <c r="F736" s="65">
        <f t="shared" si="760"/>
        <v>146.00000000000006</v>
      </c>
      <c r="G736" s="69">
        <v>730</v>
      </c>
    </row>
    <row r="737" spans="1:7">
      <c r="A737" s="65">
        <v>8192</v>
      </c>
      <c r="B737" s="65">
        <f t="shared" si="761"/>
        <v>24.366666666666667</v>
      </c>
      <c r="C737" s="86">
        <f t="shared" si="762"/>
        <v>14.74</v>
      </c>
      <c r="D737" s="90"/>
      <c r="E737" s="68">
        <f t="shared" si="759"/>
        <v>1.0246731729904559E+44</v>
      </c>
      <c r="F737" s="65">
        <f t="shared" si="760"/>
        <v>146.20000000000007</v>
      </c>
      <c r="G737" s="69">
        <v>731</v>
      </c>
    </row>
    <row r="738" spans="1:7">
      <c r="A738" s="65">
        <v>8192</v>
      </c>
      <c r="B738" s="65">
        <f t="shared" si="761"/>
        <v>24.4</v>
      </c>
      <c r="C738" s="86">
        <f t="shared" si="762"/>
        <v>14.74</v>
      </c>
      <c r="D738" s="90"/>
      <c r="E738" s="68">
        <f t="shared" ref="E738:E801" si="763">POWER($F$1,G738)</f>
        <v>1.1770403882237292E+44</v>
      </c>
      <c r="F738" s="65">
        <f t="shared" ref="F738:F801" si="764">LOG(E738,2)</f>
        <v>146.40000000000006</v>
      </c>
      <c r="G738" s="69">
        <v>732</v>
      </c>
    </row>
    <row r="739" spans="1:7">
      <c r="A739" s="65">
        <v>8192</v>
      </c>
      <c r="B739" s="65">
        <f t="shared" si="761"/>
        <v>24.433333333333334</v>
      </c>
      <c r="C739" s="86">
        <f t="shared" si="762"/>
        <v>14.74</v>
      </c>
      <c r="D739" s="90"/>
      <c r="E739" s="68">
        <f t="shared" si="763"/>
        <v>1.3520643577176693E+44</v>
      </c>
      <c r="F739" s="65">
        <f t="shared" si="764"/>
        <v>146.60000000000008</v>
      </c>
      <c r="G739" s="69">
        <v>733</v>
      </c>
    </row>
    <row r="740" spans="1:7">
      <c r="A740" s="65">
        <v>8192</v>
      </c>
      <c r="B740" s="65">
        <f t="shared" si="761"/>
        <v>24.466666666666665</v>
      </c>
      <c r="C740" s="86">
        <f t="shared" si="762"/>
        <v>14.74</v>
      </c>
      <c r="D740" s="90"/>
      <c r="E740" s="68">
        <f t="shared" si="763"/>
        <v>1.5531141035604094E+44</v>
      </c>
      <c r="F740" s="65">
        <f t="shared" si="764"/>
        <v>146.80000000000007</v>
      </c>
      <c r="G740" s="69">
        <v>734</v>
      </c>
    </row>
    <row r="741" spans="1:7">
      <c r="A741" s="65">
        <v>8192</v>
      </c>
      <c r="B741" s="65">
        <f t="shared" si="761"/>
        <v>24.5</v>
      </c>
      <c r="C741" s="86">
        <f t="shared" si="762"/>
        <v>14.74</v>
      </c>
      <c r="D741" s="90"/>
      <c r="E741" s="68">
        <f t="shared" si="763"/>
        <v>1.7840596158825374E+44</v>
      </c>
      <c r="F741" s="65">
        <f t="shared" si="764"/>
        <v>147.00000000000009</v>
      </c>
      <c r="G741" s="69">
        <v>735</v>
      </c>
    </row>
    <row r="742" spans="1:7">
      <c r="A742" s="65">
        <v>8192</v>
      </c>
      <c r="B742" s="65">
        <f t="shared" si="761"/>
        <v>24.533333333333335</v>
      </c>
      <c r="C742" s="86">
        <f t="shared" si="762"/>
        <v>14.74</v>
      </c>
      <c r="D742" s="90"/>
      <c r="E742" s="68">
        <f t="shared" si="763"/>
        <v>2.0493463459809131E+44</v>
      </c>
      <c r="F742" s="65">
        <f t="shared" si="764"/>
        <v>147.20000000000007</v>
      </c>
      <c r="G742" s="69">
        <v>736</v>
      </c>
    </row>
    <row r="743" spans="1:7">
      <c r="A743" s="65">
        <v>8192</v>
      </c>
      <c r="B743" s="65">
        <f t="shared" si="761"/>
        <v>24.566666666666666</v>
      </c>
      <c r="C743" s="86">
        <f t="shared" si="762"/>
        <v>14.74</v>
      </c>
      <c r="D743" s="90"/>
      <c r="E743" s="68">
        <f t="shared" si="763"/>
        <v>2.35408077644746E+44</v>
      </c>
      <c r="F743" s="65">
        <f t="shared" si="764"/>
        <v>147.40000000000009</v>
      </c>
      <c r="G743" s="69">
        <v>737</v>
      </c>
    </row>
    <row r="744" spans="1:7">
      <c r="A744" s="65">
        <v>8192</v>
      </c>
      <c r="B744" s="65">
        <f t="shared" si="761"/>
        <v>24.6</v>
      </c>
      <c r="C744" s="86">
        <f t="shared" si="762"/>
        <v>14.74</v>
      </c>
      <c r="D744" s="90"/>
      <c r="E744" s="68">
        <f t="shared" si="763"/>
        <v>2.7041287154353399E+44</v>
      </c>
      <c r="F744" s="65">
        <f t="shared" si="764"/>
        <v>147.60000000000008</v>
      </c>
      <c r="G744" s="69">
        <v>738</v>
      </c>
    </row>
    <row r="745" spans="1:7">
      <c r="A745" s="65">
        <v>8192</v>
      </c>
      <c r="B745" s="65">
        <f t="shared" si="761"/>
        <v>24.633333333333333</v>
      </c>
      <c r="C745" s="86">
        <f t="shared" si="762"/>
        <v>14.74</v>
      </c>
      <c r="D745" s="90"/>
      <c r="E745" s="68">
        <f t="shared" si="763"/>
        <v>3.1062282071208204E+44</v>
      </c>
      <c r="F745" s="65">
        <f t="shared" si="764"/>
        <v>147.8000000000001</v>
      </c>
      <c r="G745" s="69">
        <v>739</v>
      </c>
    </row>
    <row r="746" spans="1:7">
      <c r="A746" s="65">
        <v>8192</v>
      </c>
      <c r="B746" s="65">
        <f t="shared" si="761"/>
        <v>24.666666666666668</v>
      </c>
      <c r="C746" s="86">
        <f t="shared" si="762"/>
        <v>14.74</v>
      </c>
      <c r="D746" s="90"/>
      <c r="E746" s="68">
        <f t="shared" si="763"/>
        <v>3.5681192317650756E+44</v>
      </c>
      <c r="F746" s="65">
        <f t="shared" si="764"/>
        <v>148.00000000000009</v>
      </c>
      <c r="G746" s="69">
        <v>740</v>
      </c>
    </row>
    <row r="747" spans="1:7">
      <c r="A747" s="65">
        <v>8192</v>
      </c>
      <c r="B747" s="65">
        <f t="shared" si="761"/>
        <v>24.7</v>
      </c>
      <c r="C747" s="86">
        <f t="shared" si="762"/>
        <v>14.74</v>
      </c>
      <c r="D747" s="90"/>
      <c r="E747" s="68">
        <f t="shared" si="763"/>
        <v>4.0986926919618269E+44</v>
      </c>
      <c r="F747" s="65">
        <f t="shared" si="764"/>
        <v>148.20000000000007</v>
      </c>
      <c r="G747" s="69">
        <v>741</v>
      </c>
    </row>
    <row r="748" spans="1:7">
      <c r="A748" s="65">
        <v>8192</v>
      </c>
      <c r="B748" s="65">
        <f t="shared" si="761"/>
        <v>24.733333333333334</v>
      </c>
      <c r="C748" s="86">
        <f t="shared" si="762"/>
        <v>14.74</v>
      </c>
      <c r="D748" s="90"/>
      <c r="E748" s="68">
        <f t="shared" si="763"/>
        <v>4.70816155289492E+44</v>
      </c>
      <c r="F748" s="65">
        <f t="shared" si="764"/>
        <v>148.40000000000009</v>
      </c>
      <c r="G748" s="69">
        <v>742</v>
      </c>
    </row>
    <row r="749" spans="1:7">
      <c r="A749" s="65">
        <v>8192</v>
      </c>
      <c r="B749" s="65">
        <f t="shared" si="761"/>
        <v>24.766666666666666</v>
      </c>
      <c r="C749" s="86">
        <f t="shared" si="762"/>
        <v>14.74</v>
      </c>
      <c r="D749" s="90"/>
      <c r="E749" s="68">
        <f t="shared" si="763"/>
        <v>5.4082574308706814E+44</v>
      </c>
      <c r="F749" s="65">
        <f t="shared" si="764"/>
        <v>148.60000000000008</v>
      </c>
      <c r="G749" s="69">
        <v>743</v>
      </c>
    </row>
    <row r="750" spans="1:7">
      <c r="A750" s="65">
        <v>8192</v>
      </c>
      <c r="B750" s="65">
        <f t="shared" si="761"/>
        <v>24.8</v>
      </c>
      <c r="C750" s="86">
        <f t="shared" si="762"/>
        <v>14.74</v>
      </c>
      <c r="D750" s="90"/>
      <c r="E750" s="68">
        <f t="shared" si="763"/>
        <v>6.2124564142416432E+44</v>
      </c>
      <c r="F750" s="65">
        <f t="shared" si="764"/>
        <v>148.8000000000001</v>
      </c>
      <c r="G750" s="69">
        <v>744</v>
      </c>
    </row>
    <row r="751" spans="1:7">
      <c r="A751" s="65">
        <v>8192</v>
      </c>
      <c r="B751" s="65">
        <f t="shared" si="761"/>
        <v>24.833333333333332</v>
      </c>
      <c r="C751" s="86">
        <f t="shared" si="762"/>
        <v>14.74</v>
      </c>
      <c r="D751" s="90"/>
      <c r="E751" s="68">
        <f t="shared" si="763"/>
        <v>7.1362384635301559E+44</v>
      </c>
      <c r="F751" s="65">
        <f t="shared" si="764"/>
        <v>149.00000000000009</v>
      </c>
      <c r="G751" s="69">
        <v>745</v>
      </c>
    </row>
    <row r="752" spans="1:7">
      <c r="A752" s="65">
        <v>8192</v>
      </c>
      <c r="B752" s="65">
        <f t="shared" si="761"/>
        <v>24.866666666666667</v>
      </c>
      <c r="C752" s="86">
        <f t="shared" si="762"/>
        <v>14.74</v>
      </c>
      <c r="D752" s="90"/>
      <c r="E752" s="68">
        <f t="shared" si="763"/>
        <v>8.1973853839236571E+44</v>
      </c>
      <c r="F752" s="65">
        <f t="shared" si="764"/>
        <v>149.20000000000007</v>
      </c>
      <c r="G752" s="69">
        <v>746</v>
      </c>
    </row>
    <row r="753" spans="1:7">
      <c r="A753" s="65">
        <v>8192</v>
      </c>
      <c r="B753" s="65">
        <f t="shared" si="761"/>
        <v>24.9</v>
      </c>
      <c r="C753" s="86">
        <f t="shared" si="762"/>
        <v>14.74</v>
      </c>
      <c r="D753" s="90"/>
      <c r="E753" s="68">
        <f t="shared" si="763"/>
        <v>9.4163231057898448E+44</v>
      </c>
      <c r="F753" s="65">
        <f t="shared" si="764"/>
        <v>149.40000000000009</v>
      </c>
      <c r="G753" s="69">
        <v>747</v>
      </c>
    </row>
    <row r="754" spans="1:7">
      <c r="A754" s="65">
        <v>8192</v>
      </c>
      <c r="B754" s="65">
        <f t="shared" si="761"/>
        <v>24.933333333333334</v>
      </c>
      <c r="C754" s="86">
        <f t="shared" si="762"/>
        <v>14.74</v>
      </c>
      <c r="D754" s="90"/>
      <c r="E754" s="68">
        <f t="shared" si="763"/>
        <v>1.0816514861741367E+45</v>
      </c>
      <c r="F754" s="65">
        <f t="shared" si="764"/>
        <v>149.60000000000008</v>
      </c>
      <c r="G754" s="69">
        <v>748</v>
      </c>
    </row>
    <row r="755" spans="1:7">
      <c r="A755" s="65">
        <v>8192</v>
      </c>
      <c r="B755" s="65">
        <f t="shared" si="761"/>
        <v>24.966666666666665</v>
      </c>
      <c r="C755" s="86">
        <f t="shared" si="762"/>
        <v>14.74</v>
      </c>
      <c r="D755" s="90"/>
      <c r="E755" s="68">
        <f t="shared" si="763"/>
        <v>1.2424912828483288E+45</v>
      </c>
      <c r="F755" s="65">
        <f t="shared" si="764"/>
        <v>149.80000000000007</v>
      </c>
      <c r="G755" s="69">
        <v>749</v>
      </c>
    </row>
    <row r="756" spans="1:7">
      <c r="A756" s="65">
        <v>8192</v>
      </c>
      <c r="B756" s="65">
        <f t="shared" si="761"/>
        <v>25</v>
      </c>
      <c r="C756" s="86">
        <f t="shared" si="762"/>
        <v>14.74</v>
      </c>
      <c r="D756" s="90"/>
      <c r="E756" s="68">
        <f t="shared" si="763"/>
        <v>1.4272476927060312E+45</v>
      </c>
      <c r="F756" s="65">
        <f t="shared" si="764"/>
        <v>150.00000000000009</v>
      </c>
      <c r="G756" s="69">
        <v>750</v>
      </c>
    </row>
    <row r="757" spans="1:7">
      <c r="A757" s="65">
        <v>8192</v>
      </c>
      <c r="B757" s="65">
        <f t="shared" si="761"/>
        <v>25.033333333333335</v>
      </c>
      <c r="C757" s="86">
        <f t="shared" si="762"/>
        <v>14.74</v>
      </c>
      <c r="D757" s="90"/>
      <c r="E757" s="68">
        <f t="shared" si="763"/>
        <v>1.6394770767847317E+45</v>
      </c>
      <c r="F757" s="65">
        <f t="shared" si="764"/>
        <v>150.20000000000007</v>
      </c>
      <c r="G757" s="69">
        <v>751</v>
      </c>
    </row>
    <row r="758" spans="1:7">
      <c r="A758" s="65">
        <v>8192</v>
      </c>
      <c r="B758" s="65">
        <f t="shared" si="761"/>
        <v>25.066666666666666</v>
      </c>
      <c r="C758" s="86">
        <f t="shared" si="762"/>
        <v>14.74</v>
      </c>
      <c r="D758" s="90"/>
      <c r="E758" s="68">
        <f t="shared" si="763"/>
        <v>1.8832646211579696E+45</v>
      </c>
      <c r="F758" s="65">
        <f t="shared" si="764"/>
        <v>150.40000000000009</v>
      </c>
      <c r="G758" s="69">
        <v>752</v>
      </c>
    </row>
    <row r="759" spans="1:7">
      <c r="A759" s="65">
        <v>8192</v>
      </c>
      <c r="B759" s="65">
        <f t="shared" si="761"/>
        <v>25.1</v>
      </c>
      <c r="C759" s="86">
        <f t="shared" si="762"/>
        <v>14.74</v>
      </c>
      <c r="D759" s="90"/>
      <c r="E759" s="68">
        <f t="shared" si="763"/>
        <v>2.1633029723482738E+45</v>
      </c>
      <c r="F759" s="65">
        <f t="shared" si="764"/>
        <v>150.60000000000008</v>
      </c>
      <c r="G759" s="69">
        <v>753</v>
      </c>
    </row>
    <row r="760" spans="1:7">
      <c r="A760" s="65">
        <v>8192</v>
      </c>
      <c r="B760" s="65">
        <f t="shared" si="761"/>
        <v>25.133333333333333</v>
      </c>
      <c r="C760" s="86">
        <f t="shared" si="762"/>
        <v>14.74</v>
      </c>
      <c r="D760" s="90"/>
      <c r="E760" s="68">
        <f t="shared" si="763"/>
        <v>2.4849825656966589E+45</v>
      </c>
      <c r="F760" s="65">
        <f t="shared" si="764"/>
        <v>150.80000000000007</v>
      </c>
      <c r="G760" s="69">
        <v>754</v>
      </c>
    </row>
    <row r="761" spans="1:7">
      <c r="A761" s="65">
        <v>8192</v>
      </c>
      <c r="B761" s="65">
        <f t="shared" si="761"/>
        <v>25.166666666666668</v>
      </c>
      <c r="C761" s="86">
        <f t="shared" si="762"/>
        <v>14.74</v>
      </c>
      <c r="D761" s="90"/>
      <c r="E761" s="68">
        <f t="shared" si="763"/>
        <v>2.8544953854120636E+45</v>
      </c>
      <c r="F761" s="65">
        <f t="shared" si="764"/>
        <v>151.00000000000009</v>
      </c>
      <c r="G761" s="69">
        <v>755</v>
      </c>
    </row>
    <row r="762" spans="1:7">
      <c r="A762" s="65">
        <v>8192</v>
      </c>
      <c r="B762" s="65">
        <f t="shared" si="761"/>
        <v>25.2</v>
      </c>
      <c r="C762" s="86">
        <f t="shared" si="762"/>
        <v>14.74</v>
      </c>
      <c r="D762" s="90"/>
      <c r="E762" s="68">
        <f t="shared" si="763"/>
        <v>3.2789541535694654E+45</v>
      </c>
      <c r="F762" s="65">
        <f t="shared" si="764"/>
        <v>151.20000000000007</v>
      </c>
      <c r="G762" s="69">
        <v>756</v>
      </c>
    </row>
    <row r="763" spans="1:7">
      <c r="A763" s="65">
        <v>8192</v>
      </c>
      <c r="B763" s="65">
        <f t="shared" si="761"/>
        <v>25.233333333333334</v>
      </c>
      <c r="C763" s="86">
        <f t="shared" si="762"/>
        <v>14.74</v>
      </c>
      <c r="D763" s="90"/>
      <c r="E763" s="68">
        <f t="shared" si="763"/>
        <v>3.7665292423159392E+45</v>
      </c>
      <c r="F763" s="65">
        <f t="shared" si="764"/>
        <v>151.40000000000006</v>
      </c>
      <c r="G763" s="69">
        <v>757</v>
      </c>
    </row>
    <row r="764" spans="1:7">
      <c r="A764" s="65">
        <v>8192</v>
      </c>
      <c r="B764" s="65">
        <f t="shared" si="761"/>
        <v>25.266666666666666</v>
      </c>
      <c r="C764" s="86">
        <f t="shared" si="762"/>
        <v>14.74</v>
      </c>
      <c r="D764" s="90"/>
      <c r="E764" s="68">
        <f t="shared" si="763"/>
        <v>4.3266059446965489E+45</v>
      </c>
      <c r="F764" s="65">
        <f t="shared" si="764"/>
        <v>151.60000000000008</v>
      </c>
      <c r="G764" s="69">
        <v>758</v>
      </c>
    </row>
    <row r="765" spans="1:7">
      <c r="A765" s="65">
        <v>8192</v>
      </c>
      <c r="B765" s="65">
        <f t="shared" si="761"/>
        <v>25.3</v>
      </c>
      <c r="C765" s="86">
        <f t="shared" si="762"/>
        <v>14.74</v>
      </c>
      <c r="D765" s="90"/>
      <c r="E765" s="68">
        <f t="shared" si="763"/>
        <v>4.9699651313933203E+45</v>
      </c>
      <c r="F765" s="65">
        <f t="shared" si="764"/>
        <v>151.80000000000007</v>
      </c>
      <c r="G765" s="69">
        <v>759</v>
      </c>
    </row>
    <row r="766" spans="1:7">
      <c r="A766" s="65">
        <v>8192</v>
      </c>
      <c r="B766" s="65">
        <f t="shared" si="761"/>
        <v>25.333333333333332</v>
      </c>
      <c r="C766" s="86">
        <f t="shared" si="762"/>
        <v>14.74</v>
      </c>
      <c r="D766" s="90"/>
      <c r="E766" s="68">
        <f t="shared" si="763"/>
        <v>5.7089907708241298E+45</v>
      </c>
      <c r="F766" s="65">
        <f t="shared" si="764"/>
        <v>152.00000000000009</v>
      </c>
      <c r="G766" s="69">
        <v>760</v>
      </c>
    </row>
    <row r="767" spans="1:7">
      <c r="A767" s="65">
        <v>8192</v>
      </c>
      <c r="B767" s="65">
        <f t="shared" si="761"/>
        <v>25.366666666666667</v>
      </c>
      <c r="C767" s="86">
        <f t="shared" si="762"/>
        <v>14.74</v>
      </c>
      <c r="D767" s="90"/>
      <c r="E767" s="68">
        <f t="shared" si="763"/>
        <v>6.5579083071389345E+45</v>
      </c>
      <c r="F767" s="65">
        <f t="shared" si="764"/>
        <v>152.20000000000007</v>
      </c>
      <c r="G767" s="69">
        <v>761</v>
      </c>
    </row>
    <row r="768" spans="1:7">
      <c r="A768" s="65">
        <v>8192</v>
      </c>
      <c r="B768" s="65">
        <f t="shared" si="761"/>
        <v>25.4</v>
      </c>
      <c r="C768" s="86">
        <f t="shared" si="762"/>
        <v>14.74</v>
      </c>
      <c r="D768" s="90"/>
      <c r="E768" s="68">
        <f t="shared" si="763"/>
        <v>7.5330584846318821E+45</v>
      </c>
      <c r="F768" s="65">
        <f t="shared" si="764"/>
        <v>152.40000000000006</v>
      </c>
      <c r="G768" s="69">
        <v>762</v>
      </c>
    </row>
    <row r="769" spans="1:7">
      <c r="A769" s="65">
        <v>8192</v>
      </c>
      <c r="B769" s="65">
        <f t="shared" si="761"/>
        <v>25.433333333333334</v>
      </c>
      <c r="C769" s="86">
        <f t="shared" si="762"/>
        <v>14.74</v>
      </c>
      <c r="D769" s="90"/>
      <c r="E769" s="68">
        <f t="shared" si="763"/>
        <v>8.6532118893931003E+45</v>
      </c>
      <c r="F769" s="65">
        <f t="shared" si="764"/>
        <v>152.60000000000008</v>
      </c>
      <c r="G769" s="69">
        <v>763</v>
      </c>
    </row>
    <row r="770" spans="1:7">
      <c r="A770" s="65">
        <v>8192</v>
      </c>
      <c r="B770" s="65">
        <f t="shared" si="761"/>
        <v>25.466666666666665</v>
      </c>
      <c r="C770" s="86">
        <f t="shared" si="762"/>
        <v>14.74</v>
      </c>
      <c r="D770" s="90"/>
      <c r="E770" s="68">
        <f t="shared" si="763"/>
        <v>9.9399302627866405E+45</v>
      </c>
      <c r="F770" s="65">
        <f t="shared" si="764"/>
        <v>152.80000000000007</v>
      </c>
      <c r="G770" s="69">
        <v>764</v>
      </c>
    </row>
    <row r="771" spans="1:7">
      <c r="A771" s="65">
        <v>8192</v>
      </c>
      <c r="B771" s="65">
        <f t="shared" si="761"/>
        <v>25.5</v>
      </c>
      <c r="C771" s="86">
        <f t="shared" si="762"/>
        <v>14.74</v>
      </c>
      <c r="D771" s="90"/>
      <c r="E771" s="68">
        <f t="shared" si="763"/>
        <v>1.141798154164826E+46</v>
      </c>
      <c r="F771" s="65">
        <f t="shared" si="764"/>
        <v>153.00000000000009</v>
      </c>
      <c r="G771" s="69">
        <v>765</v>
      </c>
    </row>
    <row r="772" spans="1:7">
      <c r="A772" s="65">
        <v>8192</v>
      </c>
      <c r="B772" s="65">
        <f t="shared" si="761"/>
        <v>25.533333333333335</v>
      </c>
      <c r="C772" s="86">
        <f t="shared" si="762"/>
        <v>14.74</v>
      </c>
      <c r="D772" s="90"/>
      <c r="E772" s="68">
        <f t="shared" si="763"/>
        <v>1.3115816614277869E+46</v>
      </c>
      <c r="F772" s="65">
        <f t="shared" si="764"/>
        <v>153.20000000000007</v>
      </c>
      <c r="G772" s="69">
        <v>766</v>
      </c>
    </row>
    <row r="773" spans="1:7">
      <c r="A773" s="65">
        <v>8192</v>
      </c>
      <c r="B773" s="65">
        <f t="shared" si="761"/>
        <v>25.566666666666666</v>
      </c>
      <c r="C773" s="86">
        <f t="shared" si="762"/>
        <v>14.74</v>
      </c>
      <c r="D773" s="90"/>
      <c r="E773" s="68">
        <f t="shared" si="763"/>
        <v>1.5066116969263772E+46</v>
      </c>
      <c r="F773" s="65">
        <f t="shared" si="764"/>
        <v>153.40000000000006</v>
      </c>
      <c r="G773" s="69">
        <v>767</v>
      </c>
    </row>
    <row r="774" spans="1:7">
      <c r="A774" s="65">
        <v>8192</v>
      </c>
      <c r="B774" s="65">
        <f t="shared" si="761"/>
        <v>25.6</v>
      </c>
      <c r="C774" s="86">
        <f t="shared" si="762"/>
        <v>14.74</v>
      </c>
      <c r="D774" s="90"/>
      <c r="E774" s="68">
        <f t="shared" si="763"/>
        <v>1.7306423778786208E+46</v>
      </c>
      <c r="F774" s="65">
        <f t="shared" si="764"/>
        <v>153.60000000000008</v>
      </c>
      <c r="G774" s="69">
        <v>768</v>
      </c>
    </row>
    <row r="775" spans="1:7">
      <c r="A775" s="65">
        <v>8192</v>
      </c>
      <c r="B775" s="65">
        <f t="shared" ref="B775:B838" si="765">G775/30</f>
        <v>25.633333333333333</v>
      </c>
      <c r="C775" s="86">
        <f t="shared" si="762"/>
        <v>14.74</v>
      </c>
      <c r="D775" s="90"/>
      <c r="E775" s="68">
        <f t="shared" si="763"/>
        <v>1.9879860525573289E+46</v>
      </c>
      <c r="F775" s="65">
        <f t="shared" si="764"/>
        <v>153.80000000000007</v>
      </c>
      <c r="G775" s="69">
        <v>769</v>
      </c>
    </row>
    <row r="776" spans="1:7">
      <c r="A776" s="65">
        <v>8192</v>
      </c>
      <c r="B776" s="65">
        <f t="shared" si="765"/>
        <v>25.666666666666668</v>
      </c>
      <c r="C776" s="86">
        <f t="shared" si="762"/>
        <v>14.74</v>
      </c>
      <c r="D776" s="90"/>
      <c r="E776" s="68">
        <f t="shared" si="763"/>
        <v>2.2835963083296529E+46</v>
      </c>
      <c r="F776" s="65">
        <f t="shared" si="764"/>
        <v>154.00000000000006</v>
      </c>
      <c r="G776" s="69">
        <v>770</v>
      </c>
    </row>
    <row r="777" spans="1:7">
      <c r="A777" s="65">
        <v>8192</v>
      </c>
      <c r="B777" s="65">
        <f t="shared" si="765"/>
        <v>25.7</v>
      </c>
      <c r="C777" s="86">
        <f t="shared" si="762"/>
        <v>14.74</v>
      </c>
      <c r="D777" s="90"/>
      <c r="E777" s="68">
        <f t="shared" si="763"/>
        <v>2.6231633228555748E+46</v>
      </c>
      <c r="F777" s="65">
        <f t="shared" si="764"/>
        <v>154.20000000000007</v>
      </c>
      <c r="G777" s="69">
        <v>771</v>
      </c>
    </row>
    <row r="778" spans="1:7">
      <c r="A778" s="65">
        <v>8192</v>
      </c>
      <c r="B778" s="65">
        <f t="shared" si="765"/>
        <v>25.733333333333334</v>
      </c>
      <c r="C778" s="86">
        <f t="shared" si="762"/>
        <v>14.74</v>
      </c>
      <c r="D778" s="90"/>
      <c r="E778" s="68">
        <f t="shared" si="763"/>
        <v>3.0132233938527549E+46</v>
      </c>
      <c r="F778" s="65">
        <f t="shared" si="764"/>
        <v>154.40000000000006</v>
      </c>
      <c r="G778" s="69">
        <v>772</v>
      </c>
    </row>
    <row r="779" spans="1:7">
      <c r="A779" s="65">
        <v>8192</v>
      </c>
      <c r="B779" s="65">
        <f t="shared" si="765"/>
        <v>25.766666666666666</v>
      </c>
      <c r="C779" s="86">
        <f t="shared" si="762"/>
        <v>14.74</v>
      </c>
      <c r="D779" s="90"/>
      <c r="E779" s="68">
        <f t="shared" si="763"/>
        <v>3.4612847557572422E+46</v>
      </c>
      <c r="F779" s="65">
        <f t="shared" si="764"/>
        <v>154.60000000000008</v>
      </c>
      <c r="G779" s="69">
        <v>773</v>
      </c>
    </row>
    <row r="780" spans="1:7">
      <c r="A780" s="65">
        <v>8192</v>
      </c>
      <c r="B780" s="65">
        <f t="shared" si="765"/>
        <v>25.8</v>
      </c>
      <c r="C780" s="86">
        <f t="shared" si="762"/>
        <v>14.74</v>
      </c>
      <c r="D780" s="90"/>
      <c r="E780" s="68">
        <f t="shared" si="763"/>
        <v>3.9759721051146582E+46</v>
      </c>
      <c r="F780" s="65">
        <f t="shared" si="764"/>
        <v>154.80000000000007</v>
      </c>
      <c r="G780" s="69">
        <v>774</v>
      </c>
    </row>
    <row r="781" spans="1:7">
      <c r="A781" s="65">
        <v>8192</v>
      </c>
      <c r="B781" s="65">
        <f t="shared" si="765"/>
        <v>25.833333333333332</v>
      </c>
      <c r="C781" s="86">
        <f t="shared" si="762"/>
        <v>14.74</v>
      </c>
      <c r="D781" s="90"/>
      <c r="E781" s="68">
        <f t="shared" si="763"/>
        <v>4.5671926166593079E+46</v>
      </c>
      <c r="F781" s="65">
        <f t="shared" si="764"/>
        <v>155.00000000000009</v>
      </c>
      <c r="G781" s="69">
        <v>775</v>
      </c>
    </row>
    <row r="782" spans="1:7">
      <c r="A782" s="65">
        <v>8192</v>
      </c>
      <c r="B782" s="65">
        <f t="shared" si="765"/>
        <v>25.866666666666667</v>
      </c>
      <c r="C782" s="86">
        <f t="shared" si="762"/>
        <v>14.74</v>
      </c>
      <c r="D782" s="90"/>
      <c r="E782" s="68">
        <f t="shared" si="763"/>
        <v>5.2463266457111507E+46</v>
      </c>
      <c r="F782" s="65">
        <f t="shared" si="764"/>
        <v>155.20000000000007</v>
      </c>
      <c r="G782" s="69">
        <v>776</v>
      </c>
    </row>
    <row r="783" spans="1:7">
      <c r="A783" s="65">
        <v>8192</v>
      </c>
      <c r="B783" s="65">
        <f t="shared" si="765"/>
        <v>25.9</v>
      </c>
      <c r="C783" s="86">
        <f t="shared" si="762"/>
        <v>14.74</v>
      </c>
      <c r="D783" s="90"/>
      <c r="E783" s="68">
        <f t="shared" si="763"/>
        <v>6.0264467877055128E+46</v>
      </c>
      <c r="F783" s="65">
        <f t="shared" si="764"/>
        <v>155.40000000000009</v>
      </c>
      <c r="G783" s="69">
        <v>777</v>
      </c>
    </row>
    <row r="784" spans="1:7">
      <c r="A784" s="65">
        <v>8192</v>
      </c>
      <c r="B784" s="65">
        <f t="shared" si="765"/>
        <v>25.933333333333334</v>
      </c>
      <c r="C784" s="86">
        <f t="shared" si="762"/>
        <v>14.74</v>
      </c>
      <c r="D784" s="90"/>
      <c r="E784" s="68">
        <f t="shared" si="763"/>
        <v>6.9225695115144874E+46</v>
      </c>
      <c r="F784" s="65">
        <f t="shared" si="764"/>
        <v>155.60000000000008</v>
      </c>
      <c r="G784" s="69">
        <v>778</v>
      </c>
    </row>
    <row r="785" spans="1:7">
      <c r="A785" s="65">
        <v>8192</v>
      </c>
      <c r="B785" s="65">
        <f t="shared" si="765"/>
        <v>25.966666666666665</v>
      </c>
      <c r="C785" s="86">
        <f t="shared" si="762"/>
        <v>14.74</v>
      </c>
      <c r="D785" s="90"/>
      <c r="E785" s="68">
        <f t="shared" si="763"/>
        <v>7.9519442102293205E+46</v>
      </c>
      <c r="F785" s="65">
        <f t="shared" si="764"/>
        <v>155.8000000000001</v>
      </c>
      <c r="G785" s="69">
        <v>779</v>
      </c>
    </row>
    <row r="786" spans="1:7">
      <c r="A786" s="65">
        <v>8192</v>
      </c>
      <c r="B786" s="65">
        <f t="shared" si="765"/>
        <v>26</v>
      </c>
      <c r="C786" s="86">
        <f t="shared" si="762"/>
        <v>14.74</v>
      </c>
      <c r="D786" s="90"/>
      <c r="E786" s="68">
        <f t="shared" si="763"/>
        <v>9.1343852333186199E+46</v>
      </c>
      <c r="F786" s="65">
        <f t="shared" si="764"/>
        <v>156.00000000000009</v>
      </c>
      <c r="G786" s="69">
        <v>780</v>
      </c>
    </row>
    <row r="787" spans="1:7">
      <c r="A787" s="65">
        <v>8192</v>
      </c>
      <c r="B787" s="65">
        <f t="shared" si="765"/>
        <v>26.033333333333335</v>
      </c>
      <c r="C787" s="86">
        <f t="shared" si="762"/>
        <v>14.74</v>
      </c>
      <c r="D787" s="90"/>
      <c r="E787" s="68">
        <f t="shared" si="763"/>
        <v>1.0492653291422305E+47</v>
      </c>
      <c r="F787" s="65">
        <f t="shared" si="764"/>
        <v>156.2000000000001</v>
      </c>
      <c r="G787" s="69">
        <v>781</v>
      </c>
    </row>
    <row r="788" spans="1:7">
      <c r="A788" s="65">
        <v>8192</v>
      </c>
      <c r="B788" s="65">
        <f t="shared" si="765"/>
        <v>26.066666666666666</v>
      </c>
      <c r="C788" s="86">
        <f t="shared" si="762"/>
        <v>14.74</v>
      </c>
      <c r="D788" s="90"/>
      <c r="E788" s="68">
        <f t="shared" si="763"/>
        <v>1.2052893575411026E+47</v>
      </c>
      <c r="F788" s="65">
        <f t="shared" si="764"/>
        <v>156.40000000000009</v>
      </c>
      <c r="G788" s="69">
        <v>782</v>
      </c>
    </row>
    <row r="789" spans="1:7">
      <c r="A789" s="65">
        <v>8192</v>
      </c>
      <c r="B789" s="65">
        <f t="shared" si="765"/>
        <v>26.1</v>
      </c>
      <c r="C789" s="86">
        <f t="shared" si="762"/>
        <v>14.74</v>
      </c>
      <c r="D789" s="90"/>
      <c r="E789" s="68">
        <f t="shared" si="763"/>
        <v>1.3845139023028981E+47</v>
      </c>
      <c r="F789" s="65">
        <f t="shared" si="764"/>
        <v>156.60000000000008</v>
      </c>
      <c r="G789" s="69">
        <v>783</v>
      </c>
    </row>
    <row r="790" spans="1:7">
      <c r="A790" s="65">
        <v>8192</v>
      </c>
      <c r="B790" s="65">
        <f t="shared" si="765"/>
        <v>26.133333333333333</v>
      </c>
      <c r="C790" s="86">
        <f t="shared" ref="C790:C853" si="766">IF(D790&gt;0,C789+D790,C789)</f>
        <v>14.74</v>
      </c>
      <c r="D790" s="90"/>
      <c r="E790" s="68">
        <f t="shared" si="763"/>
        <v>1.5903888420458647E+47</v>
      </c>
      <c r="F790" s="65">
        <f t="shared" si="764"/>
        <v>156.8000000000001</v>
      </c>
      <c r="G790" s="69">
        <v>784</v>
      </c>
    </row>
    <row r="791" spans="1:7">
      <c r="A791" s="65">
        <v>8192</v>
      </c>
      <c r="B791" s="65">
        <f t="shared" si="765"/>
        <v>26.166666666666668</v>
      </c>
      <c r="C791" s="86">
        <f t="shared" si="766"/>
        <v>14.74</v>
      </c>
      <c r="D791" s="90"/>
      <c r="E791" s="68">
        <f t="shared" si="763"/>
        <v>1.8268770466637244E+47</v>
      </c>
      <c r="F791" s="65">
        <f t="shared" si="764"/>
        <v>157.00000000000009</v>
      </c>
      <c r="G791" s="69">
        <v>785</v>
      </c>
    </row>
    <row r="792" spans="1:7">
      <c r="A792" s="65">
        <v>8192</v>
      </c>
      <c r="B792" s="65">
        <f t="shared" si="765"/>
        <v>26.2</v>
      </c>
      <c r="C792" s="86">
        <f t="shared" si="766"/>
        <v>14.74</v>
      </c>
      <c r="D792" s="90"/>
      <c r="E792" s="68">
        <f t="shared" si="763"/>
        <v>2.0985306582844615E+47</v>
      </c>
      <c r="F792" s="65">
        <f t="shared" si="764"/>
        <v>157.20000000000007</v>
      </c>
      <c r="G792" s="69">
        <v>786</v>
      </c>
    </row>
    <row r="793" spans="1:7">
      <c r="A793" s="65">
        <v>8192</v>
      </c>
      <c r="B793" s="65">
        <f t="shared" si="765"/>
        <v>26.233333333333334</v>
      </c>
      <c r="C793" s="86">
        <f t="shared" si="766"/>
        <v>14.74</v>
      </c>
      <c r="D793" s="90"/>
      <c r="E793" s="68">
        <f t="shared" si="763"/>
        <v>2.4105787150822067E+47</v>
      </c>
      <c r="F793" s="65">
        <f t="shared" si="764"/>
        <v>157.40000000000009</v>
      </c>
      <c r="G793" s="69">
        <v>787</v>
      </c>
    </row>
    <row r="794" spans="1:7">
      <c r="A794" s="65">
        <v>8192</v>
      </c>
      <c r="B794" s="65">
        <f t="shared" si="765"/>
        <v>26.266666666666666</v>
      </c>
      <c r="C794" s="86">
        <f t="shared" si="766"/>
        <v>14.74</v>
      </c>
      <c r="D794" s="90"/>
      <c r="E794" s="68">
        <f t="shared" si="763"/>
        <v>2.769027804605797E+47</v>
      </c>
      <c r="F794" s="65">
        <f t="shared" si="764"/>
        <v>157.60000000000008</v>
      </c>
      <c r="G794" s="69">
        <v>788</v>
      </c>
    </row>
    <row r="795" spans="1:7">
      <c r="A795" s="65">
        <v>8192</v>
      </c>
      <c r="B795" s="65">
        <f t="shared" si="765"/>
        <v>26.3</v>
      </c>
      <c r="C795" s="86">
        <f t="shared" si="766"/>
        <v>14.74</v>
      </c>
      <c r="D795" s="90"/>
      <c r="E795" s="68">
        <f t="shared" si="763"/>
        <v>3.1807776840917298E+47</v>
      </c>
      <c r="F795" s="65">
        <f t="shared" si="764"/>
        <v>157.8000000000001</v>
      </c>
      <c r="G795" s="69">
        <v>789</v>
      </c>
    </row>
    <row r="796" spans="1:7">
      <c r="A796" s="65">
        <v>8192</v>
      </c>
      <c r="B796" s="65">
        <f t="shared" si="765"/>
        <v>26.333333333333332</v>
      </c>
      <c r="C796" s="86">
        <f t="shared" si="766"/>
        <v>14.74</v>
      </c>
      <c r="D796" s="90"/>
      <c r="E796" s="68">
        <f t="shared" si="763"/>
        <v>3.6537540933274488E+47</v>
      </c>
      <c r="F796" s="65">
        <f t="shared" si="764"/>
        <v>158.00000000000009</v>
      </c>
      <c r="G796" s="69">
        <v>790</v>
      </c>
    </row>
    <row r="797" spans="1:7">
      <c r="A797" s="65">
        <v>8192</v>
      </c>
      <c r="B797" s="65">
        <f t="shared" si="765"/>
        <v>26.366666666666667</v>
      </c>
      <c r="C797" s="86">
        <f t="shared" si="766"/>
        <v>14.74</v>
      </c>
      <c r="D797" s="90"/>
      <c r="E797" s="68">
        <f t="shared" si="763"/>
        <v>4.1970613165689246E+47</v>
      </c>
      <c r="F797" s="65">
        <f t="shared" si="764"/>
        <v>158.20000000000007</v>
      </c>
      <c r="G797" s="69">
        <v>791</v>
      </c>
    </row>
    <row r="798" spans="1:7">
      <c r="A798" s="65">
        <v>8192</v>
      </c>
      <c r="B798" s="65">
        <f t="shared" si="765"/>
        <v>26.4</v>
      </c>
      <c r="C798" s="86">
        <f t="shared" si="766"/>
        <v>14.74</v>
      </c>
      <c r="D798" s="90"/>
      <c r="E798" s="68">
        <f t="shared" si="763"/>
        <v>4.8211574301644143E+47</v>
      </c>
      <c r="F798" s="65">
        <f t="shared" si="764"/>
        <v>158.40000000000009</v>
      </c>
      <c r="G798" s="69">
        <v>792</v>
      </c>
    </row>
    <row r="799" spans="1:7">
      <c r="A799" s="65">
        <v>8192</v>
      </c>
      <c r="B799" s="65">
        <f t="shared" si="765"/>
        <v>26.433333333333334</v>
      </c>
      <c r="C799" s="86">
        <f t="shared" si="766"/>
        <v>14.74</v>
      </c>
      <c r="D799" s="90"/>
      <c r="E799" s="68">
        <f t="shared" si="763"/>
        <v>5.5380556092115964E+47</v>
      </c>
      <c r="F799" s="65">
        <f t="shared" si="764"/>
        <v>158.60000000000008</v>
      </c>
      <c r="G799" s="69">
        <v>793</v>
      </c>
    </row>
    <row r="800" spans="1:7">
      <c r="A800" s="65">
        <v>8192</v>
      </c>
      <c r="B800" s="65">
        <f t="shared" si="765"/>
        <v>26.466666666666665</v>
      </c>
      <c r="C800" s="86">
        <f t="shared" si="766"/>
        <v>14.74</v>
      </c>
      <c r="D800" s="90"/>
      <c r="E800" s="68">
        <f t="shared" si="763"/>
        <v>6.3615553681834621E+47</v>
      </c>
      <c r="F800" s="65">
        <f t="shared" si="764"/>
        <v>158.80000000000007</v>
      </c>
      <c r="G800" s="69">
        <v>794</v>
      </c>
    </row>
    <row r="801" spans="1:7">
      <c r="A801" s="65">
        <v>8192</v>
      </c>
      <c r="B801" s="65">
        <f t="shared" si="765"/>
        <v>26.5</v>
      </c>
      <c r="C801" s="86">
        <f t="shared" si="766"/>
        <v>14.74</v>
      </c>
      <c r="D801" s="90"/>
      <c r="E801" s="68">
        <f t="shared" si="763"/>
        <v>7.3075081866549008E+47</v>
      </c>
      <c r="F801" s="65">
        <f t="shared" si="764"/>
        <v>159.00000000000009</v>
      </c>
      <c r="G801" s="69">
        <v>795</v>
      </c>
    </row>
    <row r="802" spans="1:7">
      <c r="A802" s="65">
        <v>8192</v>
      </c>
      <c r="B802" s="65">
        <f t="shared" si="765"/>
        <v>26.533333333333335</v>
      </c>
      <c r="C802" s="86">
        <f t="shared" si="766"/>
        <v>14.74</v>
      </c>
      <c r="D802" s="90"/>
      <c r="E802" s="68">
        <f t="shared" ref="E802:E865" si="767">POWER($F$1,G802)</f>
        <v>8.3941226331378524E+47</v>
      </c>
      <c r="F802" s="65">
        <f t="shared" ref="F802:F865" si="768">LOG(E802,2)</f>
        <v>159.20000000000007</v>
      </c>
      <c r="G802" s="69">
        <v>796</v>
      </c>
    </row>
    <row r="803" spans="1:7">
      <c r="A803" s="65">
        <v>8192</v>
      </c>
      <c r="B803" s="65">
        <f t="shared" si="765"/>
        <v>26.566666666666666</v>
      </c>
      <c r="C803" s="86">
        <f t="shared" si="766"/>
        <v>14.74</v>
      </c>
      <c r="D803" s="90"/>
      <c r="E803" s="68">
        <f t="shared" si="767"/>
        <v>9.6423148603288319E+47</v>
      </c>
      <c r="F803" s="65">
        <f t="shared" si="768"/>
        <v>159.40000000000009</v>
      </c>
      <c r="G803" s="69">
        <v>797</v>
      </c>
    </row>
    <row r="804" spans="1:7">
      <c r="A804" s="65">
        <v>8192</v>
      </c>
      <c r="B804" s="65">
        <f t="shared" si="765"/>
        <v>26.6</v>
      </c>
      <c r="C804" s="86">
        <f t="shared" si="766"/>
        <v>14.74</v>
      </c>
      <c r="D804" s="90"/>
      <c r="E804" s="68">
        <f t="shared" si="767"/>
        <v>1.1076111218423193E+48</v>
      </c>
      <c r="F804" s="65">
        <f t="shared" si="768"/>
        <v>159.60000000000008</v>
      </c>
      <c r="G804" s="69">
        <v>798</v>
      </c>
    </row>
    <row r="805" spans="1:7">
      <c r="A805" s="65">
        <v>8192</v>
      </c>
      <c r="B805" s="65">
        <f t="shared" si="765"/>
        <v>26.633333333333333</v>
      </c>
      <c r="C805" s="86">
        <f t="shared" si="766"/>
        <v>14.74</v>
      </c>
      <c r="D805" s="90"/>
      <c r="E805" s="68">
        <f t="shared" si="767"/>
        <v>1.2723110736366931E+48</v>
      </c>
      <c r="F805" s="65">
        <f t="shared" si="768"/>
        <v>159.80000000000007</v>
      </c>
      <c r="G805" s="69">
        <v>799</v>
      </c>
    </row>
    <row r="806" spans="1:7">
      <c r="A806" s="65">
        <v>8192</v>
      </c>
      <c r="B806" s="65">
        <f t="shared" si="765"/>
        <v>26.666666666666668</v>
      </c>
      <c r="C806" s="86">
        <f t="shared" si="766"/>
        <v>14.74</v>
      </c>
      <c r="D806" s="90"/>
      <c r="E806" s="68">
        <f t="shared" si="767"/>
        <v>1.4615016373309808E+48</v>
      </c>
      <c r="F806" s="65">
        <f t="shared" si="768"/>
        <v>160.00000000000009</v>
      </c>
      <c r="G806" s="69">
        <v>800</v>
      </c>
    </row>
    <row r="807" spans="1:7">
      <c r="A807" s="65">
        <v>8192</v>
      </c>
      <c r="B807" s="65">
        <f t="shared" si="765"/>
        <v>26.7</v>
      </c>
      <c r="C807" s="86">
        <f t="shared" si="766"/>
        <v>14.74</v>
      </c>
      <c r="D807" s="90"/>
      <c r="E807" s="68">
        <f t="shared" si="767"/>
        <v>1.6788245266275711E+48</v>
      </c>
      <c r="F807" s="65">
        <f t="shared" si="768"/>
        <v>160.20000000000007</v>
      </c>
      <c r="G807" s="69">
        <v>801</v>
      </c>
    </row>
    <row r="808" spans="1:7">
      <c r="A808" s="65">
        <v>8192</v>
      </c>
      <c r="B808" s="65">
        <f t="shared" si="765"/>
        <v>26.733333333333334</v>
      </c>
      <c r="C808" s="86">
        <f t="shared" si="766"/>
        <v>14.74</v>
      </c>
      <c r="D808" s="90"/>
      <c r="E808" s="68">
        <f t="shared" si="767"/>
        <v>1.928462972065767E+48</v>
      </c>
      <c r="F808" s="65">
        <f t="shared" si="768"/>
        <v>160.40000000000009</v>
      </c>
      <c r="G808" s="69">
        <v>802</v>
      </c>
    </row>
    <row r="809" spans="1:7">
      <c r="A809" s="65">
        <v>8192</v>
      </c>
      <c r="B809" s="65">
        <f t="shared" si="765"/>
        <v>26.766666666666666</v>
      </c>
      <c r="C809" s="86">
        <f t="shared" si="766"/>
        <v>14.74</v>
      </c>
      <c r="D809" s="90"/>
      <c r="E809" s="68">
        <f t="shared" si="767"/>
        <v>2.2152222436846402E+48</v>
      </c>
      <c r="F809" s="65">
        <f t="shared" si="768"/>
        <v>160.60000000000008</v>
      </c>
      <c r="G809" s="69">
        <v>803</v>
      </c>
    </row>
    <row r="810" spans="1:7">
      <c r="A810" s="65">
        <v>8192</v>
      </c>
      <c r="B810" s="65">
        <f t="shared" si="765"/>
        <v>26.8</v>
      </c>
      <c r="C810" s="86">
        <f t="shared" si="766"/>
        <v>14.74</v>
      </c>
      <c r="D810" s="90"/>
      <c r="E810" s="68">
        <f t="shared" si="767"/>
        <v>2.5446221472733868E+48</v>
      </c>
      <c r="F810" s="65">
        <f t="shared" si="768"/>
        <v>160.80000000000007</v>
      </c>
      <c r="G810" s="69">
        <v>804</v>
      </c>
    </row>
    <row r="811" spans="1:7">
      <c r="A811" s="65">
        <v>8192</v>
      </c>
      <c r="B811" s="65">
        <f t="shared" si="765"/>
        <v>26.833333333333332</v>
      </c>
      <c r="C811" s="86">
        <f t="shared" si="766"/>
        <v>14.74</v>
      </c>
      <c r="D811" s="90"/>
      <c r="E811" s="68">
        <f t="shared" si="767"/>
        <v>2.9230032746619623E+48</v>
      </c>
      <c r="F811" s="65">
        <f t="shared" si="768"/>
        <v>161.00000000000009</v>
      </c>
      <c r="G811" s="69">
        <v>805</v>
      </c>
    </row>
    <row r="812" spans="1:7">
      <c r="A812" s="65">
        <v>8192</v>
      </c>
      <c r="B812" s="65">
        <f t="shared" si="765"/>
        <v>26.866666666666667</v>
      </c>
      <c r="C812" s="86">
        <f t="shared" si="766"/>
        <v>14.74</v>
      </c>
      <c r="D812" s="90"/>
      <c r="E812" s="68">
        <f t="shared" si="767"/>
        <v>3.3576490532551429E+48</v>
      </c>
      <c r="F812" s="65">
        <f t="shared" si="768"/>
        <v>161.20000000000007</v>
      </c>
      <c r="G812" s="69">
        <v>806</v>
      </c>
    </row>
    <row r="813" spans="1:7">
      <c r="A813" s="65">
        <v>8192</v>
      </c>
      <c r="B813" s="65">
        <f t="shared" si="765"/>
        <v>26.9</v>
      </c>
      <c r="C813" s="86">
        <f t="shared" si="766"/>
        <v>14.74</v>
      </c>
      <c r="D813" s="90"/>
      <c r="E813" s="68">
        <f t="shared" si="767"/>
        <v>3.8569259441315353E+48</v>
      </c>
      <c r="F813" s="65">
        <f t="shared" si="768"/>
        <v>161.40000000000006</v>
      </c>
      <c r="G813" s="69">
        <v>807</v>
      </c>
    </row>
    <row r="814" spans="1:7">
      <c r="A814" s="65">
        <v>8192</v>
      </c>
      <c r="B814" s="65">
        <f t="shared" si="765"/>
        <v>26.933333333333334</v>
      </c>
      <c r="C814" s="86">
        <f t="shared" si="766"/>
        <v>14.74</v>
      </c>
      <c r="D814" s="90"/>
      <c r="E814" s="68">
        <f t="shared" si="767"/>
        <v>4.430444487369281E+48</v>
      </c>
      <c r="F814" s="65">
        <f t="shared" si="768"/>
        <v>161.60000000000008</v>
      </c>
      <c r="G814" s="69">
        <v>808</v>
      </c>
    </row>
    <row r="815" spans="1:7">
      <c r="A815" s="65">
        <v>8192</v>
      </c>
      <c r="B815" s="65">
        <f t="shared" si="765"/>
        <v>26.966666666666665</v>
      </c>
      <c r="C815" s="86">
        <f t="shared" si="766"/>
        <v>14.74</v>
      </c>
      <c r="D815" s="90"/>
      <c r="E815" s="68">
        <f t="shared" si="767"/>
        <v>5.0892442945467755E+48</v>
      </c>
      <c r="F815" s="65">
        <f t="shared" si="768"/>
        <v>161.80000000000007</v>
      </c>
      <c r="G815" s="69">
        <v>809</v>
      </c>
    </row>
    <row r="816" spans="1:7">
      <c r="A816" s="65">
        <v>8192</v>
      </c>
      <c r="B816" s="65">
        <f t="shared" si="765"/>
        <v>27</v>
      </c>
      <c r="C816" s="86">
        <f t="shared" si="766"/>
        <v>14.74</v>
      </c>
      <c r="D816" s="90"/>
      <c r="E816" s="68">
        <f t="shared" si="767"/>
        <v>5.8460065493239271E+48</v>
      </c>
      <c r="F816" s="65">
        <f t="shared" si="768"/>
        <v>162.00000000000009</v>
      </c>
      <c r="G816" s="69">
        <v>810</v>
      </c>
    </row>
    <row r="817" spans="1:7">
      <c r="A817" s="65">
        <v>8192</v>
      </c>
      <c r="B817" s="65">
        <f t="shared" si="765"/>
        <v>27.033333333333335</v>
      </c>
      <c r="C817" s="86">
        <f t="shared" si="766"/>
        <v>14.74</v>
      </c>
      <c r="D817" s="90"/>
      <c r="E817" s="68">
        <f t="shared" si="767"/>
        <v>6.7152981065102897E+48</v>
      </c>
      <c r="F817" s="65">
        <f t="shared" si="768"/>
        <v>162.20000000000007</v>
      </c>
      <c r="G817" s="69">
        <v>811</v>
      </c>
    </row>
    <row r="818" spans="1:7">
      <c r="A818" s="65">
        <v>8192</v>
      </c>
      <c r="B818" s="65">
        <f t="shared" si="765"/>
        <v>27.066666666666666</v>
      </c>
      <c r="C818" s="86">
        <f t="shared" si="766"/>
        <v>14.74</v>
      </c>
      <c r="D818" s="90"/>
      <c r="E818" s="68">
        <f t="shared" si="767"/>
        <v>7.7138518882630733E+48</v>
      </c>
      <c r="F818" s="65">
        <f t="shared" si="768"/>
        <v>162.40000000000009</v>
      </c>
      <c r="G818" s="69">
        <v>812</v>
      </c>
    </row>
    <row r="819" spans="1:7">
      <c r="A819" s="65">
        <v>8192</v>
      </c>
      <c r="B819" s="65">
        <f t="shared" si="765"/>
        <v>27.1</v>
      </c>
      <c r="C819" s="86">
        <f t="shared" si="766"/>
        <v>14.74</v>
      </c>
      <c r="D819" s="90"/>
      <c r="E819" s="68">
        <f t="shared" si="767"/>
        <v>8.8608889747385646E+48</v>
      </c>
      <c r="F819" s="65">
        <f t="shared" si="768"/>
        <v>162.60000000000008</v>
      </c>
      <c r="G819" s="69">
        <v>813</v>
      </c>
    </row>
    <row r="820" spans="1:7">
      <c r="A820" s="65">
        <v>8192</v>
      </c>
      <c r="B820" s="65">
        <f t="shared" si="765"/>
        <v>27.133333333333333</v>
      </c>
      <c r="C820" s="86">
        <f t="shared" si="766"/>
        <v>14.74</v>
      </c>
      <c r="D820" s="90"/>
      <c r="E820" s="68">
        <f t="shared" si="767"/>
        <v>1.0178488589093555E+49</v>
      </c>
      <c r="F820" s="65">
        <f t="shared" si="768"/>
        <v>162.8000000000001</v>
      </c>
      <c r="G820" s="69">
        <v>814</v>
      </c>
    </row>
    <row r="821" spans="1:7">
      <c r="A821" s="65">
        <v>8192</v>
      </c>
      <c r="B821" s="65">
        <f t="shared" si="765"/>
        <v>27.166666666666668</v>
      </c>
      <c r="C821" s="86">
        <f t="shared" si="766"/>
        <v>14.74</v>
      </c>
      <c r="D821" s="90"/>
      <c r="E821" s="68">
        <f t="shared" si="767"/>
        <v>1.1692013098647857E+49</v>
      </c>
      <c r="F821" s="65">
        <f t="shared" si="768"/>
        <v>163.00000000000009</v>
      </c>
      <c r="G821" s="69">
        <v>815</v>
      </c>
    </row>
    <row r="822" spans="1:7">
      <c r="A822" s="65">
        <v>8192</v>
      </c>
      <c r="B822" s="65">
        <f t="shared" si="765"/>
        <v>27.2</v>
      </c>
      <c r="C822" s="86">
        <f t="shared" si="766"/>
        <v>14.74</v>
      </c>
      <c r="D822" s="90"/>
      <c r="E822" s="68">
        <f t="shared" si="767"/>
        <v>1.3430596213020582E+49</v>
      </c>
      <c r="F822" s="65">
        <f t="shared" si="768"/>
        <v>163.20000000000007</v>
      </c>
      <c r="G822" s="69">
        <v>816</v>
      </c>
    </row>
    <row r="823" spans="1:7">
      <c r="A823" s="65">
        <v>8192</v>
      </c>
      <c r="B823" s="65">
        <f t="shared" si="765"/>
        <v>27.233333333333334</v>
      </c>
      <c r="C823" s="86">
        <f t="shared" si="766"/>
        <v>14.74</v>
      </c>
      <c r="D823" s="90"/>
      <c r="E823" s="68">
        <f t="shared" si="767"/>
        <v>1.5427703776526152E+49</v>
      </c>
      <c r="F823" s="65">
        <f t="shared" si="768"/>
        <v>163.40000000000009</v>
      </c>
      <c r="G823" s="69">
        <v>817</v>
      </c>
    </row>
    <row r="824" spans="1:7">
      <c r="A824" s="65">
        <v>8192</v>
      </c>
      <c r="B824" s="65">
        <f t="shared" si="765"/>
        <v>27.266666666666666</v>
      </c>
      <c r="C824" s="86">
        <f t="shared" si="766"/>
        <v>14.74</v>
      </c>
      <c r="D824" s="90"/>
      <c r="E824" s="68">
        <f t="shared" si="767"/>
        <v>1.7721777949477134E+49</v>
      </c>
      <c r="F824" s="65">
        <f t="shared" si="768"/>
        <v>163.60000000000008</v>
      </c>
      <c r="G824" s="69">
        <v>818</v>
      </c>
    </row>
    <row r="825" spans="1:7">
      <c r="A825" s="65">
        <v>8192</v>
      </c>
      <c r="B825" s="65">
        <f t="shared" si="765"/>
        <v>27.3</v>
      </c>
      <c r="C825" s="86">
        <f t="shared" si="766"/>
        <v>14.74</v>
      </c>
      <c r="D825" s="90"/>
      <c r="E825" s="68">
        <f t="shared" si="767"/>
        <v>2.0356977178187115E+49</v>
      </c>
      <c r="F825" s="65">
        <f t="shared" si="768"/>
        <v>163.8000000000001</v>
      </c>
      <c r="G825" s="69">
        <v>819</v>
      </c>
    </row>
    <row r="826" spans="1:7">
      <c r="A826" s="65">
        <v>8192</v>
      </c>
      <c r="B826" s="65">
        <f t="shared" si="765"/>
        <v>27.333333333333332</v>
      </c>
      <c r="C826" s="86">
        <f t="shared" si="766"/>
        <v>14.74</v>
      </c>
      <c r="D826" s="90"/>
      <c r="E826" s="68">
        <f t="shared" si="767"/>
        <v>2.3384026197295724E+49</v>
      </c>
      <c r="F826" s="65">
        <f t="shared" si="768"/>
        <v>164.00000000000009</v>
      </c>
      <c r="G826" s="69">
        <v>820</v>
      </c>
    </row>
    <row r="827" spans="1:7">
      <c r="A827" s="65">
        <v>8192</v>
      </c>
      <c r="B827" s="65">
        <f t="shared" si="765"/>
        <v>27.366666666666667</v>
      </c>
      <c r="C827" s="86">
        <f t="shared" si="766"/>
        <v>14.74</v>
      </c>
      <c r="D827" s="90"/>
      <c r="E827" s="68">
        <f t="shared" si="767"/>
        <v>2.6861192426041169E+49</v>
      </c>
      <c r="F827" s="65">
        <f t="shared" si="768"/>
        <v>164.2000000000001</v>
      </c>
      <c r="G827" s="69">
        <v>821</v>
      </c>
    </row>
    <row r="828" spans="1:7">
      <c r="A828" s="65">
        <v>8192</v>
      </c>
      <c r="B828" s="65">
        <f t="shared" si="765"/>
        <v>27.4</v>
      </c>
      <c r="C828" s="86">
        <f t="shared" si="766"/>
        <v>14.74</v>
      </c>
      <c r="D828" s="90"/>
      <c r="E828" s="68">
        <f t="shared" si="767"/>
        <v>3.0855407553052304E+49</v>
      </c>
      <c r="F828" s="65">
        <f t="shared" si="768"/>
        <v>164.40000000000009</v>
      </c>
      <c r="G828" s="69">
        <v>822</v>
      </c>
    </row>
    <row r="829" spans="1:7">
      <c r="A829" s="65">
        <v>8192</v>
      </c>
      <c r="B829" s="65">
        <f t="shared" si="765"/>
        <v>27.433333333333334</v>
      </c>
      <c r="C829" s="86">
        <f t="shared" si="766"/>
        <v>14.74</v>
      </c>
      <c r="D829" s="90"/>
      <c r="E829" s="68">
        <f t="shared" si="767"/>
        <v>3.5443555898954289E+49</v>
      </c>
      <c r="F829" s="65">
        <f t="shared" si="768"/>
        <v>164.60000000000008</v>
      </c>
      <c r="G829" s="69">
        <v>823</v>
      </c>
    </row>
    <row r="830" spans="1:7">
      <c r="A830" s="65">
        <v>8192</v>
      </c>
      <c r="B830" s="65">
        <f t="shared" si="765"/>
        <v>27.466666666666665</v>
      </c>
      <c r="C830" s="86">
        <f t="shared" si="766"/>
        <v>14.74</v>
      </c>
      <c r="D830" s="90"/>
      <c r="E830" s="68">
        <f t="shared" si="767"/>
        <v>4.0713954356374246E+49</v>
      </c>
      <c r="F830" s="65">
        <f t="shared" si="768"/>
        <v>164.8000000000001</v>
      </c>
      <c r="G830" s="69">
        <v>824</v>
      </c>
    </row>
    <row r="831" spans="1:7">
      <c r="A831" s="65">
        <v>8192</v>
      </c>
      <c r="B831" s="65">
        <f t="shared" si="765"/>
        <v>27.5</v>
      </c>
      <c r="C831" s="86">
        <f t="shared" si="766"/>
        <v>14.74</v>
      </c>
      <c r="D831" s="90"/>
      <c r="E831" s="68">
        <f t="shared" si="767"/>
        <v>4.6768052394591469E+49</v>
      </c>
      <c r="F831" s="65">
        <f t="shared" si="768"/>
        <v>165.00000000000009</v>
      </c>
      <c r="G831" s="69">
        <v>825</v>
      </c>
    </row>
    <row r="832" spans="1:7">
      <c r="A832" s="65">
        <v>8192</v>
      </c>
      <c r="B832" s="65">
        <f t="shared" si="765"/>
        <v>27.533333333333335</v>
      </c>
      <c r="C832" s="86">
        <f t="shared" si="766"/>
        <v>14.74</v>
      </c>
      <c r="D832" s="90"/>
      <c r="E832" s="68">
        <f t="shared" si="767"/>
        <v>5.3722384852082359E+49</v>
      </c>
      <c r="F832" s="65">
        <f t="shared" si="768"/>
        <v>165.2000000000001</v>
      </c>
      <c r="G832" s="69">
        <v>826</v>
      </c>
    </row>
    <row r="833" spans="1:7">
      <c r="A833" s="65">
        <v>8192</v>
      </c>
      <c r="B833" s="65">
        <f t="shared" si="765"/>
        <v>27.566666666666666</v>
      </c>
      <c r="C833" s="86">
        <f t="shared" si="766"/>
        <v>14.74</v>
      </c>
      <c r="D833" s="90"/>
      <c r="E833" s="68">
        <f t="shared" si="767"/>
        <v>6.1710815106104638E+49</v>
      </c>
      <c r="F833" s="65">
        <f t="shared" si="768"/>
        <v>165.40000000000009</v>
      </c>
      <c r="G833" s="69">
        <v>827</v>
      </c>
    </row>
    <row r="834" spans="1:7">
      <c r="A834" s="65">
        <v>8192</v>
      </c>
      <c r="B834" s="65">
        <f t="shared" si="765"/>
        <v>27.6</v>
      </c>
      <c r="C834" s="86">
        <f t="shared" si="766"/>
        <v>14.74</v>
      </c>
      <c r="D834" s="90"/>
      <c r="E834" s="68">
        <f t="shared" si="767"/>
        <v>7.08871117979086E+49</v>
      </c>
      <c r="F834" s="65">
        <f t="shared" si="768"/>
        <v>165.60000000000008</v>
      </c>
      <c r="G834" s="69">
        <v>828</v>
      </c>
    </row>
    <row r="835" spans="1:7">
      <c r="A835" s="65">
        <v>8192</v>
      </c>
      <c r="B835" s="65">
        <f t="shared" si="765"/>
        <v>27.633333333333333</v>
      </c>
      <c r="C835" s="86">
        <f t="shared" si="766"/>
        <v>14.74</v>
      </c>
      <c r="D835" s="90"/>
      <c r="E835" s="68">
        <f t="shared" si="767"/>
        <v>8.1427908712748502E+49</v>
      </c>
      <c r="F835" s="65">
        <f t="shared" si="768"/>
        <v>165.8000000000001</v>
      </c>
      <c r="G835" s="69">
        <v>829</v>
      </c>
    </row>
    <row r="836" spans="1:7">
      <c r="A836" s="65">
        <v>8192</v>
      </c>
      <c r="B836" s="65">
        <f t="shared" si="765"/>
        <v>27.666666666666668</v>
      </c>
      <c r="C836" s="86">
        <f t="shared" si="766"/>
        <v>14.74</v>
      </c>
      <c r="D836" s="90"/>
      <c r="E836" s="68">
        <f t="shared" si="767"/>
        <v>9.3536104789182938E+49</v>
      </c>
      <c r="F836" s="65">
        <f t="shared" si="768"/>
        <v>166.00000000000009</v>
      </c>
      <c r="G836" s="69">
        <v>830</v>
      </c>
    </row>
    <row r="837" spans="1:7">
      <c r="A837" s="65">
        <v>8192</v>
      </c>
      <c r="B837" s="65">
        <f t="shared" si="765"/>
        <v>27.7</v>
      </c>
      <c r="C837" s="86">
        <f t="shared" si="766"/>
        <v>14.74</v>
      </c>
      <c r="D837" s="90"/>
      <c r="E837" s="68">
        <f t="shared" si="767"/>
        <v>1.0744476970416476E+50</v>
      </c>
      <c r="F837" s="65">
        <f t="shared" si="768"/>
        <v>166.20000000000007</v>
      </c>
      <c r="G837" s="69">
        <v>831</v>
      </c>
    </row>
    <row r="838" spans="1:7">
      <c r="A838" s="65">
        <v>8192</v>
      </c>
      <c r="B838" s="65">
        <f t="shared" si="765"/>
        <v>27.733333333333334</v>
      </c>
      <c r="C838" s="86">
        <f t="shared" si="766"/>
        <v>14.74</v>
      </c>
      <c r="D838" s="90"/>
      <c r="E838" s="68">
        <f t="shared" si="767"/>
        <v>1.2342163021220934E+50</v>
      </c>
      <c r="F838" s="65">
        <f t="shared" si="768"/>
        <v>166.40000000000009</v>
      </c>
      <c r="G838" s="69">
        <v>832</v>
      </c>
    </row>
    <row r="839" spans="1:7">
      <c r="A839" s="65">
        <v>8192</v>
      </c>
      <c r="B839" s="65">
        <f t="shared" ref="B839:B902" si="769">G839/30</f>
        <v>27.766666666666666</v>
      </c>
      <c r="C839" s="86">
        <f t="shared" si="766"/>
        <v>14.74</v>
      </c>
      <c r="D839" s="90"/>
      <c r="E839" s="68">
        <f t="shared" si="767"/>
        <v>1.4177422359581724E+50</v>
      </c>
      <c r="F839" s="65">
        <f t="shared" si="768"/>
        <v>166.60000000000008</v>
      </c>
      <c r="G839" s="69">
        <v>833</v>
      </c>
    </row>
    <row r="840" spans="1:7">
      <c r="A840" s="65">
        <v>8192</v>
      </c>
      <c r="B840" s="65">
        <f t="shared" si="769"/>
        <v>27.8</v>
      </c>
      <c r="C840" s="86">
        <f t="shared" si="766"/>
        <v>14.74</v>
      </c>
      <c r="D840" s="90"/>
      <c r="E840" s="68">
        <f t="shared" si="767"/>
        <v>1.6285581742549711E+50</v>
      </c>
      <c r="F840" s="65">
        <f t="shared" si="768"/>
        <v>166.8000000000001</v>
      </c>
      <c r="G840" s="69">
        <v>834</v>
      </c>
    </row>
    <row r="841" spans="1:7">
      <c r="A841" s="65">
        <v>8192</v>
      </c>
      <c r="B841" s="65">
        <f t="shared" si="769"/>
        <v>27.833333333333332</v>
      </c>
      <c r="C841" s="86">
        <f t="shared" si="766"/>
        <v>14.74</v>
      </c>
      <c r="D841" s="90"/>
      <c r="E841" s="68">
        <f t="shared" si="767"/>
        <v>1.87072209578366E+50</v>
      </c>
      <c r="F841" s="65">
        <f t="shared" si="768"/>
        <v>167.00000000000009</v>
      </c>
      <c r="G841" s="69">
        <v>835</v>
      </c>
    </row>
    <row r="842" spans="1:7">
      <c r="A842" s="65">
        <v>8192</v>
      </c>
      <c r="B842" s="65">
        <f t="shared" si="769"/>
        <v>27.866666666666667</v>
      </c>
      <c r="C842" s="86">
        <f t="shared" si="766"/>
        <v>14.74</v>
      </c>
      <c r="D842" s="90"/>
      <c r="E842" s="68">
        <f t="shared" si="767"/>
        <v>2.148895394083296E+50</v>
      </c>
      <c r="F842" s="65">
        <f t="shared" si="768"/>
        <v>167.20000000000007</v>
      </c>
      <c r="G842" s="69">
        <v>836</v>
      </c>
    </row>
    <row r="843" spans="1:7">
      <c r="A843" s="65">
        <v>8192</v>
      </c>
      <c r="B843" s="65">
        <f t="shared" si="769"/>
        <v>27.9</v>
      </c>
      <c r="C843" s="86">
        <f t="shared" si="766"/>
        <v>14.74</v>
      </c>
      <c r="D843" s="90"/>
      <c r="E843" s="68">
        <f t="shared" si="767"/>
        <v>2.4684326042441876E+50</v>
      </c>
      <c r="F843" s="65">
        <f t="shared" si="768"/>
        <v>167.40000000000009</v>
      </c>
      <c r="G843" s="69">
        <v>837</v>
      </c>
    </row>
    <row r="844" spans="1:7">
      <c r="A844" s="65">
        <v>8192</v>
      </c>
      <c r="B844" s="65">
        <f t="shared" si="769"/>
        <v>27.933333333333334</v>
      </c>
      <c r="C844" s="86">
        <f t="shared" si="766"/>
        <v>14.74</v>
      </c>
      <c r="D844" s="90"/>
      <c r="E844" s="68">
        <f t="shared" si="767"/>
        <v>2.8354844719163457E+50</v>
      </c>
      <c r="F844" s="65">
        <f t="shared" si="768"/>
        <v>167.60000000000008</v>
      </c>
      <c r="G844" s="69">
        <v>838</v>
      </c>
    </row>
    <row r="845" spans="1:7">
      <c r="A845" s="65">
        <v>8192</v>
      </c>
      <c r="B845" s="65">
        <f t="shared" si="769"/>
        <v>27.966666666666665</v>
      </c>
      <c r="C845" s="86">
        <f t="shared" si="766"/>
        <v>14.74</v>
      </c>
      <c r="D845" s="90"/>
      <c r="E845" s="68">
        <f t="shared" si="767"/>
        <v>3.257116348509943E+50</v>
      </c>
      <c r="F845" s="65">
        <f t="shared" si="768"/>
        <v>167.8000000000001</v>
      </c>
      <c r="G845" s="69">
        <v>839</v>
      </c>
    </row>
    <row r="846" spans="1:7">
      <c r="A846" s="65">
        <v>8192</v>
      </c>
      <c r="B846" s="65">
        <f t="shared" si="769"/>
        <v>28</v>
      </c>
      <c r="C846" s="86">
        <f t="shared" si="766"/>
        <v>14.74</v>
      </c>
      <c r="D846" s="90"/>
      <c r="E846" s="68">
        <f t="shared" si="767"/>
        <v>3.7414441915673208E+50</v>
      </c>
      <c r="F846" s="65">
        <f t="shared" si="768"/>
        <v>168.00000000000009</v>
      </c>
      <c r="G846" s="69">
        <v>840</v>
      </c>
    </row>
    <row r="847" spans="1:7">
      <c r="A847" s="65">
        <v>8192</v>
      </c>
      <c r="B847" s="65">
        <f t="shared" si="769"/>
        <v>28.033333333333335</v>
      </c>
      <c r="C847" s="86">
        <f t="shared" si="766"/>
        <v>14.74</v>
      </c>
      <c r="D847" s="90"/>
      <c r="E847" s="68">
        <f t="shared" si="767"/>
        <v>4.2977907881665937E+50</v>
      </c>
      <c r="F847" s="65">
        <f t="shared" si="768"/>
        <v>168.20000000000007</v>
      </c>
      <c r="G847" s="69">
        <v>841</v>
      </c>
    </row>
    <row r="848" spans="1:7">
      <c r="A848" s="65">
        <v>8192</v>
      </c>
      <c r="B848" s="65">
        <f t="shared" si="769"/>
        <v>28.066666666666666</v>
      </c>
      <c r="C848" s="86">
        <f t="shared" si="766"/>
        <v>14.74</v>
      </c>
      <c r="D848" s="90"/>
      <c r="E848" s="68">
        <f t="shared" si="767"/>
        <v>4.9368652084883769E+50</v>
      </c>
      <c r="F848" s="65">
        <f t="shared" si="768"/>
        <v>168.40000000000009</v>
      </c>
      <c r="G848" s="69">
        <v>842</v>
      </c>
    </row>
    <row r="849" spans="1:7">
      <c r="A849" s="65">
        <v>8192</v>
      </c>
      <c r="B849" s="65">
        <f t="shared" si="769"/>
        <v>28.1</v>
      </c>
      <c r="C849" s="86">
        <f t="shared" si="766"/>
        <v>14.74</v>
      </c>
      <c r="D849" s="90"/>
      <c r="E849" s="68">
        <f t="shared" si="767"/>
        <v>5.6709689438326921E+50</v>
      </c>
      <c r="F849" s="65">
        <f t="shared" si="768"/>
        <v>168.60000000000008</v>
      </c>
      <c r="G849" s="69">
        <v>843</v>
      </c>
    </row>
    <row r="850" spans="1:7">
      <c r="A850" s="65">
        <v>8192</v>
      </c>
      <c r="B850" s="65">
        <f t="shared" si="769"/>
        <v>28.133333333333333</v>
      </c>
      <c r="C850" s="86">
        <f t="shared" si="766"/>
        <v>14.74</v>
      </c>
      <c r="D850" s="90"/>
      <c r="E850" s="68">
        <f t="shared" si="767"/>
        <v>6.5142326970198876E+50</v>
      </c>
      <c r="F850" s="65">
        <f t="shared" si="768"/>
        <v>168.80000000000007</v>
      </c>
      <c r="G850" s="69">
        <v>844</v>
      </c>
    </row>
    <row r="851" spans="1:7">
      <c r="A851" s="65">
        <v>8192</v>
      </c>
      <c r="B851" s="65">
        <f t="shared" si="769"/>
        <v>28.166666666666668</v>
      </c>
      <c r="C851" s="86">
        <f t="shared" si="766"/>
        <v>14.74</v>
      </c>
      <c r="D851" s="90"/>
      <c r="E851" s="68">
        <f t="shared" si="767"/>
        <v>7.482888383134645E+50</v>
      </c>
      <c r="F851" s="65">
        <f t="shared" si="768"/>
        <v>169.00000000000009</v>
      </c>
      <c r="G851" s="69">
        <v>845</v>
      </c>
    </row>
    <row r="852" spans="1:7">
      <c r="A852" s="65">
        <v>8192</v>
      </c>
      <c r="B852" s="65">
        <f t="shared" si="769"/>
        <v>28.2</v>
      </c>
      <c r="C852" s="86">
        <f t="shared" si="766"/>
        <v>14.74</v>
      </c>
      <c r="D852" s="90"/>
      <c r="E852" s="68">
        <f t="shared" si="767"/>
        <v>8.5955815763331891E+50</v>
      </c>
      <c r="F852" s="65">
        <f t="shared" si="768"/>
        <v>169.20000000000007</v>
      </c>
      <c r="G852" s="69">
        <v>846</v>
      </c>
    </row>
    <row r="853" spans="1:7">
      <c r="A853" s="65">
        <v>8192</v>
      </c>
      <c r="B853" s="65">
        <f t="shared" si="769"/>
        <v>28.233333333333334</v>
      </c>
      <c r="C853" s="86">
        <f t="shared" si="766"/>
        <v>14.74</v>
      </c>
      <c r="D853" s="90"/>
      <c r="E853" s="68">
        <f t="shared" si="767"/>
        <v>9.8737304169767554E+50</v>
      </c>
      <c r="F853" s="65">
        <f t="shared" si="768"/>
        <v>169.40000000000009</v>
      </c>
      <c r="G853" s="69">
        <v>847</v>
      </c>
    </row>
    <row r="854" spans="1:7">
      <c r="A854" s="65">
        <v>8192</v>
      </c>
      <c r="B854" s="65">
        <f t="shared" si="769"/>
        <v>28.266666666666666</v>
      </c>
      <c r="C854" s="86">
        <f t="shared" ref="C854:C906" si="770">IF(D854&gt;0,C853+D854,C853)</f>
        <v>14.74</v>
      </c>
      <c r="D854" s="90"/>
      <c r="E854" s="68">
        <f t="shared" si="767"/>
        <v>1.1341937887665391E+51</v>
      </c>
      <c r="F854" s="65">
        <f t="shared" si="768"/>
        <v>169.60000000000008</v>
      </c>
      <c r="G854" s="69">
        <v>848</v>
      </c>
    </row>
    <row r="855" spans="1:7">
      <c r="A855" s="65">
        <v>8192</v>
      </c>
      <c r="B855" s="65">
        <f t="shared" si="769"/>
        <v>28.3</v>
      </c>
      <c r="C855" s="86">
        <f t="shared" si="770"/>
        <v>14.74</v>
      </c>
      <c r="D855" s="90"/>
      <c r="E855" s="68">
        <f t="shared" si="767"/>
        <v>1.302846539403978E+51</v>
      </c>
      <c r="F855" s="65">
        <f t="shared" si="768"/>
        <v>169.80000000000007</v>
      </c>
      <c r="G855" s="69">
        <v>849</v>
      </c>
    </row>
    <row r="856" spans="1:7">
      <c r="A856" s="65">
        <v>8192</v>
      </c>
      <c r="B856" s="65">
        <f t="shared" si="769"/>
        <v>28.333333333333332</v>
      </c>
      <c r="C856" s="86">
        <f t="shared" si="770"/>
        <v>14.74</v>
      </c>
      <c r="D856" s="90"/>
      <c r="E856" s="68">
        <f t="shared" si="767"/>
        <v>1.4965776766269297E+51</v>
      </c>
      <c r="F856" s="65">
        <f t="shared" si="768"/>
        <v>170.00000000000009</v>
      </c>
      <c r="G856" s="69">
        <v>850</v>
      </c>
    </row>
    <row r="857" spans="1:7">
      <c r="A857" s="65">
        <v>8192</v>
      </c>
      <c r="B857" s="65">
        <f t="shared" si="769"/>
        <v>28.366666666666667</v>
      </c>
      <c r="C857" s="86">
        <f t="shared" si="770"/>
        <v>14.74</v>
      </c>
      <c r="D857" s="90"/>
      <c r="E857" s="68">
        <f t="shared" si="767"/>
        <v>1.7191163152666385E+51</v>
      </c>
      <c r="F857" s="65">
        <f t="shared" si="768"/>
        <v>170.20000000000007</v>
      </c>
      <c r="G857" s="69">
        <v>851</v>
      </c>
    </row>
    <row r="858" spans="1:7">
      <c r="A858" s="65">
        <v>8192</v>
      </c>
      <c r="B858" s="65">
        <f t="shared" si="769"/>
        <v>28.4</v>
      </c>
      <c r="C858" s="86">
        <f t="shared" si="770"/>
        <v>14.74</v>
      </c>
      <c r="D858" s="90"/>
      <c r="E858" s="68">
        <f t="shared" si="767"/>
        <v>1.9747460833953521E+51</v>
      </c>
      <c r="F858" s="65">
        <f t="shared" si="768"/>
        <v>170.40000000000009</v>
      </c>
      <c r="G858" s="69">
        <v>852</v>
      </c>
    </row>
    <row r="859" spans="1:7">
      <c r="A859" s="65">
        <v>8192</v>
      </c>
      <c r="B859" s="65">
        <f t="shared" si="769"/>
        <v>28.433333333333334</v>
      </c>
      <c r="C859" s="86">
        <f t="shared" si="770"/>
        <v>14.74</v>
      </c>
      <c r="D859" s="90"/>
      <c r="E859" s="68">
        <f t="shared" si="767"/>
        <v>2.2683875775330785E+51</v>
      </c>
      <c r="F859" s="65">
        <f t="shared" si="768"/>
        <v>170.60000000000008</v>
      </c>
      <c r="G859" s="69">
        <v>853</v>
      </c>
    </row>
    <row r="860" spans="1:7">
      <c r="A860" s="65">
        <v>8192</v>
      </c>
      <c r="B860" s="65">
        <f t="shared" si="769"/>
        <v>28.466666666666665</v>
      </c>
      <c r="C860" s="86">
        <f t="shared" si="770"/>
        <v>14.74</v>
      </c>
      <c r="D860" s="90"/>
      <c r="E860" s="68">
        <f t="shared" si="767"/>
        <v>2.605693078807957E+51</v>
      </c>
      <c r="F860" s="65">
        <f t="shared" si="768"/>
        <v>170.8000000000001</v>
      </c>
      <c r="G860" s="69">
        <v>854</v>
      </c>
    </row>
    <row r="861" spans="1:7">
      <c r="A861" s="65">
        <v>8192</v>
      </c>
      <c r="B861" s="65">
        <f t="shared" si="769"/>
        <v>28.5</v>
      </c>
      <c r="C861" s="86">
        <f t="shared" si="770"/>
        <v>14.74</v>
      </c>
      <c r="D861" s="90"/>
      <c r="E861" s="68">
        <f t="shared" si="767"/>
        <v>2.99315535325386E+51</v>
      </c>
      <c r="F861" s="65">
        <f t="shared" si="768"/>
        <v>171.00000000000009</v>
      </c>
      <c r="G861" s="69">
        <v>855</v>
      </c>
    </row>
    <row r="862" spans="1:7">
      <c r="A862" s="65">
        <v>8192</v>
      </c>
      <c r="B862" s="65">
        <f t="shared" si="769"/>
        <v>28.533333333333335</v>
      </c>
      <c r="C862" s="86">
        <f t="shared" si="770"/>
        <v>14.74</v>
      </c>
      <c r="D862" s="90"/>
      <c r="E862" s="68">
        <f t="shared" si="767"/>
        <v>3.4382326305332783E+51</v>
      </c>
      <c r="F862" s="65">
        <f t="shared" si="768"/>
        <v>171.2000000000001</v>
      </c>
      <c r="G862" s="69">
        <v>856</v>
      </c>
    </row>
    <row r="863" spans="1:7">
      <c r="A863" s="65">
        <v>8192</v>
      </c>
      <c r="B863" s="65">
        <f t="shared" si="769"/>
        <v>28.566666666666666</v>
      </c>
      <c r="C863" s="86">
        <f t="shared" si="770"/>
        <v>14.74</v>
      </c>
      <c r="D863" s="90"/>
      <c r="E863" s="68">
        <f t="shared" si="767"/>
        <v>3.9494921667907055E+51</v>
      </c>
      <c r="F863" s="65">
        <f t="shared" si="768"/>
        <v>171.40000000000009</v>
      </c>
      <c r="G863" s="69">
        <v>857</v>
      </c>
    </row>
    <row r="864" spans="1:7">
      <c r="A864" s="65">
        <v>8192</v>
      </c>
      <c r="B864" s="65">
        <f t="shared" si="769"/>
        <v>28.6</v>
      </c>
      <c r="C864" s="86">
        <f t="shared" si="770"/>
        <v>14.74</v>
      </c>
      <c r="D864" s="90"/>
      <c r="E864" s="68">
        <f t="shared" si="767"/>
        <v>4.536775155066159E+51</v>
      </c>
      <c r="F864" s="65">
        <f t="shared" si="768"/>
        <v>171.60000000000011</v>
      </c>
      <c r="G864" s="69">
        <v>858</v>
      </c>
    </row>
    <row r="865" spans="1:7">
      <c r="A865" s="65">
        <v>8192</v>
      </c>
      <c r="B865" s="65">
        <f t="shared" si="769"/>
        <v>28.633333333333333</v>
      </c>
      <c r="C865" s="86">
        <f t="shared" si="770"/>
        <v>14.74</v>
      </c>
      <c r="D865" s="90"/>
      <c r="E865" s="68">
        <f t="shared" si="767"/>
        <v>5.2113861576159148E+51</v>
      </c>
      <c r="F865" s="65">
        <f t="shared" si="768"/>
        <v>171.8000000000001</v>
      </c>
      <c r="G865" s="69">
        <v>859</v>
      </c>
    </row>
    <row r="866" spans="1:7">
      <c r="A866" s="65">
        <v>8192</v>
      </c>
      <c r="B866" s="65">
        <f t="shared" si="769"/>
        <v>28.666666666666668</v>
      </c>
      <c r="C866" s="86">
        <f t="shared" si="770"/>
        <v>14.74</v>
      </c>
      <c r="D866" s="90"/>
      <c r="E866" s="68">
        <f t="shared" ref="E866:E906" si="771">POWER($F$1,G866)</f>
        <v>5.9863107065077213E+51</v>
      </c>
      <c r="F866" s="65">
        <f t="shared" ref="F866:F906" si="772">LOG(E866,2)</f>
        <v>172.00000000000009</v>
      </c>
      <c r="G866" s="69">
        <v>860</v>
      </c>
    </row>
    <row r="867" spans="1:7">
      <c r="A867" s="65">
        <v>8192</v>
      </c>
      <c r="B867" s="65">
        <f t="shared" si="769"/>
        <v>28.7</v>
      </c>
      <c r="C867" s="86">
        <f t="shared" si="770"/>
        <v>14.74</v>
      </c>
      <c r="D867" s="90"/>
      <c r="E867" s="68">
        <f t="shared" si="771"/>
        <v>6.8764652610665593E+51</v>
      </c>
      <c r="F867" s="65">
        <f t="shared" si="772"/>
        <v>172.2000000000001</v>
      </c>
      <c r="G867" s="69">
        <v>861</v>
      </c>
    </row>
    <row r="868" spans="1:7">
      <c r="A868" s="65">
        <v>8192</v>
      </c>
      <c r="B868" s="65">
        <f t="shared" si="769"/>
        <v>28.733333333333334</v>
      </c>
      <c r="C868" s="86">
        <f t="shared" si="770"/>
        <v>14.74</v>
      </c>
      <c r="D868" s="90"/>
      <c r="E868" s="68">
        <f t="shared" si="771"/>
        <v>7.898984333581411E+51</v>
      </c>
      <c r="F868" s="65">
        <f t="shared" si="772"/>
        <v>172.40000000000009</v>
      </c>
      <c r="G868" s="69">
        <v>862</v>
      </c>
    </row>
    <row r="869" spans="1:7">
      <c r="A869" s="65">
        <v>8192</v>
      </c>
      <c r="B869" s="65">
        <f t="shared" si="769"/>
        <v>28.766666666666666</v>
      </c>
      <c r="C869" s="86">
        <f t="shared" si="770"/>
        <v>14.74</v>
      </c>
      <c r="D869" s="90"/>
      <c r="E869" s="68">
        <f t="shared" si="771"/>
        <v>9.0735503101323207E+51</v>
      </c>
      <c r="F869" s="65">
        <f t="shared" si="772"/>
        <v>172.60000000000011</v>
      </c>
      <c r="G869" s="69">
        <v>863</v>
      </c>
    </row>
    <row r="870" spans="1:7">
      <c r="A870" s="65">
        <v>8192</v>
      </c>
      <c r="B870" s="65">
        <f t="shared" si="769"/>
        <v>28.8</v>
      </c>
      <c r="C870" s="86">
        <f t="shared" si="770"/>
        <v>14.74</v>
      </c>
      <c r="D870" s="90"/>
      <c r="E870" s="68">
        <f t="shared" si="771"/>
        <v>1.0422772315231835E+52</v>
      </c>
      <c r="F870" s="65">
        <f t="shared" si="772"/>
        <v>172.8000000000001</v>
      </c>
      <c r="G870" s="69">
        <v>864</v>
      </c>
    </row>
    <row r="871" spans="1:7">
      <c r="A871" s="65">
        <v>8192</v>
      </c>
      <c r="B871" s="65">
        <f t="shared" si="769"/>
        <v>28.833333333333332</v>
      </c>
      <c r="C871" s="86">
        <f t="shared" si="770"/>
        <v>14.74</v>
      </c>
      <c r="D871" s="90"/>
      <c r="E871" s="68">
        <f t="shared" si="771"/>
        <v>1.1972621413015451E+52</v>
      </c>
      <c r="F871" s="65">
        <f t="shared" si="772"/>
        <v>173.00000000000009</v>
      </c>
      <c r="G871" s="69">
        <v>865</v>
      </c>
    </row>
    <row r="872" spans="1:7">
      <c r="A872" s="65">
        <v>8192</v>
      </c>
      <c r="B872" s="65">
        <f t="shared" si="769"/>
        <v>28.866666666666667</v>
      </c>
      <c r="C872" s="86">
        <f t="shared" si="770"/>
        <v>14.74</v>
      </c>
      <c r="D872" s="90"/>
      <c r="E872" s="68">
        <f t="shared" si="771"/>
        <v>1.3752930522133121E+52</v>
      </c>
      <c r="F872" s="65">
        <f t="shared" si="772"/>
        <v>173.2000000000001</v>
      </c>
      <c r="G872" s="69">
        <v>866</v>
      </c>
    </row>
    <row r="873" spans="1:7">
      <c r="A873" s="65">
        <v>8192</v>
      </c>
      <c r="B873" s="65">
        <f t="shared" si="769"/>
        <v>28.9</v>
      </c>
      <c r="C873" s="86">
        <f t="shared" si="770"/>
        <v>14.74</v>
      </c>
      <c r="D873" s="90"/>
      <c r="E873" s="68">
        <f t="shared" si="771"/>
        <v>1.5797968667162833E+52</v>
      </c>
      <c r="F873" s="65">
        <f t="shared" si="772"/>
        <v>173.40000000000009</v>
      </c>
      <c r="G873" s="69">
        <v>867</v>
      </c>
    </row>
    <row r="874" spans="1:7">
      <c r="A874" s="65">
        <v>8192</v>
      </c>
      <c r="B874" s="65">
        <f t="shared" si="769"/>
        <v>28.933333333333334</v>
      </c>
      <c r="C874" s="86">
        <f t="shared" si="770"/>
        <v>14.74</v>
      </c>
      <c r="D874" s="90"/>
      <c r="E874" s="68">
        <f t="shared" si="771"/>
        <v>1.8147100620264647E+52</v>
      </c>
      <c r="F874" s="65">
        <f t="shared" si="772"/>
        <v>173.60000000000008</v>
      </c>
      <c r="G874" s="69">
        <v>868</v>
      </c>
    </row>
    <row r="875" spans="1:7">
      <c r="A875" s="65">
        <v>8192</v>
      </c>
      <c r="B875" s="65">
        <f t="shared" si="769"/>
        <v>28.966666666666665</v>
      </c>
      <c r="C875" s="86">
        <f t="shared" si="770"/>
        <v>14.74</v>
      </c>
      <c r="D875" s="90"/>
      <c r="E875" s="68">
        <f t="shared" si="771"/>
        <v>2.0845544630463672E+52</v>
      </c>
      <c r="F875" s="65">
        <f t="shared" si="772"/>
        <v>173.8000000000001</v>
      </c>
      <c r="G875" s="69">
        <v>869</v>
      </c>
    </row>
    <row r="876" spans="1:7">
      <c r="A876" s="65">
        <v>8192</v>
      </c>
      <c r="B876" s="65">
        <f t="shared" si="769"/>
        <v>29</v>
      </c>
      <c r="C876" s="86">
        <f t="shared" si="770"/>
        <v>14.74</v>
      </c>
      <c r="D876" s="90"/>
      <c r="E876" s="68">
        <f t="shared" si="771"/>
        <v>2.3945242826030901E+52</v>
      </c>
      <c r="F876" s="65">
        <f t="shared" si="772"/>
        <v>174.00000000000009</v>
      </c>
      <c r="G876" s="69">
        <v>870</v>
      </c>
    </row>
    <row r="877" spans="1:7">
      <c r="A877" s="65">
        <v>8192</v>
      </c>
      <c r="B877" s="65">
        <f t="shared" si="769"/>
        <v>29.033333333333335</v>
      </c>
      <c r="C877" s="86">
        <f t="shared" si="770"/>
        <v>14.74</v>
      </c>
      <c r="D877" s="90"/>
      <c r="E877" s="68">
        <f t="shared" si="771"/>
        <v>2.7505861044266258E+52</v>
      </c>
      <c r="F877" s="65">
        <f t="shared" si="772"/>
        <v>174.2000000000001</v>
      </c>
      <c r="G877" s="69">
        <v>871</v>
      </c>
    </row>
    <row r="878" spans="1:7">
      <c r="A878" s="65">
        <v>8192</v>
      </c>
      <c r="B878" s="65">
        <f t="shared" si="769"/>
        <v>29.066666666666666</v>
      </c>
      <c r="C878" s="86">
        <f t="shared" si="770"/>
        <v>14.74</v>
      </c>
      <c r="D878" s="90"/>
      <c r="E878" s="68">
        <f t="shared" si="771"/>
        <v>3.1595937334325676E+52</v>
      </c>
      <c r="F878" s="65">
        <f t="shared" si="772"/>
        <v>174.40000000000009</v>
      </c>
      <c r="G878" s="69">
        <v>872</v>
      </c>
    </row>
    <row r="879" spans="1:7">
      <c r="A879" s="65">
        <v>8192</v>
      </c>
      <c r="B879" s="65">
        <f t="shared" si="769"/>
        <v>29.1</v>
      </c>
      <c r="C879" s="86">
        <f t="shared" si="770"/>
        <v>14.74</v>
      </c>
      <c r="D879" s="90"/>
      <c r="E879" s="68">
        <f t="shared" si="771"/>
        <v>3.6294201240529315E+52</v>
      </c>
      <c r="F879" s="65">
        <f t="shared" si="772"/>
        <v>174.60000000000008</v>
      </c>
      <c r="G879" s="69">
        <v>873</v>
      </c>
    </row>
    <row r="880" spans="1:7">
      <c r="A880" s="65">
        <v>8192</v>
      </c>
      <c r="B880" s="65">
        <f t="shared" si="769"/>
        <v>29.133333333333333</v>
      </c>
      <c r="C880" s="86">
        <f t="shared" si="770"/>
        <v>14.74</v>
      </c>
      <c r="D880" s="90"/>
      <c r="E880" s="68">
        <f t="shared" si="771"/>
        <v>4.1691089260927366E+52</v>
      </c>
      <c r="F880" s="65">
        <f t="shared" si="772"/>
        <v>174.8000000000001</v>
      </c>
      <c r="G880" s="69">
        <v>874</v>
      </c>
    </row>
    <row r="881" spans="1:7">
      <c r="A881" s="65">
        <v>8192</v>
      </c>
      <c r="B881" s="65">
        <f t="shared" si="769"/>
        <v>29.166666666666668</v>
      </c>
      <c r="C881" s="86">
        <f t="shared" si="770"/>
        <v>14.74</v>
      </c>
      <c r="D881" s="90"/>
      <c r="E881" s="68">
        <f t="shared" si="771"/>
        <v>4.7890485652061824E+52</v>
      </c>
      <c r="F881" s="65">
        <f t="shared" si="772"/>
        <v>175.00000000000009</v>
      </c>
      <c r="G881" s="69">
        <v>875</v>
      </c>
    </row>
    <row r="882" spans="1:7">
      <c r="A882" s="65">
        <v>8192</v>
      </c>
      <c r="B882" s="65">
        <f t="shared" si="769"/>
        <v>29.2</v>
      </c>
      <c r="C882" s="86">
        <f t="shared" si="770"/>
        <v>14.74</v>
      </c>
      <c r="D882" s="90"/>
      <c r="E882" s="68">
        <f t="shared" si="771"/>
        <v>5.5011722088532527E+52</v>
      </c>
      <c r="F882" s="65">
        <f t="shared" si="772"/>
        <v>175.2000000000001</v>
      </c>
      <c r="G882" s="69">
        <v>876</v>
      </c>
    </row>
    <row r="883" spans="1:7">
      <c r="A883" s="65">
        <v>8192</v>
      </c>
      <c r="B883" s="65">
        <f t="shared" si="769"/>
        <v>29.233333333333334</v>
      </c>
      <c r="C883" s="86">
        <f t="shared" si="770"/>
        <v>14.74</v>
      </c>
      <c r="D883" s="90"/>
      <c r="E883" s="68">
        <f t="shared" si="771"/>
        <v>6.3191874668651373E+52</v>
      </c>
      <c r="F883" s="65">
        <f t="shared" si="772"/>
        <v>175.40000000000009</v>
      </c>
      <c r="G883" s="69">
        <v>877</v>
      </c>
    </row>
    <row r="884" spans="1:7">
      <c r="A884" s="65">
        <v>8192</v>
      </c>
      <c r="B884" s="65">
        <f t="shared" si="769"/>
        <v>29.266666666666666</v>
      </c>
      <c r="C884" s="86">
        <f t="shared" si="770"/>
        <v>14.74</v>
      </c>
      <c r="D884" s="90"/>
      <c r="E884" s="68">
        <f t="shared" si="771"/>
        <v>7.258840248105864E+52</v>
      </c>
      <c r="F884" s="65">
        <f t="shared" si="772"/>
        <v>175.60000000000008</v>
      </c>
      <c r="G884" s="69">
        <v>878</v>
      </c>
    </row>
    <row r="885" spans="1:7">
      <c r="A885" s="65">
        <v>8192</v>
      </c>
      <c r="B885" s="65">
        <f t="shared" si="769"/>
        <v>29.3</v>
      </c>
      <c r="C885" s="86">
        <f t="shared" si="770"/>
        <v>14.74</v>
      </c>
      <c r="D885" s="90"/>
      <c r="E885" s="68">
        <f t="shared" si="771"/>
        <v>8.3382178521854753E+52</v>
      </c>
      <c r="F885" s="65">
        <f t="shared" si="772"/>
        <v>175.8000000000001</v>
      </c>
      <c r="G885" s="69">
        <v>879</v>
      </c>
    </row>
    <row r="886" spans="1:7">
      <c r="A886" s="65">
        <v>8192</v>
      </c>
      <c r="B886" s="65">
        <f t="shared" si="769"/>
        <v>29.333333333333332</v>
      </c>
      <c r="C886" s="86">
        <f t="shared" si="770"/>
        <v>14.74</v>
      </c>
      <c r="D886" s="90"/>
      <c r="E886" s="68">
        <f t="shared" si="771"/>
        <v>9.5780971304123668E+52</v>
      </c>
      <c r="F886" s="65">
        <f t="shared" si="772"/>
        <v>176.00000000000009</v>
      </c>
      <c r="G886" s="69">
        <v>880</v>
      </c>
    </row>
    <row r="887" spans="1:7">
      <c r="A887" s="65">
        <v>8192</v>
      </c>
      <c r="B887" s="65">
        <f t="shared" si="769"/>
        <v>29.366666666666667</v>
      </c>
      <c r="C887" s="86">
        <f t="shared" si="770"/>
        <v>14.74</v>
      </c>
      <c r="D887" s="90"/>
      <c r="E887" s="68">
        <f t="shared" si="771"/>
        <v>1.1002344417706508E+53</v>
      </c>
      <c r="F887" s="65">
        <f t="shared" si="772"/>
        <v>176.20000000000007</v>
      </c>
      <c r="G887" s="69">
        <v>881</v>
      </c>
    </row>
    <row r="888" spans="1:7">
      <c r="A888" s="65">
        <v>8192</v>
      </c>
      <c r="B888" s="65">
        <f t="shared" si="769"/>
        <v>29.4</v>
      </c>
      <c r="C888" s="86">
        <f t="shared" si="770"/>
        <v>14.74</v>
      </c>
      <c r="D888" s="90"/>
      <c r="E888" s="68">
        <f t="shared" si="771"/>
        <v>1.2638374933730277E+53</v>
      </c>
      <c r="F888" s="65">
        <f t="shared" si="772"/>
        <v>176.40000000000009</v>
      </c>
      <c r="G888" s="69">
        <v>882</v>
      </c>
    </row>
    <row r="889" spans="1:7">
      <c r="A889" s="65">
        <v>8192</v>
      </c>
      <c r="B889" s="65">
        <f t="shared" si="769"/>
        <v>29.433333333333334</v>
      </c>
      <c r="C889" s="86">
        <f t="shared" si="770"/>
        <v>14.74</v>
      </c>
      <c r="D889" s="90"/>
      <c r="E889" s="68">
        <f t="shared" si="771"/>
        <v>1.4517680496211734E+53</v>
      </c>
      <c r="F889" s="65">
        <f t="shared" si="772"/>
        <v>176.60000000000008</v>
      </c>
      <c r="G889" s="69">
        <v>883</v>
      </c>
    </row>
    <row r="890" spans="1:7">
      <c r="A890" s="65">
        <v>8192</v>
      </c>
      <c r="B890" s="65">
        <f t="shared" si="769"/>
        <v>29.466666666666665</v>
      </c>
      <c r="C890" s="86">
        <f t="shared" si="770"/>
        <v>14.74</v>
      </c>
      <c r="D890" s="90"/>
      <c r="E890" s="68">
        <f t="shared" si="771"/>
        <v>1.6676435704370959E+53</v>
      </c>
      <c r="F890" s="65">
        <f t="shared" si="772"/>
        <v>176.8000000000001</v>
      </c>
      <c r="G890" s="69">
        <v>884</v>
      </c>
    </row>
    <row r="891" spans="1:7">
      <c r="A891" s="65">
        <v>8192</v>
      </c>
      <c r="B891" s="65">
        <f t="shared" si="769"/>
        <v>29.5</v>
      </c>
      <c r="C891" s="86">
        <f t="shared" si="770"/>
        <v>14.74</v>
      </c>
      <c r="D891" s="90"/>
      <c r="E891" s="68">
        <f t="shared" si="771"/>
        <v>1.9156194260824742E+53</v>
      </c>
      <c r="F891" s="65">
        <f t="shared" si="772"/>
        <v>177.00000000000009</v>
      </c>
      <c r="G891" s="69">
        <v>885</v>
      </c>
    </row>
    <row r="892" spans="1:7">
      <c r="A892" s="65">
        <v>8192</v>
      </c>
      <c r="B892" s="65">
        <f t="shared" si="769"/>
        <v>29.533333333333335</v>
      </c>
      <c r="C892" s="86">
        <f t="shared" si="770"/>
        <v>14.74</v>
      </c>
      <c r="D892" s="90"/>
      <c r="E892" s="68">
        <f t="shared" si="771"/>
        <v>2.2004688835413024E+53</v>
      </c>
      <c r="F892" s="65">
        <f t="shared" si="772"/>
        <v>177.20000000000007</v>
      </c>
      <c r="G892" s="69">
        <v>886</v>
      </c>
    </row>
    <row r="893" spans="1:7">
      <c r="A893" s="65">
        <v>8192</v>
      </c>
      <c r="B893" s="65">
        <f t="shared" si="769"/>
        <v>29.566666666666666</v>
      </c>
      <c r="C893" s="86">
        <f t="shared" si="770"/>
        <v>14.74</v>
      </c>
      <c r="D893" s="90"/>
      <c r="E893" s="68">
        <f t="shared" si="771"/>
        <v>2.527674986746057E+53</v>
      </c>
      <c r="F893" s="65">
        <f t="shared" si="772"/>
        <v>177.40000000000009</v>
      </c>
      <c r="G893" s="69">
        <v>887</v>
      </c>
    </row>
    <row r="894" spans="1:7">
      <c r="A894" s="65">
        <v>8192</v>
      </c>
      <c r="B894" s="65">
        <f t="shared" si="769"/>
        <v>29.6</v>
      </c>
      <c r="C894" s="86">
        <f t="shared" si="770"/>
        <v>14.74</v>
      </c>
      <c r="D894" s="90"/>
      <c r="E894" s="68">
        <f t="shared" si="771"/>
        <v>2.9035360992423473E+53</v>
      </c>
      <c r="F894" s="65">
        <f t="shared" si="772"/>
        <v>177.60000000000008</v>
      </c>
      <c r="G894" s="69">
        <v>888</v>
      </c>
    </row>
    <row r="895" spans="1:7">
      <c r="A895" s="65">
        <v>8192</v>
      </c>
      <c r="B895" s="65">
        <f t="shared" si="769"/>
        <v>29.633333333333333</v>
      </c>
      <c r="C895" s="86">
        <f t="shared" si="770"/>
        <v>14.74</v>
      </c>
      <c r="D895" s="90"/>
      <c r="E895" s="68">
        <f t="shared" si="771"/>
        <v>3.3352871408741939E+53</v>
      </c>
      <c r="F895" s="65">
        <f t="shared" si="772"/>
        <v>177.80000000000007</v>
      </c>
      <c r="G895" s="69">
        <v>889</v>
      </c>
    </row>
    <row r="896" spans="1:7">
      <c r="A896" s="65">
        <v>8192</v>
      </c>
      <c r="B896" s="65">
        <f t="shared" si="769"/>
        <v>29.666666666666668</v>
      </c>
      <c r="C896" s="86">
        <f t="shared" si="770"/>
        <v>14.74</v>
      </c>
      <c r="D896" s="90"/>
      <c r="E896" s="68">
        <f t="shared" si="771"/>
        <v>3.8312388521649493E+53</v>
      </c>
      <c r="F896" s="65">
        <f t="shared" si="772"/>
        <v>178.00000000000009</v>
      </c>
      <c r="G896" s="69">
        <v>890</v>
      </c>
    </row>
    <row r="897" spans="1:7">
      <c r="A897" s="65">
        <v>8192</v>
      </c>
      <c r="B897" s="65">
        <f t="shared" si="769"/>
        <v>29.7</v>
      </c>
      <c r="C897" s="86">
        <f t="shared" si="770"/>
        <v>14.74</v>
      </c>
      <c r="D897" s="90"/>
      <c r="E897" s="68">
        <f t="shared" si="771"/>
        <v>4.4009377670826064E+53</v>
      </c>
      <c r="F897" s="65">
        <f t="shared" si="772"/>
        <v>178.20000000000007</v>
      </c>
      <c r="G897" s="69">
        <v>891</v>
      </c>
    </row>
    <row r="898" spans="1:7">
      <c r="A898" s="65">
        <v>8192</v>
      </c>
      <c r="B898" s="65">
        <f t="shared" si="769"/>
        <v>29.733333333333334</v>
      </c>
      <c r="C898" s="86">
        <f t="shared" si="770"/>
        <v>14.74</v>
      </c>
      <c r="D898" s="90"/>
      <c r="E898" s="68">
        <f t="shared" si="771"/>
        <v>5.0553499734921141E+53</v>
      </c>
      <c r="F898" s="65">
        <f t="shared" si="772"/>
        <v>178.40000000000009</v>
      </c>
      <c r="G898" s="69">
        <v>892</v>
      </c>
    </row>
    <row r="899" spans="1:7">
      <c r="A899" s="65">
        <v>8192</v>
      </c>
      <c r="B899" s="65">
        <f t="shared" si="769"/>
        <v>29.766666666666666</v>
      </c>
      <c r="C899" s="86">
        <f t="shared" si="770"/>
        <v>14.74</v>
      </c>
      <c r="D899" s="90"/>
      <c r="E899" s="68">
        <f t="shared" si="771"/>
        <v>5.8070721984846972E+53</v>
      </c>
      <c r="F899" s="65">
        <f t="shared" si="772"/>
        <v>178.60000000000008</v>
      </c>
      <c r="G899" s="69">
        <v>893</v>
      </c>
    </row>
    <row r="900" spans="1:7">
      <c r="A900" s="65">
        <v>8192</v>
      </c>
      <c r="B900" s="65">
        <f t="shared" si="769"/>
        <v>29.8</v>
      </c>
      <c r="C900" s="86">
        <f t="shared" si="770"/>
        <v>14.74</v>
      </c>
      <c r="D900" s="90"/>
      <c r="E900" s="68">
        <f t="shared" si="771"/>
        <v>6.6705742817483879E+53</v>
      </c>
      <c r="F900" s="65">
        <f t="shared" si="772"/>
        <v>178.8000000000001</v>
      </c>
      <c r="G900" s="69">
        <v>894</v>
      </c>
    </row>
    <row r="901" spans="1:7">
      <c r="A901" s="65">
        <v>8192</v>
      </c>
      <c r="B901" s="65">
        <f t="shared" si="769"/>
        <v>29.833333333333332</v>
      </c>
      <c r="C901" s="86">
        <f t="shared" si="770"/>
        <v>14.74</v>
      </c>
      <c r="D901" s="90"/>
      <c r="E901" s="68">
        <f t="shared" si="771"/>
        <v>7.662477704329902E+53</v>
      </c>
      <c r="F901" s="65">
        <f t="shared" si="772"/>
        <v>179.00000000000009</v>
      </c>
      <c r="G901" s="69">
        <v>895</v>
      </c>
    </row>
    <row r="902" spans="1:7">
      <c r="A902" s="65">
        <v>8192</v>
      </c>
      <c r="B902" s="65">
        <f t="shared" si="769"/>
        <v>29.866666666666667</v>
      </c>
      <c r="C902" s="86">
        <f t="shared" si="770"/>
        <v>14.74</v>
      </c>
      <c r="D902" s="90"/>
      <c r="E902" s="68">
        <f t="shared" si="771"/>
        <v>8.8018755341652163E+53</v>
      </c>
      <c r="F902" s="65">
        <f t="shared" si="772"/>
        <v>179.2000000000001</v>
      </c>
      <c r="G902" s="69">
        <v>896</v>
      </c>
    </row>
    <row r="903" spans="1:7">
      <c r="A903" s="65">
        <v>8192</v>
      </c>
      <c r="B903" s="65">
        <f t="shared" ref="B903:B906" si="773">G903/30</f>
        <v>29.9</v>
      </c>
      <c r="C903" s="86">
        <f t="shared" si="770"/>
        <v>14.74</v>
      </c>
      <c r="D903" s="90"/>
      <c r="E903" s="68">
        <f t="shared" si="771"/>
        <v>1.0110699946984233E+54</v>
      </c>
      <c r="F903" s="65">
        <f t="shared" si="772"/>
        <v>179.40000000000009</v>
      </c>
      <c r="G903" s="69">
        <v>897</v>
      </c>
    </row>
    <row r="904" spans="1:7">
      <c r="A904" s="65">
        <v>8192</v>
      </c>
      <c r="B904" s="65">
        <f t="shared" si="773"/>
        <v>29.933333333333334</v>
      </c>
      <c r="C904" s="86">
        <f t="shared" si="770"/>
        <v>14.74</v>
      </c>
      <c r="D904" s="90"/>
      <c r="E904" s="68">
        <f t="shared" si="771"/>
        <v>1.1614144396969398E+54</v>
      </c>
      <c r="F904" s="65">
        <f t="shared" si="772"/>
        <v>179.60000000000011</v>
      </c>
      <c r="G904" s="69">
        <v>898</v>
      </c>
    </row>
    <row r="905" spans="1:7">
      <c r="A905" s="65">
        <v>8192</v>
      </c>
      <c r="B905" s="65">
        <f t="shared" si="773"/>
        <v>29.966666666666665</v>
      </c>
      <c r="C905" s="86">
        <f t="shared" si="770"/>
        <v>14.74</v>
      </c>
      <c r="D905" s="90"/>
      <c r="E905" s="68">
        <f t="shared" si="771"/>
        <v>1.3341148563496779E+54</v>
      </c>
      <c r="F905" s="65">
        <f t="shared" si="772"/>
        <v>179.8000000000001</v>
      </c>
      <c r="G905" s="69">
        <v>899</v>
      </c>
    </row>
    <row r="906" spans="1:7">
      <c r="A906" s="65">
        <v>8192</v>
      </c>
      <c r="B906" s="65">
        <f t="shared" si="773"/>
        <v>30</v>
      </c>
      <c r="C906" s="86">
        <f t="shared" si="770"/>
        <v>14.74</v>
      </c>
      <c r="D906" s="90"/>
      <c r="E906" s="68">
        <f t="shared" si="771"/>
        <v>1.5324955408659811E+54</v>
      </c>
      <c r="F906" s="65">
        <f t="shared" si="772"/>
        <v>180.00000000000011</v>
      </c>
      <c r="G906" s="69">
        <v>900</v>
      </c>
    </row>
    <row r="907" spans="1:7">
      <c r="C907" s="91"/>
      <c r="D907" s="90"/>
    </row>
    <row r="908" spans="1:7">
      <c r="C908" s="91"/>
      <c r="D908" s="90"/>
    </row>
    <row r="909" spans="1:7">
      <c r="C909" s="91"/>
      <c r="D909" s="90"/>
    </row>
    <row r="910" spans="1:7">
      <c r="C910" s="91"/>
      <c r="D910" s="90"/>
    </row>
    <row r="911" spans="1:7">
      <c r="C911" s="91"/>
      <c r="D911" s="90"/>
    </row>
    <row r="912" spans="1:7">
      <c r="C912" s="91"/>
      <c r="D912" s="90"/>
    </row>
    <row r="913" spans="3:4">
      <c r="C913" s="91"/>
      <c r="D913" s="90"/>
    </row>
    <row r="914" spans="3:4">
      <c r="C914" s="91"/>
      <c r="D914" s="90"/>
    </row>
    <row r="915" spans="3:4">
      <c r="C915" s="91"/>
      <c r="D915" s="90"/>
    </row>
    <row r="916" spans="3:4">
      <c r="C916" s="91"/>
      <c r="D916" s="90"/>
    </row>
    <row r="917" spans="3:4">
      <c r="C917" s="91"/>
      <c r="D917" s="90"/>
    </row>
    <row r="918" spans="3:4">
      <c r="C918" s="91"/>
      <c r="D918" s="90"/>
    </row>
    <row r="919" spans="3:4">
      <c r="C919" s="91"/>
      <c r="D919" s="90"/>
    </row>
    <row r="920" spans="3:4">
      <c r="C920" s="91"/>
      <c r="D920" s="90"/>
    </row>
    <row r="921" spans="3:4">
      <c r="C921" s="91"/>
      <c r="D921" s="90"/>
    </row>
    <row r="922" spans="3:4">
      <c r="C922" s="91"/>
      <c r="D922" s="90"/>
    </row>
    <row r="923" spans="3:4">
      <c r="C923" s="91"/>
      <c r="D923" s="90"/>
    </row>
    <row r="924" spans="3:4">
      <c r="C924" s="91"/>
      <c r="D924" s="90"/>
    </row>
    <row r="925" spans="3:4">
      <c r="C925" s="91"/>
      <c r="D925" s="90"/>
    </row>
    <row r="926" spans="3:4">
      <c r="C926" s="91"/>
      <c r="D926" s="90"/>
    </row>
    <row r="927" spans="3:4">
      <c r="C927" s="91"/>
      <c r="D927" s="90"/>
    </row>
    <row r="928" spans="3:4">
      <c r="C928" s="91"/>
      <c r="D928" s="90"/>
    </row>
    <row r="929" spans="3:4">
      <c r="C929" s="91"/>
      <c r="D929" s="90"/>
    </row>
    <row r="930" spans="3:4">
      <c r="C930" s="91"/>
      <c r="D930" s="90"/>
    </row>
    <row r="931" spans="3:4">
      <c r="C931" s="91"/>
      <c r="D931" s="90"/>
    </row>
    <row r="932" spans="3:4">
      <c r="C932" s="91"/>
      <c r="D932" s="90"/>
    </row>
    <row r="933" spans="3:4">
      <c r="C933" s="91"/>
      <c r="D933" s="90"/>
    </row>
    <row r="934" spans="3:4">
      <c r="C934" s="91"/>
      <c r="D934" s="90"/>
    </row>
    <row r="935" spans="3:4">
      <c r="C935" s="91"/>
      <c r="D935" s="90"/>
    </row>
    <row r="936" spans="3:4">
      <c r="C936" s="91"/>
      <c r="D936" s="90"/>
    </row>
    <row r="937" spans="3:4">
      <c r="C937" s="91"/>
      <c r="D937" s="90"/>
    </row>
    <row r="938" spans="3:4">
      <c r="C938" s="91"/>
      <c r="D938" s="90"/>
    </row>
    <row r="939" spans="3:4">
      <c r="C939" s="91"/>
      <c r="D939" s="90"/>
    </row>
    <row r="940" spans="3:4">
      <c r="C940" s="91"/>
      <c r="D940" s="90"/>
    </row>
    <row r="941" spans="3:4">
      <c r="C941" s="91"/>
      <c r="D941" s="90"/>
    </row>
    <row r="942" spans="3:4">
      <c r="C942" s="91"/>
      <c r="D942" s="90"/>
    </row>
    <row r="943" spans="3:4">
      <c r="C943" s="91"/>
      <c r="D943" s="90"/>
    </row>
    <row r="944" spans="3:4">
      <c r="C944" s="91"/>
      <c r="D944" s="90"/>
    </row>
    <row r="945" spans="3:4">
      <c r="C945" s="91"/>
      <c r="D945" s="90"/>
    </row>
    <row r="946" spans="3:4">
      <c r="C946" s="91"/>
      <c r="D946" s="90"/>
    </row>
    <row r="947" spans="3:4">
      <c r="C947" s="91"/>
      <c r="D947" s="90"/>
    </row>
    <row r="948" spans="3:4">
      <c r="C948" s="91"/>
      <c r="D948" s="90"/>
    </row>
    <row r="949" spans="3:4">
      <c r="C949" s="91"/>
      <c r="D949" s="90"/>
    </row>
    <row r="950" spans="3:4">
      <c r="C950" s="91"/>
      <c r="D950" s="90"/>
    </row>
    <row r="951" spans="3:4">
      <c r="C951" s="91"/>
      <c r="D951" s="90"/>
    </row>
    <row r="952" spans="3:4">
      <c r="C952" s="91"/>
      <c r="D952" s="90"/>
    </row>
    <row r="953" spans="3:4">
      <c r="C953" s="91"/>
      <c r="D953" s="90"/>
    </row>
    <row r="954" spans="3:4">
      <c r="C954" s="91"/>
      <c r="D954" s="90"/>
    </row>
    <row r="955" spans="3:4">
      <c r="C955" s="91"/>
      <c r="D955" s="90"/>
    </row>
    <row r="956" spans="3:4">
      <c r="C956" s="91"/>
      <c r="D956" s="90"/>
    </row>
    <row r="957" spans="3:4">
      <c r="C957" s="91"/>
      <c r="D957" s="90"/>
    </row>
    <row r="958" spans="3:4">
      <c r="C958" s="91"/>
      <c r="D958" s="90"/>
    </row>
    <row r="959" spans="3:4">
      <c r="C959" s="91"/>
      <c r="D959" s="90"/>
    </row>
    <row r="960" spans="3:4">
      <c r="C960" s="91"/>
      <c r="D960" s="90"/>
    </row>
    <row r="961" spans="3:4">
      <c r="C961" s="91"/>
      <c r="D961" s="90"/>
    </row>
    <row r="962" spans="3:4">
      <c r="C962" s="91"/>
      <c r="D962" s="90"/>
    </row>
    <row r="963" spans="3:4">
      <c r="C963" s="91"/>
      <c r="D963" s="90"/>
    </row>
    <row r="964" spans="3:4">
      <c r="C964" s="91"/>
      <c r="D964" s="90"/>
    </row>
    <row r="965" spans="3:4">
      <c r="C965" s="91"/>
      <c r="D965" s="90"/>
    </row>
    <row r="966" spans="3:4">
      <c r="C966" s="91"/>
      <c r="D966" s="90"/>
    </row>
    <row r="967" spans="3:4">
      <c r="C967" s="91"/>
      <c r="D967" s="90"/>
    </row>
  </sheetData>
  <phoneticPr fontId="2" type="noConversion"/>
  <conditionalFormatting sqref="R5:R1048576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1048576">
    <cfRule type="colorScale" priority="6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1048576">
    <cfRule type="colorScale" priority="6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6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6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6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6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:H1048576 S5:S1048576 AD5:AD1048576 AO5:AO1048576 AZ5:AZ1048576 BK5:BK1048576 BV5:BV1048576 CG5:CG1048576 CR5:CR1048576">
    <cfRule type="expression" dxfId="3" priority="641">
      <formula>MOD(H5,20)=0</formula>
    </cfRule>
  </conditionalFormatting>
  <conditionalFormatting sqref="J5:J1048576 AF5:AF1048576 AQ5:AQ1048576 BB5:BB1048576 BM5:BM1048576 BX5:BX1048576 CI5:CI1048576 U5:U1048576 CT5:CT1048576">
    <cfRule type="cellIs" dxfId="2" priority="631" operator="greaterThan">
      <formula>1</formula>
    </cfRule>
  </conditionalFormatting>
  <conditionalFormatting sqref="AC5:AC643">
    <cfRule type="colorScale" priority="6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1048576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1048576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1048576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17:BI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7:BI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17:BT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7:BT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17:CE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7:CE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P17:CP643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P7:CP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17:DA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7:DA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P17:CP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P7:CP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17:CE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7:CE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17:CE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7:CE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17:BT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7:BT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17:BT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7:BT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17:BT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7:BT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17:BI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7:BI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17:BI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7:BI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17:BI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7:BI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17:BI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7:BI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967"/>
  <sheetViews>
    <sheetView workbookViewId="0">
      <selection activeCell="U27" sqref="U27"/>
    </sheetView>
  </sheetViews>
  <sheetFormatPr defaultRowHeight="11.25"/>
  <cols>
    <col min="1" max="1" width="6.75" style="48" customWidth="1"/>
    <col min="2" max="2" width="5.875" style="48" customWidth="1"/>
    <col min="3" max="3" width="5.875" style="66" customWidth="1"/>
    <col min="4" max="4" width="5.875" style="67" customWidth="1"/>
    <col min="5" max="5" width="5.875" style="49" customWidth="1"/>
    <col min="6" max="9" width="4.125" style="50" customWidth="1"/>
    <col min="10" max="10" width="5.25" style="50" customWidth="1"/>
    <col min="11" max="11" width="9" style="50"/>
    <col min="12" max="12" width="5.875" style="51" customWidth="1"/>
    <col min="13" max="13" width="5.875" style="48" customWidth="1"/>
    <col min="14" max="14" width="4.625" style="52" customWidth="1"/>
    <col min="15" max="19" width="4.125" style="74" customWidth="1"/>
    <col min="20" max="23" width="4.125" style="73" customWidth="1"/>
    <col min="24" max="24" width="4.125" style="102" customWidth="1"/>
    <col min="25" max="25" width="4.125" style="94" customWidth="1"/>
    <col min="26" max="16384" width="9" style="45"/>
  </cols>
  <sheetData>
    <row r="1" spans="1:28">
      <c r="A1" s="48" t="s">
        <v>131</v>
      </c>
      <c r="B1" s="48" t="s">
        <v>132</v>
      </c>
      <c r="C1" s="66" t="s">
        <v>147</v>
      </c>
      <c r="D1" s="67" t="s">
        <v>148</v>
      </c>
      <c r="E1" s="49" t="s">
        <v>133</v>
      </c>
      <c r="K1" s="50" t="s">
        <v>143</v>
      </c>
      <c r="L1" s="51" t="s">
        <v>134</v>
      </c>
      <c r="M1" s="48">
        <f>POWER(2,0.2)</f>
        <v>1.1486983549970351</v>
      </c>
      <c r="N1" s="52" t="s">
        <v>135</v>
      </c>
      <c r="O1" s="70"/>
      <c r="P1" s="71">
        <f>P3+6</f>
        <v>6</v>
      </c>
      <c r="Q1" s="98" t="s">
        <v>126</v>
      </c>
      <c r="R1" s="71"/>
      <c r="S1" s="71"/>
      <c r="T1" s="72" t="s">
        <v>127</v>
      </c>
      <c r="U1" s="76"/>
      <c r="Y1" s="93"/>
      <c r="AB1" s="45" t="s">
        <v>145</v>
      </c>
    </row>
    <row r="2" spans="1:28">
      <c r="E2" s="49" t="s">
        <v>136</v>
      </c>
      <c r="F2" s="54" t="s">
        <v>11</v>
      </c>
      <c r="G2" s="54"/>
      <c r="H2" s="50" t="s">
        <v>12</v>
      </c>
      <c r="I2" s="50" t="s">
        <v>12</v>
      </c>
      <c r="L2" s="51" t="s">
        <v>137</v>
      </c>
      <c r="M2" s="53">
        <f>POWER(2,0.05)</f>
        <v>1.0352649238413776</v>
      </c>
      <c r="P2" s="71" t="s">
        <v>116</v>
      </c>
      <c r="Q2" s="98" t="s">
        <v>154</v>
      </c>
      <c r="R2" s="76" t="s">
        <v>149</v>
      </c>
      <c r="U2" s="100"/>
      <c r="X2" s="71" t="s">
        <v>118</v>
      </c>
      <c r="Y2" s="71" t="s">
        <v>2</v>
      </c>
      <c r="AB2" s="45" t="s">
        <v>146</v>
      </c>
    </row>
    <row r="3" spans="1:28">
      <c r="A3" s="48" t="s">
        <v>138</v>
      </c>
      <c r="B3" s="48" t="s">
        <v>139</v>
      </c>
      <c r="F3" s="55" t="s">
        <v>6</v>
      </c>
      <c r="G3" s="55" t="s">
        <v>7</v>
      </c>
      <c r="H3" s="55" t="s">
        <v>4</v>
      </c>
      <c r="I3" s="55" t="s">
        <v>15</v>
      </c>
      <c r="K3" s="50" t="s">
        <v>144</v>
      </c>
      <c r="P3" s="71">
        <v>0</v>
      </c>
      <c r="Q3" s="98">
        <v>1</v>
      </c>
      <c r="R3" s="92">
        <f>$D6</f>
        <v>1</v>
      </c>
      <c r="U3" s="101"/>
      <c r="V3" s="73" t="s">
        <v>115</v>
      </c>
      <c r="W3" s="73" t="s">
        <v>117</v>
      </c>
      <c r="X3" s="71">
        <f>R3*$L6</f>
        <v>1</v>
      </c>
      <c r="Y3" s="71">
        <f>10*Q3*$L6</f>
        <v>10</v>
      </c>
      <c r="AB3" s="45" t="s">
        <v>159</v>
      </c>
    </row>
    <row r="4" spans="1:28" ht="12" thickBot="1">
      <c r="A4" s="56" t="s">
        <v>140</v>
      </c>
      <c r="B4" s="56" t="s">
        <v>141</v>
      </c>
      <c r="C4" s="79"/>
      <c r="D4" s="78"/>
      <c r="E4" s="57"/>
      <c r="L4" s="58"/>
      <c r="M4" s="56"/>
      <c r="N4" s="59"/>
      <c r="O4" s="82" t="s">
        <v>119</v>
      </c>
      <c r="P4" s="82"/>
      <c r="Q4" s="83" t="s">
        <v>120</v>
      </c>
      <c r="R4" s="82" t="s">
        <v>151</v>
      </c>
      <c r="S4" s="84" t="s">
        <v>121</v>
      </c>
      <c r="T4" s="84" t="s">
        <v>150</v>
      </c>
      <c r="U4" s="96" t="s">
        <v>164</v>
      </c>
      <c r="V4" s="84" t="s">
        <v>122</v>
      </c>
      <c r="W4" s="84" t="s">
        <v>123</v>
      </c>
      <c r="X4" s="104" t="s">
        <v>124</v>
      </c>
      <c r="Y4" s="95" t="s">
        <v>125</v>
      </c>
      <c r="AB4" s="45" t="s">
        <v>160</v>
      </c>
    </row>
    <row r="5" spans="1:28">
      <c r="A5" s="48" t="s">
        <v>142</v>
      </c>
      <c r="C5" s="86">
        <v>0</v>
      </c>
      <c r="D5" s="87"/>
      <c r="N5" s="60"/>
      <c r="S5" s="73">
        <v>1</v>
      </c>
      <c r="V5" s="73" t="s">
        <v>106</v>
      </c>
    </row>
    <row r="6" spans="1:28">
      <c r="A6" s="48">
        <f>POWER(POWER(2,0.05),N6-40)</f>
        <v>0.24999999999999922</v>
      </c>
      <c r="B6" s="48">
        <f>N6/30</f>
        <v>0</v>
      </c>
      <c r="C6" s="86">
        <f>IF(D6&gt;0,C5+D6,C5)</f>
        <v>1</v>
      </c>
      <c r="D6" s="89">
        <f>1+N6/200</f>
        <v>1</v>
      </c>
      <c r="E6" s="49">
        <f>C6*K6*1</f>
        <v>1.1000000000000001</v>
      </c>
      <c r="F6" s="61">
        <v>0.1</v>
      </c>
      <c r="G6" s="61">
        <v>2</v>
      </c>
      <c r="H6" s="61">
        <v>1</v>
      </c>
      <c r="I6" s="61">
        <v>1</v>
      </c>
      <c r="J6" s="62">
        <f>(1-F6)+F6*G6</f>
        <v>1.1000000000000001</v>
      </c>
      <c r="K6" s="63">
        <f>J6*H6*I6</f>
        <v>1.1000000000000001</v>
      </c>
      <c r="L6" s="51">
        <v>1</v>
      </c>
      <c r="M6" s="48">
        <f>LOG(L6,2)</f>
        <v>0</v>
      </c>
      <c r="N6" s="52">
        <v>0</v>
      </c>
      <c r="O6" s="74">
        <f>$N6-P$3</f>
        <v>0</v>
      </c>
      <c r="P6" s="74">
        <f>Q$3</f>
        <v>1</v>
      </c>
      <c r="Q6" s="53">
        <v>1</v>
      </c>
      <c r="R6" s="65">
        <f>R$3</f>
        <v>1</v>
      </c>
      <c r="S6" s="73">
        <f>S5*Q6</f>
        <v>1</v>
      </c>
      <c r="T6" s="73">
        <f>O6*S6*R6</f>
        <v>0</v>
      </c>
      <c r="U6" s="73">
        <f>10*Q$3*P6*POWER($M$1,O6)</f>
        <v>10</v>
      </c>
      <c r="V6" s="73">
        <f>50*Q$3*P6*POWER($M$1,O6)</f>
        <v>50</v>
      </c>
      <c r="W6" s="73">
        <f>$A6*(30+$B6)</f>
        <v>7.4999999999999769</v>
      </c>
      <c r="AB6" s="45">
        <v>2</v>
      </c>
    </row>
    <row r="7" spans="1:28">
      <c r="A7" s="48">
        <f t="shared" ref="A7:A70" si="0">POWER(POWER(2,0.05),N7-40)</f>
        <v>0.25881623096034356</v>
      </c>
      <c r="B7" s="48">
        <f t="shared" ref="B7:B70" si="1">N7/30</f>
        <v>3.3333333333333333E-2</v>
      </c>
      <c r="C7" s="86">
        <f t="shared" ref="C7:C20" si="2">IF(D7&gt;0,C6+D7,C6)</f>
        <v>1</v>
      </c>
      <c r="D7" s="87"/>
      <c r="E7" s="49">
        <f>C7*K7*1</f>
        <v>1.1130576502499996</v>
      </c>
      <c r="F7" s="61">
        <f>F6+0.1%</f>
        <v>0.10100000000000001</v>
      </c>
      <c r="G7" s="61">
        <f>G6+1%</f>
        <v>2.0099999999999998</v>
      </c>
      <c r="H7" s="61">
        <f>H6+0.5%</f>
        <v>1.0049999999999999</v>
      </c>
      <c r="I7" s="61">
        <f>I6+0.5%</f>
        <v>1.0049999999999999</v>
      </c>
      <c r="J7" s="62">
        <f t="shared" ref="J7:J70" si="3">(1-F7)+F7*G7</f>
        <v>1.1020099999999999</v>
      </c>
      <c r="K7" s="63">
        <f t="shared" ref="K7:K70" si="4">J7*H7*I7</f>
        <v>1.1130576502499996</v>
      </c>
      <c r="L7" s="51">
        <f t="shared" ref="L7:L70" si="5">POWER($M$1,N7)</f>
        <v>1.1486983549970351</v>
      </c>
      <c r="M7" s="48">
        <f>LOG(L7,2)</f>
        <v>0.20000000000000012</v>
      </c>
      <c r="N7" s="52">
        <v>1</v>
      </c>
      <c r="O7" s="74">
        <f t="shared" ref="O7:O70" si="6">$N7-P$3</f>
        <v>1</v>
      </c>
      <c r="P7" s="74">
        <f t="shared" ref="P7:P70" si="7">Q$3</f>
        <v>1</v>
      </c>
      <c r="Q7" s="53">
        <v>1</v>
      </c>
      <c r="R7" s="65">
        <f t="shared" ref="R7:R70" si="8">R$3</f>
        <v>1</v>
      </c>
      <c r="S7" s="73">
        <f>S6*Q7</f>
        <v>1</v>
      </c>
      <c r="T7" s="73">
        <f t="shared" ref="T7:T70" si="9">O7*S7*R7</f>
        <v>1</v>
      </c>
      <c r="U7" s="73">
        <f t="shared" ref="U7:U70" si="10">10*Q$3*P7*POWER($M$1,O7)</f>
        <v>11.486983549970351</v>
      </c>
      <c r="V7" s="73">
        <f t="shared" ref="V7:V70" si="11">50*Q$3*P7*POWER($M$1,O7)</f>
        <v>57.434917749851756</v>
      </c>
      <c r="W7" s="73">
        <f t="shared" ref="W7:W70" si="12">$A7*(30+$B7)</f>
        <v>7.7731141365089851</v>
      </c>
      <c r="X7" s="102">
        <f t="shared" ref="X7:X70" si="13">U7/T7</f>
        <v>11.486983549970351</v>
      </c>
      <c r="Y7" s="94">
        <f>X7/K7</f>
        <v>10.320205379649746</v>
      </c>
      <c r="AB7" s="45">
        <v>2</v>
      </c>
    </row>
    <row r="8" spans="1:28">
      <c r="A8" s="48">
        <f t="shared" si="0"/>
        <v>0.26794336563407251</v>
      </c>
      <c r="B8" s="48">
        <f t="shared" si="1"/>
        <v>6.6666666666666666E-2</v>
      </c>
      <c r="C8" s="86">
        <f t="shared" si="2"/>
        <v>1</v>
      </c>
      <c r="D8" s="87"/>
      <c r="E8" s="49">
        <f>C8*K8*1</f>
        <v>1.1262312039999993</v>
      </c>
      <c r="F8" s="61">
        <f t="shared" ref="F8:F71" si="14">F7+0.1%</f>
        <v>0.10200000000000001</v>
      </c>
      <c r="G8" s="61">
        <f t="shared" ref="G8:G71" si="15">G7+1%</f>
        <v>2.0199999999999996</v>
      </c>
      <c r="H8" s="61">
        <f t="shared" ref="H8:I23" si="16">H7+0.5%</f>
        <v>1.0099999999999998</v>
      </c>
      <c r="I8" s="61">
        <f t="shared" si="16"/>
        <v>1.0099999999999998</v>
      </c>
      <c r="J8" s="62">
        <f t="shared" si="3"/>
        <v>1.1040399999999999</v>
      </c>
      <c r="K8" s="63">
        <f t="shared" si="4"/>
        <v>1.1262312039999993</v>
      </c>
      <c r="L8" s="51">
        <f t="shared" si="5"/>
        <v>1.3195079107728944</v>
      </c>
      <c r="M8" s="48">
        <f t="shared" ref="M8:M71" si="17">LOG(L8,2)</f>
        <v>0.40000000000000024</v>
      </c>
      <c r="N8" s="52">
        <v>2</v>
      </c>
      <c r="O8" s="74">
        <f t="shared" si="6"/>
        <v>2</v>
      </c>
      <c r="P8" s="74">
        <f t="shared" si="7"/>
        <v>1</v>
      </c>
      <c r="Q8" s="53">
        <v>1</v>
      </c>
      <c r="R8" s="65">
        <f t="shared" si="8"/>
        <v>1</v>
      </c>
      <c r="S8" s="73">
        <f>S7*Q8</f>
        <v>1</v>
      </c>
      <c r="T8" s="73">
        <f t="shared" si="9"/>
        <v>2</v>
      </c>
      <c r="U8" s="73">
        <f t="shared" si="10"/>
        <v>13.195079107728944</v>
      </c>
      <c r="V8" s="73">
        <f t="shared" si="11"/>
        <v>65.975395538644719</v>
      </c>
      <c r="W8" s="73">
        <f t="shared" si="12"/>
        <v>8.0561638600644461</v>
      </c>
      <c r="X8" s="102">
        <f t="shared" si="13"/>
        <v>6.5975395538644719</v>
      </c>
      <c r="Y8" s="94">
        <f>X8/K8</f>
        <v>5.858068512426402</v>
      </c>
      <c r="AB8" s="45">
        <v>2</v>
      </c>
    </row>
    <row r="9" spans="1:28">
      <c r="A9" s="48">
        <f t="shared" si="0"/>
        <v>0.27739236801696043</v>
      </c>
      <c r="B9" s="48">
        <f t="shared" si="1"/>
        <v>0.1</v>
      </c>
      <c r="C9" s="86">
        <f t="shared" si="2"/>
        <v>1</v>
      </c>
      <c r="D9" s="87"/>
      <c r="E9" s="49">
        <f>C9*K9*1</f>
        <v>1.1395215702499992</v>
      </c>
      <c r="F9" s="61">
        <f t="shared" si="14"/>
        <v>0.10300000000000001</v>
      </c>
      <c r="G9" s="61">
        <f t="shared" si="15"/>
        <v>2.0299999999999994</v>
      </c>
      <c r="H9" s="61">
        <f t="shared" si="16"/>
        <v>1.0149999999999997</v>
      </c>
      <c r="I9" s="61">
        <f t="shared" si="16"/>
        <v>1.0149999999999997</v>
      </c>
      <c r="J9" s="62">
        <f t="shared" si="3"/>
        <v>1.10609</v>
      </c>
      <c r="K9" s="63">
        <f t="shared" si="4"/>
        <v>1.1395215702499992</v>
      </c>
      <c r="L9" s="51">
        <f t="shared" si="5"/>
        <v>1.5157165665103984</v>
      </c>
      <c r="M9" s="48">
        <f t="shared" si="17"/>
        <v>0.60000000000000031</v>
      </c>
      <c r="N9" s="52">
        <v>3</v>
      </c>
      <c r="O9" s="74">
        <f t="shared" si="6"/>
        <v>3</v>
      </c>
      <c r="P9" s="74">
        <f t="shared" si="7"/>
        <v>1</v>
      </c>
      <c r="Q9" s="53">
        <v>1</v>
      </c>
      <c r="R9" s="65">
        <f t="shared" si="8"/>
        <v>1</v>
      </c>
      <c r="S9" s="73">
        <f>S8*Q9</f>
        <v>1</v>
      </c>
      <c r="T9" s="73">
        <f t="shared" si="9"/>
        <v>3</v>
      </c>
      <c r="U9" s="73">
        <f t="shared" si="10"/>
        <v>15.157165665103985</v>
      </c>
      <c r="V9" s="73">
        <f t="shared" si="11"/>
        <v>75.785828325519915</v>
      </c>
      <c r="W9" s="73">
        <f t="shared" si="12"/>
        <v>8.3495102773105092</v>
      </c>
      <c r="X9" s="102">
        <f t="shared" si="13"/>
        <v>5.0523885550346614</v>
      </c>
      <c r="Y9" s="94">
        <f>X9/K9</f>
        <v>4.4337805329356073</v>
      </c>
      <c r="AB9" s="45">
        <v>3</v>
      </c>
    </row>
    <row r="10" spans="1:28">
      <c r="A10" s="48">
        <f t="shared" si="0"/>
        <v>0.28717458874925794</v>
      </c>
      <c r="B10" s="48">
        <f t="shared" si="1"/>
        <v>0.13333333333333333</v>
      </c>
      <c r="C10" s="86">
        <f t="shared" si="2"/>
        <v>1</v>
      </c>
      <c r="D10" s="87"/>
      <c r="E10" s="49">
        <f>C10*K10*1</f>
        <v>1.1529296639999991</v>
      </c>
      <c r="F10" s="61">
        <f t="shared" si="14"/>
        <v>0.10400000000000001</v>
      </c>
      <c r="G10" s="61">
        <f t="shared" si="15"/>
        <v>2.0399999999999991</v>
      </c>
      <c r="H10" s="61">
        <f t="shared" si="16"/>
        <v>1.0199999999999996</v>
      </c>
      <c r="I10" s="61">
        <f t="shared" si="16"/>
        <v>1.0199999999999996</v>
      </c>
      <c r="J10" s="62">
        <f t="shared" si="3"/>
        <v>1.10816</v>
      </c>
      <c r="K10" s="63">
        <f t="shared" si="4"/>
        <v>1.1529296639999991</v>
      </c>
      <c r="L10" s="51">
        <f t="shared" si="5"/>
        <v>1.7411011265922487</v>
      </c>
      <c r="M10" s="48">
        <f t="shared" si="17"/>
        <v>0.80000000000000049</v>
      </c>
      <c r="N10" s="52">
        <v>4</v>
      </c>
      <c r="O10" s="74">
        <f t="shared" si="6"/>
        <v>4</v>
      </c>
      <c r="P10" s="74">
        <f t="shared" si="7"/>
        <v>1</v>
      </c>
      <c r="Q10" s="53">
        <v>1</v>
      </c>
      <c r="R10" s="65">
        <f t="shared" si="8"/>
        <v>1</v>
      </c>
      <c r="S10" s="73">
        <f>S9*Q10</f>
        <v>1</v>
      </c>
      <c r="T10" s="73">
        <f t="shared" si="9"/>
        <v>4</v>
      </c>
      <c r="U10" s="73">
        <f t="shared" si="10"/>
        <v>17.411011265922486</v>
      </c>
      <c r="V10" s="73">
        <f t="shared" si="11"/>
        <v>87.055056329612441</v>
      </c>
      <c r="W10" s="73">
        <f t="shared" si="12"/>
        <v>8.6535276076443051</v>
      </c>
      <c r="X10" s="102">
        <f t="shared" si="13"/>
        <v>4.3527528164806215</v>
      </c>
      <c r="Y10" s="94">
        <f>X10/K10</f>
        <v>3.7753845289912022</v>
      </c>
      <c r="AB10" s="45">
        <v>3</v>
      </c>
    </row>
    <row r="11" spans="1:28">
      <c r="A11" s="48">
        <f t="shared" si="0"/>
        <v>0.29730177875067942</v>
      </c>
      <c r="B11" s="48">
        <f t="shared" si="1"/>
        <v>0.16666666666666666</v>
      </c>
      <c r="C11" s="86">
        <f t="shared" si="2"/>
        <v>1</v>
      </c>
      <c r="D11" s="87"/>
      <c r="E11" s="49">
        <f>C11*K11*1</f>
        <v>1.1664564062499989</v>
      </c>
      <c r="F11" s="61">
        <f t="shared" si="14"/>
        <v>0.10500000000000001</v>
      </c>
      <c r="G11" s="61">
        <f t="shared" si="15"/>
        <v>2.0499999999999989</v>
      </c>
      <c r="H11" s="61">
        <f t="shared" si="16"/>
        <v>1.0249999999999995</v>
      </c>
      <c r="I11" s="61">
        <f t="shared" si="16"/>
        <v>1.0249999999999995</v>
      </c>
      <c r="J11" s="62">
        <f t="shared" si="3"/>
        <v>1.11025</v>
      </c>
      <c r="K11" s="63">
        <f t="shared" si="4"/>
        <v>1.1664564062499989</v>
      </c>
      <c r="L11" s="51">
        <f t="shared" si="5"/>
        <v>2.0000000000000004</v>
      </c>
      <c r="M11" s="48">
        <f t="shared" si="17"/>
        <v>1.0000000000000002</v>
      </c>
      <c r="N11" s="52">
        <v>5</v>
      </c>
      <c r="O11" s="74">
        <f t="shared" si="6"/>
        <v>5</v>
      </c>
      <c r="P11" s="74">
        <f t="shared" si="7"/>
        <v>1</v>
      </c>
      <c r="Q11" s="53">
        <v>1</v>
      </c>
      <c r="R11" s="65">
        <f t="shared" si="8"/>
        <v>1</v>
      </c>
      <c r="S11" s="73">
        <f>S10*Q11</f>
        <v>1</v>
      </c>
      <c r="T11" s="73">
        <f t="shared" si="9"/>
        <v>5</v>
      </c>
      <c r="U11" s="73">
        <f t="shared" si="10"/>
        <v>20.000000000000004</v>
      </c>
      <c r="V11" s="73">
        <f t="shared" si="11"/>
        <v>100.00000000000003</v>
      </c>
      <c r="W11" s="73">
        <f t="shared" si="12"/>
        <v>8.9686036589788305</v>
      </c>
      <c r="X11" s="102">
        <f t="shared" si="13"/>
        <v>4.0000000000000009</v>
      </c>
      <c r="Y11" s="94">
        <f>X11/K11</f>
        <v>3.4291894481161669</v>
      </c>
      <c r="AB11" s="45">
        <v>3</v>
      </c>
    </row>
    <row r="12" spans="1:28">
      <c r="A12" s="48">
        <f t="shared" si="0"/>
        <v>0.30778610333622819</v>
      </c>
      <c r="B12" s="48">
        <f t="shared" si="1"/>
        <v>0.2</v>
      </c>
      <c r="C12" s="86">
        <f t="shared" si="2"/>
        <v>1</v>
      </c>
      <c r="D12" s="87"/>
      <c r="E12" s="49">
        <f>C12*K12*1</f>
        <v>1.1801027239999984</v>
      </c>
      <c r="F12" s="61">
        <f t="shared" si="14"/>
        <v>0.10600000000000001</v>
      </c>
      <c r="G12" s="61">
        <f t="shared" si="15"/>
        <v>2.0599999999999987</v>
      </c>
      <c r="H12" s="61">
        <f t="shared" si="16"/>
        <v>1.0299999999999994</v>
      </c>
      <c r="I12" s="61">
        <f t="shared" si="16"/>
        <v>1.0299999999999994</v>
      </c>
      <c r="J12" s="62">
        <f t="shared" si="3"/>
        <v>1.1123599999999998</v>
      </c>
      <c r="K12" s="63">
        <f t="shared" si="4"/>
        <v>1.1801027239999984</v>
      </c>
      <c r="L12" s="51">
        <f t="shared" si="5"/>
        <v>2.2973967099940706</v>
      </c>
      <c r="M12" s="48">
        <f t="shared" si="17"/>
        <v>1.2000000000000006</v>
      </c>
      <c r="N12" s="52">
        <v>6</v>
      </c>
      <c r="O12" s="74">
        <f t="shared" si="6"/>
        <v>6</v>
      </c>
      <c r="P12" s="74">
        <f t="shared" si="7"/>
        <v>1</v>
      </c>
      <c r="Q12" s="53">
        <v>1</v>
      </c>
      <c r="R12" s="65">
        <f t="shared" si="8"/>
        <v>1</v>
      </c>
      <c r="S12" s="73">
        <f>S11*Q12</f>
        <v>1</v>
      </c>
      <c r="T12" s="73">
        <f t="shared" si="9"/>
        <v>6</v>
      </c>
      <c r="U12" s="73">
        <f t="shared" si="10"/>
        <v>22.973967099940708</v>
      </c>
      <c r="V12" s="73">
        <f t="shared" si="11"/>
        <v>114.86983549970353</v>
      </c>
      <c r="W12" s="73">
        <f t="shared" si="12"/>
        <v>9.2951403207540917</v>
      </c>
      <c r="X12" s="102">
        <f t="shared" si="13"/>
        <v>3.8289945166567847</v>
      </c>
      <c r="Y12" s="94">
        <f>X12/K12</f>
        <v>3.2446281487074935</v>
      </c>
      <c r="AB12" s="45">
        <v>3</v>
      </c>
    </row>
    <row r="13" spans="1:28">
      <c r="A13" s="48">
        <f t="shared" si="0"/>
        <v>0.31864015682981472</v>
      </c>
      <c r="B13" s="48">
        <f t="shared" si="1"/>
        <v>0.23333333333333334</v>
      </c>
      <c r="C13" s="86">
        <f t="shared" si="2"/>
        <v>1</v>
      </c>
      <c r="D13" s="87"/>
      <c r="E13" s="49">
        <f>C13*K13*1</f>
        <v>1.1938695502499981</v>
      </c>
      <c r="F13" s="61">
        <f t="shared" si="14"/>
        <v>0.10700000000000001</v>
      </c>
      <c r="G13" s="61">
        <f t="shared" si="15"/>
        <v>2.0699999999999985</v>
      </c>
      <c r="H13" s="61">
        <f t="shared" si="16"/>
        <v>1.0349999999999993</v>
      </c>
      <c r="I13" s="61">
        <f t="shared" si="16"/>
        <v>1.0349999999999993</v>
      </c>
      <c r="J13" s="62">
        <f t="shared" si="3"/>
        <v>1.11449</v>
      </c>
      <c r="K13" s="63">
        <f t="shared" si="4"/>
        <v>1.1938695502499981</v>
      </c>
      <c r="L13" s="51">
        <f t="shared" si="5"/>
        <v>2.6390158215457897</v>
      </c>
      <c r="M13" s="48">
        <f t="shared" si="17"/>
        <v>1.4000000000000008</v>
      </c>
      <c r="N13" s="52">
        <v>7</v>
      </c>
      <c r="O13" s="74">
        <f t="shared" si="6"/>
        <v>7</v>
      </c>
      <c r="P13" s="74">
        <f t="shared" si="7"/>
        <v>1</v>
      </c>
      <c r="Q13" s="53">
        <v>1</v>
      </c>
      <c r="R13" s="65">
        <f t="shared" si="8"/>
        <v>1</v>
      </c>
      <c r="S13" s="73">
        <f>S12*Q13</f>
        <v>1</v>
      </c>
      <c r="T13" s="73">
        <f t="shared" si="9"/>
        <v>7</v>
      </c>
      <c r="U13" s="73">
        <f t="shared" si="10"/>
        <v>26.390158215457898</v>
      </c>
      <c r="V13" s="73">
        <f t="shared" si="11"/>
        <v>131.95079107728949</v>
      </c>
      <c r="W13" s="73">
        <f t="shared" si="12"/>
        <v>9.633554074821399</v>
      </c>
      <c r="X13" s="102">
        <f t="shared" si="13"/>
        <v>3.7700226022082712</v>
      </c>
      <c r="Y13" s="94">
        <f>X13/K13</f>
        <v>3.1578178716584429</v>
      </c>
      <c r="AB13" s="45">
        <v>3</v>
      </c>
    </row>
    <row r="14" spans="1:28">
      <c r="A14" s="48">
        <f t="shared" si="0"/>
        <v>0.32987697769322272</v>
      </c>
      <c r="B14" s="48">
        <f t="shared" si="1"/>
        <v>0.26666666666666666</v>
      </c>
      <c r="C14" s="86">
        <f t="shared" si="2"/>
        <v>1</v>
      </c>
      <c r="D14" s="87"/>
      <c r="E14" s="49">
        <f>C14*K14*1</f>
        <v>1.2077578239999978</v>
      </c>
      <c r="F14" s="61">
        <f t="shared" si="14"/>
        <v>0.10800000000000001</v>
      </c>
      <c r="G14" s="61">
        <f t="shared" si="15"/>
        <v>2.0799999999999983</v>
      </c>
      <c r="H14" s="61">
        <f t="shared" si="16"/>
        <v>1.0399999999999991</v>
      </c>
      <c r="I14" s="61">
        <f t="shared" si="16"/>
        <v>1.0399999999999991</v>
      </c>
      <c r="J14" s="62">
        <f t="shared" si="3"/>
        <v>1.1166399999999999</v>
      </c>
      <c r="K14" s="63">
        <f t="shared" si="4"/>
        <v>1.2077578239999978</v>
      </c>
      <c r="L14" s="51">
        <f t="shared" si="5"/>
        <v>3.0314331330207978</v>
      </c>
      <c r="M14" s="48">
        <f t="shared" si="17"/>
        <v>1.600000000000001</v>
      </c>
      <c r="N14" s="52">
        <v>8</v>
      </c>
      <c r="O14" s="74">
        <f t="shared" si="6"/>
        <v>8</v>
      </c>
      <c r="P14" s="74">
        <f t="shared" si="7"/>
        <v>1</v>
      </c>
      <c r="Q14" s="53">
        <v>1</v>
      </c>
      <c r="R14" s="65">
        <f t="shared" si="8"/>
        <v>1</v>
      </c>
      <c r="S14" s="73">
        <f>S13*Q14</f>
        <v>1</v>
      </c>
      <c r="T14" s="73">
        <f t="shared" si="9"/>
        <v>8</v>
      </c>
      <c r="U14" s="73">
        <f t="shared" si="10"/>
        <v>30.314331330207978</v>
      </c>
      <c r="V14" s="73">
        <f t="shared" si="11"/>
        <v>151.57165665103989</v>
      </c>
      <c r="W14" s="73">
        <f t="shared" si="12"/>
        <v>9.984276524848207</v>
      </c>
      <c r="X14" s="102">
        <f t="shared" si="13"/>
        <v>3.7892914162759972</v>
      </c>
      <c r="Y14" s="94">
        <f>X14/K14</f>
        <v>3.1374596305459366</v>
      </c>
      <c r="AB14" s="45">
        <v>3</v>
      </c>
    </row>
    <row r="15" spans="1:28">
      <c r="A15" s="48">
        <f t="shared" si="0"/>
        <v>0.34151006418859797</v>
      </c>
      <c r="B15" s="48">
        <f t="shared" si="1"/>
        <v>0.3</v>
      </c>
      <c r="C15" s="86">
        <f t="shared" si="2"/>
        <v>1</v>
      </c>
      <c r="D15" s="87"/>
      <c r="E15" s="49">
        <f>C15*K15*1</f>
        <v>1.2217684902499975</v>
      </c>
      <c r="F15" s="61">
        <f t="shared" si="14"/>
        <v>0.10900000000000001</v>
      </c>
      <c r="G15" s="61">
        <f t="shared" si="15"/>
        <v>2.0899999999999981</v>
      </c>
      <c r="H15" s="61">
        <f t="shared" si="16"/>
        <v>1.044999999999999</v>
      </c>
      <c r="I15" s="61">
        <f t="shared" si="16"/>
        <v>1.044999999999999</v>
      </c>
      <c r="J15" s="62">
        <f t="shared" si="3"/>
        <v>1.1188099999999999</v>
      </c>
      <c r="K15" s="63">
        <f t="shared" si="4"/>
        <v>1.2217684902499975</v>
      </c>
      <c r="L15" s="51">
        <f t="shared" si="5"/>
        <v>3.4822022531844987</v>
      </c>
      <c r="M15" s="48">
        <f t="shared" si="17"/>
        <v>1.8000000000000009</v>
      </c>
      <c r="N15" s="52">
        <v>9</v>
      </c>
      <c r="O15" s="74">
        <f t="shared" si="6"/>
        <v>9</v>
      </c>
      <c r="P15" s="74">
        <f t="shared" si="7"/>
        <v>1</v>
      </c>
      <c r="Q15" s="53">
        <v>1</v>
      </c>
      <c r="R15" s="65">
        <f t="shared" si="8"/>
        <v>1</v>
      </c>
      <c r="S15" s="73">
        <f>S14*Q15</f>
        <v>1</v>
      </c>
      <c r="T15" s="73">
        <f t="shared" si="9"/>
        <v>9</v>
      </c>
      <c r="U15" s="73">
        <f t="shared" si="10"/>
        <v>34.822022531844986</v>
      </c>
      <c r="V15" s="73">
        <f t="shared" si="11"/>
        <v>174.11011265922494</v>
      </c>
      <c r="W15" s="73">
        <f t="shared" si="12"/>
        <v>10.347754944914518</v>
      </c>
      <c r="X15" s="102">
        <f t="shared" si="13"/>
        <v>3.8691136146494429</v>
      </c>
      <c r="Y15" s="94">
        <f>X15/K15</f>
        <v>3.1668140449896098</v>
      </c>
      <c r="AB15" s="45">
        <v>4</v>
      </c>
    </row>
    <row r="16" spans="1:28">
      <c r="A16" s="48">
        <f t="shared" si="0"/>
        <v>0.35355339059327295</v>
      </c>
      <c r="B16" s="48">
        <f t="shared" si="1"/>
        <v>0.33333333333333331</v>
      </c>
      <c r="C16" s="86">
        <f t="shared" si="2"/>
        <v>2.0499999999999998</v>
      </c>
      <c r="D16" s="89">
        <f>1+N16/200</f>
        <v>1.05</v>
      </c>
      <c r="E16" s="49">
        <f>C16*K16*1</f>
        <v>2.5336001249999942</v>
      </c>
      <c r="F16" s="61">
        <f t="shared" si="14"/>
        <v>0.11000000000000001</v>
      </c>
      <c r="G16" s="61">
        <f t="shared" si="15"/>
        <v>2.0999999999999979</v>
      </c>
      <c r="H16" s="61">
        <f t="shared" si="16"/>
        <v>1.0499999999999989</v>
      </c>
      <c r="I16" s="61">
        <f t="shared" si="16"/>
        <v>1.0499999999999989</v>
      </c>
      <c r="J16" s="62">
        <f t="shared" si="3"/>
        <v>1.1209999999999998</v>
      </c>
      <c r="K16" s="63">
        <f t="shared" si="4"/>
        <v>1.2359024999999972</v>
      </c>
      <c r="L16" s="51">
        <f t="shared" si="5"/>
        <v>4.0000000000000027</v>
      </c>
      <c r="M16" s="48">
        <f t="shared" si="17"/>
        <v>2.0000000000000009</v>
      </c>
      <c r="N16" s="52">
        <v>10</v>
      </c>
      <c r="O16" s="74">
        <f t="shared" si="6"/>
        <v>10</v>
      </c>
      <c r="P16" s="74">
        <f t="shared" si="7"/>
        <v>1</v>
      </c>
      <c r="Q16" s="53">
        <v>2</v>
      </c>
      <c r="R16" s="65">
        <f t="shared" si="8"/>
        <v>1</v>
      </c>
      <c r="S16" s="73">
        <f>S15*Q16</f>
        <v>2</v>
      </c>
      <c r="T16" s="73">
        <f t="shared" si="9"/>
        <v>20</v>
      </c>
      <c r="U16" s="73">
        <f t="shared" si="10"/>
        <v>40.000000000000028</v>
      </c>
      <c r="V16" s="73">
        <f t="shared" si="11"/>
        <v>200.00000000000014</v>
      </c>
      <c r="W16" s="73">
        <f t="shared" si="12"/>
        <v>10.724452847995947</v>
      </c>
      <c r="X16" s="102">
        <f t="shared" si="13"/>
        <v>2.0000000000000013</v>
      </c>
      <c r="Y16" s="94">
        <f>X16/K16</f>
        <v>1.6182506306120472</v>
      </c>
      <c r="AB16" s="45">
        <v>4</v>
      </c>
    </row>
    <row r="17" spans="1:28">
      <c r="A17" s="48">
        <f t="shared" si="0"/>
        <v>0.36602142398640553</v>
      </c>
      <c r="B17" s="48">
        <f t="shared" si="1"/>
        <v>0.36666666666666664</v>
      </c>
      <c r="C17" s="86">
        <f t="shared" si="2"/>
        <v>2.0499999999999998</v>
      </c>
      <c r="D17" s="87"/>
      <c r="E17" s="49">
        <f>C17*K17*1</f>
        <v>2.5628296610124939</v>
      </c>
      <c r="F17" s="61">
        <f t="shared" si="14"/>
        <v>0.11100000000000002</v>
      </c>
      <c r="G17" s="61">
        <f t="shared" si="15"/>
        <v>2.1099999999999977</v>
      </c>
      <c r="H17" s="61">
        <f t="shared" si="16"/>
        <v>1.0549999999999988</v>
      </c>
      <c r="I17" s="61">
        <f t="shared" si="16"/>
        <v>1.0549999999999988</v>
      </c>
      <c r="J17" s="62">
        <f t="shared" si="3"/>
        <v>1.1232099999999998</v>
      </c>
      <c r="K17" s="63">
        <f t="shared" si="4"/>
        <v>1.250160810249997</v>
      </c>
      <c r="L17" s="51">
        <f t="shared" si="5"/>
        <v>4.5947934199881431</v>
      </c>
      <c r="M17" s="48">
        <f t="shared" si="17"/>
        <v>2.2000000000000011</v>
      </c>
      <c r="N17" s="52">
        <v>11</v>
      </c>
      <c r="O17" s="74">
        <f t="shared" si="6"/>
        <v>11</v>
      </c>
      <c r="P17" s="74">
        <f t="shared" si="7"/>
        <v>1</v>
      </c>
      <c r="Q17" s="53">
        <v>1</v>
      </c>
      <c r="R17" s="65">
        <f t="shared" si="8"/>
        <v>1</v>
      </c>
      <c r="S17" s="73">
        <f>S16*Q17</f>
        <v>2</v>
      </c>
      <c r="T17" s="73">
        <f t="shared" si="9"/>
        <v>22</v>
      </c>
      <c r="U17" s="73">
        <f t="shared" si="10"/>
        <v>45.947934199881431</v>
      </c>
      <c r="V17" s="73">
        <f t="shared" si="11"/>
        <v>229.73967099940717</v>
      </c>
      <c r="W17" s="73">
        <f t="shared" si="12"/>
        <v>11.114850575053849</v>
      </c>
      <c r="X17" s="102">
        <f t="shared" si="13"/>
        <v>2.088542463630974</v>
      </c>
      <c r="Y17" s="94">
        <f>X17/K17</f>
        <v>1.6706190487712731</v>
      </c>
      <c r="AB17" s="45">
        <v>3</v>
      </c>
    </row>
    <row r="18" spans="1:28">
      <c r="A18" s="48">
        <f t="shared" si="0"/>
        <v>0.37892914162759872</v>
      </c>
      <c r="B18" s="48">
        <f t="shared" si="1"/>
        <v>0.4</v>
      </c>
      <c r="C18" s="86">
        <f t="shared" si="2"/>
        <v>2.0499999999999998</v>
      </c>
      <c r="D18" s="87"/>
      <c r="E18" s="49">
        <f>C18*K18*1</f>
        <v>2.592315987199993</v>
      </c>
      <c r="F18" s="61">
        <f t="shared" si="14"/>
        <v>0.11200000000000002</v>
      </c>
      <c r="G18" s="61">
        <f t="shared" si="15"/>
        <v>2.1199999999999974</v>
      </c>
      <c r="H18" s="61">
        <f t="shared" si="16"/>
        <v>1.0599999999999987</v>
      </c>
      <c r="I18" s="61">
        <f t="shared" si="16"/>
        <v>1.0599999999999987</v>
      </c>
      <c r="J18" s="62">
        <f t="shared" si="3"/>
        <v>1.1254399999999998</v>
      </c>
      <c r="K18" s="63">
        <f t="shared" si="4"/>
        <v>1.2645443839999968</v>
      </c>
      <c r="L18" s="51">
        <f t="shared" si="5"/>
        <v>5.2780316430915812</v>
      </c>
      <c r="M18" s="48">
        <f t="shared" si="17"/>
        <v>2.4000000000000012</v>
      </c>
      <c r="N18" s="52">
        <v>12</v>
      </c>
      <c r="O18" s="74">
        <f t="shared" si="6"/>
        <v>12</v>
      </c>
      <c r="P18" s="74">
        <f t="shared" si="7"/>
        <v>1</v>
      </c>
      <c r="Q18" s="53">
        <v>1</v>
      </c>
      <c r="R18" s="65">
        <f t="shared" si="8"/>
        <v>1</v>
      </c>
      <c r="S18" s="73">
        <f>S17*Q18</f>
        <v>2</v>
      </c>
      <c r="T18" s="73">
        <f t="shared" si="9"/>
        <v>24</v>
      </c>
      <c r="U18" s="73">
        <f t="shared" si="10"/>
        <v>52.780316430915811</v>
      </c>
      <c r="V18" s="73">
        <f t="shared" si="11"/>
        <v>263.90158215457905</v>
      </c>
      <c r="W18" s="73">
        <f t="shared" si="12"/>
        <v>11.519445905479001</v>
      </c>
      <c r="X18" s="102">
        <f t="shared" si="13"/>
        <v>2.1991798512881586</v>
      </c>
      <c r="Y18" s="94">
        <f>X18/K18</f>
        <v>1.7391084718843401</v>
      </c>
      <c r="AB18" s="45">
        <v>4</v>
      </c>
    </row>
    <row r="19" spans="1:28">
      <c r="A19" s="48">
        <f t="shared" si="0"/>
        <v>0.39229204894837449</v>
      </c>
      <c r="B19" s="48">
        <f t="shared" si="1"/>
        <v>0.43333333333333335</v>
      </c>
      <c r="C19" s="86">
        <f t="shared" si="2"/>
        <v>2.0499999999999998</v>
      </c>
      <c r="D19" s="87"/>
      <c r="E19" s="49">
        <f>C19*K19*1</f>
        <v>2.6220610900124921</v>
      </c>
      <c r="F19" s="61">
        <f t="shared" si="14"/>
        <v>0.11300000000000002</v>
      </c>
      <c r="G19" s="61">
        <f t="shared" si="15"/>
        <v>2.1299999999999972</v>
      </c>
      <c r="H19" s="61">
        <f t="shared" si="16"/>
        <v>1.0649999999999986</v>
      </c>
      <c r="I19" s="61">
        <f t="shared" si="16"/>
        <v>1.0649999999999986</v>
      </c>
      <c r="J19" s="62">
        <f t="shared" si="3"/>
        <v>1.1276899999999996</v>
      </c>
      <c r="K19" s="63">
        <f t="shared" si="4"/>
        <v>1.2790541902499963</v>
      </c>
      <c r="L19" s="51">
        <f t="shared" si="5"/>
        <v>6.0628662660415973</v>
      </c>
      <c r="M19" s="48">
        <f t="shared" si="17"/>
        <v>2.6000000000000014</v>
      </c>
      <c r="N19" s="52">
        <v>13</v>
      </c>
      <c r="O19" s="74">
        <f t="shared" si="6"/>
        <v>13</v>
      </c>
      <c r="P19" s="74">
        <f t="shared" si="7"/>
        <v>1</v>
      </c>
      <c r="Q19" s="53">
        <v>1</v>
      </c>
      <c r="R19" s="65">
        <f t="shared" si="8"/>
        <v>1</v>
      </c>
      <c r="S19" s="73">
        <f>S18*Q19</f>
        <v>2</v>
      </c>
      <c r="T19" s="73">
        <f t="shared" si="9"/>
        <v>26</v>
      </c>
      <c r="U19" s="73">
        <f t="shared" si="10"/>
        <v>60.628662660415969</v>
      </c>
      <c r="V19" s="73">
        <f t="shared" si="11"/>
        <v>303.14331330207989</v>
      </c>
      <c r="W19" s="73">
        <f t="shared" si="12"/>
        <v>11.938754689662197</v>
      </c>
      <c r="X19" s="102">
        <f t="shared" si="13"/>
        <v>2.3318716407852298</v>
      </c>
      <c r="Y19" s="94">
        <f>X19/K19</f>
        <v>1.8231218493795451</v>
      </c>
      <c r="AB19" s="45">
        <v>4</v>
      </c>
    </row>
    <row r="20" spans="1:28">
      <c r="A20" s="48">
        <f t="shared" si="0"/>
        <v>0.40612619817811685</v>
      </c>
      <c r="B20" s="48">
        <f t="shared" si="1"/>
        <v>0.46666666666666667</v>
      </c>
      <c r="C20" s="86">
        <f t="shared" si="2"/>
        <v>2.0499999999999998</v>
      </c>
      <c r="D20" s="87"/>
      <c r="E20" s="49">
        <f>C20*K20*1</f>
        <v>2.6520669681999913</v>
      </c>
      <c r="F20" s="61">
        <f t="shared" si="14"/>
        <v>0.11400000000000002</v>
      </c>
      <c r="G20" s="61">
        <f t="shared" si="15"/>
        <v>2.139999999999997</v>
      </c>
      <c r="H20" s="61">
        <f t="shared" si="16"/>
        <v>1.0699999999999985</v>
      </c>
      <c r="I20" s="61">
        <f t="shared" si="16"/>
        <v>1.0699999999999985</v>
      </c>
      <c r="J20" s="62">
        <f t="shared" si="3"/>
        <v>1.1299599999999996</v>
      </c>
      <c r="K20" s="63">
        <f t="shared" si="4"/>
        <v>1.2936912039999959</v>
      </c>
      <c r="L20" s="51">
        <f t="shared" si="5"/>
        <v>6.9644045063689983</v>
      </c>
      <c r="M20" s="48">
        <f t="shared" si="17"/>
        <v>2.8000000000000012</v>
      </c>
      <c r="N20" s="52">
        <v>14</v>
      </c>
      <c r="O20" s="74">
        <f t="shared" si="6"/>
        <v>14</v>
      </c>
      <c r="P20" s="74">
        <f t="shared" si="7"/>
        <v>1</v>
      </c>
      <c r="Q20" s="53">
        <v>1</v>
      </c>
      <c r="R20" s="65">
        <f t="shared" si="8"/>
        <v>1</v>
      </c>
      <c r="S20" s="73">
        <f>S19*Q20</f>
        <v>2</v>
      </c>
      <c r="T20" s="73">
        <f t="shared" si="9"/>
        <v>28</v>
      </c>
      <c r="U20" s="73">
        <f t="shared" si="10"/>
        <v>69.644045063689987</v>
      </c>
      <c r="V20" s="73">
        <f t="shared" si="11"/>
        <v>348.22022531844993</v>
      </c>
      <c r="W20" s="73">
        <f t="shared" si="12"/>
        <v>12.373311504493293</v>
      </c>
      <c r="X20" s="102">
        <f t="shared" si="13"/>
        <v>2.4872873237032138</v>
      </c>
      <c r="Y20" s="94">
        <f>X20/K20</f>
        <v>1.9226283026526798</v>
      </c>
      <c r="AB20" s="45">
        <v>4</v>
      </c>
    </row>
    <row r="21" spans="1:28">
      <c r="A21" s="48">
        <f t="shared" si="0"/>
        <v>0.42044820762685642</v>
      </c>
      <c r="B21" s="48">
        <f t="shared" si="1"/>
        <v>0.5</v>
      </c>
      <c r="C21" s="86">
        <f>IF(D21&gt;0,C20+D21,C20)</f>
        <v>2.0499999999999998</v>
      </c>
      <c r="D21" s="87"/>
      <c r="E21" s="49">
        <f>C21*K21*1</f>
        <v>2.682335632812491</v>
      </c>
      <c r="F21" s="61">
        <f t="shared" si="14"/>
        <v>0.11500000000000002</v>
      </c>
      <c r="G21" s="61">
        <f t="shared" si="15"/>
        <v>2.1499999999999968</v>
      </c>
      <c r="H21" s="61">
        <f t="shared" si="16"/>
        <v>1.0749999999999984</v>
      </c>
      <c r="I21" s="61">
        <f t="shared" si="16"/>
        <v>1.0749999999999984</v>
      </c>
      <c r="J21" s="62">
        <f t="shared" si="3"/>
        <v>1.1322499999999998</v>
      </c>
      <c r="K21" s="63">
        <f t="shared" si="4"/>
        <v>1.3084564062499957</v>
      </c>
      <c r="L21" s="51">
        <f t="shared" si="5"/>
        <v>8.0000000000000071</v>
      </c>
      <c r="M21" s="48">
        <f t="shared" si="17"/>
        <v>3.0000000000000013</v>
      </c>
      <c r="N21" s="52">
        <v>15</v>
      </c>
      <c r="O21" s="74">
        <f t="shared" si="6"/>
        <v>15</v>
      </c>
      <c r="P21" s="74">
        <f t="shared" si="7"/>
        <v>1</v>
      </c>
      <c r="Q21" s="53">
        <v>1</v>
      </c>
      <c r="R21" s="65">
        <f t="shared" si="8"/>
        <v>1</v>
      </c>
      <c r="S21" s="73">
        <f>S20*Q21</f>
        <v>2</v>
      </c>
      <c r="T21" s="73">
        <f t="shared" si="9"/>
        <v>30</v>
      </c>
      <c r="U21" s="73">
        <f t="shared" si="10"/>
        <v>80.000000000000071</v>
      </c>
      <c r="V21" s="73">
        <f t="shared" si="11"/>
        <v>400.00000000000034</v>
      </c>
      <c r="W21" s="73">
        <f t="shared" si="12"/>
        <v>12.823670332619121</v>
      </c>
      <c r="X21" s="102">
        <f t="shared" si="13"/>
        <v>2.6666666666666692</v>
      </c>
      <c r="Y21" s="94">
        <f>X21/K21</f>
        <v>2.0380248466276925</v>
      </c>
      <c r="AB21" s="45">
        <v>3</v>
      </c>
    </row>
    <row r="22" spans="1:28">
      <c r="A22" s="48">
        <f t="shared" si="0"/>
        <v>0.43527528164806129</v>
      </c>
      <c r="B22" s="48">
        <f t="shared" si="1"/>
        <v>0.53333333333333333</v>
      </c>
      <c r="C22" s="86">
        <f t="shared" ref="C22:C85" si="18">IF(D22&gt;0,C21+D22,C21)</f>
        <v>2.0499999999999998</v>
      </c>
      <c r="D22" s="90"/>
      <c r="E22" s="49">
        <f>C22*K22*1</f>
        <v>2.7128691071999902</v>
      </c>
      <c r="F22" s="61">
        <f t="shared" si="14"/>
        <v>0.11600000000000002</v>
      </c>
      <c r="G22" s="61">
        <f t="shared" si="15"/>
        <v>2.1599999999999966</v>
      </c>
      <c r="H22" s="61">
        <f t="shared" si="16"/>
        <v>1.0799999999999983</v>
      </c>
      <c r="I22" s="61">
        <f t="shared" si="16"/>
        <v>1.0799999999999983</v>
      </c>
      <c r="J22" s="62">
        <f t="shared" si="3"/>
        <v>1.1345599999999996</v>
      </c>
      <c r="K22" s="63">
        <f t="shared" si="4"/>
        <v>1.3233507839999954</v>
      </c>
      <c r="L22" s="51">
        <f t="shared" si="5"/>
        <v>9.1895868399762897</v>
      </c>
      <c r="M22" s="48">
        <f t="shared" si="17"/>
        <v>3.200000000000002</v>
      </c>
      <c r="N22" s="52">
        <v>16</v>
      </c>
      <c r="O22" s="74">
        <f t="shared" si="6"/>
        <v>16</v>
      </c>
      <c r="P22" s="74">
        <f t="shared" si="7"/>
        <v>1</v>
      </c>
      <c r="Q22" s="53">
        <v>1</v>
      </c>
      <c r="R22" s="65">
        <f t="shared" si="8"/>
        <v>1</v>
      </c>
      <c r="S22" s="73">
        <f>S21*Q22</f>
        <v>2</v>
      </c>
      <c r="T22" s="73">
        <f t="shared" si="9"/>
        <v>32</v>
      </c>
      <c r="U22" s="73">
        <f t="shared" si="10"/>
        <v>91.89586839976289</v>
      </c>
      <c r="V22" s="73">
        <f t="shared" si="11"/>
        <v>459.4793419988145</v>
      </c>
      <c r="W22" s="73">
        <f t="shared" si="12"/>
        <v>13.290405266320805</v>
      </c>
      <c r="X22" s="102">
        <f t="shared" si="13"/>
        <v>2.8717458874925903</v>
      </c>
      <c r="Y22" s="94">
        <f>X22/K22</f>
        <v>2.1700564371997988</v>
      </c>
      <c r="AB22" s="45">
        <v>4</v>
      </c>
    </row>
    <row r="23" spans="1:28">
      <c r="A23" s="48">
        <f t="shared" si="0"/>
        <v>0.45062523130541426</v>
      </c>
      <c r="B23" s="48">
        <f t="shared" si="1"/>
        <v>0.56666666666666665</v>
      </c>
      <c r="C23" s="86">
        <f t="shared" si="18"/>
        <v>2.0499999999999998</v>
      </c>
      <c r="D23" s="90"/>
      <c r="E23" s="49">
        <f>C23*K23*1</f>
        <v>2.7436694270124899</v>
      </c>
      <c r="F23" s="61">
        <f t="shared" si="14"/>
        <v>0.11700000000000002</v>
      </c>
      <c r="G23" s="61">
        <f t="shared" si="15"/>
        <v>2.1699999999999964</v>
      </c>
      <c r="H23" s="61">
        <f t="shared" si="16"/>
        <v>1.0849999999999982</v>
      </c>
      <c r="I23" s="61">
        <f t="shared" si="16"/>
        <v>1.0849999999999982</v>
      </c>
      <c r="J23" s="62">
        <f t="shared" si="3"/>
        <v>1.1368899999999997</v>
      </c>
      <c r="K23" s="63">
        <f t="shared" si="4"/>
        <v>1.3383753302499952</v>
      </c>
      <c r="L23" s="51">
        <f t="shared" si="5"/>
        <v>10.556063286183166</v>
      </c>
      <c r="M23" s="48">
        <f t="shared" si="17"/>
        <v>3.4000000000000017</v>
      </c>
      <c r="N23" s="52">
        <v>17</v>
      </c>
      <c r="O23" s="74">
        <f t="shared" si="6"/>
        <v>17</v>
      </c>
      <c r="P23" s="74">
        <f t="shared" si="7"/>
        <v>1</v>
      </c>
      <c r="Q23" s="53">
        <v>1</v>
      </c>
      <c r="R23" s="65">
        <f t="shared" si="8"/>
        <v>1</v>
      </c>
      <c r="S23" s="73">
        <f>S22*Q23</f>
        <v>2</v>
      </c>
      <c r="T23" s="73">
        <f t="shared" si="9"/>
        <v>34</v>
      </c>
      <c r="U23" s="73">
        <f t="shared" si="10"/>
        <v>105.56063286183166</v>
      </c>
      <c r="V23" s="73">
        <f t="shared" si="11"/>
        <v>527.80316430915832</v>
      </c>
      <c r="W23" s="73">
        <f t="shared" si="12"/>
        <v>13.774111236902163</v>
      </c>
      <c r="X23" s="102">
        <f t="shared" si="13"/>
        <v>3.1047244959362255</v>
      </c>
      <c r="Y23" s="94">
        <f>X23/K23</f>
        <v>2.3197711626650306</v>
      </c>
      <c r="AB23" s="45">
        <v>4</v>
      </c>
    </row>
    <row r="24" spans="1:28">
      <c r="A24" s="48">
        <f t="shared" si="0"/>
        <v>0.46651649576840293</v>
      </c>
      <c r="B24" s="48">
        <f t="shared" si="1"/>
        <v>0.6</v>
      </c>
      <c r="C24" s="86">
        <f t="shared" si="18"/>
        <v>2.0499999999999998</v>
      </c>
      <c r="D24" s="90"/>
      <c r="E24" s="49">
        <f>C24*K24*1</f>
        <v>2.7747386401999892</v>
      </c>
      <c r="F24" s="61">
        <f t="shared" si="14"/>
        <v>0.11800000000000002</v>
      </c>
      <c r="G24" s="61">
        <f t="shared" si="15"/>
        <v>2.1799999999999962</v>
      </c>
      <c r="H24" s="61">
        <f t="shared" ref="H24:I39" si="19">H23+0.5%</f>
        <v>1.0899999999999981</v>
      </c>
      <c r="I24" s="61">
        <f t="shared" si="19"/>
        <v>1.0899999999999981</v>
      </c>
      <c r="J24" s="62">
        <f t="shared" si="3"/>
        <v>1.1392399999999996</v>
      </c>
      <c r="K24" s="63">
        <f t="shared" si="4"/>
        <v>1.3535310439999948</v>
      </c>
      <c r="L24" s="51">
        <f t="shared" si="5"/>
        <v>12.125732532083198</v>
      </c>
      <c r="M24" s="48">
        <f t="shared" si="17"/>
        <v>3.6000000000000019</v>
      </c>
      <c r="N24" s="52">
        <v>18</v>
      </c>
      <c r="O24" s="74">
        <f t="shared" si="6"/>
        <v>18</v>
      </c>
      <c r="P24" s="74">
        <f t="shared" si="7"/>
        <v>1</v>
      </c>
      <c r="Q24" s="53">
        <v>1</v>
      </c>
      <c r="R24" s="65">
        <f t="shared" si="8"/>
        <v>1</v>
      </c>
      <c r="S24" s="73">
        <f>S23*Q24</f>
        <v>2</v>
      </c>
      <c r="T24" s="73">
        <f t="shared" si="9"/>
        <v>36</v>
      </c>
      <c r="U24" s="73">
        <f t="shared" si="10"/>
        <v>121.25732532083198</v>
      </c>
      <c r="V24" s="73">
        <f t="shared" si="11"/>
        <v>606.28662660415989</v>
      </c>
      <c r="W24" s="73">
        <f t="shared" si="12"/>
        <v>14.275404770513131</v>
      </c>
      <c r="X24" s="102">
        <f t="shared" si="13"/>
        <v>3.3682590366897771</v>
      </c>
      <c r="Y24" s="94">
        <f>X24/K24</f>
        <v>2.4884978084697629</v>
      </c>
      <c r="AB24" s="45">
        <v>4</v>
      </c>
    </row>
    <row r="25" spans="1:28">
      <c r="A25" s="48">
        <f t="shared" si="0"/>
        <v>0.48296816446242202</v>
      </c>
      <c r="B25" s="48">
        <f t="shared" si="1"/>
        <v>0.6333333333333333</v>
      </c>
      <c r="C25" s="86">
        <f t="shared" si="18"/>
        <v>2.0499999999999998</v>
      </c>
      <c r="D25" s="90"/>
      <c r="E25" s="49">
        <f>C25*K25*1</f>
        <v>2.8060788070124878</v>
      </c>
      <c r="F25" s="61">
        <f t="shared" si="14"/>
        <v>0.11900000000000002</v>
      </c>
      <c r="G25" s="61">
        <f t="shared" si="15"/>
        <v>2.1899999999999959</v>
      </c>
      <c r="H25" s="61">
        <f t="shared" si="19"/>
        <v>1.094999999999998</v>
      </c>
      <c r="I25" s="61">
        <f t="shared" si="19"/>
        <v>1.094999999999998</v>
      </c>
      <c r="J25" s="62">
        <f t="shared" si="3"/>
        <v>1.1416099999999996</v>
      </c>
      <c r="K25" s="63">
        <f t="shared" si="4"/>
        <v>1.3688189302499942</v>
      </c>
      <c r="L25" s="51">
        <f t="shared" si="5"/>
        <v>13.928809012738004</v>
      </c>
      <c r="M25" s="48">
        <f t="shared" si="17"/>
        <v>3.800000000000002</v>
      </c>
      <c r="N25" s="52">
        <v>19</v>
      </c>
      <c r="O25" s="74">
        <f t="shared" si="6"/>
        <v>19</v>
      </c>
      <c r="P25" s="74">
        <f t="shared" si="7"/>
        <v>1</v>
      </c>
      <c r="Q25" s="53">
        <v>1</v>
      </c>
      <c r="R25" s="65">
        <f t="shared" si="8"/>
        <v>1</v>
      </c>
      <c r="S25" s="73">
        <f>S24*Q25</f>
        <v>2</v>
      </c>
      <c r="T25" s="73">
        <f t="shared" si="9"/>
        <v>38</v>
      </c>
      <c r="U25" s="73">
        <f t="shared" si="10"/>
        <v>139.28809012738003</v>
      </c>
      <c r="V25" s="73">
        <f t="shared" si="11"/>
        <v>696.44045063690021</v>
      </c>
      <c r="W25" s="73">
        <f t="shared" si="12"/>
        <v>14.794924771365528</v>
      </c>
      <c r="X25" s="102">
        <f t="shared" si="13"/>
        <v>3.6654760559836852</v>
      </c>
      <c r="Y25" s="94">
        <f>X25/K25</f>
        <v>2.6778385182868862</v>
      </c>
      <c r="AB25" s="45">
        <v>3</v>
      </c>
    </row>
    <row r="26" spans="1:28">
      <c r="A26" s="48">
        <f t="shared" si="0"/>
        <v>0.49999999999999922</v>
      </c>
      <c r="B26" s="48">
        <f t="shared" si="1"/>
        <v>0.66666666666666663</v>
      </c>
      <c r="C26" s="86">
        <f t="shared" si="18"/>
        <v>2.0499999999999998</v>
      </c>
      <c r="D26" s="90"/>
      <c r="E26" s="49">
        <f>C26*K26*1</f>
        <v>2.8376919999999877</v>
      </c>
      <c r="F26" s="61">
        <f t="shared" si="14"/>
        <v>0.12000000000000002</v>
      </c>
      <c r="G26" s="61">
        <f t="shared" si="15"/>
        <v>2.1999999999999957</v>
      </c>
      <c r="H26" s="61">
        <f t="shared" si="19"/>
        <v>1.0999999999999979</v>
      </c>
      <c r="I26" s="61">
        <f t="shared" si="19"/>
        <v>1.0999999999999979</v>
      </c>
      <c r="J26" s="62">
        <f t="shared" si="3"/>
        <v>1.1439999999999995</v>
      </c>
      <c r="K26" s="63">
        <f t="shared" si="4"/>
        <v>1.3842399999999941</v>
      </c>
      <c r="L26" s="51">
        <f t="shared" si="5"/>
        <v>16.000000000000021</v>
      </c>
      <c r="M26" s="48">
        <f t="shared" si="17"/>
        <v>4.0000000000000018</v>
      </c>
      <c r="N26" s="52">
        <v>20</v>
      </c>
      <c r="O26" s="74">
        <f t="shared" si="6"/>
        <v>20</v>
      </c>
      <c r="P26" s="74">
        <f t="shared" si="7"/>
        <v>1</v>
      </c>
      <c r="Q26" s="53">
        <v>2</v>
      </c>
      <c r="R26" s="65">
        <f t="shared" si="8"/>
        <v>1</v>
      </c>
      <c r="S26" s="73">
        <f>S25*Q26</f>
        <v>4</v>
      </c>
      <c r="T26" s="73">
        <f t="shared" si="9"/>
        <v>80</v>
      </c>
      <c r="U26" s="73">
        <f t="shared" si="10"/>
        <v>160.00000000000023</v>
      </c>
      <c r="V26" s="73">
        <f t="shared" si="11"/>
        <v>800.00000000000102</v>
      </c>
      <c r="W26" s="73">
        <f t="shared" si="12"/>
        <v>15.333333333333311</v>
      </c>
      <c r="X26" s="102">
        <f t="shared" si="13"/>
        <v>2.0000000000000027</v>
      </c>
      <c r="Y26" s="94">
        <f>X26/K26</f>
        <v>1.4448361555799654</v>
      </c>
      <c r="AB26" s="45">
        <v>4</v>
      </c>
    </row>
    <row r="27" spans="1:28">
      <c r="A27" s="48">
        <f t="shared" si="0"/>
        <v>0.5176324619206879</v>
      </c>
      <c r="B27" s="48">
        <f t="shared" si="1"/>
        <v>0.7</v>
      </c>
      <c r="C27" s="86">
        <f t="shared" si="18"/>
        <v>2.0499999999999998</v>
      </c>
      <c r="D27" s="90"/>
      <c r="E27" s="49">
        <f>C27*K27*1</f>
        <v>2.8695803040124868</v>
      </c>
      <c r="F27" s="61">
        <f t="shared" si="14"/>
        <v>0.12100000000000002</v>
      </c>
      <c r="G27" s="61">
        <f t="shared" si="15"/>
        <v>2.2099999999999955</v>
      </c>
      <c r="H27" s="61">
        <f t="shared" si="19"/>
        <v>1.1049999999999978</v>
      </c>
      <c r="I27" s="61">
        <f t="shared" si="19"/>
        <v>1.1049999999999978</v>
      </c>
      <c r="J27" s="62">
        <f t="shared" si="3"/>
        <v>1.1464099999999995</v>
      </c>
      <c r="K27" s="63">
        <f t="shared" si="4"/>
        <v>1.3997952702499936</v>
      </c>
      <c r="L27" s="51">
        <f t="shared" si="5"/>
        <v>18.379173679952583</v>
      </c>
      <c r="M27" s="48">
        <f t="shared" si="17"/>
        <v>4.200000000000002</v>
      </c>
      <c r="N27" s="52">
        <v>21</v>
      </c>
      <c r="O27" s="74">
        <f t="shared" si="6"/>
        <v>21</v>
      </c>
      <c r="P27" s="74">
        <f t="shared" si="7"/>
        <v>1</v>
      </c>
      <c r="Q27" s="53">
        <v>1</v>
      </c>
      <c r="R27" s="65">
        <f t="shared" si="8"/>
        <v>1</v>
      </c>
      <c r="S27" s="73">
        <f>S26*Q27</f>
        <v>4</v>
      </c>
      <c r="T27" s="73">
        <f t="shared" si="9"/>
        <v>84</v>
      </c>
      <c r="U27" s="73">
        <f t="shared" si="10"/>
        <v>183.79173679952584</v>
      </c>
      <c r="V27" s="73">
        <f t="shared" si="11"/>
        <v>918.95868399762912</v>
      </c>
      <c r="W27" s="73">
        <f t="shared" si="12"/>
        <v>15.891316580965118</v>
      </c>
      <c r="X27" s="102">
        <f t="shared" si="13"/>
        <v>2.1879968666610217</v>
      </c>
      <c r="Y27" s="94">
        <f>X27/K27</f>
        <v>1.5630834831083982</v>
      </c>
      <c r="AB27" s="45">
        <v>4</v>
      </c>
    </row>
    <row r="28" spans="1:28">
      <c r="A28" s="48">
        <f t="shared" si="0"/>
        <v>0.53588673126814579</v>
      </c>
      <c r="B28" s="48">
        <f t="shared" si="1"/>
        <v>0.73333333333333328</v>
      </c>
      <c r="C28" s="86">
        <f t="shared" si="18"/>
        <v>2.0499999999999998</v>
      </c>
      <c r="D28" s="90"/>
      <c r="E28" s="49">
        <f>C28*K28*1</f>
        <v>2.9017458161999863</v>
      </c>
      <c r="F28" s="61">
        <f t="shared" si="14"/>
        <v>0.12200000000000003</v>
      </c>
      <c r="G28" s="61">
        <f t="shared" si="15"/>
        <v>2.2199999999999953</v>
      </c>
      <c r="H28" s="61">
        <f t="shared" si="19"/>
        <v>1.1099999999999977</v>
      </c>
      <c r="I28" s="61">
        <f t="shared" si="19"/>
        <v>1.1099999999999977</v>
      </c>
      <c r="J28" s="62">
        <f t="shared" si="3"/>
        <v>1.1488399999999994</v>
      </c>
      <c r="K28" s="63">
        <f t="shared" si="4"/>
        <v>1.4154857639999934</v>
      </c>
      <c r="L28" s="51">
        <f t="shared" si="5"/>
        <v>21.112126572366336</v>
      </c>
      <c r="M28" s="48">
        <f t="shared" si="17"/>
        <v>4.4000000000000021</v>
      </c>
      <c r="N28" s="52">
        <v>22</v>
      </c>
      <c r="O28" s="74">
        <f t="shared" si="6"/>
        <v>22</v>
      </c>
      <c r="P28" s="74">
        <f t="shared" si="7"/>
        <v>1</v>
      </c>
      <c r="Q28" s="53">
        <v>1</v>
      </c>
      <c r="R28" s="65">
        <f t="shared" si="8"/>
        <v>1</v>
      </c>
      <c r="S28" s="73">
        <f>S27*Q28</f>
        <v>4</v>
      </c>
      <c r="T28" s="73">
        <f t="shared" si="9"/>
        <v>88</v>
      </c>
      <c r="U28" s="73">
        <f t="shared" si="10"/>
        <v>211.12126572366336</v>
      </c>
      <c r="V28" s="73">
        <f t="shared" si="11"/>
        <v>1055.6063286183169</v>
      </c>
      <c r="W28" s="73">
        <f t="shared" si="12"/>
        <v>16.469585540974347</v>
      </c>
      <c r="X28" s="102">
        <f t="shared" si="13"/>
        <v>2.3991052923143563</v>
      </c>
      <c r="Y28" s="94">
        <f>X28/K28</f>
        <v>1.6948989197424154</v>
      </c>
      <c r="AB28" s="45">
        <v>4</v>
      </c>
    </row>
    <row r="29" spans="1:28">
      <c r="A29" s="48">
        <f t="shared" si="0"/>
        <v>0.55478473603392175</v>
      </c>
      <c r="B29" s="48">
        <f t="shared" si="1"/>
        <v>0.76666666666666672</v>
      </c>
      <c r="C29" s="86">
        <f t="shared" si="18"/>
        <v>2.0499999999999998</v>
      </c>
      <c r="D29" s="90"/>
      <c r="E29" s="49">
        <f>C29*K29*1</f>
        <v>2.9341906460124858</v>
      </c>
      <c r="F29" s="61">
        <f t="shared" si="14"/>
        <v>0.12300000000000003</v>
      </c>
      <c r="G29" s="61">
        <f t="shared" si="15"/>
        <v>2.2299999999999951</v>
      </c>
      <c r="H29" s="61">
        <f t="shared" si="19"/>
        <v>1.1149999999999975</v>
      </c>
      <c r="I29" s="61">
        <f t="shared" si="19"/>
        <v>1.1149999999999975</v>
      </c>
      <c r="J29" s="62">
        <f t="shared" si="3"/>
        <v>1.1512899999999995</v>
      </c>
      <c r="K29" s="63">
        <f t="shared" si="4"/>
        <v>1.4313125102499933</v>
      </c>
      <c r="L29" s="51">
        <f t="shared" si="5"/>
        <v>24.251465064166407</v>
      </c>
      <c r="M29" s="48">
        <f t="shared" si="17"/>
        <v>4.6000000000000023</v>
      </c>
      <c r="N29" s="52">
        <v>23</v>
      </c>
      <c r="O29" s="74">
        <f t="shared" si="6"/>
        <v>23</v>
      </c>
      <c r="P29" s="74">
        <f t="shared" si="7"/>
        <v>1</v>
      </c>
      <c r="Q29" s="53">
        <v>1</v>
      </c>
      <c r="R29" s="65">
        <f t="shared" si="8"/>
        <v>1</v>
      </c>
      <c r="S29" s="73">
        <f>S28*Q29</f>
        <v>4</v>
      </c>
      <c r="T29" s="73">
        <f t="shared" si="9"/>
        <v>92</v>
      </c>
      <c r="U29" s="73">
        <f t="shared" si="10"/>
        <v>242.51465064166408</v>
      </c>
      <c r="V29" s="73">
        <f t="shared" si="11"/>
        <v>1212.5732532083202</v>
      </c>
      <c r="W29" s="73">
        <f t="shared" si="12"/>
        <v>17.068877045310327</v>
      </c>
      <c r="X29" s="102">
        <f t="shared" si="13"/>
        <v>2.6360288113224355</v>
      </c>
      <c r="Y29" s="94">
        <f>X29/K29</f>
        <v>1.8416864188953579</v>
      </c>
      <c r="AB29" s="45">
        <v>4</v>
      </c>
    </row>
    <row r="30" spans="1:28">
      <c r="A30" s="48">
        <f t="shared" si="0"/>
        <v>0.57434917749851677</v>
      </c>
      <c r="B30" s="48">
        <f t="shared" si="1"/>
        <v>0.8</v>
      </c>
      <c r="C30" s="86">
        <f t="shared" si="18"/>
        <v>2.0499999999999998</v>
      </c>
      <c r="D30" s="90"/>
      <c r="E30" s="49">
        <f>C30*K30*1</f>
        <v>2.9669169151999846</v>
      </c>
      <c r="F30" s="61">
        <f t="shared" si="14"/>
        <v>0.12400000000000003</v>
      </c>
      <c r="G30" s="61">
        <f t="shared" si="15"/>
        <v>2.2399999999999949</v>
      </c>
      <c r="H30" s="61">
        <f t="shared" si="19"/>
        <v>1.1199999999999974</v>
      </c>
      <c r="I30" s="61">
        <f t="shared" si="19"/>
        <v>1.1199999999999974</v>
      </c>
      <c r="J30" s="62">
        <f t="shared" si="3"/>
        <v>1.1537599999999995</v>
      </c>
      <c r="K30" s="63">
        <f t="shared" si="4"/>
        <v>1.4472765439999926</v>
      </c>
      <c r="L30" s="51">
        <f t="shared" si="5"/>
        <v>27.857618025476015</v>
      </c>
      <c r="M30" s="48">
        <f t="shared" si="17"/>
        <v>4.8000000000000025</v>
      </c>
      <c r="N30" s="52">
        <v>24</v>
      </c>
      <c r="O30" s="74">
        <f t="shared" si="6"/>
        <v>24</v>
      </c>
      <c r="P30" s="74">
        <f t="shared" si="7"/>
        <v>1</v>
      </c>
      <c r="Q30" s="53">
        <v>1</v>
      </c>
      <c r="R30" s="65">
        <f t="shared" si="8"/>
        <v>1</v>
      </c>
      <c r="S30" s="73">
        <f>S29*Q30</f>
        <v>4</v>
      </c>
      <c r="T30" s="73">
        <f t="shared" si="9"/>
        <v>96</v>
      </c>
      <c r="U30" s="73">
        <f t="shared" si="10"/>
        <v>278.57618025476017</v>
      </c>
      <c r="V30" s="73">
        <f t="shared" si="11"/>
        <v>1392.8809012738006</v>
      </c>
      <c r="W30" s="73">
        <f t="shared" si="12"/>
        <v>17.689954666954318</v>
      </c>
      <c r="X30" s="102">
        <f t="shared" si="13"/>
        <v>2.9018352109870853</v>
      </c>
      <c r="Y30" s="94">
        <f>X30/K30</f>
        <v>2.0050316043725642</v>
      </c>
      <c r="AB30" s="45">
        <v>4</v>
      </c>
    </row>
    <row r="31" spans="1:28">
      <c r="A31" s="48">
        <f t="shared" si="0"/>
        <v>0.59460355750135974</v>
      </c>
      <c r="B31" s="48">
        <f t="shared" si="1"/>
        <v>0.83333333333333337</v>
      </c>
      <c r="C31" s="86">
        <f t="shared" si="18"/>
        <v>2.0499999999999998</v>
      </c>
      <c r="D31" s="90"/>
      <c r="E31" s="49">
        <f>C31*K31*1</f>
        <v>2.9999267578124837</v>
      </c>
      <c r="F31" s="61">
        <f t="shared" si="14"/>
        <v>0.12500000000000003</v>
      </c>
      <c r="G31" s="61">
        <f t="shared" si="15"/>
        <v>2.2499999999999947</v>
      </c>
      <c r="H31" s="61">
        <f t="shared" si="19"/>
        <v>1.1249999999999973</v>
      </c>
      <c r="I31" s="61">
        <f t="shared" si="19"/>
        <v>1.1249999999999973</v>
      </c>
      <c r="J31" s="62">
        <f t="shared" si="3"/>
        <v>1.1562499999999993</v>
      </c>
      <c r="K31" s="63">
        <f t="shared" si="4"/>
        <v>1.4633789062499922</v>
      </c>
      <c r="L31" s="51">
        <f t="shared" si="5"/>
        <v>32.000000000000057</v>
      </c>
      <c r="M31" s="48">
        <f t="shared" si="17"/>
        <v>5.0000000000000027</v>
      </c>
      <c r="N31" s="52">
        <v>25</v>
      </c>
      <c r="O31" s="74">
        <f t="shared" si="6"/>
        <v>25</v>
      </c>
      <c r="P31" s="74">
        <f t="shared" si="7"/>
        <v>1</v>
      </c>
      <c r="Q31" s="53">
        <v>1</v>
      </c>
      <c r="R31" s="65">
        <f t="shared" si="8"/>
        <v>1</v>
      </c>
      <c r="S31" s="73">
        <f>S30*Q31</f>
        <v>4</v>
      </c>
      <c r="T31" s="73">
        <f t="shared" si="9"/>
        <v>100</v>
      </c>
      <c r="U31" s="73">
        <f t="shared" si="10"/>
        <v>320.00000000000057</v>
      </c>
      <c r="V31" s="73">
        <f t="shared" si="11"/>
        <v>1600.0000000000027</v>
      </c>
      <c r="W31" s="73">
        <f t="shared" si="12"/>
        <v>18.333609689625259</v>
      </c>
      <c r="X31" s="102">
        <f t="shared" si="13"/>
        <v>3.2000000000000055</v>
      </c>
      <c r="Y31" s="94">
        <f>X31/K31</f>
        <v>2.1867200533867353</v>
      </c>
      <c r="AB31" s="45">
        <v>4</v>
      </c>
    </row>
    <row r="32" spans="1:28">
      <c r="A32" s="48">
        <f t="shared" si="0"/>
        <v>0.61557220667245749</v>
      </c>
      <c r="B32" s="48">
        <f t="shared" si="1"/>
        <v>0.8666666666666667</v>
      </c>
      <c r="C32" s="86">
        <f t="shared" si="18"/>
        <v>2.0499999999999998</v>
      </c>
      <c r="D32" s="90"/>
      <c r="E32" s="49">
        <f>C32*K32*1</f>
        <v>3.0332223201999833</v>
      </c>
      <c r="F32" s="61">
        <f t="shared" si="14"/>
        <v>0.12600000000000003</v>
      </c>
      <c r="G32" s="61">
        <f t="shared" si="15"/>
        <v>2.2599999999999945</v>
      </c>
      <c r="H32" s="61">
        <f t="shared" si="19"/>
        <v>1.1299999999999972</v>
      </c>
      <c r="I32" s="61">
        <f t="shared" si="19"/>
        <v>1.1299999999999972</v>
      </c>
      <c r="J32" s="62">
        <f t="shared" si="3"/>
        <v>1.1587599999999993</v>
      </c>
      <c r="K32" s="63">
        <f t="shared" si="4"/>
        <v>1.4796206439999919</v>
      </c>
      <c r="L32" s="51">
        <f t="shared" si="5"/>
        <v>36.75834735990518</v>
      </c>
      <c r="M32" s="48">
        <f t="shared" si="17"/>
        <v>5.2000000000000028</v>
      </c>
      <c r="N32" s="52">
        <v>26</v>
      </c>
      <c r="O32" s="74">
        <f t="shared" si="6"/>
        <v>26</v>
      </c>
      <c r="P32" s="74">
        <f t="shared" si="7"/>
        <v>1</v>
      </c>
      <c r="Q32" s="53">
        <v>1</v>
      </c>
      <c r="R32" s="65">
        <f t="shared" si="8"/>
        <v>1</v>
      </c>
      <c r="S32" s="73">
        <f>S31*Q32</f>
        <v>4</v>
      </c>
      <c r="T32" s="73">
        <f t="shared" si="9"/>
        <v>104</v>
      </c>
      <c r="U32" s="73">
        <f t="shared" si="10"/>
        <v>367.58347359905179</v>
      </c>
      <c r="V32" s="73">
        <f t="shared" si="11"/>
        <v>1837.9173679952589</v>
      </c>
      <c r="W32" s="73">
        <f t="shared" si="12"/>
        <v>19.000662112623189</v>
      </c>
      <c r="X32" s="102">
        <f t="shared" si="13"/>
        <v>3.5344564769139595</v>
      </c>
      <c r="Y32" s="94">
        <f>X32/K32</f>
        <v>2.3887585586525373</v>
      </c>
      <c r="AB32" s="45">
        <v>4</v>
      </c>
    </row>
    <row r="33" spans="1:28">
      <c r="A33" s="48">
        <f t="shared" si="0"/>
        <v>0.63728031365963045</v>
      </c>
      <c r="B33" s="48">
        <f t="shared" si="1"/>
        <v>0.9</v>
      </c>
      <c r="C33" s="86">
        <f t="shared" si="18"/>
        <v>2.0499999999999998</v>
      </c>
      <c r="D33" s="90"/>
      <c r="E33" s="49">
        <f>C33*K33*1</f>
        <v>3.0668057610124824</v>
      </c>
      <c r="F33" s="61">
        <f t="shared" si="14"/>
        <v>0.12700000000000003</v>
      </c>
      <c r="G33" s="61">
        <f t="shared" si="15"/>
        <v>2.2699999999999942</v>
      </c>
      <c r="H33" s="61">
        <f t="shared" si="19"/>
        <v>1.1349999999999971</v>
      </c>
      <c r="I33" s="61">
        <f t="shared" si="19"/>
        <v>1.1349999999999971</v>
      </c>
      <c r="J33" s="62">
        <f t="shared" si="3"/>
        <v>1.1612899999999993</v>
      </c>
      <c r="K33" s="63">
        <f t="shared" si="4"/>
        <v>1.4960028102499916</v>
      </c>
      <c r="L33" s="51">
        <f t="shared" si="5"/>
        <v>42.224253144732685</v>
      </c>
      <c r="M33" s="48">
        <f t="shared" si="17"/>
        <v>5.400000000000003</v>
      </c>
      <c r="N33" s="52">
        <v>27</v>
      </c>
      <c r="O33" s="74">
        <f t="shared" si="6"/>
        <v>27</v>
      </c>
      <c r="P33" s="74">
        <f t="shared" si="7"/>
        <v>1</v>
      </c>
      <c r="Q33" s="53">
        <v>1</v>
      </c>
      <c r="R33" s="65">
        <f t="shared" si="8"/>
        <v>1</v>
      </c>
      <c r="S33" s="73">
        <f>S32*Q33</f>
        <v>4</v>
      </c>
      <c r="T33" s="73">
        <f t="shared" si="9"/>
        <v>108</v>
      </c>
      <c r="U33" s="73">
        <f t="shared" si="10"/>
        <v>422.24253144732688</v>
      </c>
      <c r="V33" s="73">
        <f t="shared" si="11"/>
        <v>2111.2126572366342</v>
      </c>
      <c r="W33" s="73">
        <f t="shared" si="12"/>
        <v>19.691961692082579</v>
      </c>
      <c r="X33" s="102">
        <f t="shared" si="13"/>
        <v>3.9096530689567306</v>
      </c>
      <c r="Y33" s="94">
        <f>X33/K33</f>
        <v>2.613399548563283</v>
      </c>
      <c r="AB33" s="45">
        <v>4</v>
      </c>
    </row>
    <row r="34" spans="1:28">
      <c r="A34" s="48">
        <f t="shared" si="0"/>
        <v>0.65975395538644654</v>
      </c>
      <c r="B34" s="48">
        <f t="shared" si="1"/>
        <v>0.93333333333333335</v>
      </c>
      <c r="C34" s="86">
        <f t="shared" si="18"/>
        <v>2.0499999999999998</v>
      </c>
      <c r="D34" s="90"/>
      <c r="E34" s="49">
        <f>C34*K34*1</f>
        <v>3.1006792511999817</v>
      </c>
      <c r="F34" s="61">
        <f t="shared" si="14"/>
        <v>0.12800000000000003</v>
      </c>
      <c r="G34" s="61">
        <f t="shared" si="15"/>
        <v>2.279999999999994</v>
      </c>
      <c r="H34" s="61">
        <f t="shared" si="19"/>
        <v>1.139999999999997</v>
      </c>
      <c r="I34" s="61">
        <f t="shared" si="19"/>
        <v>1.139999999999997</v>
      </c>
      <c r="J34" s="62">
        <f t="shared" si="3"/>
        <v>1.1638399999999993</v>
      </c>
      <c r="K34" s="63">
        <f t="shared" si="4"/>
        <v>1.5125264639999911</v>
      </c>
      <c r="L34" s="51">
        <f t="shared" si="5"/>
        <v>48.502930128332828</v>
      </c>
      <c r="M34" s="48">
        <f t="shared" si="17"/>
        <v>5.6000000000000032</v>
      </c>
      <c r="N34" s="52">
        <v>28</v>
      </c>
      <c r="O34" s="74">
        <f t="shared" si="6"/>
        <v>28</v>
      </c>
      <c r="P34" s="74">
        <f t="shared" si="7"/>
        <v>1</v>
      </c>
      <c r="Q34" s="53">
        <v>1</v>
      </c>
      <c r="R34" s="65">
        <f t="shared" si="8"/>
        <v>1</v>
      </c>
      <c r="S34" s="73">
        <f>S33*Q34</f>
        <v>4</v>
      </c>
      <c r="T34" s="73">
        <f t="shared" si="9"/>
        <v>112</v>
      </c>
      <c r="U34" s="73">
        <f t="shared" si="10"/>
        <v>485.02930128332827</v>
      </c>
      <c r="V34" s="73">
        <f t="shared" si="11"/>
        <v>2425.1465064166414</v>
      </c>
      <c r="W34" s="73">
        <f t="shared" si="12"/>
        <v>20.408389019954079</v>
      </c>
      <c r="X34" s="102">
        <f t="shared" si="13"/>
        <v>4.3306187614582878</v>
      </c>
      <c r="Y34" s="94">
        <f>X34/K34</f>
        <v>2.8631689193758882</v>
      </c>
      <c r="AB34" s="45">
        <v>3</v>
      </c>
    </row>
    <row r="35" spans="1:28">
      <c r="A35" s="48">
        <f t="shared" si="0"/>
        <v>0.68302012837719717</v>
      </c>
      <c r="B35" s="48">
        <f t="shared" si="1"/>
        <v>0.96666666666666667</v>
      </c>
      <c r="C35" s="86">
        <f t="shared" si="18"/>
        <v>2.0499999999999998</v>
      </c>
      <c r="D35" s="90"/>
      <c r="E35" s="49">
        <f>C35*K35*1</f>
        <v>3.1348449740124806</v>
      </c>
      <c r="F35" s="61">
        <f t="shared" si="14"/>
        <v>0.12900000000000003</v>
      </c>
      <c r="G35" s="61">
        <f t="shared" si="15"/>
        <v>2.2899999999999938</v>
      </c>
      <c r="H35" s="61">
        <f t="shared" si="19"/>
        <v>1.1449999999999969</v>
      </c>
      <c r="I35" s="61">
        <f t="shared" si="19"/>
        <v>1.1449999999999969</v>
      </c>
      <c r="J35" s="62">
        <f t="shared" si="3"/>
        <v>1.1664099999999993</v>
      </c>
      <c r="K35" s="63">
        <f t="shared" si="4"/>
        <v>1.5291926702499907</v>
      </c>
      <c r="L35" s="51">
        <f t="shared" si="5"/>
        <v>55.715236050952051</v>
      </c>
      <c r="M35" s="48">
        <f t="shared" si="17"/>
        <v>5.8000000000000034</v>
      </c>
      <c r="N35" s="52">
        <v>29</v>
      </c>
      <c r="O35" s="74">
        <f t="shared" si="6"/>
        <v>29</v>
      </c>
      <c r="P35" s="74">
        <f t="shared" si="7"/>
        <v>1</v>
      </c>
      <c r="Q35" s="53">
        <v>1</v>
      </c>
      <c r="R35" s="65">
        <f t="shared" si="8"/>
        <v>1</v>
      </c>
      <c r="S35" s="73">
        <f>S34*Q35</f>
        <v>4</v>
      </c>
      <c r="T35" s="73">
        <f t="shared" si="9"/>
        <v>116</v>
      </c>
      <c r="U35" s="73">
        <f t="shared" si="10"/>
        <v>557.15236050952046</v>
      </c>
      <c r="V35" s="73">
        <f t="shared" si="11"/>
        <v>2785.7618025476027</v>
      </c>
      <c r="W35" s="73">
        <f t="shared" si="12"/>
        <v>21.150856642080537</v>
      </c>
      <c r="X35" s="102">
        <f t="shared" si="13"/>
        <v>4.8030375905993141</v>
      </c>
      <c r="Y35" s="94">
        <f>X35/K35</f>
        <v>3.1408976017483257</v>
      </c>
      <c r="AB35" s="45">
        <v>4</v>
      </c>
    </row>
    <row r="36" spans="1:28">
      <c r="A36" s="48">
        <f t="shared" si="0"/>
        <v>0.70710678118654691</v>
      </c>
      <c r="B36" s="48">
        <f t="shared" si="1"/>
        <v>1</v>
      </c>
      <c r="C36" s="86">
        <f t="shared" si="18"/>
        <v>2.0499999999999998</v>
      </c>
      <c r="D36" s="90"/>
      <c r="E36" s="49">
        <f>C36*K36*1</f>
        <v>3.1693051249999797</v>
      </c>
      <c r="F36" s="61">
        <f t="shared" si="14"/>
        <v>0.13000000000000003</v>
      </c>
      <c r="G36" s="61">
        <f t="shared" si="15"/>
        <v>2.2999999999999936</v>
      </c>
      <c r="H36" s="61">
        <f t="shared" si="19"/>
        <v>1.1499999999999968</v>
      </c>
      <c r="I36" s="61">
        <f t="shared" si="19"/>
        <v>1.1499999999999968</v>
      </c>
      <c r="J36" s="62">
        <f t="shared" si="3"/>
        <v>1.1689999999999992</v>
      </c>
      <c r="K36" s="63">
        <f t="shared" si="4"/>
        <v>1.5460024999999902</v>
      </c>
      <c r="L36" s="51">
        <f t="shared" si="5"/>
        <v>64.000000000000114</v>
      </c>
      <c r="M36" s="48">
        <f t="shared" si="17"/>
        <v>6.0000000000000027</v>
      </c>
      <c r="N36" s="52">
        <v>30</v>
      </c>
      <c r="O36" s="74">
        <f t="shared" si="6"/>
        <v>30</v>
      </c>
      <c r="P36" s="74">
        <f t="shared" si="7"/>
        <v>1</v>
      </c>
      <c r="Q36" s="53">
        <v>2</v>
      </c>
      <c r="R36" s="65">
        <f t="shared" si="8"/>
        <v>1</v>
      </c>
      <c r="S36" s="73">
        <f>S35*Q36</f>
        <v>8</v>
      </c>
      <c r="T36" s="73">
        <f t="shared" si="9"/>
        <v>240</v>
      </c>
      <c r="U36" s="73">
        <f t="shared" si="10"/>
        <v>640.00000000000114</v>
      </c>
      <c r="V36" s="73">
        <f t="shared" si="11"/>
        <v>3200.0000000000055</v>
      </c>
      <c r="W36" s="73">
        <f t="shared" si="12"/>
        <v>21.920310216782955</v>
      </c>
      <c r="X36" s="102">
        <f t="shared" si="13"/>
        <v>2.6666666666666714</v>
      </c>
      <c r="Y36" s="94">
        <f>X36/K36</f>
        <v>1.724878625142384</v>
      </c>
      <c r="AB36" s="45">
        <v>4</v>
      </c>
    </row>
    <row r="37" spans="1:28">
      <c r="A37" s="48">
        <f t="shared" si="0"/>
        <v>0.73204284797281216</v>
      </c>
      <c r="B37" s="48">
        <f t="shared" si="1"/>
        <v>1.0333333333333334</v>
      </c>
      <c r="C37" s="86">
        <f t="shared" si="18"/>
        <v>2.0499999999999998</v>
      </c>
      <c r="D37" s="90"/>
      <c r="E37" s="49">
        <f>C37*K37*1</f>
        <v>3.2040619120124791</v>
      </c>
      <c r="F37" s="61">
        <f t="shared" si="14"/>
        <v>0.13100000000000003</v>
      </c>
      <c r="G37" s="61">
        <f t="shared" si="15"/>
        <v>2.3099999999999934</v>
      </c>
      <c r="H37" s="61">
        <f t="shared" si="19"/>
        <v>1.1549999999999967</v>
      </c>
      <c r="I37" s="61">
        <f t="shared" si="19"/>
        <v>1.1549999999999967</v>
      </c>
      <c r="J37" s="62">
        <f t="shared" si="3"/>
        <v>1.1716099999999992</v>
      </c>
      <c r="K37" s="63">
        <f t="shared" si="4"/>
        <v>1.56295703024999</v>
      </c>
      <c r="L37" s="51">
        <f t="shared" si="5"/>
        <v>73.516694719810388</v>
      </c>
      <c r="M37" s="48">
        <f t="shared" si="17"/>
        <v>6.2000000000000037</v>
      </c>
      <c r="N37" s="52">
        <v>31</v>
      </c>
      <c r="O37" s="74">
        <f t="shared" si="6"/>
        <v>31</v>
      </c>
      <c r="P37" s="74">
        <f t="shared" si="7"/>
        <v>1</v>
      </c>
      <c r="Q37" s="53">
        <v>1</v>
      </c>
      <c r="R37" s="65">
        <f t="shared" si="8"/>
        <v>1</v>
      </c>
      <c r="S37" s="73">
        <f>S36*Q37</f>
        <v>8</v>
      </c>
      <c r="T37" s="73">
        <f t="shared" si="9"/>
        <v>248</v>
      </c>
      <c r="U37" s="73">
        <f t="shared" si="10"/>
        <v>735.16694719810391</v>
      </c>
      <c r="V37" s="73">
        <f t="shared" si="11"/>
        <v>3675.8347359905192</v>
      </c>
      <c r="W37" s="73">
        <f t="shared" si="12"/>
        <v>22.717729715422937</v>
      </c>
      <c r="X37" s="102">
        <f t="shared" si="13"/>
        <v>2.9643828516052575</v>
      </c>
      <c r="Y37" s="94">
        <f>X37/K37</f>
        <v>1.896650256041341</v>
      </c>
      <c r="AB37" s="45">
        <v>4</v>
      </c>
    </row>
    <row r="38" spans="1:28">
      <c r="A38" s="48">
        <f t="shared" si="0"/>
        <v>0.75785828325519855</v>
      </c>
      <c r="B38" s="48">
        <f t="shared" si="1"/>
        <v>1.0666666666666667</v>
      </c>
      <c r="C38" s="86">
        <f t="shared" si="18"/>
        <v>2.0499999999999998</v>
      </c>
      <c r="D38" s="90"/>
      <c r="E38" s="49">
        <f>C38*K38*1</f>
        <v>3.2391175551999787</v>
      </c>
      <c r="F38" s="61">
        <f t="shared" si="14"/>
        <v>0.13200000000000003</v>
      </c>
      <c r="G38" s="61">
        <f t="shared" si="15"/>
        <v>2.3199999999999932</v>
      </c>
      <c r="H38" s="61">
        <f t="shared" si="19"/>
        <v>1.1599999999999966</v>
      </c>
      <c r="I38" s="61">
        <f t="shared" si="19"/>
        <v>1.1599999999999966</v>
      </c>
      <c r="J38" s="62">
        <f t="shared" si="3"/>
        <v>1.1742399999999993</v>
      </c>
      <c r="K38" s="63">
        <f t="shared" si="4"/>
        <v>1.5800573439999896</v>
      </c>
      <c r="L38" s="51">
        <f t="shared" si="5"/>
        <v>84.448506289465413</v>
      </c>
      <c r="M38" s="48">
        <f t="shared" si="17"/>
        <v>6.4000000000000039</v>
      </c>
      <c r="N38" s="52">
        <v>32</v>
      </c>
      <c r="O38" s="74">
        <f t="shared" si="6"/>
        <v>32</v>
      </c>
      <c r="P38" s="74">
        <f t="shared" si="7"/>
        <v>1</v>
      </c>
      <c r="Q38" s="53">
        <v>1</v>
      </c>
      <c r="R38" s="65">
        <f t="shared" si="8"/>
        <v>1</v>
      </c>
      <c r="S38" s="73">
        <f>S37*Q38</f>
        <v>8</v>
      </c>
      <c r="T38" s="73">
        <f t="shared" si="9"/>
        <v>256</v>
      </c>
      <c r="U38" s="73">
        <f t="shared" si="10"/>
        <v>844.48506289465411</v>
      </c>
      <c r="V38" s="73">
        <f t="shared" si="11"/>
        <v>4222.4253144732711</v>
      </c>
      <c r="W38" s="73">
        <f t="shared" si="12"/>
        <v>23.544130666461502</v>
      </c>
      <c r="X38" s="102">
        <f t="shared" si="13"/>
        <v>3.2987697769322426</v>
      </c>
      <c r="Y38" s="94">
        <f>X38/K38</f>
        <v>2.0877532005143884</v>
      </c>
      <c r="AB38" s="45">
        <v>4</v>
      </c>
    </row>
    <row r="39" spans="1:28">
      <c r="A39" s="48">
        <f t="shared" si="0"/>
        <v>0.78458409789675032</v>
      </c>
      <c r="B39" s="48">
        <f t="shared" si="1"/>
        <v>1.1000000000000001</v>
      </c>
      <c r="C39" s="86">
        <f t="shared" si="18"/>
        <v>2.0499999999999998</v>
      </c>
      <c r="D39" s="90"/>
      <c r="E39" s="49">
        <f>C39*K39*1</f>
        <v>3.2744742870124774</v>
      </c>
      <c r="F39" s="61">
        <f t="shared" si="14"/>
        <v>0.13300000000000003</v>
      </c>
      <c r="G39" s="61">
        <f t="shared" si="15"/>
        <v>2.329999999999993</v>
      </c>
      <c r="H39" s="61">
        <f t="shared" si="19"/>
        <v>1.1649999999999965</v>
      </c>
      <c r="I39" s="61">
        <f t="shared" si="19"/>
        <v>1.1649999999999965</v>
      </c>
      <c r="J39" s="62">
        <f t="shared" si="3"/>
        <v>1.1768899999999991</v>
      </c>
      <c r="K39" s="63">
        <f t="shared" si="4"/>
        <v>1.5973045302499891</v>
      </c>
      <c r="L39" s="51">
        <f t="shared" si="5"/>
        <v>97.005860256665699</v>
      </c>
      <c r="M39" s="48">
        <f t="shared" si="17"/>
        <v>6.6000000000000032</v>
      </c>
      <c r="N39" s="52">
        <v>33</v>
      </c>
      <c r="O39" s="74">
        <f t="shared" si="6"/>
        <v>33</v>
      </c>
      <c r="P39" s="74">
        <f t="shared" si="7"/>
        <v>1</v>
      </c>
      <c r="Q39" s="53">
        <v>1</v>
      </c>
      <c r="R39" s="65">
        <f t="shared" si="8"/>
        <v>1</v>
      </c>
      <c r="S39" s="73">
        <f>S38*Q39</f>
        <v>8</v>
      </c>
      <c r="T39" s="73">
        <f t="shared" si="9"/>
        <v>264</v>
      </c>
      <c r="U39" s="73">
        <f t="shared" si="10"/>
        <v>970.05860256665699</v>
      </c>
      <c r="V39" s="73">
        <f t="shared" si="11"/>
        <v>4850.2930128332846</v>
      </c>
      <c r="W39" s="73">
        <f t="shared" si="12"/>
        <v>24.400565444588935</v>
      </c>
      <c r="X39" s="102">
        <f t="shared" si="13"/>
        <v>3.6744644036615797</v>
      </c>
      <c r="Y39" s="94">
        <f>X39/K39</f>
        <v>2.3004156903546131</v>
      </c>
      <c r="AB39" s="45">
        <v>4</v>
      </c>
    </row>
    <row r="40" spans="1:28">
      <c r="A40" s="48">
        <f t="shared" si="0"/>
        <v>0.81225239635623525</v>
      </c>
      <c r="B40" s="48">
        <f t="shared" si="1"/>
        <v>1.1333333333333333</v>
      </c>
      <c r="C40" s="86">
        <f t="shared" si="18"/>
        <v>2.0499999999999998</v>
      </c>
      <c r="D40" s="90"/>
      <c r="E40" s="49">
        <f>C40*K40*1</f>
        <v>3.3101343521999769</v>
      </c>
      <c r="F40" s="61">
        <f t="shared" si="14"/>
        <v>0.13400000000000004</v>
      </c>
      <c r="G40" s="61">
        <f t="shared" si="15"/>
        <v>2.3399999999999928</v>
      </c>
      <c r="H40" s="61">
        <f t="shared" ref="H40:I55" si="20">H39+0.5%</f>
        <v>1.1699999999999964</v>
      </c>
      <c r="I40" s="61">
        <f t="shared" si="20"/>
        <v>1.1699999999999964</v>
      </c>
      <c r="J40" s="62">
        <f t="shared" si="3"/>
        <v>1.1795599999999991</v>
      </c>
      <c r="K40" s="63">
        <f t="shared" si="4"/>
        <v>1.6146996839999888</v>
      </c>
      <c r="L40" s="51">
        <f t="shared" si="5"/>
        <v>111.43047210190414</v>
      </c>
      <c r="M40" s="48">
        <f t="shared" si="17"/>
        <v>6.8000000000000034</v>
      </c>
      <c r="N40" s="52">
        <v>34</v>
      </c>
      <c r="O40" s="74">
        <f t="shared" si="6"/>
        <v>34</v>
      </c>
      <c r="P40" s="74">
        <f t="shared" si="7"/>
        <v>1</v>
      </c>
      <c r="Q40" s="53">
        <v>1</v>
      </c>
      <c r="R40" s="65">
        <f t="shared" si="8"/>
        <v>1</v>
      </c>
      <c r="S40" s="73">
        <f>S39*Q40</f>
        <v>8</v>
      </c>
      <c r="T40" s="73">
        <f t="shared" si="9"/>
        <v>272</v>
      </c>
      <c r="U40" s="73">
        <f t="shared" si="10"/>
        <v>1114.3047210190414</v>
      </c>
      <c r="V40" s="73">
        <f t="shared" si="11"/>
        <v>5571.5236050952071</v>
      </c>
      <c r="W40" s="73">
        <f t="shared" si="12"/>
        <v>25.288124606557457</v>
      </c>
      <c r="X40" s="102">
        <f t="shared" si="13"/>
        <v>4.0967085331582407</v>
      </c>
      <c r="Y40" s="94">
        <f>X40/K40</f>
        <v>2.5371334210023102</v>
      </c>
      <c r="AB40" s="45">
        <v>4</v>
      </c>
    </row>
    <row r="41" spans="1:28">
      <c r="A41" s="48">
        <f t="shared" si="0"/>
        <v>0.84089641525371428</v>
      </c>
      <c r="B41" s="48">
        <f t="shared" si="1"/>
        <v>1.1666666666666667</v>
      </c>
      <c r="C41" s="86">
        <f t="shared" si="18"/>
        <v>3.2249999999999996</v>
      </c>
      <c r="D41" s="89">
        <f>1+N41/200</f>
        <v>1.175</v>
      </c>
      <c r="E41" s="49">
        <f>C41*K41*1</f>
        <v>5.2639865976562126</v>
      </c>
      <c r="F41" s="61">
        <f t="shared" si="14"/>
        <v>0.13500000000000004</v>
      </c>
      <c r="G41" s="61">
        <f t="shared" si="15"/>
        <v>2.3499999999999925</v>
      </c>
      <c r="H41" s="61">
        <f t="shared" si="20"/>
        <v>1.1749999999999963</v>
      </c>
      <c r="I41" s="61">
        <f t="shared" si="20"/>
        <v>1.1749999999999963</v>
      </c>
      <c r="J41" s="62">
        <f t="shared" si="3"/>
        <v>1.1822499999999991</v>
      </c>
      <c r="K41" s="63">
        <f t="shared" si="4"/>
        <v>1.6322439062499885</v>
      </c>
      <c r="L41" s="51">
        <f t="shared" si="5"/>
        <v>128.00000000000031</v>
      </c>
      <c r="M41" s="48">
        <f t="shared" si="17"/>
        <v>7.0000000000000036</v>
      </c>
      <c r="N41" s="52">
        <v>35</v>
      </c>
      <c r="O41" s="74">
        <f t="shared" si="6"/>
        <v>35</v>
      </c>
      <c r="P41" s="74">
        <f t="shared" si="7"/>
        <v>1</v>
      </c>
      <c r="Q41" s="53">
        <v>1</v>
      </c>
      <c r="R41" s="65">
        <f t="shared" si="8"/>
        <v>1</v>
      </c>
      <c r="S41" s="73">
        <f>S40*Q41</f>
        <v>8</v>
      </c>
      <c r="T41" s="73">
        <f t="shared" si="9"/>
        <v>280</v>
      </c>
      <c r="U41" s="73">
        <f t="shared" si="10"/>
        <v>1280.0000000000032</v>
      </c>
      <c r="V41" s="73">
        <f t="shared" si="11"/>
        <v>6400.0000000000155</v>
      </c>
      <c r="W41" s="73">
        <f t="shared" si="12"/>
        <v>26.207938275407429</v>
      </c>
      <c r="X41" s="102">
        <f t="shared" si="13"/>
        <v>4.5714285714285827</v>
      </c>
      <c r="Y41" s="94">
        <f>X41/K41</f>
        <v>2.8007018766767811</v>
      </c>
      <c r="AB41" s="45">
        <v>3</v>
      </c>
    </row>
    <row r="42" spans="1:28">
      <c r="A42" s="48">
        <f t="shared" si="0"/>
        <v>0.8705505632961239</v>
      </c>
      <c r="B42" s="48">
        <f t="shared" si="1"/>
        <v>1.2</v>
      </c>
      <c r="C42" s="86">
        <f t="shared" si="18"/>
        <v>3.2249999999999996</v>
      </c>
      <c r="D42" s="90"/>
      <c r="E42" s="49">
        <f>C42*K42*1</f>
        <v>5.3210510303999596</v>
      </c>
      <c r="F42" s="61">
        <f t="shared" si="14"/>
        <v>0.13600000000000004</v>
      </c>
      <c r="G42" s="61">
        <f t="shared" si="15"/>
        <v>2.3599999999999923</v>
      </c>
      <c r="H42" s="61">
        <f t="shared" si="20"/>
        <v>1.1799999999999962</v>
      </c>
      <c r="I42" s="61">
        <f t="shared" si="20"/>
        <v>1.1799999999999962</v>
      </c>
      <c r="J42" s="62">
        <f t="shared" si="3"/>
        <v>1.1849599999999989</v>
      </c>
      <c r="K42" s="63">
        <f t="shared" si="4"/>
        <v>1.6499383039999878</v>
      </c>
      <c r="L42" s="51">
        <f t="shared" si="5"/>
        <v>147.03338943962083</v>
      </c>
      <c r="M42" s="48">
        <f t="shared" si="17"/>
        <v>7.2000000000000037</v>
      </c>
      <c r="N42" s="52">
        <v>36</v>
      </c>
      <c r="O42" s="74">
        <f t="shared" si="6"/>
        <v>36</v>
      </c>
      <c r="P42" s="74">
        <f t="shared" si="7"/>
        <v>1</v>
      </c>
      <c r="Q42" s="53">
        <v>1</v>
      </c>
      <c r="R42" s="65">
        <f t="shared" si="8"/>
        <v>1</v>
      </c>
      <c r="S42" s="73">
        <f>S41*Q42</f>
        <v>8</v>
      </c>
      <c r="T42" s="73">
        <f t="shared" si="9"/>
        <v>288</v>
      </c>
      <c r="U42" s="73">
        <f t="shared" si="10"/>
        <v>1470.3338943962083</v>
      </c>
      <c r="V42" s="73">
        <f t="shared" si="11"/>
        <v>7351.6694719810421</v>
      </c>
      <c r="W42" s="73">
        <f t="shared" si="12"/>
        <v>27.161177574839066</v>
      </c>
      <c r="X42" s="102">
        <f t="shared" si="13"/>
        <v>5.1053260222090566</v>
      </c>
      <c r="Y42" s="94">
        <f>X42/K42</f>
        <v>3.0942526819530669</v>
      </c>
      <c r="AB42" s="45">
        <v>4</v>
      </c>
    </row>
    <row r="43" spans="1:28">
      <c r="A43" s="48">
        <f t="shared" si="0"/>
        <v>0.90125046261082997</v>
      </c>
      <c r="B43" s="48">
        <f t="shared" si="1"/>
        <v>1.2333333333333334</v>
      </c>
      <c r="C43" s="86">
        <f t="shared" si="18"/>
        <v>3.2249999999999996</v>
      </c>
      <c r="D43" s="90"/>
      <c r="E43" s="49">
        <f>C43*K43*1</f>
        <v>5.3786033685562096</v>
      </c>
      <c r="F43" s="61">
        <f t="shared" si="14"/>
        <v>0.13700000000000004</v>
      </c>
      <c r="G43" s="61">
        <f t="shared" si="15"/>
        <v>2.3699999999999921</v>
      </c>
      <c r="H43" s="61">
        <f t="shared" si="20"/>
        <v>1.1849999999999961</v>
      </c>
      <c r="I43" s="61">
        <f t="shared" si="20"/>
        <v>1.1849999999999961</v>
      </c>
      <c r="J43" s="62">
        <f t="shared" si="3"/>
        <v>1.187689999999999</v>
      </c>
      <c r="K43" s="63">
        <f t="shared" si="4"/>
        <v>1.6677839902499876</v>
      </c>
      <c r="L43" s="51">
        <f t="shared" si="5"/>
        <v>168.89701257893086</v>
      </c>
      <c r="M43" s="48">
        <f t="shared" si="17"/>
        <v>7.4000000000000039</v>
      </c>
      <c r="N43" s="52">
        <v>37</v>
      </c>
      <c r="O43" s="74">
        <f t="shared" si="6"/>
        <v>37</v>
      </c>
      <c r="P43" s="74">
        <f t="shared" si="7"/>
        <v>1</v>
      </c>
      <c r="Q43" s="53">
        <v>1</v>
      </c>
      <c r="R43" s="65">
        <f t="shared" si="8"/>
        <v>1</v>
      </c>
      <c r="S43" s="73">
        <f>S42*Q43</f>
        <v>8</v>
      </c>
      <c r="T43" s="73">
        <f t="shared" si="9"/>
        <v>296</v>
      </c>
      <c r="U43" s="73">
        <f t="shared" si="10"/>
        <v>1688.9701257893084</v>
      </c>
      <c r="V43" s="73">
        <f t="shared" si="11"/>
        <v>8444.8506289465422</v>
      </c>
      <c r="W43" s="73">
        <f t="shared" si="12"/>
        <v>28.149056115544923</v>
      </c>
      <c r="X43" s="102">
        <f t="shared" si="13"/>
        <v>5.7059801546936093</v>
      </c>
      <c r="Y43" s="94">
        <f>X43/K43</f>
        <v>3.4212944770133742</v>
      </c>
      <c r="AB43" s="45">
        <v>4</v>
      </c>
    </row>
    <row r="44" spans="1:28">
      <c r="A44" s="48">
        <f t="shared" si="0"/>
        <v>0.9330329915368073</v>
      </c>
      <c r="B44" s="48">
        <f t="shared" si="1"/>
        <v>1.2666666666666666</v>
      </c>
      <c r="C44" s="86">
        <f t="shared" si="18"/>
        <v>3.2249999999999996</v>
      </c>
      <c r="D44" s="90"/>
      <c r="E44" s="49">
        <f>C44*K44*1</f>
        <v>5.4366472208999577</v>
      </c>
      <c r="F44" s="61">
        <f t="shared" si="14"/>
        <v>0.13800000000000004</v>
      </c>
      <c r="G44" s="61">
        <f>G43+1%</f>
        <v>2.3799999999999919</v>
      </c>
      <c r="H44" s="61">
        <f t="shared" si="20"/>
        <v>1.1899999999999959</v>
      </c>
      <c r="I44" s="61">
        <f t="shared" si="20"/>
        <v>1.1899999999999959</v>
      </c>
      <c r="J44" s="62">
        <f t="shared" si="3"/>
        <v>1.1904399999999988</v>
      </c>
      <c r="K44" s="63">
        <f t="shared" si="4"/>
        <v>1.6857820839999871</v>
      </c>
      <c r="L44" s="51">
        <f t="shared" si="5"/>
        <v>194.01172051333143</v>
      </c>
      <c r="M44" s="48">
        <f t="shared" si="17"/>
        <v>7.6000000000000041</v>
      </c>
      <c r="N44" s="52">
        <v>38</v>
      </c>
      <c r="O44" s="74">
        <f t="shared" si="6"/>
        <v>38</v>
      </c>
      <c r="P44" s="74">
        <f t="shared" si="7"/>
        <v>1</v>
      </c>
      <c r="Q44" s="53">
        <v>1</v>
      </c>
      <c r="R44" s="65">
        <f t="shared" si="8"/>
        <v>1</v>
      </c>
      <c r="S44" s="73">
        <f>S43*Q44</f>
        <v>8</v>
      </c>
      <c r="T44" s="73">
        <f t="shared" si="9"/>
        <v>304</v>
      </c>
      <c r="U44" s="73">
        <f t="shared" si="10"/>
        <v>1940.1172051333142</v>
      </c>
      <c r="V44" s="73">
        <f t="shared" si="11"/>
        <v>9700.586025666571</v>
      </c>
      <c r="W44" s="73">
        <f t="shared" si="12"/>
        <v>29.172831535384173</v>
      </c>
      <c r="X44" s="102">
        <f t="shared" si="13"/>
        <v>6.3819644905701125</v>
      </c>
      <c r="Y44" s="94">
        <f>X44/K44</f>
        <v>3.7857588778183748</v>
      </c>
      <c r="AB44" s="45">
        <v>4</v>
      </c>
    </row>
    <row r="45" spans="1:28">
      <c r="A45" s="48">
        <f t="shared" si="0"/>
        <v>0.96593632892484549</v>
      </c>
      <c r="B45" s="48">
        <f t="shared" si="1"/>
        <v>1.3</v>
      </c>
      <c r="C45" s="86">
        <f t="shared" si="18"/>
        <v>3.2249999999999996</v>
      </c>
      <c r="D45" s="90"/>
      <c r="E45" s="49">
        <f>C45*K45*1</f>
        <v>5.495186215556207</v>
      </c>
      <c r="F45" s="61">
        <f t="shared" si="14"/>
        <v>0.13900000000000004</v>
      </c>
      <c r="G45" s="61">
        <f t="shared" si="15"/>
        <v>2.3899999999999917</v>
      </c>
      <c r="H45" s="61">
        <f t="shared" si="20"/>
        <v>1.1949999999999958</v>
      </c>
      <c r="I45" s="61">
        <f t="shared" si="20"/>
        <v>1.1949999999999958</v>
      </c>
      <c r="J45" s="62">
        <f t="shared" si="3"/>
        <v>1.193209999999999</v>
      </c>
      <c r="K45" s="63">
        <f t="shared" si="4"/>
        <v>1.7039337102499867</v>
      </c>
      <c r="L45" s="51">
        <f t="shared" si="5"/>
        <v>222.86094420380837</v>
      </c>
      <c r="M45" s="48">
        <f t="shared" si="17"/>
        <v>7.8000000000000034</v>
      </c>
      <c r="N45" s="52">
        <v>39</v>
      </c>
      <c r="O45" s="74">
        <f t="shared" si="6"/>
        <v>39</v>
      </c>
      <c r="P45" s="74">
        <f t="shared" si="7"/>
        <v>1</v>
      </c>
      <c r="Q45" s="53">
        <v>1</v>
      </c>
      <c r="R45" s="65">
        <f t="shared" si="8"/>
        <v>1</v>
      </c>
      <c r="S45" s="73">
        <f>S44*Q45</f>
        <v>8</v>
      </c>
      <c r="T45" s="73">
        <f t="shared" si="9"/>
        <v>312</v>
      </c>
      <c r="U45" s="73">
        <f t="shared" si="10"/>
        <v>2228.6094420380837</v>
      </c>
      <c r="V45" s="73">
        <f t="shared" si="11"/>
        <v>11143.047210190418</v>
      </c>
      <c r="W45" s="73">
        <f t="shared" si="12"/>
        <v>30.233807095347665</v>
      </c>
      <c r="X45" s="102">
        <f t="shared" si="13"/>
        <v>7.1429789808912938</v>
      </c>
      <c r="Y45" s="94">
        <f>X45/K45</f>
        <v>4.1920521543313658</v>
      </c>
      <c r="AB45" s="45">
        <v>4</v>
      </c>
    </row>
    <row r="46" spans="1:28">
      <c r="A46" s="48">
        <f t="shared" si="0"/>
        <v>1</v>
      </c>
      <c r="B46" s="48">
        <f t="shared" si="1"/>
        <v>1.3333333333333333</v>
      </c>
      <c r="C46" s="86">
        <f t="shared" si="18"/>
        <v>3.2249999999999996</v>
      </c>
      <c r="D46" s="90"/>
      <c r="E46" s="49">
        <f>C46*K46*1</f>
        <v>5.5542239999999552</v>
      </c>
      <c r="F46" s="61">
        <f t="shared" si="14"/>
        <v>0.14000000000000004</v>
      </c>
      <c r="G46" s="61">
        <f t="shared" si="15"/>
        <v>2.3999999999999915</v>
      </c>
      <c r="H46" s="61">
        <f t="shared" si="20"/>
        <v>1.1999999999999957</v>
      </c>
      <c r="I46" s="61">
        <f t="shared" si="20"/>
        <v>1.1999999999999957</v>
      </c>
      <c r="J46" s="62">
        <f t="shared" si="3"/>
        <v>1.1959999999999988</v>
      </c>
      <c r="K46" s="63">
        <f t="shared" si="4"/>
        <v>1.7222399999999862</v>
      </c>
      <c r="L46" s="51">
        <f t="shared" si="5"/>
        <v>256.00000000000068</v>
      </c>
      <c r="M46" s="48">
        <f t="shared" si="17"/>
        <v>8.0000000000000036</v>
      </c>
      <c r="N46" s="52">
        <v>40</v>
      </c>
      <c r="O46" s="74">
        <f t="shared" si="6"/>
        <v>40</v>
      </c>
      <c r="P46" s="74">
        <f t="shared" si="7"/>
        <v>1</v>
      </c>
      <c r="Q46" s="53">
        <v>3</v>
      </c>
      <c r="R46" s="65">
        <f t="shared" si="8"/>
        <v>1</v>
      </c>
      <c r="S46" s="73">
        <f>S45*Q46</f>
        <v>24</v>
      </c>
      <c r="T46" s="73">
        <f t="shared" si="9"/>
        <v>960</v>
      </c>
      <c r="U46" s="73">
        <f t="shared" si="10"/>
        <v>2560.0000000000068</v>
      </c>
      <c r="V46" s="73">
        <f t="shared" si="11"/>
        <v>12800.000000000035</v>
      </c>
      <c r="W46" s="73">
        <f t="shared" si="12"/>
        <v>31.333333333333332</v>
      </c>
      <c r="X46" s="102">
        <f t="shared" si="13"/>
        <v>2.6666666666666736</v>
      </c>
      <c r="Y46" s="94">
        <f>X46/K46</f>
        <v>1.5483711135885214</v>
      </c>
      <c r="AB46" s="45">
        <v>4</v>
      </c>
    </row>
    <row r="47" spans="1:28">
      <c r="A47" s="48">
        <f t="shared" si="0"/>
        <v>1.0352649238413776</v>
      </c>
      <c r="B47" s="48">
        <f t="shared" si="1"/>
        <v>1.3666666666666667</v>
      </c>
      <c r="C47" s="86">
        <f t="shared" si="18"/>
        <v>3.2249999999999996</v>
      </c>
      <c r="D47" s="90"/>
      <c r="E47" s="49">
        <f>C47*K47*1</f>
        <v>5.6137642410562032</v>
      </c>
      <c r="F47" s="61">
        <f t="shared" si="14"/>
        <v>0.14100000000000004</v>
      </c>
      <c r="G47" s="61">
        <f t="shared" si="15"/>
        <v>2.4099999999999913</v>
      </c>
      <c r="H47" s="61">
        <f t="shared" si="20"/>
        <v>1.2049999999999956</v>
      </c>
      <c r="I47" s="61">
        <f t="shared" si="20"/>
        <v>1.2049999999999956</v>
      </c>
      <c r="J47" s="62">
        <f t="shared" si="3"/>
        <v>1.1988099999999988</v>
      </c>
      <c r="K47" s="63">
        <f t="shared" si="4"/>
        <v>1.7407020902499857</v>
      </c>
      <c r="L47" s="51">
        <f t="shared" si="5"/>
        <v>294.06677887924178</v>
      </c>
      <c r="M47" s="48">
        <f t="shared" si="17"/>
        <v>8.2000000000000046</v>
      </c>
      <c r="N47" s="52">
        <v>41</v>
      </c>
      <c r="O47" s="74">
        <f t="shared" si="6"/>
        <v>41</v>
      </c>
      <c r="P47" s="74">
        <f t="shared" si="7"/>
        <v>1</v>
      </c>
      <c r="Q47" s="53">
        <v>1</v>
      </c>
      <c r="R47" s="65">
        <f t="shared" si="8"/>
        <v>1</v>
      </c>
      <c r="S47" s="73">
        <f>S46*Q47</f>
        <v>24</v>
      </c>
      <c r="T47" s="73">
        <f t="shared" si="9"/>
        <v>984</v>
      </c>
      <c r="U47" s="73">
        <f t="shared" si="10"/>
        <v>2940.6677887924179</v>
      </c>
      <c r="V47" s="73">
        <f t="shared" si="11"/>
        <v>14703.33894396209</v>
      </c>
      <c r="W47" s="73">
        <f t="shared" si="12"/>
        <v>32.472809777824544</v>
      </c>
      <c r="X47" s="102">
        <f t="shared" si="13"/>
        <v>2.9884835251955466</v>
      </c>
      <c r="Y47" s="94">
        <f>X47/K47</f>
        <v>1.7168265276032182</v>
      </c>
      <c r="AB47" s="45">
        <v>4</v>
      </c>
    </row>
    <row r="48" spans="1:28">
      <c r="A48" s="48">
        <f t="shared" si="0"/>
        <v>1.0717734625362934</v>
      </c>
      <c r="B48" s="48">
        <f t="shared" si="1"/>
        <v>1.4</v>
      </c>
      <c r="C48" s="86">
        <f t="shared" si="18"/>
        <v>3.2249999999999996</v>
      </c>
      <c r="D48" s="90"/>
      <c r="E48" s="49">
        <f>C48*K48*1</f>
        <v>5.6738106248999518</v>
      </c>
      <c r="F48" s="61">
        <f t="shared" si="14"/>
        <v>0.14200000000000004</v>
      </c>
      <c r="G48" s="61">
        <f t="shared" si="15"/>
        <v>2.419999999999991</v>
      </c>
      <c r="H48" s="61">
        <f t="shared" si="20"/>
        <v>1.2099999999999955</v>
      </c>
      <c r="I48" s="61">
        <f t="shared" si="20"/>
        <v>1.2099999999999955</v>
      </c>
      <c r="J48" s="62">
        <f t="shared" si="3"/>
        <v>1.2016399999999989</v>
      </c>
      <c r="K48" s="63">
        <f t="shared" si="4"/>
        <v>1.7593211239999853</v>
      </c>
      <c r="L48" s="51">
        <f t="shared" si="5"/>
        <v>337.79402515786188</v>
      </c>
      <c r="M48" s="48">
        <f t="shared" si="17"/>
        <v>8.4000000000000039</v>
      </c>
      <c r="N48" s="52">
        <v>42</v>
      </c>
      <c r="O48" s="74">
        <f t="shared" si="6"/>
        <v>42</v>
      </c>
      <c r="P48" s="74">
        <f t="shared" si="7"/>
        <v>1</v>
      </c>
      <c r="Q48" s="53">
        <v>1</v>
      </c>
      <c r="R48" s="65">
        <f t="shared" si="8"/>
        <v>1</v>
      </c>
      <c r="S48" s="73">
        <f>S47*Q48</f>
        <v>24</v>
      </c>
      <c r="T48" s="73">
        <f t="shared" si="9"/>
        <v>1008</v>
      </c>
      <c r="U48" s="73">
        <f t="shared" si="10"/>
        <v>3377.9402515786187</v>
      </c>
      <c r="V48" s="73">
        <f t="shared" si="11"/>
        <v>16889.701257893095</v>
      </c>
      <c r="W48" s="73">
        <f t="shared" si="12"/>
        <v>33.653686723639609</v>
      </c>
      <c r="X48" s="102">
        <f t="shared" si="13"/>
        <v>3.3511312019629154</v>
      </c>
      <c r="Y48" s="94">
        <f>X48/K48</f>
        <v>1.904786543086459</v>
      </c>
      <c r="AB48" s="45">
        <v>4</v>
      </c>
    </row>
    <row r="49" spans="1:28">
      <c r="A49" s="48">
        <f t="shared" si="0"/>
        <v>1.1095694720678453</v>
      </c>
      <c r="B49" s="48">
        <f t="shared" si="1"/>
        <v>1.4333333333333333</v>
      </c>
      <c r="C49" s="86">
        <f t="shared" si="18"/>
        <v>3.2249999999999996</v>
      </c>
      <c r="D49" s="90"/>
      <c r="E49" s="49">
        <f>C49*K49*1</f>
        <v>5.7343668570561999</v>
      </c>
      <c r="F49" s="61">
        <f t="shared" si="14"/>
        <v>0.14300000000000004</v>
      </c>
      <c r="G49" s="61">
        <f t="shared" si="15"/>
        <v>2.4299999999999908</v>
      </c>
      <c r="H49" s="61">
        <f t="shared" si="20"/>
        <v>1.2149999999999954</v>
      </c>
      <c r="I49" s="61">
        <f t="shared" si="20"/>
        <v>1.2149999999999954</v>
      </c>
      <c r="J49" s="62">
        <f t="shared" si="3"/>
        <v>1.2044899999999987</v>
      </c>
      <c r="K49" s="63">
        <f t="shared" si="4"/>
        <v>1.7780982502499847</v>
      </c>
      <c r="L49" s="51">
        <f t="shared" si="5"/>
        <v>388.02344102666302</v>
      </c>
      <c r="M49" s="48">
        <f t="shared" si="17"/>
        <v>8.6000000000000032</v>
      </c>
      <c r="N49" s="52">
        <v>43</v>
      </c>
      <c r="O49" s="74">
        <f t="shared" si="6"/>
        <v>43</v>
      </c>
      <c r="P49" s="74">
        <f t="shared" si="7"/>
        <v>1</v>
      </c>
      <c r="Q49" s="53">
        <v>1</v>
      </c>
      <c r="R49" s="65">
        <f t="shared" si="8"/>
        <v>1</v>
      </c>
      <c r="S49" s="73">
        <f>S48*Q49</f>
        <v>24</v>
      </c>
      <c r="T49" s="73">
        <f t="shared" si="9"/>
        <v>1032</v>
      </c>
      <c r="U49" s="73">
        <f t="shared" si="10"/>
        <v>3880.2344102666302</v>
      </c>
      <c r="V49" s="73">
        <f t="shared" si="11"/>
        <v>19401.172051333153</v>
      </c>
      <c r="W49" s="73">
        <f t="shared" si="12"/>
        <v>34.87746707199927</v>
      </c>
      <c r="X49" s="102">
        <f t="shared" si="13"/>
        <v>3.7599170642118511</v>
      </c>
      <c r="Y49" s="94">
        <f>X49/K49</f>
        <v>2.114572163649135</v>
      </c>
      <c r="AB49" s="45">
        <v>4</v>
      </c>
    </row>
    <row r="50" spans="1:28">
      <c r="A50" s="48">
        <f t="shared" si="0"/>
        <v>1.1486983549970353</v>
      </c>
      <c r="B50" s="48">
        <f t="shared" si="1"/>
        <v>1.4666666666666666</v>
      </c>
      <c r="C50" s="86">
        <f t="shared" si="18"/>
        <v>3.2249999999999996</v>
      </c>
      <c r="D50" s="90"/>
      <c r="E50" s="49">
        <f>C50*K50*1</f>
        <v>5.7954366623999478</v>
      </c>
      <c r="F50" s="61">
        <f t="shared" si="14"/>
        <v>0.14400000000000004</v>
      </c>
      <c r="G50" s="61">
        <f t="shared" si="15"/>
        <v>2.4399999999999906</v>
      </c>
      <c r="H50" s="61">
        <f t="shared" si="20"/>
        <v>1.2199999999999953</v>
      </c>
      <c r="I50" s="61">
        <f t="shared" si="20"/>
        <v>1.2199999999999953</v>
      </c>
      <c r="J50" s="62">
        <f t="shared" si="3"/>
        <v>1.2073599999999987</v>
      </c>
      <c r="K50" s="63">
        <f t="shared" si="4"/>
        <v>1.7970346239999841</v>
      </c>
      <c r="L50" s="51">
        <f t="shared" si="5"/>
        <v>445.72188840761686</v>
      </c>
      <c r="M50" s="48">
        <f t="shared" si="17"/>
        <v>8.8000000000000043</v>
      </c>
      <c r="N50" s="52">
        <v>44</v>
      </c>
      <c r="O50" s="74">
        <f t="shared" si="6"/>
        <v>44</v>
      </c>
      <c r="P50" s="74">
        <f t="shared" si="7"/>
        <v>1</v>
      </c>
      <c r="Q50" s="53">
        <v>1</v>
      </c>
      <c r="R50" s="65">
        <f t="shared" si="8"/>
        <v>1</v>
      </c>
      <c r="S50" s="73">
        <f>S49*Q50</f>
        <v>24</v>
      </c>
      <c r="T50" s="73">
        <f t="shared" si="9"/>
        <v>1056</v>
      </c>
      <c r="U50" s="73">
        <f t="shared" si="10"/>
        <v>4457.2188840761683</v>
      </c>
      <c r="V50" s="73">
        <f t="shared" si="11"/>
        <v>22286.094420380843</v>
      </c>
      <c r="W50" s="73">
        <f t="shared" si="12"/>
        <v>36.145708237240044</v>
      </c>
      <c r="X50" s="102">
        <f t="shared" si="13"/>
        <v>4.2208512159812202</v>
      </c>
      <c r="Y50" s="94">
        <f>X50/K50</f>
        <v>2.348786806670486</v>
      </c>
      <c r="AB50" s="45">
        <v>4</v>
      </c>
    </row>
    <row r="51" spans="1:28">
      <c r="A51" s="48">
        <f t="shared" si="0"/>
        <v>1.1892071150027215</v>
      </c>
      <c r="B51" s="48">
        <f t="shared" si="1"/>
        <v>1.5</v>
      </c>
      <c r="C51" s="86">
        <f t="shared" si="18"/>
        <v>3.2249999999999996</v>
      </c>
      <c r="D51" s="90"/>
      <c r="E51" s="49">
        <f>C51*K51*1</f>
        <v>5.8570237851561977</v>
      </c>
      <c r="F51" s="61">
        <f t="shared" si="14"/>
        <v>0.14500000000000005</v>
      </c>
      <c r="G51" s="61">
        <f t="shared" si="15"/>
        <v>2.4499999999999904</v>
      </c>
      <c r="H51" s="61">
        <f t="shared" si="20"/>
        <v>1.2249999999999952</v>
      </c>
      <c r="I51" s="61">
        <f t="shared" si="20"/>
        <v>1.2249999999999952</v>
      </c>
      <c r="J51" s="62">
        <f t="shared" si="3"/>
        <v>1.2102499999999987</v>
      </c>
      <c r="K51" s="63">
        <f t="shared" si="4"/>
        <v>1.816131406249984</v>
      </c>
      <c r="L51" s="51">
        <f t="shared" si="5"/>
        <v>512.00000000000148</v>
      </c>
      <c r="M51" s="48">
        <f t="shared" si="17"/>
        <v>9.0000000000000036</v>
      </c>
      <c r="N51" s="52">
        <v>45</v>
      </c>
      <c r="O51" s="74">
        <f t="shared" si="6"/>
        <v>45</v>
      </c>
      <c r="P51" s="74">
        <f t="shared" si="7"/>
        <v>1</v>
      </c>
      <c r="Q51" s="53">
        <v>1</v>
      </c>
      <c r="R51" s="65">
        <f t="shared" si="8"/>
        <v>1</v>
      </c>
      <c r="S51" s="73">
        <f>S50*Q51</f>
        <v>24</v>
      </c>
      <c r="T51" s="73">
        <f t="shared" si="9"/>
        <v>1080</v>
      </c>
      <c r="U51" s="73">
        <f t="shared" si="10"/>
        <v>5120.0000000000146</v>
      </c>
      <c r="V51" s="73">
        <f t="shared" si="11"/>
        <v>25600.000000000073</v>
      </c>
      <c r="W51" s="73">
        <f t="shared" si="12"/>
        <v>37.460024122585729</v>
      </c>
      <c r="X51" s="102">
        <f t="shared" si="13"/>
        <v>4.7407407407407538</v>
      </c>
      <c r="Y51" s="94">
        <f>X51/K51</f>
        <v>2.6103511697590278</v>
      </c>
      <c r="AB51" s="45">
        <v>4</v>
      </c>
    </row>
    <row r="52" spans="1:28">
      <c r="A52" s="48">
        <f t="shared" si="0"/>
        <v>1.2311444133449168</v>
      </c>
      <c r="B52" s="48">
        <f t="shared" si="1"/>
        <v>1.5333333333333334</v>
      </c>
      <c r="C52" s="86">
        <f t="shared" si="18"/>
        <v>3.2249999999999996</v>
      </c>
      <c r="D52" s="90"/>
      <c r="E52" s="49">
        <f>C52*K52*1</f>
        <v>5.9191319888999461</v>
      </c>
      <c r="F52" s="61">
        <f t="shared" si="14"/>
        <v>0.14600000000000005</v>
      </c>
      <c r="G52" s="61">
        <f t="shared" si="15"/>
        <v>2.4599999999999902</v>
      </c>
      <c r="H52" s="61">
        <f t="shared" si="20"/>
        <v>1.2299999999999951</v>
      </c>
      <c r="I52" s="61">
        <f t="shared" si="20"/>
        <v>1.2299999999999951</v>
      </c>
      <c r="J52" s="62">
        <f t="shared" si="3"/>
        <v>1.2131599999999987</v>
      </c>
      <c r="K52" s="63">
        <f t="shared" si="4"/>
        <v>1.8353897639999834</v>
      </c>
      <c r="L52" s="51">
        <f t="shared" si="5"/>
        <v>588.13355775848368</v>
      </c>
      <c r="M52" s="48">
        <f t="shared" si="17"/>
        <v>9.2000000000000046</v>
      </c>
      <c r="N52" s="52">
        <v>46</v>
      </c>
      <c r="O52" s="74">
        <f t="shared" si="6"/>
        <v>46</v>
      </c>
      <c r="P52" s="74">
        <f t="shared" si="7"/>
        <v>1</v>
      </c>
      <c r="Q52" s="53">
        <v>1</v>
      </c>
      <c r="R52" s="65">
        <f t="shared" si="8"/>
        <v>1</v>
      </c>
      <c r="S52" s="73">
        <f>S51*Q52</f>
        <v>24</v>
      </c>
      <c r="T52" s="73">
        <f t="shared" si="9"/>
        <v>1104</v>
      </c>
      <c r="U52" s="73">
        <f t="shared" si="10"/>
        <v>5881.3355775848368</v>
      </c>
      <c r="V52" s="73">
        <f t="shared" si="11"/>
        <v>29406.677887924183</v>
      </c>
      <c r="W52" s="73">
        <f t="shared" si="12"/>
        <v>38.822087167476376</v>
      </c>
      <c r="X52" s="102">
        <f t="shared" si="13"/>
        <v>5.3272967188268447</v>
      </c>
      <c r="Y52" s="94">
        <f>X52/K52</f>
        <v>2.9025424590015816</v>
      </c>
      <c r="AB52" s="45">
        <v>4</v>
      </c>
    </row>
    <row r="53" spans="1:28">
      <c r="A53" s="48">
        <f t="shared" si="0"/>
        <v>1.2745606273192629</v>
      </c>
      <c r="B53" s="48">
        <f t="shared" si="1"/>
        <v>1.5666666666666667</v>
      </c>
      <c r="C53" s="86">
        <f t="shared" si="18"/>
        <v>3.2249999999999996</v>
      </c>
      <c r="D53" s="90"/>
      <c r="E53" s="49">
        <f>C53*K53*1</f>
        <v>5.9817650565561937</v>
      </c>
      <c r="F53" s="61">
        <f t="shared" si="14"/>
        <v>0.14700000000000005</v>
      </c>
      <c r="G53" s="61">
        <f t="shared" si="15"/>
        <v>2.46999999999999</v>
      </c>
      <c r="H53" s="61">
        <f t="shared" si="20"/>
        <v>1.234999999999995</v>
      </c>
      <c r="I53" s="61">
        <f t="shared" si="20"/>
        <v>1.234999999999995</v>
      </c>
      <c r="J53" s="62">
        <f t="shared" si="3"/>
        <v>1.2160899999999986</v>
      </c>
      <c r="K53" s="63">
        <f t="shared" si="4"/>
        <v>1.8548108702499828</v>
      </c>
      <c r="L53" s="51">
        <f t="shared" si="5"/>
        <v>675.58805031572388</v>
      </c>
      <c r="M53" s="48">
        <f t="shared" si="17"/>
        <v>9.4000000000000039</v>
      </c>
      <c r="N53" s="52">
        <v>47</v>
      </c>
      <c r="O53" s="74">
        <f t="shared" si="6"/>
        <v>47</v>
      </c>
      <c r="P53" s="74">
        <f t="shared" si="7"/>
        <v>1</v>
      </c>
      <c r="Q53" s="53">
        <v>1</v>
      </c>
      <c r="R53" s="65">
        <f t="shared" si="8"/>
        <v>1</v>
      </c>
      <c r="S53" s="73">
        <f>S52*Q53</f>
        <v>24</v>
      </c>
      <c r="T53" s="73">
        <f t="shared" si="9"/>
        <v>1128</v>
      </c>
      <c r="U53" s="73">
        <f t="shared" si="10"/>
        <v>6755.8805031572392</v>
      </c>
      <c r="V53" s="73">
        <f t="shared" si="11"/>
        <v>33779.402515786191</v>
      </c>
      <c r="W53" s="73">
        <f t="shared" si="12"/>
        <v>40.233630469044734</v>
      </c>
      <c r="X53" s="102">
        <f t="shared" si="13"/>
        <v>5.9892557652103182</v>
      </c>
      <c r="Y53" s="94">
        <f>X53/K53</f>
        <v>3.2290385296281525</v>
      </c>
      <c r="AB53" s="45">
        <v>4</v>
      </c>
    </row>
    <row r="54" spans="1:28">
      <c r="A54" s="48">
        <f t="shared" si="0"/>
        <v>1.3195079107728951</v>
      </c>
      <c r="B54" s="48">
        <f t="shared" si="1"/>
        <v>1.6</v>
      </c>
      <c r="C54" s="86">
        <f t="shared" si="18"/>
        <v>3.2249999999999996</v>
      </c>
      <c r="D54" s="90"/>
      <c r="E54" s="49">
        <f>C54*K54*1</f>
        <v>6.0449267903999422</v>
      </c>
      <c r="F54" s="61">
        <f t="shared" si="14"/>
        <v>0.14800000000000005</v>
      </c>
      <c r="G54" s="61">
        <f t="shared" si="15"/>
        <v>2.4799999999999898</v>
      </c>
      <c r="H54" s="61">
        <f t="shared" si="20"/>
        <v>1.2399999999999949</v>
      </c>
      <c r="I54" s="61">
        <f t="shared" si="20"/>
        <v>1.2399999999999949</v>
      </c>
      <c r="J54" s="62">
        <f t="shared" si="3"/>
        <v>1.2190399999999986</v>
      </c>
      <c r="K54" s="63">
        <f t="shared" si="4"/>
        <v>1.8743959039999822</v>
      </c>
      <c r="L54" s="51">
        <f t="shared" si="5"/>
        <v>776.04688205332627</v>
      </c>
      <c r="M54" s="48">
        <f t="shared" si="17"/>
        <v>9.600000000000005</v>
      </c>
      <c r="N54" s="52">
        <v>48</v>
      </c>
      <c r="O54" s="74">
        <f t="shared" si="6"/>
        <v>48</v>
      </c>
      <c r="P54" s="74">
        <f t="shared" si="7"/>
        <v>1</v>
      </c>
      <c r="Q54" s="53">
        <v>1</v>
      </c>
      <c r="R54" s="65">
        <f t="shared" si="8"/>
        <v>1</v>
      </c>
      <c r="S54" s="73">
        <f>S53*Q54</f>
        <v>24</v>
      </c>
      <c r="T54" s="73">
        <f t="shared" si="9"/>
        <v>1152</v>
      </c>
      <c r="U54" s="73">
        <f t="shared" si="10"/>
        <v>7760.4688205332623</v>
      </c>
      <c r="V54" s="73">
        <f t="shared" si="11"/>
        <v>38802.344102666313</v>
      </c>
      <c r="W54" s="73">
        <f t="shared" si="12"/>
        <v>41.696449980423488</v>
      </c>
      <c r="X54" s="102">
        <f t="shared" si="13"/>
        <v>6.7365180733795675</v>
      </c>
      <c r="Y54" s="94">
        <f>X54/K54</f>
        <v>3.5939675598969041</v>
      </c>
      <c r="AB54" s="45">
        <v>3</v>
      </c>
    </row>
    <row r="55" spans="1:28">
      <c r="A55" s="48">
        <f t="shared" si="0"/>
        <v>1.3660402567543966</v>
      </c>
      <c r="B55" s="48">
        <f t="shared" si="1"/>
        <v>1.6333333333333333</v>
      </c>
      <c r="C55" s="86">
        <f t="shared" si="18"/>
        <v>3.2249999999999996</v>
      </c>
      <c r="D55" s="90"/>
      <c r="E55" s="49">
        <f>C55*K55*1</f>
        <v>6.1086210120561901</v>
      </c>
      <c r="F55" s="61">
        <f t="shared" si="14"/>
        <v>0.14900000000000005</v>
      </c>
      <c r="G55" s="61">
        <f t="shared" si="15"/>
        <v>2.4899999999999896</v>
      </c>
      <c r="H55" s="61">
        <f t="shared" si="20"/>
        <v>1.2449999999999948</v>
      </c>
      <c r="I55" s="61">
        <f t="shared" si="20"/>
        <v>1.2449999999999948</v>
      </c>
      <c r="J55" s="62">
        <f t="shared" si="3"/>
        <v>1.2220099999999985</v>
      </c>
      <c r="K55" s="63">
        <f t="shared" si="4"/>
        <v>1.8941460502499816</v>
      </c>
      <c r="L55" s="51">
        <f t="shared" si="5"/>
        <v>891.44377681523406</v>
      </c>
      <c r="M55" s="48">
        <f t="shared" si="17"/>
        <v>9.800000000000006</v>
      </c>
      <c r="N55" s="52">
        <v>49</v>
      </c>
      <c r="O55" s="74">
        <f t="shared" si="6"/>
        <v>49</v>
      </c>
      <c r="P55" s="74">
        <f t="shared" si="7"/>
        <v>1</v>
      </c>
      <c r="Q55" s="53">
        <v>1</v>
      </c>
      <c r="R55" s="65">
        <f t="shared" si="8"/>
        <v>1</v>
      </c>
      <c r="S55" s="73">
        <f>S54*Q55</f>
        <v>24</v>
      </c>
      <c r="T55" s="73">
        <f t="shared" si="9"/>
        <v>1176</v>
      </c>
      <c r="U55" s="73">
        <f t="shared" si="10"/>
        <v>8914.4377681523401</v>
      </c>
      <c r="V55" s="73">
        <f t="shared" si="11"/>
        <v>44572.188840761701</v>
      </c>
      <c r="W55" s="73">
        <f t="shared" si="12"/>
        <v>43.212406788664076</v>
      </c>
      <c r="X55" s="102">
        <f t="shared" si="13"/>
        <v>7.5803042246193373</v>
      </c>
      <c r="Y55" s="94">
        <f>X55/K55</f>
        <v>4.001963958174672</v>
      </c>
      <c r="AB55" s="45">
        <v>4</v>
      </c>
    </row>
    <row r="56" spans="1:28">
      <c r="A56" s="48">
        <f t="shared" si="0"/>
        <v>1.4142135623730963</v>
      </c>
      <c r="B56" s="48">
        <f t="shared" si="1"/>
        <v>1.6666666666666667</v>
      </c>
      <c r="C56" s="86">
        <f t="shared" si="18"/>
        <v>3.2249999999999996</v>
      </c>
      <c r="D56" s="90"/>
      <c r="E56" s="49">
        <f>C56*K56*1</f>
        <v>6.1728515624999396</v>
      </c>
      <c r="F56" s="61">
        <f t="shared" si="14"/>
        <v>0.15000000000000005</v>
      </c>
      <c r="G56" s="61">
        <f t="shared" si="15"/>
        <v>2.4999999999999893</v>
      </c>
      <c r="H56" s="61">
        <f t="shared" ref="H56:I71" si="21">H55+0.5%</f>
        <v>1.2499999999999947</v>
      </c>
      <c r="I56" s="61">
        <f t="shared" si="21"/>
        <v>1.2499999999999947</v>
      </c>
      <c r="J56" s="62">
        <f t="shared" si="3"/>
        <v>1.2249999999999985</v>
      </c>
      <c r="K56" s="63">
        <f t="shared" si="4"/>
        <v>1.9140624999999813</v>
      </c>
      <c r="L56" s="51">
        <f t="shared" si="5"/>
        <v>1024.0000000000034</v>
      </c>
      <c r="M56" s="48">
        <f t="shared" si="17"/>
        <v>10.000000000000005</v>
      </c>
      <c r="N56" s="52">
        <v>50</v>
      </c>
      <c r="O56" s="74">
        <f t="shared" si="6"/>
        <v>50</v>
      </c>
      <c r="P56" s="74">
        <f t="shared" si="7"/>
        <v>1</v>
      </c>
      <c r="Q56" s="53">
        <v>3</v>
      </c>
      <c r="R56" s="65">
        <f t="shared" si="8"/>
        <v>1</v>
      </c>
      <c r="S56" s="73">
        <f>S55*Q56</f>
        <v>72</v>
      </c>
      <c r="T56" s="73">
        <f t="shared" si="9"/>
        <v>3600</v>
      </c>
      <c r="U56" s="73">
        <f t="shared" si="10"/>
        <v>10240.000000000035</v>
      </c>
      <c r="V56" s="73">
        <f t="shared" si="11"/>
        <v>51200.000000000167</v>
      </c>
      <c r="W56" s="73">
        <f t="shared" si="12"/>
        <v>44.783429475148047</v>
      </c>
      <c r="X56" s="102">
        <f t="shared" si="13"/>
        <v>2.8444444444444539</v>
      </c>
      <c r="Y56" s="94">
        <f>X56/K56</f>
        <v>1.4860770975056883</v>
      </c>
      <c r="AB56" s="45">
        <v>4</v>
      </c>
    </row>
    <row r="57" spans="1:28">
      <c r="A57" s="48">
        <f t="shared" si="0"/>
        <v>1.4640856959456268</v>
      </c>
      <c r="B57" s="48">
        <f t="shared" si="1"/>
        <v>1.7</v>
      </c>
      <c r="C57" s="86">
        <f t="shared" si="18"/>
        <v>3.2249999999999996</v>
      </c>
      <c r="D57" s="90"/>
      <c r="E57" s="49">
        <f>C57*K57*1</f>
        <v>6.2376223020561872</v>
      </c>
      <c r="F57" s="61">
        <f t="shared" si="14"/>
        <v>0.15100000000000005</v>
      </c>
      <c r="G57" s="61">
        <f t="shared" si="15"/>
        <v>2.5099999999999891</v>
      </c>
      <c r="H57" s="61">
        <f t="shared" si="21"/>
        <v>1.2549999999999946</v>
      </c>
      <c r="I57" s="61">
        <f t="shared" si="21"/>
        <v>1.2549999999999946</v>
      </c>
      <c r="J57" s="62">
        <f t="shared" si="3"/>
        <v>1.2280099999999985</v>
      </c>
      <c r="K57" s="63">
        <f t="shared" si="4"/>
        <v>1.9341464502499808</v>
      </c>
      <c r="L57" s="51">
        <f t="shared" si="5"/>
        <v>1176.2671155169678</v>
      </c>
      <c r="M57" s="48">
        <f t="shared" si="17"/>
        <v>10.200000000000005</v>
      </c>
      <c r="N57" s="52">
        <v>51</v>
      </c>
      <c r="O57" s="74">
        <f t="shared" si="6"/>
        <v>51</v>
      </c>
      <c r="P57" s="74">
        <f t="shared" si="7"/>
        <v>1</v>
      </c>
      <c r="Q57" s="53">
        <v>1</v>
      </c>
      <c r="R57" s="65">
        <f t="shared" si="8"/>
        <v>1</v>
      </c>
      <c r="S57" s="73">
        <f>S56*Q57</f>
        <v>72</v>
      </c>
      <c r="T57" s="73">
        <f t="shared" si="9"/>
        <v>3672</v>
      </c>
      <c r="U57" s="73">
        <f t="shared" si="10"/>
        <v>11762.671155169679</v>
      </c>
      <c r="V57" s="73">
        <f t="shared" si="11"/>
        <v>58813.355775848388</v>
      </c>
      <c r="W57" s="73">
        <f t="shared" si="12"/>
        <v>46.411516561476368</v>
      </c>
      <c r="X57" s="102">
        <f t="shared" si="13"/>
        <v>3.2033418178566664</v>
      </c>
      <c r="Y57" s="94">
        <f>X57/K57</f>
        <v>1.656204377617138</v>
      </c>
      <c r="AB57" s="45">
        <v>4</v>
      </c>
    </row>
    <row r="58" spans="1:28">
      <c r="A58" s="48">
        <f t="shared" si="0"/>
        <v>1.5157165665103995</v>
      </c>
      <c r="B58" s="48">
        <f t="shared" si="1"/>
        <v>1.7333333333333334</v>
      </c>
      <c r="C58" s="86">
        <f t="shared" si="18"/>
        <v>3.2249999999999996</v>
      </c>
      <c r="D58" s="90"/>
      <c r="E58" s="49">
        <f>C58*K58*1</f>
        <v>6.3029371103999354</v>
      </c>
      <c r="F58" s="61">
        <f t="shared" si="14"/>
        <v>0.15200000000000005</v>
      </c>
      <c r="G58" s="61">
        <f t="shared" si="15"/>
        <v>2.5199999999999889</v>
      </c>
      <c r="H58" s="61">
        <f t="shared" si="21"/>
        <v>1.2599999999999945</v>
      </c>
      <c r="I58" s="61">
        <f t="shared" si="21"/>
        <v>1.2599999999999945</v>
      </c>
      <c r="J58" s="62">
        <f t="shared" si="3"/>
        <v>1.2310399999999984</v>
      </c>
      <c r="K58" s="63">
        <f t="shared" si="4"/>
        <v>1.9543991039999802</v>
      </c>
      <c r="L58" s="51">
        <f t="shared" si="5"/>
        <v>1351.1761006314484</v>
      </c>
      <c r="M58" s="48">
        <f t="shared" si="17"/>
        <v>10.400000000000006</v>
      </c>
      <c r="N58" s="52">
        <v>52</v>
      </c>
      <c r="O58" s="74">
        <f t="shared" si="6"/>
        <v>52</v>
      </c>
      <c r="P58" s="74">
        <f t="shared" si="7"/>
        <v>1</v>
      </c>
      <c r="Q58" s="53">
        <v>1</v>
      </c>
      <c r="R58" s="65">
        <f t="shared" si="8"/>
        <v>1</v>
      </c>
      <c r="S58" s="73">
        <f>S57*Q58</f>
        <v>72</v>
      </c>
      <c r="T58" s="73">
        <f t="shared" si="9"/>
        <v>3744</v>
      </c>
      <c r="U58" s="73">
        <f t="shared" si="10"/>
        <v>13511.761006314484</v>
      </c>
      <c r="V58" s="73">
        <f t="shared" si="11"/>
        <v>67558.805031572425</v>
      </c>
      <c r="W58" s="73">
        <f t="shared" si="12"/>
        <v>48.098739043930017</v>
      </c>
      <c r="X58" s="102">
        <f t="shared" si="13"/>
        <v>3.6089105251908342</v>
      </c>
      <c r="Y58" s="94">
        <f>X58/K58</f>
        <v>1.8465576032063464</v>
      </c>
      <c r="AB58" s="45">
        <v>4</v>
      </c>
    </row>
    <row r="59" spans="1:28">
      <c r="A59" s="48">
        <f t="shared" si="0"/>
        <v>1.5691681957935031</v>
      </c>
      <c r="B59" s="48">
        <f t="shared" si="1"/>
        <v>1.7666666666666666</v>
      </c>
      <c r="C59" s="86">
        <f t="shared" si="18"/>
        <v>3.2249999999999996</v>
      </c>
      <c r="D59" s="90"/>
      <c r="E59" s="49">
        <f>C59*K59*1</f>
        <v>6.3687998865561841</v>
      </c>
      <c r="F59" s="61">
        <f t="shared" si="14"/>
        <v>0.15300000000000005</v>
      </c>
      <c r="G59" s="61">
        <f t="shared" si="15"/>
        <v>2.5299999999999887</v>
      </c>
      <c r="H59" s="61">
        <f t="shared" si="21"/>
        <v>1.2649999999999944</v>
      </c>
      <c r="I59" s="61">
        <f t="shared" si="21"/>
        <v>1.2649999999999944</v>
      </c>
      <c r="J59" s="62">
        <f t="shared" si="3"/>
        <v>1.2340899999999984</v>
      </c>
      <c r="K59" s="63">
        <f t="shared" si="4"/>
        <v>1.9748216702499797</v>
      </c>
      <c r="L59" s="51">
        <f t="shared" si="5"/>
        <v>1552.093764106653</v>
      </c>
      <c r="M59" s="48">
        <f t="shared" si="17"/>
        <v>10.600000000000005</v>
      </c>
      <c r="N59" s="52">
        <v>53</v>
      </c>
      <c r="O59" s="74">
        <f t="shared" si="6"/>
        <v>53</v>
      </c>
      <c r="P59" s="74">
        <f t="shared" si="7"/>
        <v>1</v>
      </c>
      <c r="Q59" s="53">
        <v>1</v>
      </c>
      <c r="R59" s="65">
        <f t="shared" si="8"/>
        <v>1</v>
      </c>
      <c r="S59" s="73">
        <f>S58*Q59</f>
        <v>72</v>
      </c>
      <c r="T59" s="73">
        <f t="shared" si="9"/>
        <v>3816</v>
      </c>
      <c r="U59" s="73">
        <f t="shared" si="10"/>
        <v>15520.93764106653</v>
      </c>
      <c r="V59" s="73">
        <f t="shared" si="11"/>
        <v>77604.688205332655</v>
      </c>
      <c r="W59" s="73">
        <f t="shared" si="12"/>
        <v>49.847243019706944</v>
      </c>
      <c r="X59" s="102">
        <f t="shared" si="13"/>
        <v>4.0673316669461554</v>
      </c>
      <c r="Y59" s="94">
        <f>X59/K59</f>
        <v>2.0595944070389396</v>
      </c>
      <c r="AB59" s="45">
        <v>4</v>
      </c>
    </row>
    <row r="60" spans="1:28">
      <c r="A60" s="48">
        <f t="shared" si="0"/>
        <v>1.6245047927124727</v>
      </c>
      <c r="B60" s="48">
        <f t="shared" si="1"/>
        <v>1.8</v>
      </c>
      <c r="C60" s="86">
        <f t="shared" si="18"/>
        <v>3.2249999999999996</v>
      </c>
      <c r="D60" s="90"/>
      <c r="E60" s="49">
        <f>C60*K60*1</f>
        <v>6.4352145488999319</v>
      </c>
      <c r="F60" s="61">
        <f t="shared" si="14"/>
        <v>0.15400000000000005</v>
      </c>
      <c r="G60" s="61">
        <f t="shared" si="15"/>
        <v>2.5399999999999885</v>
      </c>
      <c r="H60" s="61">
        <f t="shared" si="21"/>
        <v>1.2699999999999942</v>
      </c>
      <c r="I60" s="61">
        <f t="shared" si="21"/>
        <v>1.2699999999999942</v>
      </c>
      <c r="J60" s="62">
        <f t="shared" si="3"/>
        <v>1.2371599999999983</v>
      </c>
      <c r="K60" s="63">
        <f t="shared" si="4"/>
        <v>1.995415363999979</v>
      </c>
      <c r="L60" s="51">
        <f t="shared" si="5"/>
        <v>1782.8875536304683</v>
      </c>
      <c r="M60" s="48">
        <f t="shared" si="17"/>
        <v>10.800000000000006</v>
      </c>
      <c r="N60" s="52">
        <v>54</v>
      </c>
      <c r="O60" s="74">
        <f t="shared" si="6"/>
        <v>54</v>
      </c>
      <c r="P60" s="74">
        <f t="shared" si="7"/>
        <v>1</v>
      </c>
      <c r="Q60" s="53">
        <v>1</v>
      </c>
      <c r="R60" s="65">
        <f t="shared" si="8"/>
        <v>1</v>
      </c>
      <c r="S60" s="73">
        <f>S59*Q60</f>
        <v>72</v>
      </c>
      <c r="T60" s="73">
        <f t="shared" si="9"/>
        <v>3888</v>
      </c>
      <c r="U60" s="73">
        <f t="shared" si="10"/>
        <v>17828.875536304684</v>
      </c>
      <c r="V60" s="73">
        <f t="shared" si="11"/>
        <v>89144.377681523416</v>
      </c>
      <c r="W60" s="73">
        <f t="shared" si="12"/>
        <v>51.659252408256634</v>
      </c>
      <c r="X60" s="102">
        <f t="shared" si="13"/>
        <v>4.5856161358808345</v>
      </c>
      <c r="Y60" s="94">
        <f>X60/K60</f>
        <v>2.2980759888951536</v>
      </c>
      <c r="AB60" s="45">
        <v>4</v>
      </c>
    </row>
    <row r="61" spans="1:28">
      <c r="A61" s="48">
        <f t="shared" si="0"/>
        <v>1.6817928305074312</v>
      </c>
      <c r="B61" s="48">
        <f t="shared" si="1"/>
        <v>1.8333333333333333</v>
      </c>
      <c r="C61" s="86">
        <f t="shared" si="18"/>
        <v>3.2249999999999996</v>
      </c>
      <c r="D61" s="90"/>
      <c r="E61" s="49">
        <f>C61*K61*1</f>
        <v>6.5021850351561801</v>
      </c>
      <c r="F61" s="61">
        <f t="shared" si="14"/>
        <v>0.15500000000000005</v>
      </c>
      <c r="G61" s="61">
        <f t="shared" si="15"/>
        <v>2.5499999999999883</v>
      </c>
      <c r="H61" s="61">
        <f t="shared" si="21"/>
        <v>1.2749999999999941</v>
      </c>
      <c r="I61" s="61">
        <f t="shared" si="21"/>
        <v>1.2749999999999941</v>
      </c>
      <c r="J61" s="62">
        <f t="shared" si="3"/>
        <v>1.2402499999999983</v>
      </c>
      <c r="K61" s="63">
        <f t="shared" si="4"/>
        <v>2.0161814062499785</v>
      </c>
      <c r="L61" s="51">
        <f t="shared" si="5"/>
        <v>2048.0000000000077</v>
      </c>
      <c r="M61" s="48">
        <f t="shared" si="17"/>
        <v>11.000000000000005</v>
      </c>
      <c r="N61" s="52">
        <v>55</v>
      </c>
      <c r="O61" s="74">
        <f t="shared" si="6"/>
        <v>55</v>
      </c>
      <c r="P61" s="74">
        <f t="shared" si="7"/>
        <v>1</v>
      </c>
      <c r="Q61" s="53">
        <v>1</v>
      </c>
      <c r="R61" s="65">
        <f t="shared" si="8"/>
        <v>1</v>
      </c>
      <c r="S61" s="73">
        <f>S60*Q61</f>
        <v>72</v>
      </c>
      <c r="T61" s="73">
        <f t="shared" si="9"/>
        <v>3960</v>
      </c>
      <c r="U61" s="73">
        <f t="shared" si="10"/>
        <v>20480.000000000076</v>
      </c>
      <c r="V61" s="73">
        <f t="shared" si="11"/>
        <v>102400.00000000039</v>
      </c>
      <c r="W61" s="73">
        <f t="shared" si="12"/>
        <v>53.537071771153222</v>
      </c>
      <c r="X61" s="102">
        <f t="shared" si="13"/>
        <v>5.1717171717171908</v>
      </c>
      <c r="Y61" s="94">
        <f>X61/K61</f>
        <v>2.5651050821544823</v>
      </c>
      <c r="AB61" s="45">
        <v>4</v>
      </c>
    </row>
    <row r="62" spans="1:28">
      <c r="A62" s="48">
        <f t="shared" si="0"/>
        <v>1.7411011265922505</v>
      </c>
      <c r="B62" s="48">
        <f t="shared" si="1"/>
        <v>1.8666666666666667</v>
      </c>
      <c r="C62" s="86">
        <f t="shared" si="18"/>
        <v>3.2249999999999996</v>
      </c>
      <c r="D62" s="90"/>
      <c r="E62" s="49">
        <f>C62*K62*1</f>
        <v>6.5697153023999295</v>
      </c>
      <c r="F62" s="61">
        <f t="shared" si="14"/>
        <v>0.15600000000000006</v>
      </c>
      <c r="G62" s="61">
        <f t="shared" si="15"/>
        <v>2.5599999999999881</v>
      </c>
      <c r="H62" s="61">
        <f t="shared" si="21"/>
        <v>1.279999999999994</v>
      </c>
      <c r="I62" s="61">
        <f t="shared" si="21"/>
        <v>1.279999999999994</v>
      </c>
      <c r="J62" s="62">
        <f t="shared" si="3"/>
        <v>1.2433599999999982</v>
      </c>
      <c r="K62" s="63">
        <f t="shared" si="4"/>
        <v>2.0371210239999784</v>
      </c>
      <c r="L62" s="51">
        <f t="shared" si="5"/>
        <v>2352.5342310339365</v>
      </c>
      <c r="M62" s="48">
        <f t="shared" si="17"/>
        <v>11.200000000000006</v>
      </c>
      <c r="N62" s="52">
        <v>56</v>
      </c>
      <c r="O62" s="74">
        <f t="shared" si="6"/>
        <v>56</v>
      </c>
      <c r="P62" s="74">
        <f t="shared" si="7"/>
        <v>1</v>
      </c>
      <c r="Q62" s="53">
        <v>1</v>
      </c>
      <c r="R62" s="65">
        <f t="shared" si="8"/>
        <v>1</v>
      </c>
      <c r="S62" s="73">
        <f>S61*Q62</f>
        <v>72</v>
      </c>
      <c r="T62" s="73">
        <f t="shared" si="9"/>
        <v>4032</v>
      </c>
      <c r="U62" s="73">
        <f t="shared" si="10"/>
        <v>23525.342310339365</v>
      </c>
      <c r="V62" s="73">
        <f t="shared" si="11"/>
        <v>117626.71155169682</v>
      </c>
      <c r="W62" s="73">
        <f t="shared" si="12"/>
        <v>55.483089234073049</v>
      </c>
      <c r="X62" s="102">
        <f t="shared" si="13"/>
        <v>5.8346583110960726</v>
      </c>
      <c r="Y62" s="94">
        <f>X62/K62</f>
        <v>2.8641687176932962</v>
      </c>
      <c r="AB62" s="45">
        <v>4</v>
      </c>
    </row>
    <row r="63" spans="1:28">
      <c r="A63" s="48">
        <f t="shared" si="0"/>
        <v>1.8025009252216628</v>
      </c>
      <c r="B63" s="48">
        <f t="shared" si="1"/>
        <v>1.9</v>
      </c>
      <c r="C63" s="86">
        <f t="shared" si="18"/>
        <v>3.2249999999999996</v>
      </c>
      <c r="D63" s="90"/>
      <c r="E63" s="49">
        <f>C63*K63*1</f>
        <v>6.6378093270561784</v>
      </c>
      <c r="F63" s="61">
        <f t="shared" si="14"/>
        <v>0.15700000000000006</v>
      </c>
      <c r="G63" s="61">
        <f t="shared" si="15"/>
        <v>2.5699999999999878</v>
      </c>
      <c r="H63" s="61">
        <f t="shared" si="21"/>
        <v>1.2849999999999939</v>
      </c>
      <c r="I63" s="61">
        <f t="shared" si="21"/>
        <v>1.2849999999999939</v>
      </c>
      <c r="J63" s="62">
        <f t="shared" si="3"/>
        <v>1.2464899999999983</v>
      </c>
      <c r="K63" s="63">
        <f t="shared" si="4"/>
        <v>2.058235450249978</v>
      </c>
      <c r="L63" s="51">
        <f t="shared" si="5"/>
        <v>2702.3522012628982</v>
      </c>
      <c r="M63" s="48">
        <f t="shared" si="17"/>
        <v>11.400000000000006</v>
      </c>
      <c r="N63" s="52">
        <v>57</v>
      </c>
      <c r="O63" s="74">
        <f t="shared" si="6"/>
        <v>57</v>
      </c>
      <c r="P63" s="74">
        <f t="shared" si="7"/>
        <v>1</v>
      </c>
      <c r="Q63" s="53">
        <v>1</v>
      </c>
      <c r="R63" s="65">
        <f t="shared" si="8"/>
        <v>1</v>
      </c>
      <c r="S63" s="73">
        <f>S62*Q63</f>
        <v>72</v>
      </c>
      <c r="T63" s="73">
        <f t="shared" si="9"/>
        <v>4104</v>
      </c>
      <c r="U63" s="73">
        <f t="shared" si="10"/>
        <v>27023.522012628982</v>
      </c>
      <c r="V63" s="73">
        <f t="shared" si="11"/>
        <v>135117.61006314491</v>
      </c>
      <c r="W63" s="73">
        <f t="shared" si="12"/>
        <v>57.499779514571038</v>
      </c>
      <c r="X63" s="102">
        <f t="shared" si="13"/>
        <v>6.5846788529797715</v>
      </c>
      <c r="Y63" s="94">
        <f>X63/K63</f>
        <v>3.1991863963765881</v>
      </c>
      <c r="AB63" s="45">
        <v>4</v>
      </c>
    </row>
    <row r="64" spans="1:28">
      <c r="A64" s="48">
        <f t="shared" si="0"/>
        <v>1.8660659830736175</v>
      </c>
      <c r="B64" s="48">
        <f t="shared" si="1"/>
        <v>1.9333333333333333</v>
      </c>
      <c r="C64" s="86">
        <f t="shared" si="18"/>
        <v>3.2249999999999996</v>
      </c>
      <c r="D64" s="90"/>
      <c r="E64" s="49">
        <f>C64*K64*1</f>
        <v>6.7064711048999248</v>
      </c>
      <c r="F64" s="61">
        <f t="shared" si="14"/>
        <v>0.15800000000000006</v>
      </c>
      <c r="G64" s="61">
        <f t="shared" si="15"/>
        <v>2.5799999999999876</v>
      </c>
      <c r="H64" s="61">
        <f t="shared" si="21"/>
        <v>1.2899999999999938</v>
      </c>
      <c r="I64" s="61">
        <f t="shared" si="21"/>
        <v>1.2899999999999938</v>
      </c>
      <c r="J64" s="62">
        <f t="shared" si="3"/>
        <v>1.2496399999999981</v>
      </c>
      <c r="K64" s="63">
        <f t="shared" si="4"/>
        <v>2.0795259239999768</v>
      </c>
      <c r="L64" s="51">
        <f t="shared" si="5"/>
        <v>3104.1875282133069</v>
      </c>
      <c r="M64" s="48">
        <f t="shared" si="17"/>
        <v>11.600000000000007</v>
      </c>
      <c r="N64" s="52">
        <v>58</v>
      </c>
      <c r="O64" s="74">
        <f t="shared" si="6"/>
        <v>58</v>
      </c>
      <c r="P64" s="74">
        <f t="shared" si="7"/>
        <v>1</v>
      </c>
      <c r="Q64" s="53">
        <v>1</v>
      </c>
      <c r="R64" s="65">
        <f t="shared" si="8"/>
        <v>1</v>
      </c>
      <c r="S64" s="73">
        <f>S63*Q64</f>
        <v>72</v>
      </c>
      <c r="T64" s="73">
        <f t="shared" si="9"/>
        <v>4176</v>
      </c>
      <c r="U64" s="73">
        <f t="shared" si="10"/>
        <v>31041.875282133071</v>
      </c>
      <c r="V64" s="73">
        <f t="shared" si="11"/>
        <v>155209.37641066534</v>
      </c>
      <c r="W64" s="73">
        <f t="shared" si="12"/>
        <v>59.589707059484184</v>
      </c>
      <c r="X64" s="102">
        <f t="shared" si="13"/>
        <v>7.4333992533843558</v>
      </c>
      <c r="Y64" s="94">
        <f>X64/K64</f>
        <v>3.5745643598836128</v>
      </c>
      <c r="AB64" s="45">
        <v>4</v>
      </c>
    </row>
    <row r="65" spans="1:28">
      <c r="A65" s="48">
        <f t="shared" si="0"/>
        <v>1.9318726578496941</v>
      </c>
      <c r="B65" s="48">
        <f t="shared" si="1"/>
        <v>1.9666666666666666</v>
      </c>
      <c r="C65" s="86">
        <f t="shared" si="18"/>
        <v>3.2249999999999996</v>
      </c>
      <c r="D65" s="90"/>
      <c r="E65" s="49">
        <f>C65*K65*1</f>
        <v>6.7757046510561736</v>
      </c>
      <c r="F65" s="61">
        <f t="shared" si="14"/>
        <v>0.15900000000000006</v>
      </c>
      <c r="G65" s="61">
        <f t="shared" si="15"/>
        <v>2.5899999999999874</v>
      </c>
      <c r="H65" s="61">
        <f t="shared" si="21"/>
        <v>1.2949999999999937</v>
      </c>
      <c r="I65" s="61">
        <f t="shared" si="21"/>
        <v>1.2949999999999937</v>
      </c>
      <c r="J65" s="62">
        <f t="shared" si="3"/>
        <v>1.2528099999999982</v>
      </c>
      <c r="K65" s="63">
        <f t="shared" si="4"/>
        <v>2.1009936902499766</v>
      </c>
      <c r="L65" s="51">
        <f t="shared" si="5"/>
        <v>3565.7751072609381</v>
      </c>
      <c r="M65" s="48">
        <f t="shared" si="17"/>
        <v>11.800000000000008</v>
      </c>
      <c r="N65" s="52">
        <v>59</v>
      </c>
      <c r="O65" s="74">
        <f t="shared" si="6"/>
        <v>59</v>
      </c>
      <c r="P65" s="74">
        <f t="shared" si="7"/>
        <v>1</v>
      </c>
      <c r="Q65" s="53">
        <v>1</v>
      </c>
      <c r="R65" s="65">
        <f t="shared" si="8"/>
        <v>1</v>
      </c>
      <c r="S65" s="73">
        <f>S64*Q65</f>
        <v>72</v>
      </c>
      <c r="T65" s="73">
        <f t="shared" si="9"/>
        <v>4248</v>
      </c>
      <c r="U65" s="73">
        <f t="shared" si="10"/>
        <v>35657.751072609382</v>
      </c>
      <c r="V65" s="73">
        <f t="shared" si="11"/>
        <v>178288.75536304689</v>
      </c>
      <c r="W65" s="73">
        <f t="shared" si="12"/>
        <v>61.755529295928554</v>
      </c>
      <c r="X65" s="102">
        <f t="shared" si="13"/>
        <v>8.3940091978835643</v>
      </c>
      <c r="Y65" s="94">
        <f>X65/K65</f>
        <v>3.9952567381984112</v>
      </c>
      <c r="AB65" s="45">
        <v>4</v>
      </c>
    </row>
    <row r="66" spans="1:28">
      <c r="A66" s="48">
        <f t="shared" si="0"/>
        <v>2.0000000000000031</v>
      </c>
      <c r="B66" s="48">
        <f t="shared" si="1"/>
        <v>2</v>
      </c>
      <c r="C66" s="86">
        <f t="shared" si="18"/>
        <v>3.2249999999999996</v>
      </c>
      <c r="D66" s="90"/>
      <c r="E66" s="49">
        <f>C66*K66*1</f>
        <v>6.8455139999999206</v>
      </c>
      <c r="F66" s="61">
        <f t="shared" si="14"/>
        <v>0.16000000000000006</v>
      </c>
      <c r="G66" s="61">
        <f t="shared" si="15"/>
        <v>2.5999999999999872</v>
      </c>
      <c r="H66" s="61">
        <f t="shared" si="21"/>
        <v>1.2999999999999936</v>
      </c>
      <c r="I66" s="61">
        <f t="shared" si="21"/>
        <v>1.2999999999999936</v>
      </c>
      <c r="J66" s="62">
        <f t="shared" si="3"/>
        <v>1.255999999999998</v>
      </c>
      <c r="K66" s="63">
        <f t="shared" si="4"/>
        <v>2.1226399999999757</v>
      </c>
      <c r="L66" s="51">
        <f t="shared" si="5"/>
        <v>4096.0000000000164</v>
      </c>
      <c r="M66" s="48">
        <f t="shared" si="17"/>
        <v>12.000000000000007</v>
      </c>
      <c r="N66" s="52">
        <v>60</v>
      </c>
      <c r="O66" s="74">
        <f t="shared" si="6"/>
        <v>60</v>
      </c>
      <c r="P66" s="74">
        <f t="shared" si="7"/>
        <v>1</v>
      </c>
      <c r="Q66" s="53">
        <v>3</v>
      </c>
      <c r="R66" s="65">
        <f t="shared" si="8"/>
        <v>1</v>
      </c>
      <c r="S66" s="73">
        <f>S65*Q66</f>
        <v>216</v>
      </c>
      <c r="T66" s="73">
        <f t="shared" si="9"/>
        <v>12960</v>
      </c>
      <c r="U66" s="73">
        <f t="shared" si="10"/>
        <v>40960.00000000016</v>
      </c>
      <c r="V66" s="73">
        <f t="shared" si="11"/>
        <v>204800.00000000081</v>
      </c>
      <c r="W66" s="73">
        <f t="shared" si="12"/>
        <v>64.000000000000099</v>
      </c>
      <c r="X66" s="102">
        <f t="shared" si="13"/>
        <v>3.1604938271605061</v>
      </c>
      <c r="Y66" s="94">
        <f>X66/K66</f>
        <v>1.4889448173786146</v>
      </c>
      <c r="AB66" s="45">
        <v>4</v>
      </c>
    </row>
    <row r="67" spans="1:28">
      <c r="A67" s="48">
        <f t="shared" si="0"/>
        <v>2.0705298476827583</v>
      </c>
      <c r="B67" s="48">
        <f t="shared" si="1"/>
        <v>2.0333333333333332</v>
      </c>
      <c r="C67" s="86">
        <f t="shared" si="18"/>
        <v>3.2249999999999996</v>
      </c>
      <c r="D67" s="90"/>
      <c r="E67" s="49">
        <f>C67*K67*1</f>
        <v>6.9159032055561696</v>
      </c>
      <c r="F67" s="61">
        <f t="shared" si="14"/>
        <v>0.16100000000000006</v>
      </c>
      <c r="G67" s="61">
        <f t="shared" si="15"/>
        <v>2.609999999999987</v>
      </c>
      <c r="H67" s="61">
        <f t="shared" si="21"/>
        <v>1.3049999999999935</v>
      </c>
      <c r="I67" s="61">
        <f t="shared" si="21"/>
        <v>1.3049999999999935</v>
      </c>
      <c r="J67" s="62">
        <f t="shared" si="3"/>
        <v>1.2592099999999982</v>
      </c>
      <c r="K67" s="63">
        <f t="shared" si="4"/>
        <v>2.1444661102499754</v>
      </c>
      <c r="L67" s="51">
        <f t="shared" si="5"/>
        <v>4705.068462067874</v>
      </c>
      <c r="M67" s="48">
        <f t="shared" si="17"/>
        <v>12.200000000000006</v>
      </c>
      <c r="N67" s="52">
        <v>61</v>
      </c>
      <c r="O67" s="74">
        <f t="shared" si="6"/>
        <v>61</v>
      </c>
      <c r="P67" s="74">
        <f t="shared" si="7"/>
        <v>1</v>
      </c>
      <c r="Q67" s="53">
        <v>1</v>
      </c>
      <c r="R67" s="65">
        <f t="shared" si="8"/>
        <v>1</v>
      </c>
      <c r="S67" s="73">
        <f>S66*Q67</f>
        <v>216</v>
      </c>
      <c r="T67" s="73">
        <f t="shared" si="9"/>
        <v>13176</v>
      </c>
      <c r="U67" s="73">
        <f t="shared" si="10"/>
        <v>47050.684620678738</v>
      </c>
      <c r="V67" s="73">
        <f t="shared" si="11"/>
        <v>235253.4231033937</v>
      </c>
      <c r="W67" s="73">
        <f t="shared" si="12"/>
        <v>66.325972787437692</v>
      </c>
      <c r="X67" s="102">
        <f t="shared" si="13"/>
        <v>3.5709384199057936</v>
      </c>
      <c r="Y67" s="94">
        <f>X67/K67</f>
        <v>1.6651876207498275</v>
      </c>
      <c r="AB67" s="45">
        <v>4</v>
      </c>
    </row>
    <row r="68" spans="1:28">
      <c r="A68" s="48">
        <f t="shared" si="0"/>
        <v>2.1435469250725898</v>
      </c>
      <c r="B68" s="48">
        <f t="shared" si="1"/>
        <v>2.0666666666666669</v>
      </c>
      <c r="C68" s="86">
        <f t="shared" si="18"/>
        <v>3.2249999999999996</v>
      </c>
      <c r="D68" s="90"/>
      <c r="E68" s="49">
        <f>C68*K68*1</f>
        <v>6.9868763408999168</v>
      </c>
      <c r="F68" s="61">
        <f t="shared" si="14"/>
        <v>0.16200000000000006</v>
      </c>
      <c r="G68" s="61">
        <f t="shared" si="15"/>
        <v>2.6199999999999868</v>
      </c>
      <c r="H68" s="61">
        <f t="shared" si="21"/>
        <v>1.3099999999999934</v>
      </c>
      <c r="I68" s="61">
        <f t="shared" si="21"/>
        <v>1.3099999999999934</v>
      </c>
      <c r="J68" s="62">
        <f t="shared" si="3"/>
        <v>1.262439999999998</v>
      </c>
      <c r="K68" s="63">
        <f t="shared" si="4"/>
        <v>2.1664732839999745</v>
      </c>
      <c r="L68" s="51">
        <f t="shared" si="5"/>
        <v>5404.7044025257965</v>
      </c>
      <c r="M68" s="48">
        <f t="shared" si="17"/>
        <v>12.400000000000007</v>
      </c>
      <c r="N68" s="52">
        <v>62</v>
      </c>
      <c r="O68" s="74">
        <f t="shared" si="6"/>
        <v>62</v>
      </c>
      <c r="P68" s="74">
        <f t="shared" si="7"/>
        <v>1</v>
      </c>
      <c r="Q68" s="53">
        <v>1</v>
      </c>
      <c r="R68" s="65">
        <f t="shared" si="8"/>
        <v>1</v>
      </c>
      <c r="S68" s="73">
        <f>S67*Q68</f>
        <v>216</v>
      </c>
      <c r="T68" s="73">
        <f t="shared" si="9"/>
        <v>13392</v>
      </c>
      <c r="U68" s="73">
        <f t="shared" si="10"/>
        <v>54047.044025257965</v>
      </c>
      <c r="V68" s="73">
        <f t="shared" si="11"/>
        <v>270235.22012628982</v>
      </c>
      <c r="W68" s="73">
        <f t="shared" si="12"/>
        <v>68.73640473066105</v>
      </c>
      <c r="X68" s="102">
        <f t="shared" si="13"/>
        <v>4.0357709098908279</v>
      </c>
      <c r="Y68" s="94">
        <f>X68/K68</f>
        <v>1.8628297610204343</v>
      </c>
      <c r="AB68" s="45">
        <v>4</v>
      </c>
    </row>
    <row r="69" spans="1:28">
      <c r="A69" s="48">
        <f t="shared" si="0"/>
        <v>2.2191389441356941</v>
      </c>
      <c r="B69" s="48">
        <f t="shared" si="1"/>
        <v>2.1</v>
      </c>
      <c r="C69" s="86">
        <f t="shared" si="18"/>
        <v>3.2249999999999996</v>
      </c>
      <c r="D69" s="90"/>
      <c r="E69" s="49">
        <f>C69*K69*1</f>
        <v>7.0584374985561658</v>
      </c>
      <c r="F69" s="61">
        <f t="shared" si="14"/>
        <v>0.16300000000000006</v>
      </c>
      <c r="G69" s="61">
        <f t="shared" si="15"/>
        <v>2.6299999999999866</v>
      </c>
      <c r="H69" s="61">
        <f t="shared" si="21"/>
        <v>1.3149999999999933</v>
      </c>
      <c r="I69" s="61">
        <f t="shared" si="21"/>
        <v>1.3149999999999933</v>
      </c>
      <c r="J69" s="62">
        <f t="shared" si="3"/>
        <v>1.265689999999998</v>
      </c>
      <c r="K69" s="63">
        <f t="shared" si="4"/>
        <v>2.1886627902499742</v>
      </c>
      <c r="L69" s="51">
        <f t="shared" si="5"/>
        <v>6208.3750564266165</v>
      </c>
      <c r="M69" s="48">
        <f t="shared" si="17"/>
        <v>12.600000000000007</v>
      </c>
      <c r="N69" s="52">
        <v>63</v>
      </c>
      <c r="O69" s="74">
        <f t="shared" si="6"/>
        <v>63</v>
      </c>
      <c r="P69" s="74">
        <f t="shared" si="7"/>
        <v>1</v>
      </c>
      <c r="Q69" s="53">
        <v>1</v>
      </c>
      <c r="R69" s="65">
        <f t="shared" si="8"/>
        <v>1</v>
      </c>
      <c r="S69" s="73">
        <f>S68*Q69</f>
        <v>216</v>
      </c>
      <c r="T69" s="73">
        <f t="shared" si="9"/>
        <v>13608</v>
      </c>
      <c r="U69" s="73">
        <f t="shared" si="10"/>
        <v>62083.750564266164</v>
      </c>
      <c r="V69" s="73">
        <f t="shared" si="11"/>
        <v>310418.75282133085</v>
      </c>
      <c r="W69" s="73">
        <f t="shared" si="12"/>
        <v>71.234360106755787</v>
      </c>
      <c r="X69" s="102">
        <f t="shared" si="13"/>
        <v>4.562297954458125</v>
      </c>
      <c r="Y69" s="94">
        <f>X69/K69</f>
        <v>2.0845138752219801</v>
      </c>
      <c r="AB69" s="45">
        <v>4</v>
      </c>
    </row>
    <row r="70" spans="1:28">
      <c r="A70" s="48">
        <f t="shared" si="0"/>
        <v>2.2973967099940742</v>
      </c>
      <c r="B70" s="48">
        <f t="shared" si="1"/>
        <v>2.1333333333333333</v>
      </c>
      <c r="C70" s="86">
        <f t="shared" si="18"/>
        <v>3.2249999999999996</v>
      </c>
      <c r="D70" s="90"/>
      <c r="E70" s="49">
        <f>C70*K70*1</f>
        <v>7.1305907903999133</v>
      </c>
      <c r="F70" s="61">
        <f t="shared" si="14"/>
        <v>0.16400000000000006</v>
      </c>
      <c r="G70" s="61">
        <f t="shared" si="15"/>
        <v>2.6399999999999864</v>
      </c>
      <c r="H70" s="61">
        <f t="shared" si="21"/>
        <v>1.3199999999999932</v>
      </c>
      <c r="I70" s="61">
        <f t="shared" si="21"/>
        <v>1.3199999999999932</v>
      </c>
      <c r="J70" s="62">
        <f t="shared" si="3"/>
        <v>1.2689599999999979</v>
      </c>
      <c r="K70" s="63">
        <f t="shared" si="4"/>
        <v>2.2110359039999734</v>
      </c>
      <c r="L70" s="51">
        <f t="shared" si="5"/>
        <v>7131.5502145218798</v>
      </c>
      <c r="M70" s="48">
        <f t="shared" si="17"/>
        <v>12.800000000000008</v>
      </c>
      <c r="N70" s="52">
        <v>64</v>
      </c>
      <c r="O70" s="74">
        <f t="shared" si="6"/>
        <v>64</v>
      </c>
      <c r="P70" s="74">
        <f t="shared" si="7"/>
        <v>1</v>
      </c>
      <c r="Q70" s="53">
        <v>1</v>
      </c>
      <c r="R70" s="65">
        <f t="shared" si="8"/>
        <v>1</v>
      </c>
      <c r="S70" s="73">
        <f>S69*Q70</f>
        <v>216</v>
      </c>
      <c r="T70" s="73">
        <f t="shared" si="9"/>
        <v>13824</v>
      </c>
      <c r="U70" s="73">
        <f t="shared" si="10"/>
        <v>71315.502145218794</v>
      </c>
      <c r="V70" s="73">
        <f t="shared" si="11"/>
        <v>356577.51072609401</v>
      </c>
      <c r="W70" s="73">
        <f t="shared" si="12"/>
        <v>73.823014281142918</v>
      </c>
      <c r="X70" s="102">
        <f t="shared" si="13"/>
        <v>5.1588181528659431</v>
      </c>
      <c r="Y70" s="94">
        <f>X70/K70</f>
        <v>2.3332131981815185</v>
      </c>
      <c r="AB70" s="45">
        <v>4</v>
      </c>
    </row>
    <row r="71" spans="1:28">
      <c r="A71" s="48">
        <f t="shared" ref="A71:A134" si="22">POWER(POWER(2,0.05),N71-40)</f>
        <v>2.3784142300054469</v>
      </c>
      <c r="B71" s="48">
        <f t="shared" ref="B71:B134" si="23">N71/30</f>
        <v>2.1666666666666665</v>
      </c>
      <c r="C71" s="86">
        <f t="shared" si="18"/>
        <v>4.55</v>
      </c>
      <c r="D71" s="89">
        <f>1+N71/200</f>
        <v>1.325</v>
      </c>
      <c r="E71" s="49">
        <f>C71*K71*1</f>
        <v>10.162852273437375</v>
      </c>
      <c r="F71" s="61">
        <f t="shared" si="14"/>
        <v>0.16500000000000006</v>
      </c>
      <c r="G71" s="61">
        <f t="shared" si="15"/>
        <v>2.6499999999999861</v>
      </c>
      <c r="H71" s="61">
        <f t="shared" si="21"/>
        <v>1.3249999999999931</v>
      </c>
      <c r="I71" s="61">
        <f t="shared" si="21"/>
        <v>1.3249999999999931</v>
      </c>
      <c r="J71" s="62">
        <f t="shared" ref="J71:J134" si="24">(1-F71)+F71*G71</f>
        <v>1.2722499999999979</v>
      </c>
      <c r="K71" s="63">
        <f t="shared" ref="K71:K134" si="25">J71*H71*I71</f>
        <v>2.2335939062499728</v>
      </c>
      <c r="L71" s="51">
        <f t="shared" ref="L71:L134" si="26">POWER($M$1,N71)</f>
        <v>8192.0000000000364</v>
      </c>
      <c r="M71" s="48">
        <f t="shared" si="17"/>
        <v>13.000000000000007</v>
      </c>
      <c r="N71" s="52">
        <v>65</v>
      </c>
      <c r="O71" s="74">
        <f t="shared" ref="O71:O134" si="27">$N71-P$3</f>
        <v>65</v>
      </c>
      <c r="P71" s="74">
        <f t="shared" ref="P71:P134" si="28">Q$3</f>
        <v>1</v>
      </c>
      <c r="Q71" s="53">
        <v>1</v>
      </c>
      <c r="R71" s="65">
        <f t="shared" ref="R71:R134" si="29">R$3</f>
        <v>1</v>
      </c>
      <c r="S71" s="73">
        <f>S70*Q71</f>
        <v>216</v>
      </c>
      <c r="T71" s="73">
        <f t="shared" ref="T71:T134" si="30">O71*S71*R71</f>
        <v>14040</v>
      </c>
      <c r="U71" s="73">
        <f t="shared" ref="U71:U134" si="31">10*Q$3*P71*POWER($M$1,O71)</f>
        <v>81920.000000000364</v>
      </c>
      <c r="V71" s="73">
        <f t="shared" ref="V71:V134" si="32">50*Q$3*P71*POWER($M$1,O71)</f>
        <v>409600.0000000018</v>
      </c>
      <c r="W71" s="73">
        <f t="shared" ref="W71:W134" si="33">$A71*(30+$B71)</f>
        <v>76.505657731841865</v>
      </c>
      <c r="X71" s="102">
        <f t="shared" ref="X71:X134" si="34">U71/T71</f>
        <v>5.8347578347578608</v>
      </c>
      <c r="Y71" s="94">
        <f>X71/K71</f>
        <v>2.6122733494352861</v>
      </c>
      <c r="AB71" s="45">
        <v>4</v>
      </c>
    </row>
    <row r="72" spans="1:28">
      <c r="A72" s="48">
        <f t="shared" si="22"/>
        <v>2.462288826689838</v>
      </c>
      <c r="B72" s="48">
        <f t="shared" si="23"/>
        <v>2.2000000000000002</v>
      </c>
      <c r="C72" s="86">
        <f t="shared" si="18"/>
        <v>4.55</v>
      </c>
      <c r="D72" s="90"/>
      <c r="E72" s="49">
        <f>C72*K72*1</f>
        <v>10.266338282199873</v>
      </c>
      <c r="F72" s="61">
        <f t="shared" ref="F72:F135" si="35">F71+0.1%</f>
        <v>0.16600000000000006</v>
      </c>
      <c r="G72" s="61">
        <f t="shared" ref="G72:G135" si="36">G71+1%</f>
        <v>2.6599999999999859</v>
      </c>
      <c r="H72" s="61">
        <f t="shared" ref="H72:I87" si="37">H71+0.5%</f>
        <v>1.329999999999993</v>
      </c>
      <c r="I72" s="61">
        <f t="shared" si="37"/>
        <v>1.329999999999993</v>
      </c>
      <c r="J72" s="62">
        <f t="shared" si="24"/>
        <v>1.2755599999999978</v>
      </c>
      <c r="K72" s="63">
        <f t="shared" si="25"/>
        <v>2.2563380839999723</v>
      </c>
      <c r="L72" s="51">
        <f t="shared" si="26"/>
        <v>9410.1369241357534</v>
      </c>
      <c r="M72" s="48">
        <f t="shared" ref="M72:M135" si="38">LOG(L72,2)</f>
        <v>13.200000000000006</v>
      </c>
      <c r="N72" s="52">
        <v>66</v>
      </c>
      <c r="O72" s="74">
        <f t="shared" si="27"/>
        <v>66</v>
      </c>
      <c r="P72" s="74">
        <f t="shared" si="28"/>
        <v>1</v>
      </c>
      <c r="Q72" s="53">
        <v>1</v>
      </c>
      <c r="R72" s="65">
        <f t="shared" si="29"/>
        <v>1</v>
      </c>
      <c r="S72" s="73">
        <f>S71*Q72</f>
        <v>216</v>
      </c>
      <c r="T72" s="73">
        <f t="shared" si="30"/>
        <v>14256</v>
      </c>
      <c r="U72" s="73">
        <f t="shared" si="31"/>
        <v>94101.369241357534</v>
      </c>
      <c r="V72" s="73">
        <f t="shared" si="32"/>
        <v>470506.84620678768</v>
      </c>
      <c r="W72" s="73">
        <f t="shared" si="33"/>
        <v>79.285700219412789</v>
      </c>
      <c r="X72" s="102">
        <f t="shared" si="34"/>
        <v>6.6008255640682894</v>
      </c>
      <c r="Y72" s="94">
        <f>X72/K72</f>
        <v>2.9254594472679964</v>
      </c>
      <c r="AB72" s="45">
        <v>4</v>
      </c>
    </row>
    <row r="73" spans="1:28">
      <c r="A73" s="48">
        <f t="shared" si="22"/>
        <v>2.5491212546385298</v>
      </c>
      <c r="B73" s="48">
        <f t="shared" si="23"/>
        <v>2.2333333333333334</v>
      </c>
      <c r="C73" s="86">
        <f t="shared" si="18"/>
        <v>4.55</v>
      </c>
      <c r="D73" s="90"/>
      <c r="E73" s="49">
        <f>C73*K73*1</f>
        <v>10.370677272637371</v>
      </c>
      <c r="F73" s="61">
        <f t="shared" si="35"/>
        <v>0.16700000000000007</v>
      </c>
      <c r="G73" s="61">
        <f t="shared" si="36"/>
        <v>2.6699999999999857</v>
      </c>
      <c r="H73" s="61">
        <f t="shared" si="37"/>
        <v>1.3349999999999929</v>
      </c>
      <c r="I73" s="61">
        <f t="shared" si="37"/>
        <v>1.3349999999999929</v>
      </c>
      <c r="J73" s="62">
        <f t="shared" si="24"/>
        <v>1.2788899999999979</v>
      </c>
      <c r="K73" s="63">
        <f t="shared" si="25"/>
        <v>2.2792697302499718</v>
      </c>
      <c r="L73" s="51">
        <f t="shared" si="26"/>
        <v>10809.408805051598</v>
      </c>
      <c r="M73" s="48">
        <f t="shared" si="38"/>
        <v>13.400000000000007</v>
      </c>
      <c r="N73" s="52">
        <v>67</v>
      </c>
      <c r="O73" s="74">
        <f t="shared" si="27"/>
        <v>67</v>
      </c>
      <c r="P73" s="74">
        <f t="shared" si="28"/>
        <v>1</v>
      </c>
      <c r="Q73" s="53">
        <v>1</v>
      </c>
      <c r="R73" s="65">
        <f t="shared" si="29"/>
        <v>1</v>
      </c>
      <c r="S73" s="73">
        <f>S72*Q73</f>
        <v>216</v>
      </c>
      <c r="T73" s="73">
        <f t="shared" si="30"/>
        <v>14472</v>
      </c>
      <c r="U73" s="73">
        <f t="shared" si="31"/>
        <v>108094.08805051599</v>
      </c>
      <c r="V73" s="73">
        <f t="shared" si="32"/>
        <v>540470.44025257987</v>
      </c>
      <c r="W73" s="73">
        <f t="shared" si="33"/>
        <v>82.166675107848619</v>
      </c>
      <c r="X73" s="102">
        <f t="shared" si="34"/>
        <v>7.4691879526337743</v>
      </c>
      <c r="Y73" s="94">
        <f>X73/K73</f>
        <v>3.2770092339245056</v>
      </c>
      <c r="AB73" s="45">
        <v>3</v>
      </c>
    </row>
    <row r="74" spans="1:28">
      <c r="A74" s="48">
        <f t="shared" si="22"/>
        <v>2.6390158215457942</v>
      </c>
      <c r="B74" s="48">
        <f t="shared" si="23"/>
        <v>2.2666666666666666</v>
      </c>
      <c r="C74" s="86">
        <f t="shared" si="18"/>
        <v>4.55</v>
      </c>
      <c r="D74" s="90"/>
      <c r="E74" s="49">
        <f>C74*K74*1</f>
        <v>10.475875155199867</v>
      </c>
      <c r="F74" s="61">
        <f t="shared" si="35"/>
        <v>0.16800000000000007</v>
      </c>
      <c r="G74" s="61">
        <f t="shared" si="36"/>
        <v>2.6799999999999855</v>
      </c>
      <c r="H74" s="61">
        <f t="shared" si="37"/>
        <v>1.3399999999999928</v>
      </c>
      <c r="I74" s="61">
        <f t="shared" si="37"/>
        <v>1.3399999999999928</v>
      </c>
      <c r="J74" s="62">
        <f t="shared" si="24"/>
        <v>1.2822399999999976</v>
      </c>
      <c r="K74" s="63">
        <f t="shared" si="25"/>
        <v>2.302390143999971</v>
      </c>
      <c r="L74" s="51">
        <f t="shared" si="26"/>
        <v>12416.750112853239</v>
      </c>
      <c r="M74" s="48">
        <f t="shared" si="38"/>
        <v>13.600000000000007</v>
      </c>
      <c r="N74" s="52">
        <v>68</v>
      </c>
      <c r="O74" s="74">
        <f t="shared" si="27"/>
        <v>68</v>
      </c>
      <c r="P74" s="74">
        <f t="shared" si="28"/>
        <v>1</v>
      </c>
      <c r="Q74" s="53">
        <v>1</v>
      </c>
      <c r="R74" s="65">
        <f t="shared" si="29"/>
        <v>1</v>
      </c>
      <c r="S74" s="73">
        <f>S73*Q74</f>
        <v>216</v>
      </c>
      <c r="T74" s="73">
        <f t="shared" si="30"/>
        <v>14688</v>
      </c>
      <c r="U74" s="73">
        <f t="shared" si="31"/>
        <v>124167.50112853239</v>
      </c>
      <c r="V74" s="73">
        <f t="shared" si="32"/>
        <v>620837.50564266194</v>
      </c>
      <c r="W74" s="73">
        <f t="shared" si="33"/>
        <v>85.15224384187762</v>
      </c>
      <c r="X74" s="102">
        <f t="shared" si="34"/>
        <v>8.4536697391430007</v>
      </c>
      <c r="Y74" s="94">
        <f>X74/K74</f>
        <v>3.671692984428927</v>
      </c>
      <c r="AB74" s="45">
        <v>4</v>
      </c>
    </row>
    <row r="75" spans="1:28">
      <c r="A75" s="48">
        <f t="shared" si="22"/>
        <v>2.7320805135087971</v>
      </c>
      <c r="B75" s="48">
        <f t="shared" si="23"/>
        <v>2.2999999999999998</v>
      </c>
      <c r="C75" s="86">
        <f t="shared" si="18"/>
        <v>4.55</v>
      </c>
      <c r="D75" s="90"/>
      <c r="E75" s="49">
        <f>C75*K75*1</f>
        <v>10.581937867637365</v>
      </c>
      <c r="F75" s="61">
        <f t="shared" si="35"/>
        <v>0.16900000000000007</v>
      </c>
      <c r="G75" s="61">
        <f t="shared" si="36"/>
        <v>2.6899999999999853</v>
      </c>
      <c r="H75" s="61">
        <f t="shared" si="37"/>
        <v>1.3449999999999926</v>
      </c>
      <c r="I75" s="61">
        <f t="shared" si="37"/>
        <v>1.3449999999999926</v>
      </c>
      <c r="J75" s="62">
        <f t="shared" si="24"/>
        <v>1.2856099999999977</v>
      </c>
      <c r="K75" s="63">
        <f t="shared" si="25"/>
        <v>2.3257006302499703</v>
      </c>
      <c r="L75" s="51">
        <f t="shared" si="26"/>
        <v>14263.100429043763</v>
      </c>
      <c r="M75" s="48">
        <f t="shared" si="38"/>
        <v>13.800000000000008</v>
      </c>
      <c r="N75" s="52">
        <v>69</v>
      </c>
      <c r="O75" s="74">
        <f t="shared" si="27"/>
        <v>69</v>
      </c>
      <c r="P75" s="74">
        <f t="shared" si="28"/>
        <v>1</v>
      </c>
      <c r="Q75" s="53">
        <v>1</v>
      </c>
      <c r="R75" s="65">
        <f t="shared" si="29"/>
        <v>1</v>
      </c>
      <c r="S75" s="73">
        <f>S74*Q75</f>
        <v>216</v>
      </c>
      <c r="T75" s="73">
        <f t="shared" si="30"/>
        <v>14904</v>
      </c>
      <c r="U75" s="73">
        <f t="shared" si="31"/>
        <v>142631.00429043762</v>
      </c>
      <c r="V75" s="73">
        <f t="shared" si="32"/>
        <v>713155.02145218814</v>
      </c>
      <c r="W75" s="73">
        <f t="shared" si="33"/>
        <v>88.24620058633414</v>
      </c>
      <c r="X75" s="102">
        <f t="shared" si="34"/>
        <v>9.5699815009687068</v>
      </c>
      <c r="Y75" s="94">
        <f>X75/K75</f>
        <v>4.1148810713183277</v>
      </c>
      <c r="AB75" s="45">
        <v>4</v>
      </c>
    </row>
    <row r="76" spans="1:28">
      <c r="A76" s="48">
        <f t="shared" si="22"/>
        <v>2.8284271247461965</v>
      </c>
      <c r="B76" s="48">
        <f t="shared" si="23"/>
        <v>2.3333333333333335</v>
      </c>
      <c r="C76" s="86">
        <f t="shared" si="18"/>
        <v>4.55</v>
      </c>
      <c r="D76" s="90"/>
      <c r="E76" s="49">
        <f>C76*K76*1</f>
        <v>10.688871374999861</v>
      </c>
      <c r="F76" s="61">
        <f t="shared" si="35"/>
        <v>0.17000000000000007</v>
      </c>
      <c r="G76" s="61">
        <f t="shared" si="36"/>
        <v>2.6999999999999851</v>
      </c>
      <c r="H76" s="61">
        <f t="shared" si="37"/>
        <v>1.3499999999999925</v>
      </c>
      <c r="I76" s="61">
        <f t="shared" si="37"/>
        <v>1.3499999999999925</v>
      </c>
      <c r="J76" s="62">
        <f t="shared" si="24"/>
        <v>1.2889999999999975</v>
      </c>
      <c r="K76" s="63">
        <f t="shared" si="25"/>
        <v>2.3492024999999694</v>
      </c>
      <c r="L76" s="51">
        <f t="shared" si="26"/>
        <v>16384.000000000076</v>
      </c>
      <c r="M76" s="48">
        <f t="shared" si="38"/>
        <v>14.000000000000007</v>
      </c>
      <c r="N76" s="52">
        <v>70</v>
      </c>
      <c r="O76" s="74">
        <f t="shared" si="27"/>
        <v>70</v>
      </c>
      <c r="P76" s="74">
        <f t="shared" si="28"/>
        <v>1</v>
      </c>
      <c r="Q76" s="53">
        <v>3</v>
      </c>
      <c r="R76" s="65">
        <f t="shared" si="29"/>
        <v>1</v>
      </c>
      <c r="S76" s="73">
        <f>S75*Q76</f>
        <v>648</v>
      </c>
      <c r="T76" s="73">
        <f t="shared" si="30"/>
        <v>45360</v>
      </c>
      <c r="U76" s="73">
        <f t="shared" si="31"/>
        <v>163840.00000000076</v>
      </c>
      <c r="V76" s="73">
        <f t="shared" si="32"/>
        <v>819200.00000000384</v>
      </c>
      <c r="W76" s="73">
        <f t="shared" si="33"/>
        <v>91.452477033460355</v>
      </c>
      <c r="X76" s="102">
        <f t="shared" si="34"/>
        <v>3.6119929453262953</v>
      </c>
      <c r="Y76" s="94">
        <f>X76/K76</f>
        <v>1.5375400568177253</v>
      </c>
      <c r="AB76" s="45">
        <v>4</v>
      </c>
    </row>
    <row r="77" spans="1:28">
      <c r="A77" s="48">
        <f t="shared" si="22"/>
        <v>2.9281713918912584</v>
      </c>
      <c r="B77" s="48">
        <f t="shared" si="23"/>
        <v>2.3666666666666667</v>
      </c>
      <c r="C77" s="86">
        <f t="shared" si="18"/>
        <v>4.55</v>
      </c>
      <c r="D77" s="90"/>
      <c r="E77" s="49">
        <f>C77*K77*1</f>
        <v>10.79668166963736</v>
      </c>
      <c r="F77" s="61">
        <f t="shared" si="35"/>
        <v>0.17100000000000007</v>
      </c>
      <c r="G77" s="61">
        <f t="shared" si="36"/>
        <v>2.7099999999999849</v>
      </c>
      <c r="H77" s="61">
        <f t="shared" si="37"/>
        <v>1.3549999999999924</v>
      </c>
      <c r="I77" s="61">
        <f t="shared" si="37"/>
        <v>1.3549999999999924</v>
      </c>
      <c r="J77" s="62">
        <f t="shared" si="24"/>
        <v>1.2924099999999976</v>
      </c>
      <c r="K77" s="63">
        <f t="shared" si="25"/>
        <v>2.3728970702499694</v>
      </c>
      <c r="L77" s="51">
        <f t="shared" si="26"/>
        <v>18820.27384827151</v>
      </c>
      <c r="M77" s="48">
        <f t="shared" si="38"/>
        <v>14.200000000000008</v>
      </c>
      <c r="N77" s="52">
        <v>71</v>
      </c>
      <c r="O77" s="74">
        <f t="shared" si="27"/>
        <v>71</v>
      </c>
      <c r="P77" s="74">
        <f t="shared" si="28"/>
        <v>1</v>
      </c>
      <c r="Q77" s="53">
        <v>1</v>
      </c>
      <c r="R77" s="65">
        <f t="shared" si="29"/>
        <v>1</v>
      </c>
      <c r="S77" s="73">
        <f>S76*Q77</f>
        <v>648</v>
      </c>
      <c r="T77" s="73">
        <f t="shared" si="30"/>
        <v>46008</v>
      </c>
      <c r="U77" s="73">
        <f t="shared" si="31"/>
        <v>188202.7384827151</v>
      </c>
      <c r="V77" s="73">
        <f t="shared" si="32"/>
        <v>941013.69241357548</v>
      </c>
      <c r="W77" s="73">
        <f t="shared" si="33"/>
        <v>94.775147384213739</v>
      </c>
      <c r="X77" s="102">
        <f t="shared" si="34"/>
        <v>4.090652462239504</v>
      </c>
      <c r="Y77" s="94">
        <f>X77/K77</f>
        <v>1.7239064068668517</v>
      </c>
      <c r="AB77" s="45">
        <v>4</v>
      </c>
    </row>
    <row r="78" spans="1:28">
      <c r="A78" s="48">
        <f t="shared" si="22"/>
        <v>3.031433133020804</v>
      </c>
      <c r="B78" s="48">
        <f t="shared" si="23"/>
        <v>2.4</v>
      </c>
      <c r="C78" s="86">
        <f t="shared" si="18"/>
        <v>4.55</v>
      </c>
      <c r="D78" s="90"/>
      <c r="E78" s="49">
        <f>C78*K78*1</f>
        <v>10.905374771199856</v>
      </c>
      <c r="F78" s="61">
        <f t="shared" si="35"/>
        <v>0.17200000000000007</v>
      </c>
      <c r="G78" s="61">
        <f t="shared" si="36"/>
        <v>2.7199999999999847</v>
      </c>
      <c r="H78" s="61">
        <f t="shared" si="37"/>
        <v>1.3599999999999923</v>
      </c>
      <c r="I78" s="61">
        <f t="shared" si="37"/>
        <v>1.3599999999999923</v>
      </c>
      <c r="J78" s="62">
        <f t="shared" si="24"/>
        <v>1.2958399999999974</v>
      </c>
      <c r="K78" s="63">
        <f t="shared" si="25"/>
        <v>2.3967856639999683</v>
      </c>
      <c r="L78" s="51">
        <f t="shared" si="26"/>
        <v>21618.817610103204</v>
      </c>
      <c r="M78" s="48">
        <f t="shared" si="38"/>
        <v>14.400000000000007</v>
      </c>
      <c r="N78" s="52">
        <v>72</v>
      </c>
      <c r="O78" s="74">
        <f t="shared" si="27"/>
        <v>72</v>
      </c>
      <c r="P78" s="74">
        <f t="shared" si="28"/>
        <v>1</v>
      </c>
      <c r="Q78" s="53">
        <v>1</v>
      </c>
      <c r="R78" s="65">
        <f t="shared" si="29"/>
        <v>1</v>
      </c>
      <c r="S78" s="73">
        <f>S77*Q78</f>
        <v>648</v>
      </c>
      <c r="T78" s="73">
        <f t="shared" si="30"/>
        <v>46656</v>
      </c>
      <c r="U78" s="73">
        <f t="shared" si="31"/>
        <v>216188.17610103203</v>
      </c>
      <c r="V78" s="73">
        <f t="shared" si="32"/>
        <v>1080940.8805051602</v>
      </c>
      <c r="W78" s="73">
        <f t="shared" si="33"/>
        <v>98.218433509874046</v>
      </c>
      <c r="X78" s="102">
        <f t="shared" si="34"/>
        <v>4.633662896541324</v>
      </c>
      <c r="Y78" s="94">
        <f>X78/K78</f>
        <v>1.933282131205782</v>
      </c>
      <c r="AB78" s="45">
        <v>4</v>
      </c>
    </row>
    <row r="79" spans="1:28">
      <c r="A79" s="48">
        <f t="shared" si="22"/>
        <v>3.1383363915870111</v>
      </c>
      <c r="B79" s="48">
        <f t="shared" si="23"/>
        <v>2.4333333333333331</v>
      </c>
      <c r="C79" s="86">
        <f t="shared" si="18"/>
        <v>4.55</v>
      </c>
      <c r="D79" s="90"/>
      <c r="E79" s="49">
        <f>C79*K79*1</f>
        <v>11.014956726637353</v>
      </c>
      <c r="F79" s="61">
        <f t="shared" si="35"/>
        <v>0.17300000000000007</v>
      </c>
      <c r="G79" s="61">
        <f t="shared" si="36"/>
        <v>2.7299999999999844</v>
      </c>
      <c r="H79" s="61">
        <f t="shared" si="37"/>
        <v>1.3649999999999922</v>
      </c>
      <c r="I79" s="61">
        <f t="shared" si="37"/>
        <v>1.3649999999999922</v>
      </c>
      <c r="J79" s="62">
        <f t="shared" si="24"/>
        <v>1.2992899999999974</v>
      </c>
      <c r="K79" s="63">
        <f t="shared" si="25"/>
        <v>2.4208696102499676</v>
      </c>
      <c r="L79" s="51">
        <f t="shared" si="26"/>
        <v>24833.500225706484</v>
      </c>
      <c r="M79" s="48">
        <f t="shared" si="38"/>
        <v>14.600000000000007</v>
      </c>
      <c r="N79" s="52">
        <v>73</v>
      </c>
      <c r="O79" s="74">
        <f t="shared" si="27"/>
        <v>73</v>
      </c>
      <c r="P79" s="74">
        <f t="shared" si="28"/>
        <v>1</v>
      </c>
      <c r="Q79" s="53">
        <v>1</v>
      </c>
      <c r="R79" s="65">
        <f t="shared" si="29"/>
        <v>1</v>
      </c>
      <c r="S79" s="73">
        <f>S78*Q79</f>
        <v>648</v>
      </c>
      <c r="T79" s="73">
        <f t="shared" si="30"/>
        <v>47304</v>
      </c>
      <c r="U79" s="73">
        <f t="shared" si="31"/>
        <v>248335.00225706486</v>
      </c>
      <c r="V79" s="73">
        <f t="shared" si="32"/>
        <v>1241675.0112853241</v>
      </c>
      <c r="W79" s="73">
        <f t="shared" si="33"/>
        <v>101.78671030047205</v>
      </c>
      <c r="X79" s="102">
        <f t="shared" si="34"/>
        <v>5.2497675092394909</v>
      </c>
      <c r="Y79" s="94">
        <f>X79/K79</f>
        <v>2.1685461649863185</v>
      </c>
      <c r="AB79" s="45">
        <v>4</v>
      </c>
    </row>
    <row r="80" spans="1:28">
      <c r="A80" s="48">
        <f t="shared" si="22"/>
        <v>3.2490095854249512</v>
      </c>
      <c r="B80" s="48">
        <f t="shared" si="23"/>
        <v>2.4666666666666668</v>
      </c>
      <c r="C80" s="86">
        <f t="shared" si="18"/>
        <v>4.55</v>
      </c>
      <c r="D80" s="90"/>
      <c r="E80" s="49">
        <f>C80*K80*1</f>
        <v>11.125433610199851</v>
      </c>
      <c r="F80" s="61">
        <f t="shared" si="35"/>
        <v>0.17400000000000007</v>
      </c>
      <c r="G80" s="61">
        <f t="shared" si="36"/>
        <v>2.7399999999999842</v>
      </c>
      <c r="H80" s="61">
        <f t="shared" si="37"/>
        <v>1.3699999999999921</v>
      </c>
      <c r="I80" s="61">
        <f t="shared" si="37"/>
        <v>1.3699999999999921</v>
      </c>
      <c r="J80" s="62">
        <f t="shared" si="24"/>
        <v>1.3027599999999975</v>
      </c>
      <c r="K80" s="63">
        <f t="shared" si="25"/>
        <v>2.4451502439999673</v>
      </c>
      <c r="L80" s="51">
        <f t="shared" si="26"/>
        <v>28526.200858087537</v>
      </c>
      <c r="M80" s="48">
        <f t="shared" si="38"/>
        <v>14.800000000000008</v>
      </c>
      <c r="N80" s="52">
        <v>74</v>
      </c>
      <c r="O80" s="74">
        <f t="shared" si="27"/>
        <v>74</v>
      </c>
      <c r="P80" s="74">
        <f t="shared" si="28"/>
        <v>1</v>
      </c>
      <c r="Q80" s="53">
        <v>1</v>
      </c>
      <c r="R80" s="65">
        <f t="shared" si="29"/>
        <v>1</v>
      </c>
      <c r="S80" s="73">
        <f>S79*Q80</f>
        <v>648</v>
      </c>
      <c r="T80" s="73">
        <f t="shared" si="30"/>
        <v>47952</v>
      </c>
      <c r="U80" s="73">
        <f t="shared" si="31"/>
        <v>285262.00858087535</v>
      </c>
      <c r="V80" s="73">
        <f t="shared" si="32"/>
        <v>1426310.0429043768</v>
      </c>
      <c r="W80" s="73">
        <f t="shared" si="33"/>
        <v>105.48451120679675</v>
      </c>
      <c r="X80" s="102">
        <f t="shared" si="34"/>
        <v>5.9489074195210909</v>
      </c>
      <c r="Y80" s="94">
        <f>X80/K80</f>
        <v>2.432941466120055</v>
      </c>
      <c r="AB80" s="45">
        <v>4</v>
      </c>
    </row>
    <row r="81" spans="1:28">
      <c r="A81" s="48">
        <f t="shared" si="22"/>
        <v>3.3635856610148678</v>
      </c>
      <c r="B81" s="48">
        <f t="shared" si="23"/>
        <v>2.5</v>
      </c>
      <c r="C81" s="86">
        <f t="shared" si="18"/>
        <v>4.55</v>
      </c>
      <c r="D81" s="90"/>
      <c r="E81" s="49">
        <f>C81*K81*1</f>
        <v>11.236811523437346</v>
      </c>
      <c r="F81" s="61">
        <f t="shared" si="35"/>
        <v>0.17500000000000007</v>
      </c>
      <c r="G81" s="61">
        <f t="shared" si="36"/>
        <v>2.749999999999984</v>
      </c>
      <c r="H81" s="61">
        <f t="shared" si="37"/>
        <v>1.374999999999992</v>
      </c>
      <c r="I81" s="61">
        <f t="shared" si="37"/>
        <v>1.374999999999992</v>
      </c>
      <c r="J81" s="62">
        <f t="shared" si="24"/>
        <v>1.3062499999999972</v>
      </c>
      <c r="K81" s="63">
        <f t="shared" si="25"/>
        <v>2.4696289062499663</v>
      </c>
      <c r="L81" s="51">
        <f t="shared" si="26"/>
        <v>32768.00000000016</v>
      </c>
      <c r="M81" s="48">
        <f t="shared" si="38"/>
        <v>15.000000000000007</v>
      </c>
      <c r="N81" s="52">
        <v>75</v>
      </c>
      <c r="O81" s="74">
        <f t="shared" si="27"/>
        <v>75</v>
      </c>
      <c r="P81" s="74">
        <f t="shared" si="28"/>
        <v>1</v>
      </c>
      <c r="Q81" s="53">
        <v>1</v>
      </c>
      <c r="R81" s="65">
        <f t="shared" si="29"/>
        <v>1</v>
      </c>
      <c r="S81" s="73">
        <f>S80*Q81</f>
        <v>648</v>
      </c>
      <c r="T81" s="73">
        <f t="shared" si="30"/>
        <v>48600</v>
      </c>
      <c r="U81" s="73">
        <f t="shared" si="31"/>
        <v>327680.00000000163</v>
      </c>
      <c r="V81" s="73">
        <f t="shared" si="32"/>
        <v>1638400.0000000079</v>
      </c>
      <c r="W81" s="73">
        <f t="shared" si="33"/>
        <v>109.3165339829832</v>
      </c>
      <c r="X81" s="102">
        <f t="shared" si="34"/>
        <v>6.7423868312757538</v>
      </c>
      <c r="Y81" s="94">
        <f>X81/K81</f>
        <v>2.73012144221854</v>
      </c>
      <c r="AB81" s="45">
        <v>4</v>
      </c>
    </row>
    <row r="82" spans="1:28">
      <c r="A82" s="48">
        <f t="shared" si="22"/>
        <v>3.4822022531845063</v>
      </c>
      <c r="B82" s="48">
        <f t="shared" si="23"/>
        <v>2.5333333333333332</v>
      </c>
      <c r="C82" s="86">
        <f t="shared" si="18"/>
        <v>4.55</v>
      </c>
      <c r="D82" s="90"/>
      <c r="E82" s="49">
        <f>C82*K82*1</f>
        <v>11.349096595199843</v>
      </c>
      <c r="F82" s="61">
        <f t="shared" si="35"/>
        <v>0.17600000000000007</v>
      </c>
      <c r="G82" s="61">
        <f t="shared" si="36"/>
        <v>2.7599999999999838</v>
      </c>
      <c r="H82" s="61">
        <f t="shared" si="37"/>
        <v>1.3799999999999919</v>
      </c>
      <c r="I82" s="61">
        <f t="shared" si="37"/>
        <v>1.3799999999999919</v>
      </c>
      <c r="J82" s="62">
        <f t="shared" si="24"/>
        <v>1.3097599999999974</v>
      </c>
      <c r="K82" s="63">
        <f t="shared" si="25"/>
        <v>2.4943069439999657</v>
      </c>
      <c r="L82" s="51">
        <f t="shared" si="26"/>
        <v>37640.547696543035</v>
      </c>
      <c r="M82" s="48">
        <f t="shared" si="38"/>
        <v>15.200000000000008</v>
      </c>
      <c r="N82" s="52">
        <v>76</v>
      </c>
      <c r="O82" s="74">
        <f t="shared" si="27"/>
        <v>76</v>
      </c>
      <c r="P82" s="74">
        <f t="shared" si="28"/>
        <v>1</v>
      </c>
      <c r="Q82" s="53">
        <v>1</v>
      </c>
      <c r="R82" s="65">
        <f t="shared" si="29"/>
        <v>1</v>
      </c>
      <c r="S82" s="73">
        <f>S81*Q82</f>
        <v>648</v>
      </c>
      <c r="T82" s="73">
        <f t="shared" si="30"/>
        <v>49248</v>
      </c>
      <c r="U82" s="73">
        <f t="shared" si="31"/>
        <v>376405.47696543037</v>
      </c>
      <c r="V82" s="73">
        <f t="shared" si="32"/>
        <v>1882027.3848271517</v>
      </c>
      <c r="W82" s="73">
        <f t="shared" si="33"/>
        <v>113.28764663693593</v>
      </c>
      <c r="X82" s="102">
        <f t="shared" si="34"/>
        <v>7.6430611794474981</v>
      </c>
      <c r="Y82" s="94">
        <f>X82/K82</f>
        <v>3.0642023419903541</v>
      </c>
      <c r="AB82" s="45">
        <v>4</v>
      </c>
    </row>
    <row r="83" spans="1:28">
      <c r="A83" s="48">
        <f t="shared" si="22"/>
        <v>3.6050018504433314</v>
      </c>
      <c r="B83" s="48">
        <f t="shared" si="23"/>
        <v>2.5666666666666669</v>
      </c>
      <c r="C83" s="86">
        <f t="shared" si="18"/>
        <v>4.55</v>
      </c>
      <c r="D83" s="90"/>
      <c r="E83" s="49">
        <f>C83*K83*1</f>
        <v>11.46229498163734</v>
      </c>
      <c r="F83" s="61">
        <f t="shared" si="35"/>
        <v>0.17700000000000007</v>
      </c>
      <c r="G83" s="61">
        <f t="shared" si="36"/>
        <v>2.7699999999999836</v>
      </c>
      <c r="H83" s="61">
        <f t="shared" si="37"/>
        <v>1.3849999999999918</v>
      </c>
      <c r="I83" s="61">
        <f t="shared" si="37"/>
        <v>1.3849999999999918</v>
      </c>
      <c r="J83" s="62">
        <f t="shared" si="24"/>
        <v>1.3132899999999972</v>
      </c>
      <c r="K83" s="63">
        <f t="shared" si="25"/>
        <v>2.5191857102499648</v>
      </c>
      <c r="L83" s="51">
        <f t="shared" si="26"/>
        <v>43237.635220206423</v>
      </c>
      <c r="M83" s="48">
        <f t="shared" si="38"/>
        <v>15.400000000000007</v>
      </c>
      <c r="N83" s="52">
        <v>77</v>
      </c>
      <c r="O83" s="74">
        <f t="shared" si="27"/>
        <v>77</v>
      </c>
      <c r="P83" s="74">
        <f t="shared" si="28"/>
        <v>1</v>
      </c>
      <c r="Q83" s="53">
        <v>1</v>
      </c>
      <c r="R83" s="65">
        <f t="shared" si="29"/>
        <v>1</v>
      </c>
      <c r="S83" s="73">
        <f>S82*Q83</f>
        <v>648</v>
      </c>
      <c r="T83" s="73">
        <f t="shared" si="30"/>
        <v>49896</v>
      </c>
      <c r="U83" s="73">
        <f t="shared" si="31"/>
        <v>432376.35220206424</v>
      </c>
      <c r="V83" s="73">
        <f t="shared" si="32"/>
        <v>2161881.7610103213</v>
      </c>
      <c r="W83" s="73">
        <f t="shared" si="33"/>
        <v>117.40289359610451</v>
      </c>
      <c r="X83" s="102">
        <f t="shared" si="34"/>
        <v>8.6655513909344286</v>
      </c>
      <c r="Y83" s="94">
        <f>X83/K83</f>
        <v>3.4398223821595884</v>
      </c>
      <c r="AB83" s="45">
        <v>4</v>
      </c>
    </row>
    <row r="84" spans="1:28">
      <c r="A84" s="48">
        <f t="shared" si="22"/>
        <v>3.7321319661472407</v>
      </c>
      <c r="B84" s="48">
        <f t="shared" si="23"/>
        <v>2.6</v>
      </c>
      <c r="C84" s="86">
        <f t="shared" si="18"/>
        <v>4.55</v>
      </c>
      <c r="D84" s="90"/>
      <c r="E84" s="49">
        <f>C84*K84*1</f>
        <v>11.576412866199835</v>
      </c>
      <c r="F84" s="61">
        <f t="shared" si="35"/>
        <v>0.17800000000000007</v>
      </c>
      <c r="G84" s="61">
        <f t="shared" si="36"/>
        <v>2.7799999999999834</v>
      </c>
      <c r="H84" s="61">
        <f t="shared" si="37"/>
        <v>1.3899999999999917</v>
      </c>
      <c r="I84" s="61">
        <f t="shared" si="37"/>
        <v>1.3899999999999917</v>
      </c>
      <c r="J84" s="62">
        <f t="shared" si="24"/>
        <v>1.3168399999999971</v>
      </c>
      <c r="K84" s="63">
        <f t="shared" si="25"/>
        <v>2.544266563999964</v>
      </c>
      <c r="L84" s="51">
        <f t="shared" si="26"/>
        <v>49667.000451412976</v>
      </c>
      <c r="M84" s="48">
        <f t="shared" si="38"/>
        <v>15.600000000000007</v>
      </c>
      <c r="N84" s="52">
        <v>78</v>
      </c>
      <c r="O84" s="74">
        <f t="shared" si="27"/>
        <v>78</v>
      </c>
      <c r="P84" s="74">
        <f t="shared" si="28"/>
        <v>1</v>
      </c>
      <c r="Q84" s="53">
        <v>1</v>
      </c>
      <c r="R84" s="65">
        <f t="shared" si="29"/>
        <v>1</v>
      </c>
      <c r="S84" s="73">
        <f>S83*Q84</f>
        <v>648</v>
      </c>
      <c r="T84" s="73">
        <f t="shared" si="30"/>
        <v>50544</v>
      </c>
      <c r="U84" s="73">
        <f t="shared" si="31"/>
        <v>496670.00451412977</v>
      </c>
      <c r="V84" s="73">
        <f t="shared" si="32"/>
        <v>2483350.0225706487</v>
      </c>
      <c r="W84" s="73">
        <f t="shared" si="33"/>
        <v>121.66750209640006</v>
      </c>
      <c r="X84" s="102">
        <f t="shared" si="34"/>
        <v>9.8264879019098164</v>
      </c>
      <c r="Y84" s="94">
        <f>X84/K84</f>
        <v>3.8622084811982598</v>
      </c>
      <c r="AB84" s="45">
        <v>4</v>
      </c>
    </row>
    <row r="85" spans="1:28">
      <c r="A85" s="48">
        <f t="shared" si="22"/>
        <v>3.8637453156993944</v>
      </c>
      <c r="B85" s="48">
        <f t="shared" si="23"/>
        <v>2.6333333333333333</v>
      </c>
      <c r="C85" s="86">
        <f t="shared" si="18"/>
        <v>4.55</v>
      </c>
      <c r="D85" s="90"/>
      <c r="E85" s="49">
        <f>C85*K85*1</f>
        <v>11.691456459637335</v>
      </c>
      <c r="F85" s="61">
        <f t="shared" si="35"/>
        <v>0.17900000000000008</v>
      </c>
      <c r="G85" s="61">
        <f t="shared" si="36"/>
        <v>2.7899999999999832</v>
      </c>
      <c r="H85" s="61">
        <f t="shared" si="37"/>
        <v>1.3949999999999916</v>
      </c>
      <c r="I85" s="61">
        <f t="shared" si="37"/>
        <v>1.3949999999999916</v>
      </c>
      <c r="J85" s="62">
        <f t="shared" si="24"/>
        <v>1.3204099999999972</v>
      </c>
      <c r="K85" s="63">
        <f t="shared" si="25"/>
        <v>2.5695508702499636</v>
      </c>
      <c r="L85" s="51">
        <f t="shared" si="26"/>
        <v>57052.401716175089</v>
      </c>
      <c r="M85" s="48">
        <f t="shared" si="38"/>
        <v>15.800000000000008</v>
      </c>
      <c r="N85" s="52">
        <v>79</v>
      </c>
      <c r="O85" s="74">
        <f t="shared" si="27"/>
        <v>79</v>
      </c>
      <c r="P85" s="74">
        <f t="shared" si="28"/>
        <v>1</v>
      </c>
      <c r="Q85" s="53">
        <v>1</v>
      </c>
      <c r="R85" s="65">
        <f t="shared" si="29"/>
        <v>1</v>
      </c>
      <c r="S85" s="73">
        <f>S84*Q85</f>
        <v>648</v>
      </c>
      <c r="T85" s="73">
        <f t="shared" si="30"/>
        <v>51192</v>
      </c>
      <c r="U85" s="73">
        <f t="shared" si="31"/>
        <v>570524.01716175093</v>
      </c>
      <c r="V85" s="73">
        <f t="shared" si="32"/>
        <v>2852620.0858087544</v>
      </c>
      <c r="W85" s="73">
        <f t="shared" si="33"/>
        <v>126.08688880232357</v>
      </c>
      <c r="X85" s="102">
        <f t="shared" si="34"/>
        <v>11.144788583406605</v>
      </c>
      <c r="Y85" s="94">
        <f>X85/K85</f>
        <v>4.3372515844850543</v>
      </c>
      <c r="AB85" s="45">
        <v>4</v>
      </c>
    </row>
    <row r="86" spans="1:28">
      <c r="A86" s="48">
        <f t="shared" si="22"/>
        <v>4.0000000000000124</v>
      </c>
      <c r="B86" s="48">
        <f t="shared" si="23"/>
        <v>2.6666666666666665</v>
      </c>
      <c r="C86" s="86">
        <f t="shared" ref="C86:C149" si="39">IF(D86&gt;0,C85+D86,C85)</f>
        <v>4.55</v>
      </c>
      <c r="D86" s="90"/>
      <c r="E86" s="49">
        <f>C86*K86*1</f>
        <v>11.807431999999832</v>
      </c>
      <c r="F86" s="61">
        <f t="shared" si="35"/>
        <v>0.18000000000000008</v>
      </c>
      <c r="G86" s="61">
        <f t="shared" si="36"/>
        <v>2.7999999999999829</v>
      </c>
      <c r="H86" s="61">
        <f t="shared" si="37"/>
        <v>1.3999999999999915</v>
      </c>
      <c r="I86" s="61">
        <f t="shared" si="37"/>
        <v>1.3999999999999915</v>
      </c>
      <c r="J86" s="62">
        <f t="shared" si="24"/>
        <v>1.3239999999999972</v>
      </c>
      <c r="K86" s="63">
        <f t="shared" si="25"/>
        <v>2.5950399999999632</v>
      </c>
      <c r="L86" s="51">
        <f t="shared" si="26"/>
        <v>65536.000000000349</v>
      </c>
      <c r="M86" s="48">
        <f t="shared" si="38"/>
        <v>16.000000000000007</v>
      </c>
      <c r="N86" s="52">
        <v>80</v>
      </c>
      <c r="O86" s="74">
        <f t="shared" si="27"/>
        <v>80</v>
      </c>
      <c r="P86" s="74">
        <f t="shared" si="28"/>
        <v>1</v>
      </c>
      <c r="Q86" s="53">
        <v>3</v>
      </c>
      <c r="R86" s="65">
        <f t="shared" si="29"/>
        <v>1</v>
      </c>
      <c r="S86" s="73">
        <f>S85*Q86</f>
        <v>1944</v>
      </c>
      <c r="T86" s="73">
        <f t="shared" si="30"/>
        <v>155520</v>
      </c>
      <c r="U86" s="73">
        <f t="shared" si="31"/>
        <v>655360.00000000349</v>
      </c>
      <c r="V86" s="73">
        <f t="shared" si="32"/>
        <v>3276800.0000000177</v>
      </c>
      <c r="W86" s="73">
        <f t="shared" si="33"/>
        <v>130.66666666666706</v>
      </c>
      <c r="X86" s="102">
        <f t="shared" si="34"/>
        <v>4.2139917695473477</v>
      </c>
      <c r="Y86" s="94">
        <f>X86/K86</f>
        <v>1.623863897877261</v>
      </c>
      <c r="AB86" s="45">
        <v>4</v>
      </c>
    </row>
    <row r="87" spans="1:28">
      <c r="A87" s="48">
        <f t="shared" si="22"/>
        <v>4.1410596953655237</v>
      </c>
      <c r="B87" s="48">
        <f t="shared" si="23"/>
        <v>2.7</v>
      </c>
      <c r="C87" s="86">
        <f t="shared" si="39"/>
        <v>4.55</v>
      </c>
      <c r="D87" s="90"/>
      <c r="E87" s="49">
        <f>C87*K87*1</f>
        <v>11.924345752637326</v>
      </c>
      <c r="F87" s="61">
        <f t="shared" si="35"/>
        <v>0.18100000000000008</v>
      </c>
      <c r="G87" s="61">
        <f t="shared" si="36"/>
        <v>2.8099999999999827</v>
      </c>
      <c r="H87" s="61">
        <f t="shared" si="37"/>
        <v>1.4049999999999914</v>
      </c>
      <c r="I87" s="61">
        <f t="shared" si="37"/>
        <v>1.4049999999999914</v>
      </c>
      <c r="J87" s="62">
        <f t="shared" si="24"/>
        <v>1.3276099999999971</v>
      </c>
      <c r="K87" s="63">
        <f t="shared" si="25"/>
        <v>2.6207353302499619</v>
      </c>
      <c r="L87" s="51">
        <f t="shared" si="26"/>
        <v>75281.0953930861</v>
      </c>
      <c r="M87" s="48">
        <f t="shared" si="38"/>
        <v>16.200000000000006</v>
      </c>
      <c r="N87" s="52">
        <v>81</v>
      </c>
      <c r="O87" s="74">
        <f t="shared" si="27"/>
        <v>81</v>
      </c>
      <c r="P87" s="74">
        <f t="shared" si="28"/>
        <v>1</v>
      </c>
      <c r="Q87" s="53">
        <v>1</v>
      </c>
      <c r="R87" s="65">
        <f t="shared" si="29"/>
        <v>1</v>
      </c>
      <c r="S87" s="73">
        <f>S86*Q87</f>
        <v>1944</v>
      </c>
      <c r="T87" s="73">
        <f t="shared" si="30"/>
        <v>157464</v>
      </c>
      <c r="U87" s="73">
        <f t="shared" si="31"/>
        <v>752810.95393086097</v>
      </c>
      <c r="V87" s="73">
        <f t="shared" si="32"/>
        <v>3764054.7696543052</v>
      </c>
      <c r="W87" s="73">
        <f t="shared" si="33"/>
        <v>135.41265203845265</v>
      </c>
      <c r="X87" s="102">
        <f t="shared" si="34"/>
        <v>4.7808448529877365</v>
      </c>
      <c r="Y87" s="94">
        <f>X87/K87</f>
        <v>1.8242379525336299</v>
      </c>
      <c r="AB87" s="45">
        <v>4</v>
      </c>
    </row>
    <row r="88" spans="1:28">
      <c r="A88" s="48">
        <f t="shared" si="22"/>
        <v>4.2870938501451876</v>
      </c>
      <c r="B88" s="48">
        <f t="shared" si="23"/>
        <v>2.7333333333333334</v>
      </c>
      <c r="C88" s="86">
        <f t="shared" si="39"/>
        <v>4.55</v>
      </c>
      <c r="D88" s="90"/>
      <c r="E88" s="49">
        <f>C88*K88*1</f>
        <v>12.042204010199823</v>
      </c>
      <c r="F88" s="61">
        <f t="shared" si="35"/>
        <v>0.18200000000000008</v>
      </c>
      <c r="G88" s="61">
        <f t="shared" si="36"/>
        <v>2.8199999999999825</v>
      </c>
      <c r="H88" s="61">
        <f t="shared" ref="H88:I103" si="40">H87+0.5%</f>
        <v>1.4099999999999913</v>
      </c>
      <c r="I88" s="61">
        <f t="shared" si="40"/>
        <v>1.4099999999999913</v>
      </c>
      <c r="J88" s="62">
        <f t="shared" si="24"/>
        <v>1.3312399999999971</v>
      </c>
      <c r="K88" s="63">
        <f t="shared" si="25"/>
        <v>2.6466382439999614</v>
      </c>
      <c r="L88" s="51">
        <f t="shared" si="26"/>
        <v>86475.270440412874</v>
      </c>
      <c r="M88" s="48">
        <f t="shared" si="38"/>
        <v>16.400000000000009</v>
      </c>
      <c r="N88" s="52">
        <v>82</v>
      </c>
      <c r="O88" s="74">
        <f t="shared" si="27"/>
        <v>82</v>
      </c>
      <c r="P88" s="74">
        <f t="shared" si="28"/>
        <v>1</v>
      </c>
      <c r="Q88" s="53">
        <v>1</v>
      </c>
      <c r="R88" s="65">
        <f t="shared" si="29"/>
        <v>1</v>
      </c>
      <c r="S88" s="73">
        <f>S87*Q88</f>
        <v>1944</v>
      </c>
      <c r="T88" s="73">
        <f t="shared" si="30"/>
        <v>159408</v>
      </c>
      <c r="U88" s="73">
        <f t="shared" si="31"/>
        <v>864752.70440412872</v>
      </c>
      <c r="V88" s="73">
        <f t="shared" si="32"/>
        <v>4323763.5220206436</v>
      </c>
      <c r="W88" s="73">
        <f t="shared" si="33"/>
        <v>140.33087202808582</v>
      </c>
      <c r="X88" s="102">
        <f t="shared" si="34"/>
        <v>5.4247760739996034</v>
      </c>
      <c r="Y88" s="94">
        <f>X88/K88</f>
        <v>2.0496855156906295</v>
      </c>
      <c r="AB88" s="45">
        <v>4</v>
      </c>
    </row>
    <row r="89" spans="1:28">
      <c r="A89" s="48">
        <f t="shared" si="22"/>
        <v>4.4382778882713954</v>
      </c>
      <c r="B89" s="48">
        <f t="shared" si="23"/>
        <v>2.7666666666666666</v>
      </c>
      <c r="C89" s="86">
        <f t="shared" si="39"/>
        <v>4.55</v>
      </c>
      <c r="D89" s="90"/>
      <c r="E89" s="49">
        <f>C89*K89*1</f>
        <v>12.161013092637321</v>
      </c>
      <c r="F89" s="61">
        <f t="shared" si="35"/>
        <v>0.18300000000000008</v>
      </c>
      <c r="G89" s="61">
        <f t="shared" si="36"/>
        <v>2.8299999999999823</v>
      </c>
      <c r="H89" s="61">
        <f t="shared" si="40"/>
        <v>1.4149999999999912</v>
      </c>
      <c r="I89" s="61">
        <f t="shared" si="40"/>
        <v>1.4149999999999912</v>
      </c>
      <c r="J89" s="62">
        <f t="shared" si="24"/>
        <v>1.334889999999997</v>
      </c>
      <c r="K89" s="63">
        <f t="shared" si="25"/>
        <v>2.6727501302499608</v>
      </c>
      <c r="L89" s="51">
        <f t="shared" si="26"/>
        <v>99334.000902825996</v>
      </c>
      <c r="M89" s="48">
        <f t="shared" si="38"/>
        <v>16.600000000000009</v>
      </c>
      <c r="N89" s="52">
        <v>83</v>
      </c>
      <c r="O89" s="74">
        <f t="shared" si="27"/>
        <v>83</v>
      </c>
      <c r="P89" s="74">
        <f t="shared" si="28"/>
        <v>1</v>
      </c>
      <c r="Q89" s="53">
        <v>1</v>
      </c>
      <c r="R89" s="65">
        <f t="shared" si="29"/>
        <v>1</v>
      </c>
      <c r="S89" s="73">
        <f>S88*Q89</f>
        <v>1944</v>
      </c>
      <c r="T89" s="73">
        <f t="shared" si="30"/>
        <v>161352</v>
      </c>
      <c r="U89" s="73">
        <f t="shared" si="31"/>
        <v>993340.0090282599</v>
      </c>
      <c r="V89" s="73">
        <f t="shared" si="32"/>
        <v>4966700.0451413002</v>
      </c>
      <c r="W89" s="73">
        <f t="shared" si="33"/>
        <v>145.42757213902604</v>
      </c>
      <c r="X89" s="102">
        <f t="shared" si="34"/>
        <v>6.1563538662567545</v>
      </c>
      <c r="Y89" s="94">
        <f>X89/K89</f>
        <v>2.303378006263908</v>
      </c>
      <c r="AB89" s="45">
        <v>4</v>
      </c>
    </row>
    <row r="90" spans="1:28">
      <c r="A90" s="48">
        <f t="shared" si="22"/>
        <v>4.5947934199881564</v>
      </c>
      <c r="B90" s="48">
        <f t="shared" si="23"/>
        <v>2.8</v>
      </c>
      <c r="C90" s="86">
        <f t="shared" si="39"/>
        <v>4.55</v>
      </c>
      <c r="D90" s="90"/>
      <c r="E90" s="49">
        <f>C90*K90*1</f>
        <v>12.280779347199818</v>
      </c>
      <c r="F90" s="61">
        <f t="shared" si="35"/>
        <v>0.18400000000000008</v>
      </c>
      <c r="G90" s="61">
        <f t="shared" si="36"/>
        <v>2.8399999999999821</v>
      </c>
      <c r="H90" s="61">
        <f t="shared" si="40"/>
        <v>1.419999999999991</v>
      </c>
      <c r="I90" s="61">
        <f t="shared" si="40"/>
        <v>1.419999999999991</v>
      </c>
      <c r="J90" s="62">
        <f t="shared" si="24"/>
        <v>1.3385599999999969</v>
      </c>
      <c r="K90" s="63">
        <f t="shared" si="25"/>
        <v>2.69907238399996</v>
      </c>
      <c r="L90" s="51">
        <f t="shared" si="26"/>
        <v>114104.80343235022</v>
      </c>
      <c r="M90" s="48">
        <f t="shared" si="38"/>
        <v>16.800000000000008</v>
      </c>
      <c r="N90" s="52">
        <v>84</v>
      </c>
      <c r="O90" s="74">
        <f t="shared" si="27"/>
        <v>84</v>
      </c>
      <c r="P90" s="74">
        <f t="shared" si="28"/>
        <v>1</v>
      </c>
      <c r="Q90" s="53">
        <v>1</v>
      </c>
      <c r="R90" s="65">
        <f t="shared" si="29"/>
        <v>1</v>
      </c>
      <c r="S90" s="73">
        <f>S89*Q90</f>
        <v>1944</v>
      </c>
      <c r="T90" s="73">
        <f t="shared" si="30"/>
        <v>163296</v>
      </c>
      <c r="U90" s="73">
        <f t="shared" si="31"/>
        <v>1141048.0343235023</v>
      </c>
      <c r="V90" s="73">
        <f t="shared" si="32"/>
        <v>5705240.1716175107</v>
      </c>
      <c r="W90" s="73">
        <f t="shared" si="33"/>
        <v>150.70922417561152</v>
      </c>
      <c r="X90" s="102">
        <f t="shared" si="34"/>
        <v>6.9876055403898585</v>
      </c>
      <c r="Y90" s="94">
        <f>X90/K90</f>
        <v>2.5888914953938347</v>
      </c>
      <c r="AB90" s="45">
        <v>4</v>
      </c>
    </row>
    <row r="91" spans="1:28">
      <c r="A91" s="48">
        <f t="shared" si="22"/>
        <v>4.756828460010901</v>
      </c>
      <c r="B91" s="48">
        <f t="shared" si="23"/>
        <v>2.8333333333333335</v>
      </c>
      <c r="C91" s="86">
        <f t="shared" si="39"/>
        <v>4.55</v>
      </c>
      <c r="D91" s="90"/>
      <c r="E91" s="49">
        <f>C91*K91*1</f>
        <v>12.401509148437313</v>
      </c>
      <c r="F91" s="61">
        <f t="shared" si="35"/>
        <v>0.18500000000000008</v>
      </c>
      <c r="G91" s="61">
        <f t="shared" si="36"/>
        <v>2.8499999999999819</v>
      </c>
      <c r="H91" s="61">
        <f t="shared" si="40"/>
        <v>1.4249999999999909</v>
      </c>
      <c r="I91" s="61">
        <f t="shared" si="40"/>
        <v>1.4249999999999909</v>
      </c>
      <c r="J91" s="62">
        <f t="shared" si="24"/>
        <v>1.3422499999999968</v>
      </c>
      <c r="K91" s="63">
        <f t="shared" si="25"/>
        <v>2.725606406249959</v>
      </c>
      <c r="L91" s="51">
        <f t="shared" si="26"/>
        <v>131072.00000000073</v>
      </c>
      <c r="M91" s="48">
        <f t="shared" si="38"/>
        <v>17.000000000000007</v>
      </c>
      <c r="N91" s="52">
        <v>85</v>
      </c>
      <c r="O91" s="74">
        <f t="shared" si="27"/>
        <v>85</v>
      </c>
      <c r="P91" s="74">
        <f t="shared" si="28"/>
        <v>1</v>
      </c>
      <c r="Q91" s="53">
        <v>1</v>
      </c>
      <c r="R91" s="65">
        <f t="shared" si="29"/>
        <v>1</v>
      </c>
      <c r="S91" s="73">
        <f>S90*Q91</f>
        <v>1944</v>
      </c>
      <c r="T91" s="73">
        <f t="shared" si="30"/>
        <v>165240</v>
      </c>
      <c r="U91" s="73">
        <f t="shared" si="31"/>
        <v>1310720.0000000072</v>
      </c>
      <c r="V91" s="73">
        <f t="shared" si="32"/>
        <v>6553600.0000000363</v>
      </c>
      <c r="W91" s="73">
        <f t="shared" si="33"/>
        <v>156.1825344370246</v>
      </c>
      <c r="X91" s="102">
        <f t="shared" si="34"/>
        <v>7.9322198015008913</v>
      </c>
      <c r="Y91" s="94">
        <f>X91/K91</f>
        <v>2.9102587164866849</v>
      </c>
      <c r="AB91" s="45">
        <v>4</v>
      </c>
    </row>
    <row r="92" spans="1:28">
      <c r="A92" s="48">
        <f t="shared" si="22"/>
        <v>4.924577653379683</v>
      </c>
      <c r="B92" s="48">
        <f t="shared" si="23"/>
        <v>2.8666666666666667</v>
      </c>
      <c r="C92" s="86">
        <f t="shared" si="39"/>
        <v>4.55</v>
      </c>
      <c r="D92" s="90"/>
      <c r="E92" s="49">
        <f>C92*K92*1</f>
        <v>12.523208898199808</v>
      </c>
      <c r="F92" s="61">
        <f t="shared" si="35"/>
        <v>0.18600000000000008</v>
      </c>
      <c r="G92" s="61">
        <f t="shared" si="36"/>
        <v>2.8599999999999817</v>
      </c>
      <c r="H92" s="61">
        <f t="shared" si="40"/>
        <v>1.4299999999999908</v>
      </c>
      <c r="I92" s="61">
        <f t="shared" si="40"/>
        <v>1.4299999999999908</v>
      </c>
      <c r="J92" s="62">
        <f t="shared" si="24"/>
        <v>1.3459599999999967</v>
      </c>
      <c r="K92" s="63">
        <f t="shared" si="25"/>
        <v>2.7523536039999579</v>
      </c>
      <c r="L92" s="51">
        <f t="shared" si="26"/>
        <v>150562.19078617223</v>
      </c>
      <c r="M92" s="48">
        <f t="shared" si="38"/>
        <v>17.200000000000006</v>
      </c>
      <c r="N92" s="52">
        <v>86</v>
      </c>
      <c r="O92" s="74">
        <f t="shared" si="27"/>
        <v>86</v>
      </c>
      <c r="P92" s="74">
        <f t="shared" si="28"/>
        <v>1</v>
      </c>
      <c r="Q92" s="53">
        <v>1</v>
      </c>
      <c r="R92" s="65">
        <f t="shared" si="29"/>
        <v>1</v>
      </c>
      <c r="S92" s="73">
        <f>S91*Q92</f>
        <v>1944</v>
      </c>
      <c r="T92" s="73">
        <f t="shared" si="30"/>
        <v>167184</v>
      </c>
      <c r="U92" s="73">
        <f t="shared" si="31"/>
        <v>1505621.9078617222</v>
      </c>
      <c r="V92" s="73">
        <f t="shared" si="32"/>
        <v>7528109.5393086113</v>
      </c>
      <c r="W92" s="73">
        <f t="shared" si="33"/>
        <v>161.8544522077456</v>
      </c>
      <c r="X92" s="102">
        <f t="shared" si="34"/>
        <v>9.0057775137675975</v>
      </c>
      <c r="Y92" s="94">
        <f>X92/K92</f>
        <v>3.272027802197953</v>
      </c>
      <c r="AB92" s="45">
        <v>4</v>
      </c>
    </row>
    <row r="93" spans="1:28">
      <c r="A93" s="48">
        <f t="shared" si="22"/>
        <v>5.0982425092770685</v>
      </c>
      <c r="B93" s="48">
        <f t="shared" si="23"/>
        <v>2.9</v>
      </c>
      <c r="C93" s="86">
        <f t="shared" si="39"/>
        <v>4.55</v>
      </c>
      <c r="D93" s="90"/>
      <c r="E93" s="49">
        <f>C93*K93*1</f>
        <v>12.645885025637305</v>
      </c>
      <c r="F93" s="61">
        <f t="shared" si="35"/>
        <v>0.18700000000000008</v>
      </c>
      <c r="G93" s="61">
        <f t="shared" si="36"/>
        <v>2.8699999999999815</v>
      </c>
      <c r="H93" s="61">
        <f t="shared" si="40"/>
        <v>1.4349999999999907</v>
      </c>
      <c r="I93" s="61">
        <f t="shared" si="40"/>
        <v>1.4349999999999907</v>
      </c>
      <c r="J93" s="62">
        <f t="shared" si="24"/>
        <v>1.3496899999999967</v>
      </c>
      <c r="K93" s="63">
        <f t="shared" si="25"/>
        <v>2.7793153902499572</v>
      </c>
      <c r="L93" s="51">
        <f t="shared" si="26"/>
        <v>172950.54088082581</v>
      </c>
      <c r="M93" s="48">
        <f t="shared" si="38"/>
        <v>17.400000000000009</v>
      </c>
      <c r="N93" s="52">
        <v>87</v>
      </c>
      <c r="O93" s="74">
        <f t="shared" si="27"/>
        <v>87</v>
      </c>
      <c r="P93" s="74">
        <f t="shared" si="28"/>
        <v>1</v>
      </c>
      <c r="Q93" s="53">
        <v>1</v>
      </c>
      <c r="R93" s="65">
        <f t="shared" si="29"/>
        <v>1</v>
      </c>
      <c r="S93" s="73">
        <f>S92*Q93</f>
        <v>1944</v>
      </c>
      <c r="T93" s="73">
        <f t="shared" si="30"/>
        <v>169128</v>
      </c>
      <c r="U93" s="73">
        <f t="shared" si="31"/>
        <v>1729505.4088082581</v>
      </c>
      <c r="V93" s="73">
        <f t="shared" si="32"/>
        <v>8647527.0440412909</v>
      </c>
      <c r="W93" s="73">
        <f t="shared" si="33"/>
        <v>167.73217855521554</v>
      </c>
      <c r="X93" s="102">
        <f t="shared" si="34"/>
        <v>10.226014668229141</v>
      </c>
      <c r="Y93" s="94">
        <f>X93/K93</f>
        <v>3.6793286231935936</v>
      </c>
      <c r="AB93" s="45">
        <v>4</v>
      </c>
    </row>
    <row r="94" spans="1:28">
      <c r="A94" s="48">
        <f t="shared" si="22"/>
        <v>5.2780316430915972</v>
      </c>
      <c r="B94" s="48">
        <f t="shared" si="23"/>
        <v>2.9333333333333331</v>
      </c>
      <c r="C94" s="86">
        <f t="shared" si="39"/>
        <v>4.55</v>
      </c>
      <c r="D94" s="90"/>
      <c r="E94" s="49">
        <f>C94*K94*1</f>
        <v>12.769543987199803</v>
      </c>
      <c r="F94" s="61">
        <f t="shared" si="35"/>
        <v>0.18800000000000008</v>
      </c>
      <c r="G94" s="61">
        <f t="shared" si="36"/>
        <v>2.8799999999999812</v>
      </c>
      <c r="H94" s="61">
        <f t="shared" si="40"/>
        <v>1.4399999999999906</v>
      </c>
      <c r="I94" s="61">
        <f t="shared" si="40"/>
        <v>1.4399999999999906</v>
      </c>
      <c r="J94" s="62">
        <f t="shared" si="24"/>
        <v>1.3534399999999966</v>
      </c>
      <c r="K94" s="63">
        <f t="shared" si="25"/>
        <v>2.8064931839999567</v>
      </c>
      <c r="L94" s="51">
        <f t="shared" si="26"/>
        <v>198668.00180565205</v>
      </c>
      <c r="M94" s="48">
        <f t="shared" si="38"/>
        <v>17.600000000000009</v>
      </c>
      <c r="N94" s="52">
        <v>88</v>
      </c>
      <c r="O94" s="74">
        <f t="shared" si="27"/>
        <v>88</v>
      </c>
      <c r="P94" s="74">
        <f t="shared" si="28"/>
        <v>1</v>
      </c>
      <c r="Q94" s="53">
        <v>1</v>
      </c>
      <c r="R94" s="65">
        <f t="shared" si="29"/>
        <v>1</v>
      </c>
      <c r="S94" s="73">
        <f>S93*Q94</f>
        <v>1944</v>
      </c>
      <c r="T94" s="73">
        <f t="shared" si="30"/>
        <v>171072</v>
      </c>
      <c r="U94" s="73">
        <f t="shared" si="31"/>
        <v>1986680.0180565205</v>
      </c>
      <c r="V94" s="73">
        <f t="shared" si="32"/>
        <v>9933400.0902826022</v>
      </c>
      <c r="W94" s="73">
        <f t="shared" si="33"/>
        <v>173.82317544581659</v>
      </c>
      <c r="X94" s="102">
        <f t="shared" si="34"/>
        <v>11.613122065893428</v>
      </c>
      <c r="Y94" s="94">
        <f>X94/K94</f>
        <v>4.137947717849725</v>
      </c>
      <c r="AB94" s="45">
        <v>3</v>
      </c>
    </row>
    <row r="95" spans="1:28">
      <c r="A95" s="48">
        <f t="shared" si="22"/>
        <v>5.4641610270176031</v>
      </c>
      <c r="B95" s="48">
        <f t="shared" si="23"/>
        <v>2.9666666666666668</v>
      </c>
      <c r="C95" s="86">
        <f t="shared" si="39"/>
        <v>4.55</v>
      </c>
      <c r="D95" s="90"/>
      <c r="E95" s="49">
        <f>C95*K95*1</f>
        <v>12.894192266637301</v>
      </c>
      <c r="F95" s="61">
        <f t="shared" si="35"/>
        <v>0.18900000000000008</v>
      </c>
      <c r="G95" s="61">
        <f t="shared" si="36"/>
        <v>2.889999999999981</v>
      </c>
      <c r="H95" s="61">
        <f t="shared" si="40"/>
        <v>1.4449999999999905</v>
      </c>
      <c r="I95" s="61">
        <f t="shared" si="40"/>
        <v>1.4449999999999905</v>
      </c>
      <c r="J95" s="62">
        <f t="shared" si="24"/>
        <v>1.3572099999999967</v>
      </c>
      <c r="K95" s="63">
        <f t="shared" si="25"/>
        <v>2.8338884102499562</v>
      </c>
      <c r="L95" s="51">
        <f t="shared" si="26"/>
        <v>228209.60686470056</v>
      </c>
      <c r="M95" s="48">
        <f t="shared" si="38"/>
        <v>17.800000000000011</v>
      </c>
      <c r="N95" s="52">
        <v>89</v>
      </c>
      <c r="O95" s="74">
        <f t="shared" si="27"/>
        <v>89</v>
      </c>
      <c r="P95" s="74">
        <f t="shared" si="28"/>
        <v>1</v>
      </c>
      <c r="Q95" s="53">
        <v>1</v>
      </c>
      <c r="R95" s="65">
        <f t="shared" si="29"/>
        <v>1</v>
      </c>
      <c r="S95" s="73">
        <f>S94*Q95</f>
        <v>1944</v>
      </c>
      <c r="T95" s="73">
        <f t="shared" si="30"/>
        <v>173016</v>
      </c>
      <c r="U95" s="73">
        <f t="shared" si="31"/>
        <v>2282096.0686470056</v>
      </c>
      <c r="V95" s="73">
        <f t="shared" si="32"/>
        <v>11410480.343235027</v>
      </c>
      <c r="W95" s="73">
        <f t="shared" si="33"/>
        <v>180.13517519068031</v>
      </c>
      <c r="X95" s="102">
        <f t="shared" si="34"/>
        <v>13.19008686275839</v>
      </c>
      <c r="Y95" s="94">
        <f>X95/K95</f>
        <v>4.6544129313810885</v>
      </c>
      <c r="AB95" s="45">
        <v>4</v>
      </c>
    </row>
    <row r="96" spans="1:28">
      <c r="A96" s="48">
        <f t="shared" si="22"/>
        <v>5.6568542494924028</v>
      </c>
      <c r="B96" s="48">
        <f t="shared" si="23"/>
        <v>3</v>
      </c>
      <c r="C96" s="86">
        <f t="shared" si="39"/>
        <v>4.55</v>
      </c>
      <c r="D96" s="90"/>
      <c r="E96" s="49">
        <f>C96*K96*1</f>
        <v>13.019836374999795</v>
      </c>
      <c r="F96" s="61">
        <f t="shared" si="35"/>
        <v>0.19000000000000009</v>
      </c>
      <c r="G96" s="61">
        <f t="shared" si="36"/>
        <v>2.8999999999999808</v>
      </c>
      <c r="H96" s="61">
        <f t="shared" si="40"/>
        <v>1.4499999999999904</v>
      </c>
      <c r="I96" s="61">
        <f t="shared" si="40"/>
        <v>1.4499999999999904</v>
      </c>
      <c r="J96" s="62">
        <f t="shared" si="24"/>
        <v>1.3609999999999967</v>
      </c>
      <c r="K96" s="63">
        <f t="shared" si="25"/>
        <v>2.861502499999955</v>
      </c>
      <c r="L96" s="51">
        <f t="shared" si="26"/>
        <v>262144.00000000157</v>
      </c>
      <c r="M96" s="48">
        <f t="shared" si="38"/>
        <v>18.000000000000007</v>
      </c>
      <c r="N96" s="52">
        <v>90</v>
      </c>
      <c r="O96" s="74">
        <f t="shared" si="27"/>
        <v>90</v>
      </c>
      <c r="P96" s="74">
        <f t="shared" si="28"/>
        <v>1</v>
      </c>
      <c r="Q96" s="53">
        <v>3</v>
      </c>
      <c r="R96" s="65">
        <f t="shared" si="29"/>
        <v>1</v>
      </c>
      <c r="S96" s="73">
        <f>S95*Q96</f>
        <v>5832</v>
      </c>
      <c r="T96" s="73">
        <f t="shared" si="30"/>
        <v>524880</v>
      </c>
      <c r="U96" s="73">
        <f t="shared" si="31"/>
        <v>2621440.0000000158</v>
      </c>
      <c r="V96" s="73">
        <f t="shared" si="32"/>
        <v>13107200.000000078</v>
      </c>
      <c r="W96" s="73">
        <f t="shared" si="33"/>
        <v>186.67619023324929</v>
      </c>
      <c r="X96" s="102">
        <f t="shared" si="34"/>
        <v>4.994360615759823</v>
      </c>
      <c r="Y96" s="94">
        <f>X96/K96</f>
        <v>1.7453630097334885</v>
      </c>
    </row>
    <row r="97" spans="1:25">
      <c r="A97" s="48">
        <f t="shared" si="22"/>
        <v>5.8563427837825257</v>
      </c>
      <c r="B97" s="48">
        <f t="shared" si="23"/>
        <v>3.0333333333333332</v>
      </c>
      <c r="C97" s="86">
        <f t="shared" si="39"/>
        <v>4.55</v>
      </c>
      <c r="D97" s="90"/>
      <c r="E97" s="49">
        <f>C97*K97*1</f>
        <v>13.146482850637291</v>
      </c>
      <c r="F97" s="61">
        <f t="shared" si="35"/>
        <v>0.19100000000000009</v>
      </c>
      <c r="G97" s="61">
        <f t="shared" si="36"/>
        <v>2.9099999999999806</v>
      </c>
      <c r="H97" s="61">
        <f t="shared" si="40"/>
        <v>1.4549999999999903</v>
      </c>
      <c r="I97" s="61">
        <f t="shared" si="40"/>
        <v>1.4549999999999903</v>
      </c>
      <c r="J97" s="62">
        <f t="shared" si="24"/>
        <v>1.3648099999999965</v>
      </c>
      <c r="K97" s="63">
        <f t="shared" si="25"/>
        <v>2.8893368902499543</v>
      </c>
      <c r="L97" s="51">
        <f t="shared" si="26"/>
        <v>301124.38157234452</v>
      </c>
      <c r="M97" s="48">
        <f t="shared" si="38"/>
        <v>18.200000000000006</v>
      </c>
      <c r="N97" s="52">
        <v>91</v>
      </c>
      <c r="O97" s="74">
        <f t="shared" si="27"/>
        <v>91</v>
      </c>
      <c r="P97" s="74">
        <f t="shared" si="28"/>
        <v>1</v>
      </c>
      <c r="Q97" s="53">
        <v>1</v>
      </c>
      <c r="R97" s="65">
        <f t="shared" si="29"/>
        <v>1</v>
      </c>
      <c r="S97" s="73">
        <f>S96*Q97</f>
        <v>5832</v>
      </c>
      <c r="T97" s="73">
        <f t="shared" si="30"/>
        <v>530712</v>
      </c>
      <c r="U97" s="73">
        <f t="shared" si="31"/>
        <v>3011243.8157234453</v>
      </c>
      <c r="V97" s="73">
        <f t="shared" si="32"/>
        <v>15056219.078617226</v>
      </c>
      <c r="W97" s="73">
        <f t="shared" si="33"/>
        <v>193.45452329094942</v>
      </c>
      <c r="X97" s="102">
        <f t="shared" si="34"/>
        <v>5.6739697156337998</v>
      </c>
      <c r="Y97" s="94">
        <f>X97/K97</f>
        <v>1.9637619049480066</v>
      </c>
    </row>
    <row r="98" spans="1:25">
      <c r="A98" s="48">
        <f t="shared" si="22"/>
        <v>6.0628662660416177</v>
      </c>
      <c r="B98" s="48">
        <f t="shared" si="23"/>
        <v>3.0666666666666669</v>
      </c>
      <c r="C98" s="86">
        <f t="shared" si="39"/>
        <v>4.55</v>
      </c>
      <c r="D98" s="90"/>
      <c r="E98" s="49">
        <f>C98*K98*1</f>
        <v>13.274138259199788</v>
      </c>
      <c r="F98" s="61">
        <f t="shared" si="35"/>
        <v>0.19200000000000009</v>
      </c>
      <c r="G98" s="61">
        <f t="shared" si="36"/>
        <v>2.9199999999999804</v>
      </c>
      <c r="H98" s="61">
        <f t="shared" si="40"/>
        <v>1.4599999999999902</v>
      </c>
      <c r="I98" s="61">
        <f t="shared" si="40"/>
        <v>1.4599999999999902</v>
      </c>
      <c r="J98" s="62">
        <f t="shared" si="24"/>
        <v>1.3686399999999965</v>
      </c>
      <c r="K98" s="63">
        <f t="shared" si="25"/>
        <v>2.9173930239999533</v>
      </c>
      <c r="L98" s="51">
        <f t="shared" si="26"/>
        <v>345901.08176165173</v>
      </c>
      <c r="M98" s="48">
        <f t="shared" si="38"/>
        <v>18.400000000000009</v>
      </c>
      <c r="N98" s="52">
        <v>92</v>
      </c>
      <c r="O98" s="74">
        <f t="shared" si="27"/>
        <v>92</v>
      </c>
      <c r="P98" s="74">
        <f t="shared" si="28"/>
        <v>1</v>
      </c>
      <c r="Q98" s="53">
        <v>1</v>
      </c>
      <c r="R98" s="65">
        <f t="shared" si="29"/>
        <v>1</v>
      </c>
      <c r="S98" s="73">
        <f>S97*Q98</f>
        <v>5832</v>
      </c>
      <c r="T98" s="73">
        <f t="shared" si="30"/>
        <v>536544</v>
      </c>
      <c r="U98" s="73">
        <f t="shared" si="31"/>
        <v>3459010.8176165172</v>
      </c>
      <c r="V98" s="73">
        <f t="shared" si="32"/>
        <v>17295054.088082585</v>
      </c>
      <c r="W98" s="73">
        <f t="shared" si="33"/>
        <v>200.47877786377617</v>
      </c>
      <c r="X98" s="102">
        <f t="shared" si="34"/>
        <v>6.4468353343183731</v>
      </c>
      <c r="Y98" s="94">
        <f>X98/K98</f>
        <v>2.2097932233618987</v>
      </c>
    </row>
    <row r="99" spans="1:25">
      <c r="A99" s="48">
        <f t="shared" si="22"/>
        <v>6.2766727831740319</v>
      </c>
      <c r="B99" s="48">
        <f t="shared" si="23"/>
        <v>3.1</v>
      </c>
      <c r="C99" s="86">
        <f t="shared" si="39"/>
        <v>4.55</v>
      </c>
      <c r="D99" s="90"/>
      <c r="E99" s="49">
        <f>C99*K99*1</f>
        <v>13.402809193637282</v>
      </c>
      <c r="F99" s="61">
        <f t="shared" si="35"/>
        <v>0.19300000000000009</v>
      </c>
      <c r="G99" s="61">
        <f t="shared" si="36"/>
        <v>2.9299999999999802</v>
      </c>
      <c r="H99" s="61">
        <f t="shared" si="40"/>
        <v>1.4649999999999901</v>
      </c>
      <c r="I99" s="61">
        <f t="shared" si="40"/>
        <v>1.4649999999999901</v>
      </c>
      <c r="J99" s="62">
        <f t="shared" si="24"/>
        <v>1.3724899999999964</v>
      </c>
      <c r="K99" s="63">
        <f t="shared" si="25"/>
        <v>2.9456723502499522</v>
      </c>
      <c r="L99" s="51">
        <f t="shared" si="26"/>
        <v>397336.00361130427</v>
      </c>
      <c r="M99" s="48">
        <f t="shared" si="38"/>
        <v>18.600000000000012</v>
      </c>
      <c r="N99" s="52">
        <v>93</v>
      </c>
      <c r="O99" s="74">
        <f t="shared" si="27"/>
        <v>93</v>
      </c>
      <c r="P99" s="74">
        <f t="shared" si="28"/>
        <v>1</v>
      </c>
      <c r="Q99" s="53">
        <v>1</v>
      </c>
      <c r="R99" s="65">
        <f t="shared" si="29"/>
        <v>1</v>
      </c>
      <c r="S99" s="73">
        <f>S98*Q99</f>
        <v>5832</v>
      </c>
      <c r="T99" s="73">
        <f t="shared" si="30"/>
        <v>542376</v>
      </c>
      <c r="U99" s="73">
        <f t="shared" si="31"/>
        <v>3973360.0361130429</v>
      </c>
      <c r="V99" s="73">
        <f t="shared" si="32"/>
        <v>19866800.180565212</v>
      </c>
      <c r="W99" s="73">
        <f t="shared" si="33"/>
        <v>207.75786912306046</v>
      </c>
      <c r="X99" s="102">
        <f t="shared" si="34"/>
        <v>7.3258404430008754</v>
      </c>
      <c r="Y99" s="94">
        <f>X99/K99</f>
        <v>2.4869841489258806</v>
      </c>
    </row>
    <row r="100" spans="1:25">
      <c r="A100" s="48">
        <f t="shared" si="22"/>
        <v>6.4980191708499113</v>
      </c>
      <c r="B100" s="48">
        <f t="shared" si="23"/>
        <v>3.1333333333333333</v>
      </c>
      <c r="C100" s="86">
        <f t="shared" si="39"/>
        <v>4.55</v>
      </c>
      <c r="D100" s="90"/>
      <c r="E100" s="49">
        <f>C100*K100*1</f>
        <v>13.53250227419978</v>
      </c>
      <c r="F100" s="61">
        <f t="shared" si="35"/>
        <v>0.19400000000000009</v>
      </c>
      <c r="G100" s="61">
        <f t="shared" si="36"/>
        <v>2.93999999999998</v>
      </c>
      <c r="H100" s="61">
        <f t="shared" si="40"/>
        <v>1.46999999999999</v>
      </c>
      <c r="I100" s="61">
        <f t="shared" si="40"/>
        <v>1.46999999999999</v>
      </c>
      <c r="J100" s="62">
        <f t="shared" si="24"/>
        <v>1.3763599999999965</v>
      </c>
      <c r="K100" s="63">
        <f t="shared" si="25"/>
        <v>2.9741763239999517</v>
      </c>
      <c r="L100" s="51">
        <f t="shared" si="26"/>
        <v>456419.21372940112</v>
      </c>
      <c r="M100" s="48">
        <f t="shared" si="38"/>
        <v>18.800000000000011</v>
      </c>
      <c r="N100" s="52">
        <v>94</v>
      </c>
      <c r="O100" s="74">
        <f t="shared" si="27"/>
        <v>94</v>
      </c>
      <c r="P100" s="74">
        <f t="shared" si="28"/>
        <v>1</v>
      </c>
      <c r="Q100" s="53">
        <v>1</v>
      </c>
      <c r="R100" s="65">
        <f t="shared" si="29"/>
        <v>1</v>
      </c>
      <c r="S100" s="73">
        <f>S99*Q100</f>
        <v>5832</v>
      </c>
      <c r="T100" s="73">
        <f t="shared" si="30"/>
        <v>548208</v>
      </c>
      <c r="U100" s="73">
        <f t="shared" si="31"/>
        <v>4564192.1372940112</v>
      </c>
      <c r="V100" s="73">
        <f t="shared" si="32"/>
        <v>22820960.686470054</v>
      </c>
      <c r="W100" s="73">
        <f t="shared" si="33"/>
        <v>215.30103519416039</v>
      </c>
      <c r="X100" s="102">
        <f t="shared" si="34"/>
        <v>8.325657665145366</v>
      </c>
      <c r="Y100" s="94">
        <f>X100/K100</f>
        <v>2.7993154265811113</v>
      </c>
    </row>
    <row r="101" spans="1:25">
      <c r="A101" s="48">
        <f t="shared" si="22"/>
        <v>6.7271713220297462</v>
      </c>
      <c r="B101" s="48">
        <f t="shared" si="23"/>
        <v>3.1666666666666665</v>
      </c>
      <c r="C101" s="86">
        <f t="shared" si="39"/>
        <v>4.55</v>
      </c>
      <c r="D101" s="90"/>
      <c r="E101" s="49">
        <f>C101*K101*1</f>
        <v>13.663224148437276</v>
      </c>
      <c r="F101" s="61">
        <f t="shared" si="35"/>
        <v>0.19500000000000009</v>
      </c>
      <c r="G101" s="61">
        <f t="shared" si="36"/>
        <v>2.9499999999999797</v>
      </c>
      <c r="H101" s="61">
        <f t="shared" si="40"/>
        <v>1.4749999999999899</v>
      </c>
      <c r="I101" s="61">
        <f t="shared" si="40"/>
        <v>1.4749999999999899</v>
      </c>
      <c r="J101" s="62">
        <f t="shared" si="24"/>
        <v>1.3802499999999962</v>
      </c>
      <c r="K101" s="63">
        <f t="shared" si="25"/>
        <v>3.0029064062499509</v>
      </c>
      <c r="L101" s="51">
        <f t="shared" si="26"/>
        <v>524288.00000000338</v>
      </c>
      <c r="M101" s="48">
        <f t="shared" si="38"/>
        <v>19.000000000000011</v>
      </c>
      <c r="N101" s="52">
        <v>95</v>
      </c>
      <c r="O101" s="74">
        <f t="shared" si="27"/>
        <v>95</v>
      </c>
      <c r="P101" s="74">
        <f t="shared" si="28"/>
        <v>1</v>
      </c>
      <c r="Q101" s="53">
        <v>1</v>
      </c>
      <c r="R101" s="65">
        <f t="shared" si="29"/>
        <v>1</v>
      </c>
      <c r="S101" s="73">
        <f>S100*Q101</f>
        <v>5832</v>
      </c>
      <c r="T101" s="73">
        <f t="shared" si="30"/>
        <v>554040</v>
      </c>
      <c r="U101" s="73">
        <f t="shared" si="31"/>
        <v>5242880.0000000335</v>
      </c>
      <c r="V101" s="73">
        <f t="shared" si="32"/>
        <v>26214400.000000168</v>
      </c>
      <c r="W101" s="73">
        <f t="shared" si="33"/>
        <v>223.11784884731989</v>
      </c>
      <c r="X101" s="102">
        <f t="shared" si="34"/>
        <v>9.4629990614396675</v>
      </c>
      <c r="Y101" s="94">
        <f>X101/K101</f>
        <v>3.1512800537986538</v>
      </c>
    </row>
    <row r="102" spans="1:25">
      <c r="A102" s="48">
        <f t="shared" si="22"/>
        <v>6.9644045063690241</v>
      </c>
      <c r="B102" s="48">
        <f t="shared" si="23"/>
        <v>3.2</v>
      </c>
      <c r="C102" s="86">
        <f t="shared" si="39"/>
        <v>4.55</v>
      </c>
      <c r="D102" s="90"/>
      <c r="E102" s="49">
        <f>C102*K102*1</f>
        <v>13.794981491199769</v>
      </c>
      <c r="F102" s="61">
        <f t="shared" si="35"/>
        <v>0.19600000000000009</v>
      </c>
      <c r="G102" s="61">
        <f t="shared" si="36"/>
        <v>2.9599999999999795</v>
      </c>
      <c r="H102" s="61">
        <f t="shared" si="40"/>
        <v>1.4799999999999898</v>
      </c>
      <c r="I102" s="61">
        <f t="shared" si="40"/>
        <v>1.4799999999999898</v>
      </c>
      <c r="J102" s="62">
        <f t="shared" si="24"/>
        <v>1.3841599999999961</v>
      </c>
      <c r="K102" s="63">
        <f t="shared" si="25"/>
        <v>3.0318640639999495</v>
      </c>
      <c r="L102" s="51">
        <f t="shared" si="26"/>
        <v>602248.76314468938</v>
      </c>
      <c r="M102" s="48">
        <f t="shared" si="38"/>
        <v>19.20000000000001</v>
      </c>
      <c r="N102" s="52">
        <v>96</v>
      </c>
      <c r="O102" s="74">
        <f t="shared" si="27"/>
        <v>96</v>
      </c>
      <c r="P102" s="74">
        <f t="shared" si="28"/>
        <v>1</v>
      </c>
      <c r="Q102" s="53">
        <v>1</v>
      </c>
      <c r="R102" s="65">
        <f t="shared" si="29"/>
        <v>1</v>
      </c>
      <c r="S102" s="73">
        <f>S101*Q102</f>
        <v>5832</v>
      </c>
      <c r="T102" s="73">
        <f t="shared" si="30"/>
        <v>559872</v>
      </c>
      <c r="U102" s="73">
        <f t="shared" si="31"/>
        <v>6022487.6314468943</v>
      </c>
      <c r="V102" s="73">
        <f t="shared" si="32"/>
        <v>30112438.157234468</v>
      </c>
      <c r="W102" s="73">
        <f t="shared" si="33"/>
        <v>231.21822961145162</v>
      </c>
      <c r="X102" s="102">
        <f t="shared" si="34"/>
        <v>10.756900919222419</v>
      </c>
      <c r="Y102" s="94">
        <f>X102/K102</f>
        <v>3.5479496086083753</v>
      </c>
    </row>
    <row r="103" spans="1:25">
      <c r="A103" s="48">
        <f t="shared" si="22"/>
        <v>7.2100037008866753</v>
      </c>
      <c r="B103" s="48">
        <f t="shared" si="23"/>
        <v>3.2333333333333334</v>
      </c>
      <c r="C103" s="86">
        <f t="shared" si="39"/>
        <v>4.55</v>
      </c>
      <c r="D103" s="90"/>
      <c r="E103" s="49">
        <f>C103*K103*1</f>
        <v>13.927781004637266</v>
      </c>
      <c r="F103" s="61">
        <f t="shared" si="35"/>
        <v>0.19700000000000009</v>
      </c>
      <c r="G103" s="61">
        <f t="shared" si="36"/>
        <v>2.9699999999999793</v>
      </c>
      <c r="H103" s="61">
        <f t="shared" si="40"/>
        <v>1.4849999999999897</v>
      </c>
      <c r="I103" s="61">
        <f t="shared" si="40"/>
        <v>1.4849999999999897</v>
      </c>
      <c r="J103" s="62">
        <f t="shared" si="24"/>
        <v>1.388089999999996</v>
      </c>
      <c r="K103" s="63">
        <f t="shared" si="25"/>
        <v>3.0610507702499485</v>
      </c>
      <c r="L103" s="51">
        <f t="shared" si="26"/>
        <v>691802.16352330381</v>
      </c>
      <c r="M103" s="48">
        <f t="shared" si="38"/>
        <v>19.400000000000009</v>
      </c>
      <c r="N103" s="52">
        <v>97</v>
      </c>
      <c r="O103" s="74">
        <f t="shared" si="27"/>
        <v>97</v>
      </c>
      <c r="P103" s="74">
        <f t="shared" si="28"/>
        <v>1</v>
      </c>
      <c r="Q103" s="53">
        <v>1</v>
      </c>
      <c r="R103" s="65">
        <f t="shared" si="29"/>
        <v>1</v>
      </c>
      <c r="S103" s="73">
        <f>S102*Q103</f>
        <v>5832</v>
      </c>
      <c r="T103" s="73">
        <f t="shared" si="30"/>
        <v>565704</v>
      </c>
      <c r="U103" s="73">
        <f t="shared" si="31"/>
        <v>6918021.6352330381</v>
      </c>
      <c r="V103" s="73">
        <f t="shared" si="32"/>
        <v>34590108.176165193</v>
      </c>
      <c r="W103" s="73">
        <f t="shared" si="33"/>
        <v>239.61245632613384</v>
      </c>
      <c r="X103" s="102">
        <f t="shared" si="34"/>
        <v>12.229048469222487</v>
      </c>
      <c r="Y103" s="94">
        <f>X103/K103</f>
        <v>3.9950492125368866</v>
      </c>
    </row>
    <row r="104" spans="1:25">
      <c r="A104" s="48">
        <f t="shared" si="22"/>
        <v>7.4642639322944948</v>
      </c>
      <c r="B104" s="48">
        <f t="shared" si="23"/>
        <v>3.2666666666666666</v>
      </c>
      <c r="C104" s="86">
        <f t="shared" si="39"/>
        <v>4.55</v>
      </c>
      <c r="D104" s="90"/>
      <c r="E104" s="49">
        <f>C104*K104*1</f>
        <v>14.061629418199763</v>
      </c>
      <c r="F104" s="61">
        <f t="shared" si="35"/>
        <v>0.19800000000000009</v>
      </c>
      <c r="G104" s="61">
        <f t="shared" si="36"/>
        <v>2.9799999999999791</v>
      </c>
      <c r="H104" s="61">
        <f t="shared" ref="H104:I119" si="41">H103+0.5%</f>
        <v>1.4899999999999896</v>
      </c>
      <c r="I104" s="61">
        <f t="shared" si="41"/>
        <v>1.4899999999999896</v>
      </c>
      <c r="J104" s="62">
        <f t="shared" si="24"/>
        <v>1.3920399999999962</v>
      </c>
      <c r="K104" s="63">
        <f t="shared" si="25"/>
        <v>3.0904680039999479</v>
      </c>
      <c r="L104" s="51">
        <f t="shared" si="26"/>
        <v>794672.00722260878</v>
      </c>
      <c r="M104" s="48">
        <f t="shared" si="38"/>
        <v>19.600000000000012</v>
      </c>
      <c r="N104" s="52">
        <v>98</v>
      </c>
      <c r="O104" s="74">
        <f t="shared" si="27"/>
        <v>98</v>
      </c>
      <c r="P104" s="74">
        <f t="shared" si="28"/>
        <v>1</v>
      </c>
      <c r="Q104" s="53">
        <v>1</v>
      </c>
      <c r="R104" s="65">
        <f t="shared" si="29"/>
        <v>1</v>
      </c>
      <c r="S104" s="73">
        <f>S103*Q104</f>
        <v>5832</v>
      </c>
      <c r="T104" s="73">
        <f t="shared" si="30"/>
        <v>571536</v>
      </c>
      <c r="U104" s="73">
        <f t="shared" si="31"/>
        <v>7946720.0722260876</v>
      </c>
      <c r="V104" s="73">
        <f t="shared" si="32"/>
        <v>39733600.361130439</v>
      </c>
      <c r="W104" s="73">
        <f t="shared" si="33"/>
        <v>248.31118014766352</v>
      </c>
      <c r="X104" s="102">
        <f t="shared" si="34"/>
        <v>13.904146146920032</v>
      </c>
      <c r="Y104" s="94">
        <f>X104/K104</f>
        <v>4.4990422579764937</v>
      </c>
    </row>
    <row r="105" spans="1:25">
      <c r="A105" s="48">
        <f t="shared" si="22"/>
        <v>7.7274906313988012</v>
      </c>
      <c r="B105" s="48">
        <f t="shared" si="23"/>
        <v>3.3</v>
      </c>
      <c r="C105" s="86">
        <f t="shared" si="39"/>
        <v>4.55</v>
      </c>
      <c r="D105" s="90"/>
      <c r="E105" s="49">
        <f>C105*K105*1</f>
        <v>14.196533488637259</v>
      </c>
      <c r="F105" s="61">
        <f t="shared" si="35"/>
        <v>0.19900000000000009</v>
      </c>
      <c r="G105" s="61">
        <f t="shared" si="36"/>
        <v>2.9899999999999789</v>
      </c>
      <c r="H105" s="61">
        <f t="shared" si="41"/>
        <v>1.4949999999999894</v>
      </c>
      <c r="I105" s="61">
        <f t="shared" si="41"/>
        <v>1.4949999999999894</v>
      </c>
      <c r="J105" s="62">
        <f t="shared" si="24"/>
        <v>1.396009999999996</v>
      </c>
      <c r="K105" s="63">
        <f t="shared" si="25"/>
        <v>3.120117250249947</v>
      </c>
      <c r="L105" s="51">
        <f t="shared" si="26"/>
        <v>912838.42745880282</v>
      </c>
      <c r="M105" s="48">
        <f t="shared" si="38"/>
        <v>19.800000000000011</v>
      </c>
      <c r="N105" s="52">
        <v>99</v>
      </c>
      <c r="O105" s="74">
        <f t="shared" si="27"/>
        <v>99</v>
      </c>
      <c r="P105" s="74">
        <f t="shared" si="28"/>
        <v>1</v>
      </c>
      <c r="Q105" s="53">
        <v>1</v>
      </c>
      <c r="R105" s="65">
        <f t="shared" si="29"/>
        <v>1</v>
      </c>
      <c r="S105" s="73">
        <f>S104*Q105</f>
        <v>5832</v>
      </c>
      <c r="T105" s="73">
        <f t="shared" si="30"/>
        <v>577368</v>
      </c>
      <c r="U105" s="73">
        <f t="shared" si="31"/>
        <v>9128384.274588028</v>
      </c>
      <c r="V105" s="73">
        <f t="shared" si="32"/>
        <v>45641921.372940138</v>
      </c>
      <c r="W105" s="73">
        <f t="shared" si="33"/>
        <v>257.32543802558007</v>
      </c>
      <c r="X105" s="102">
        <f t="shared" si="34"/>
        <v>15.810339808558888</v>
      </c>
      <c r="Y105" s="94">
        <f>X105/K105</f>
        <v>5.0672261778919845</v>
      </c>
    </row>
    <row r="106" spans="1:25">
      <c r="A106" s="48">
        <f t="shared" si="22"/>
        <v>8.0000000000000373</v>
      </c>
      <c r="B106" s="48">
        <f t="shared" si="23"/>
        <v>3.3333333333333335</v>
      </c>
      <c r="C106" s="86">
        <f t="shared" si="39"/>
        <v>4.55</v>
      </c>
      <c r="D106" s="90"/>
      <c r="E106" s="49">
        <f>C106*K106*1</f>
        <v>14.332499999999753</v>
      </c>
      <c r="F106" s="61">
        <f t="shared" si="35"/>
        <v>0.20000000000000009</v>
      </c>
      <c r="G106" s="61">
        <f t="shared" si="36"/>
        <v>2.9999999999999787</v>
      </c>
      <c r="H106" s="61">
        <f t="shared" si="41"/>
        <v>1.4999999999999893</v>
      </c>
      <c r="I106" s="61">
        <f t="shared" si="41"/>
        <v>1.4999999999999893</v>
      </c>
      <c r="J106" s="62">
        <f t="shared" si="24"/>
        <v>1.3999999999999959</v>
      </c>
      <c r="K106" s="63">
        <f t="shared" si="25"/>
        <v>3.1499999999999457</v>
      </c>
      <c r="L106" s="51">
        <f t="shared" si="26"/>
        <v>1048576.000000007</v>
      </c>
      <c r="M106" s="48">
        <f t="shared" si="38"/>
        <v>20.000000000000011</v>
      </c>
      <c r="N106" s="52">
        <v>100</v>
      </c>
      <c r="O106" s="74">
        <f t="shared" si="27"/>
        <v>100</v>
      </c>
      <c r="P106" s="74">
        <f t="shared" si="28"/>
        <v>1</v>
      </c>
      <c r="Q106" s="53">
        <v>4</v>
      </c>
      <c r="R106" s="65">
        <f t="shared" si="29"/>
        <v>1</v>
      </c>
      <c r="S106" s="73">
        <f>S105*Q106</f>
        <v>23328</v>
      </c>
      <c r="T106" s="73">
        <f t="shared" si="30"/>
        <v>2332800</v>
      </c>
      <c r="U106" s="73">
        <f t="shared" si="31"/>
        <v>10485760.000000071</v>
      </c>
      <c r="V106" s="73">
        <f t="shared" si="32"/>
        <v>52428800.00000035</v>
      </c>
      <c r="W106" s="73">
        <f t="shared" si="33"/>
        <v>266.66666666666794</v>
      </c>
      <c r="X106" s="102">
        <f t="shared" si="34"/>
        <v>4.4949245541838438</v>
      </c>
      <c r="Y106" s="94">
        <f>X106/K106</f>
        <v>1.4269601759314037</v>
      </c>
    </row>
    <row r="107" spans="1:25">
      <c r="A107" s="48">
        <f t="shared" si="22"/>
        <v>8.2821193907310597</v>
      </c>
      <c r="B107" s="48">
        <f t="shared" si="23"/>
        <v>3.3666666666666667</v>
      </c>
      <c r="C107" s="86">
        <f t="shared" si="39"/>
        <v>4.55</v>
      </c>
      <c r="D107" s="90"/>
      <c r="E107" s="49">
        <f>C107*K107*1</f>
        <v>14.469535763637252</v>
      </c>
      <c r="F107" s="61">
        <f t="shared" si="35"/>
        <v>0.2010000000000001</v>
      </c>
      <c r="G107" s="61">
        <f t="shared" si="36"/>
        <v>3.0099999999999785</v>
      </c>
      <c r="H107" s="61">
        <f t="shared" si="41"/>
        <v>1.5049999999999892</v>
      </c>
      <c r="I107" s="61">
        <f t="shared" si="41"/>
        <v>1.5049999999999892</v>
      </c>
      <c r="J107" s="62">
        <f t="shared" si="24"/>
        <v>1.404009999999996</v>
      </c>
      <c r="K107" s="63">
        <f t="shared" si="25"/>
        <v>3.1801177502499454</v>
      </c>
      <c r="L107" s="51">
        <f t="shared" si="26"/>
        <v>1204497.526289379</v>
      </c>
      <c r="M107" s="48">
        <f t="shared" si="38"/>
        <v>20.20000000000001</v>
      </c>
      <c r="N107" s="52">
        <v>101</v>
      </c>
      <c r="O107" s="74">
        <f t="shared" si="27"/>
        <v>101</v>
      </c>
      <c r="P107" s="74">
        <f t="shared" si="28"/>
        <v>1</v>
      </c>
      <c r="Q107" s="53">
        <v>1</v>
      </c>
      <c r="R107" s="65">
        <f t="shared" si="29"/>
        <v>1</v>
      </c>
      <c r="S107" s="73">
        <f>S106*Q107</f>
        <v>23328</v>
      </c>
      <c r="T107" s="73">
        <f t="shared" si="30"/>
        <v>2356128</v>
      </c>
      <c r="U107" s="73">
        <f t="shared" si="31"/>
        <v>12044975.26289379</v>
      </c>
      <c r="V107" s="73">
        <f t="shared" si="32"/>
        <v>60224876.31446895</v>
      </c>
      <c r="W107" s="73">
        <f t="shared" si="33"/>
        <v>276.34671700405971</v>
      </c>
      <c r="X107" s="102">
        <f t="shared" si="34"/>
        <v>5.1121905358680815</v>
      </c>
      <c r="Y107" s="94">
        <f>X107/K107</f>
        <v>1.6075475618681989</v>
      </c>
    </row>
    <row r="108" spans="1:25">
      <c r="A108" s="48">
        <f t="shared" si="22"/>
        <v>8.5741877002903877</v>
      </c>
      <c r="B108" s="48">
        <f t="shared" si="23"/>
        <v>3.4</v>
      </c>
      <c r="C108" s="86">
        <f t="shared" si="39"/>
        <v>6.06</v>
      </c>
      <c r="D108" s="89">
        <f>1+N108/200</f>
        <v>1.51</v>
      </c>
      <c r="E108" s="49">
        <f>C108*K108*1</f>
        <v>19.455460344239661</v>
      </c>
      <c r="F108" s="61">
        <f t="shared" si="35"/>
        <v>0.2020000000000001</v>
      </c>
      <c r="G108" s="61">
        <f t="shared" si="36"/>
        <v>3.0199999999999783</v>
      </c>
      <c r="H108" s="61">
        <f t="shared" si="41"/>
        <v>1.5099999999999891</v>
      </c>
      <c r="I108" s="61">
        <f t="shared" si="41"/>
        <v>1.5099999999999891</v>
      </c>
      <c r="J108" s="62">
        <f t="shared" si="24"/>
        <v>1.4080399999999957</v>
      </c>
      <c r="K108" s="63">
        <f t="shared" si="25"/>
        <v>3.2104720039999441</v>
      </c>
      <c r="L108" s="51">
        <f t="shared" si="26"/>
        <v>1383604.3270466076</v>
      </c>
      <c r="M108" s="48">
        <f t="shared" si="38"/>
        <v>20.400000000000009</v>
      </c>
      <c r="N108" s="52">
        <v>102</v>
      </c>
      <c r="O108" s="74">
        <f t="shared" si="27"/>
        <v>102</v>
      </c>
      <c r="P108" s="74">
        <f t="shared" si="28"/>
        <v>1</v>
      </c>
      <c r="Q108" s="53">
        <v>1</v>
      </c>
      <c r="R108" s="65">
        <f t="shared" si="29"/>
        <v>1</v>
      </c>
      <c r="S108" s="73">
        <f>S107*Q108</f>
        <v>23328</v>
      </c>
      <c r="T108" s="73">
        <f t="shared" si="30"/>
        <v>2379456</v>
      </c>
      <c r="U108" s="73">
        <f t="shared" si="31"/>
        <v>13836043.270466076</v>
      </c>
      <c r="V108" s="73">
        <f t="shared" si="32"/>
        <v>69180216.352330387</v>
      </c>
      <c r="W108" s="73">
        <f t="shared" si="33"/>
        <v>286.37786918969891</v>
      </c>
      <c r="X108" s="102">
        <f t="shared" si="34"/>
        <v>5.8147926544832416</v>
      </c>
      <c r="Y108" s="94">
        <f>X108/K108</f>
        <v>1.8111955647763196</v>
      </c>
    </row>
    <row r="109" spans="1:25">
      <c r="A109" s="48">
        <f t="shared" si="22"/>
        <v>8.8765557765428067</v>
      </c>
      <c r="B109" s="48">
        <f t="shared" si="23"/>
        <v>3.4333333333333331</v>
      </c>
      <c r="C109" s="86">
        <f t="shared" si="39"/>
        <v>6.06</v>
      </c>
      <c r="D109" s="90"/>
      <c r="E109" s="49">
        <f>C109*K109*1</f>
        <v>19.640849477714653</v>
      </c>
      <c r="F109" s="61">
        <f t="shared" si="35"/>
        <v>0.2030000000000001</v>
      </c>
      <c r="G109" s="61">
        <f t="shared" si="36"/>
        <v>3.029999999999978</v>
      </c>
      <c r="H109" s="61">
        <f t="shared" si="41"/>
        <v>1.514999999999989</v>
      </c>
      <c r="I109" s="61">
        <f t="shared" si="41"/>
        <v>1.514999999999989</v>
      </c>
      <c r="J109" s="62">
        <f t="shared" si="24"/>
        <v>1.4120899999999956</v>
      </c>
      <c r="K109" s="63">
        <f t="shared" si="25"/>
        <v>3.241064270249943</v>
      </c>
      <c r="L109" s="51">
        <f t="shared" si="26"/>
        <v>1589344.0144452183</v>
      </c>
      <c r="M109" s="48">
        <f t="shared" si="38"/>
        <v>20.600000000000012</v>
      </c>
      <c r="N109" s="52">
        <v>103</v>
      </c>
      <c r="O109" s="74">
        <f t="shared" si="27"/>
        <v>103</v>
      </c>
      <c r="P109" s="74">
        <f t="shared" si="28"/>
        <v>1</v>
      </c>
      <c r="Q109" s="53">
        <v>1</v>
      </c>
      <c r="R109" s="65">
        <f t="shared" si="29"/>
        <v>1</v>
      </c>
      <c r="S109" s="73">
        <f>S108*Q109</f>
        <v>23328</v>
      </c>
      <c r="T109" s="73">
        <f t="shared" si="30"/>
        <v>2402784</v>
      </c>
      <c r="U109" s="73">
        <f t="shared" si="31"/>
        <v>15893440.144452183</v>
      </c>
      <c r="V109" s="73">
        <f t="shared" si="32"/>
        <v>79467200.722260907</v>
      </c>
      <c r="W109" s="73">
        <f t="shared" si="33"/>
        <v>296.77284812908113</v>
      </c>
      <c r="X109" s="102">
        <f t="shared" si="34"/>
        <v>6.6145937980493388</v>
      </c>
      <c r="Y109" s="94">
        <f>X109/K109</f>
        <v>2.0408709135345955</v>
      </c>
    </row>
    <row r="110" spans="1:25">
      <c r="A110" s="48">
        <f t="shared" si="22"/>
        <v>9.189586839976327</v>
      </c>
      <c r="B110" s="48">
        <f t="shared" si="23"/>
        <v>3.4666666666666668</v>
      </c>
      <c r="C110" s="86">
        <f t="shared" si="39"/>
        <v>6.06</v>
      </c>
      <c r="D110" s="90"/>
      <c r="E110" s="49">
        <f>C110*K110*1</f>
        <v>19.827690147839647</v>
      </c>
      <c r="F110" s="61">
        <f t="shared" si="35"/>
        <v>0.2040000000000001</v>
      </c>
      <c r="G110" s="61">
        <f t="shared" si="36"/>
        <v>3.0399999999999778</v>
      </c>
      <c r="H110" s="61">
        <f t="shared" si="41"/>
        <v>1.5199999999999889</v>
      </c>
      <c r="I110" s="61">
        <f t="shared" si="41"/>
        <v>1.5199999999999889</v>
      </c>
      <c r="J110" s="62">
        <f t="shared" si="24"/>
        <v>1.4161599999999956</v>
      </c>
      <c r="K110" s="63">
        <f t="shared" si="25"/>
        <v>3.2718960639999422</v>
      </c>
      <c r="L110" s="51">
        <f t="shared" si="26"/>
        <v>1825676.8549176061</v>
      </c>
      <c r="M110" s="48">
        <f t="shared" si="38"/>
        <v>20.800000000000011</v>
      </c>
      <c r="N110" s="52">
        <v>104</v>
      </c>
      <c r="O110" s="74">
        <f t="shared" si="27"/>
        <v>104</v>
      </c>
      <c r="P110" s="74">
        <f t="shared" si="28"/>
        <v>1</v>
      </c>
      <c r="Q110" s="53">
        <v>1</v>
      </c>
      <c r="R110" s="65">
        <f t="shared" si="29"/>
        <v>1</v>
      </c>
      <c r="S110" s="73">
        <f>S109*Q110</f>
        <v>23328</v>
      </c>
      <c r="T110" s="73">
        <f t="shared" si="30"/>
        <v>2426112</v>
      </c>
      <c r="U110" s="73">
        <f t="shared" si="31"/>
        <v>18256768.54917606</v>
      </c>
      <c r="V110" s="73">
        <f t="shared" si="32"/>
        <v>91283842.745880306</v>
      </c>
      <c r="W110" s="73">
        <f t="shared" si="33"/>
        <v>307.54483957787443</v>
      </c>
      <c r="X110" s="102">
        <f t="shared" si="34"/>
        <v>7.5251136588813949</v>
      </c>
      <c r="Y110" s="94">
        <f>X110/K110</f>
        <v>2.2999244204847482</v>
      </c>
    </row>
    <row r="111" spans="1:25">
      <c r="A111" s="48">
        <f t="shared" si="22"/>
        <v>9.513656920021818</v>
      </c>
      <c r="B111" s="48">
        <f t="shared" si="23"/>
        <v>3.5</v>
      </c>
      <c r="C111" s="86">
        <f t="shared" si="39"/>
        <v>6.06</v>
      </c>
      <c r="D111" s="90"/>
      <c r="E111" s="49">
        <f>C111*K111*1</f>
        <v>20.015991571874647</v>
      </c>
      <c r="F111" s="61">
        <f t="shared" si="35"/>
        <v>0.2050000000000001</v>
      </c>
      <c r="G111" s="61">
        <f t="shared" si="36"/>
        <v>3.0499999999999776</v>
      </c>
      <c r="H111" s="61">
        <f t="shared" si="41"/>
        <v>1.5249999999999888</v>
      </c>
      <c r="I111" s="61">
        <f t="shared" si="41"/>
        <v>1.5249999999999888</v>
      </c>
      <c r="J111" s="62">
        <f t="shared" si="24"/>
        <v>1.4202499999999958</v>
      </c>
      <c r="K111" s="63">
        <f t="shared" si="25"/>
        <v>3.3029689062499417</v>
      </c>
      <c r="L111" s="51">
        <f t="shared" si="26"/>
        <v>2097152.0000000149</v>
      </c>
      <c r="M111" s="48">
        <f t="shared" si="38"/>
        <v>21.000000000000011</v>
      </c>
      <c r="N111" s="52">
        <v>105</v>
      </c>
      <c r="O111" s="74">
        <f t="shared" si="27"/>
        <v>105</v>
      </c>
      <c r="P111" s="74">
        <f t="shared" si="28"/>
        <v>1</v>
      </c>
      <c r="Q111" s="53">
        <v>1</v>
      </c>
      <c r="R111" s="65">
        <f t="shared" si="29"/>
        <v>1</v>
      </c>
      <c r="S111" s="73">
        <f>S110*Q111</f>
        <v>23328</v>
      </c>
      <c r="T111" s="73">
        <f t="shared" si="30"/>
        <v>2449440</v>
      </c>
      <c r="U111" s="73">
        <f t="shared" si="31"/>
        <v>20971520.000000149</v>
      </c>
      <c r="V111" s="73">
        <f t="shared" si="32"/>
        <v>104857600.00000075</v>
      </c>
      <c r="W111" s="73">
        <f t="shared" si="33"/>
        <v>318.70750682073088</v>
      </c>
      <c r="X111" s="102">
        <f t="shared" si="34"/>
        <v>8.5617610555882777</v>
      </c>
      <c r="Y111" s="94">
        <f>X111/K111</f>
        <v>2.5921409794041801</v>
      </c>
    </row>
    <row r="112" spans="1:25">
      <c r="A112" s="48">
        <f t="shared" si="22"/>
        <v>9.849155306759382</v>
      </c>
      <c r="B112" s="48">
        <f t="shared" si="23"/>
        <v>3.5333333333333332</v>
      </c>
      <c r="C112" s="86">
        <f t="shared" si="39"/>
        <v>6.06</v>
      </c>
      <c r="D112" s="90"/>
      <c r="E112" s="49">
        <f>C112*K112*1</f>
        <v>20.205763003439639</v>
      </c>
      <c r="F112" s="61">
        <f t="shared" si="35"/>
        <v>0.2060000000000001</v>
      </c>
      <c r="G112" s="61">
        <f t="shared" si="36"/>
        <v>3.0599999999999774</v>
      </c>
      <c r="H112" s="61">
        <f t="shared" si="41"/>
        <v>1.5299999999999887</v>
      </c>
      <c r="I112" s="61">
        <f t="shared" si="41"/>
        <v>1.5299999999999887</v>
      </c>
      <c r="J112" s="62">
        <f t="shared" si="24"/>
        <v>1.4243599999999956</v>
      </c>
      <c r="K112" s="63">
        <f t="shared" si="25"/>
        <v>3.3342843239999405</v>
      </c>
      <c r="L112" s="51">
        <f t="shared" si="26"/>
        <v>2408995.0525787589</v>
      </c>
      <c r="M112" s="48">
        <f t="shared" si="38"/>
        <v>21.20000000000001</v>
      </c>
      <c r="N112" s="52">
        <v>106</v>
      </c>
      <c r="O112" s="74">
        <f t="shared" si="27"/>
        <v>106</v>
      </c>
      <c r="P112" s="74">
        <f t="shared" si="28"/>
        <v>1</v>
      </c>
      <c r="Q112" s="53">
        <v>1</v>
      </c>
      <c r="R112" s="65">
        <f t="shared" si="29"/>
        <v>1</v>
      </c>
      <c r="S112" s="73">
        <f>S111*Q112</f>
        <v>23328</v>
      </c>
      <c r="T112" s="73">
        <f t="shared" si="30"/>
        <v>2472768</v>
      </c>
      <c r="U112" s="73">
        <f t="shared" si="31"/>
        <v>24089950.525787588</v>
      </c>
      <c r="V112" s="73">
        <f t="shared" si="32"/>
        <v>120449752.62893794</v>
      </c>
      <c r="W112" s="73">
        <f t="shared" si="33"/>
        <v>330.27500795333128</v>
      </c>
      <c r="X112" s="102">
        <f t="shared" si="34"/>
        <v>9.7420989457108753</v>
      </c>
      <c r="Y112" s="94">
        <f>X112/K112</f>
        <v>2.9217961034660251</v>
      </c>
    </row>
    <row r="113" spans="1:25">
      <c r="A113" s="48">
        <f t="shared" si="22"/>
        <v>10.196485018554151</v>
      </c>
      <c r="B113" s="48">
        <f t="shared" si="23"/>
        <v>3.5666666666666669</v>
      </c>
      <c r="C113" s="86">
        <f t="shared" si="39"/>
        <v>6.06</v>
      </c>
      <c r="D113" s="90"/>
      <c r="E113" s="49">
        <f>C113*K113*1</f>
        <v>20.39701373251463</v>
      </c>
      <c r="F113" s="61">
        <f t="shared" si="35"/>
        <v>0.2070000000000001</v>
      </c>
      <c r="G113" s="61">
        <f t="shared" si="36"/>
        <v>3.0699999999999772</v>
      </c>
      <c r="H113" s="61">
        <f t="shared" si="41"/>
        <v>1.5349999999999886</v>
      </c>
      <c r="I113" s="61">
        <f t="shared" si="41"/>
        <v>1.5349999999999886</v>
      </c>
      <c r="J113" s="62">
        <f t="shared" si="24"/>
        <v>1.4284899999999956</v>
      </c>
      <c r="K113" s="63">
        <f t="shared" si="25"/>
        <v>3.3658438502499393</v>
      </c>
      <c r="L113" s="51">
        <f t="shared" si="26"/>
        <v>2767208.6540932166</v>
      </c>
      <c r="M113" s="48">
        <f t="shared" si="38"/>
        <v>21.400000000000013</v>
      </c>
      <c r="N113" s="52">
        <v>107</v>
      </c>
      <c r="O113" s="74">
        <f t="shared" si="27"/>
        <v>107</v>
      </c>
      <c r="P113" s="74">
        <f t="shared" si="28"/>
        <v>1</v>
      </c>
      <c r="Q113" s="53">
        <v>1</v>
      </c>
      <c r="R113" s="65">
        <f t="shared" si="29"/>
        <v>1</v>
      </c>
      <c r="S113" s="73">
        <f>S112*Q113</f>
        <v>23328</v>
      </c>
      <c r="T113" s="73">
        <f t="shared" si="30"/>
        <v>2496096</v>
      </c>
      <c r="U113" s="73">
        <f t="shared" si="31"/>
        <v>27672086.540932167</v>
      </c>
      <c r="V113" s="73">
        <f t="shared" si="32"/>
        <v>138360432.70466083</v>
      </c>
      <c r="W113" s="73">
        <f t="shared" si="33"/>
        <v>342.26201378946769</v>
      </c>
      <c r="X113" s="102">
        <f t="shared" si="34"/>
        <v>11.086146743126934</v>
      </c>
      <c r="Y113" s="94">
        <f>X113/K113</f>
        <v>3.2937198623470616</v>
      </c>
    </row>
    <row r="114" spans="1:25">
      <c r="A114" s="48">
        <f t="shared" si="22"/>
        <v>10.55606328618321</v>
      </c>
      <c r="B114" s="48">
        <f t="shared" si="23"/>
        <v>3.6</v>
      </c>
      <c r="C114" s="86">
        <f t="shared" si="39"/>
        <v>6.06</v>
      </c>
      <c r="D114" s="90"/>
      <c r="E114" s="49">
        <f>C114*K114*1</f>
        <v>20.589753085439625</v>
      </c>
      <c r="F114" s="61">
        <f t="shared" si="35"/>
        <v>0.2080000000000001</v>
      </c>
      <c r="G114" s="61">
        <f t="shared" si="36"/>
        <v>3.079999999999977</v>
      </c>
      <c r="H114" s="61">
        <f t="shared" si="41"/>
        <v>1.5399999999999885</v>
      </c>
      <c r="I114" s="61">
        <f t="shared" si="41"/>
        <v>1.5399999999999885</v>
      </c>
      <c r="J114" s="62">
        <f t="shared" si="24"/>
        <v>1.4326399999999955</v>
      </c>
      <c r="K114" s="63">
        <f t="shared" si="25"/>
        <v>3.3976490239999384</v>
      </c>
      <c r="L114" s="51">
        <f t="shared" si="26"/>
        <v>3178688.0288904374</v>
      </c>
      <c r="M114" s="48">
        <f t="shared" si="38"/>
        <v>21.600000000000012</v>
      </c>
      <c r="N114" s="52">
        <v>108</v>
      </c>
      <c r="O114" s="74">
        <f t="shared" si="27"/>
        <v>108</v>
      </c>
      <c r="P114" s="74">
        <f t="shared" si="28"/>
        <v>1</v>
      </c>
      <c r="Q114" s="53">
        <v>1</v>
      </c>
      <c r="R114" s="65">
        <f t="shared" si="29"/>
        <v>1</v>
      </c>
      <c r="S114" s="73">
        <f>S113*Q114</f>
        <v>23328</v>
      </c>
      <c r="T114" s="73">
        <f t="shared" si="30"/>
        <v>2519424</v>
      </c>
      <c r="U114" s="73">
        <f t="shared" si="31"/>
        <v>31786880.288904376</v>
      </c>
      <c r="V114" s="73">
        <f t="shared" si="32"/>
        <v>158934401.44452187</v>
      </c>
      <c r="W114" s="73">
        <f t="shared" si="33"/>
        <v>354.68372641575587</v>
      </c>
      <c r="X114" s="102">
        <f t="shared" si="34"/>
        <v>12.616725207390409</v>
      </c>
      <c r="Y114" s="94">
        <f>X114/K114</f>
        <v>3.7133691909522666</v>
      </c>
    </row>
    <row r="115" spans="1:25">
      <c r="A115" s="48">
        <f t="shared" si="22"/>
        <v>10.928322054035224</v>
      </c>
      <c r="B115" s="48">
        <f t="shared" si="23"/>
        <v>3.6333333333333333</v>
      </c>
      <c r="C115" s="86">
        <f t="shared" si="39"/>
        <v>6.06</v>
      </c>
      <c r="D115" s="90"/>
      <c r="E115" s="49">
        <f>C115*K115*1</f>
        <v>20.78399042491462</v>
      </c>
      <c r="F115" s="61">
        <f t="shared" si="35"/>
        <v>0.2090000000000001</v>
      </c>
      <c r="G115" s="61">
        <f t="shared" si="36"/>
        <v>3.0899999999999768</v>
      </c>
      <c r="H115" s="61">
        <f t="shared" si="41"/>
        <v>1.5449999999999884</v>
      </c>
      <c r="I115" s="61">
        <f t="shared" si="41"/>
        <v>1.5449999999999884</v>
      </c>
      <c r="J115" s="62">
        <f t="shared" si="24"/>
        <v>1.4368099999999955</v>
      </c>
      <c r="K115" s="63">
        <f t="shared" si="25"/>
        <v>3.4297013902499378</v>
      </c>
      <c r="L115" s="51">
        <f t="shared" si="26"/>
        <v>3651353.7098352131</v>
      </c>
      <c r="M115" s="48">
        <f t="shared" si="38"/>
        <v>21.800000000000011</v>
      </c>
      <c r="N115" s="52">
        <v>109</v>
      </c>
      <c r="O115" s="74">
        <f t="shared" si="27"/>
        <v>109</v>
      </c>
      <c r="P115" s="74">
        <f t="shared" si="28"/>
        <v>1</v>
      </c>
      <c r="Q115" s="53">
        <v>1</v>
      </c>
      <c r="R115" s="65">
        <f t="shared" si="29"/>
        <v>1</v>
      </c>
      <c r="S115" s="73">
        <f>S114*Q115</f>
        <v>23328</v>
      </c>
      <c r="T115" s="73">
        <f t="shared" si="30"/>
        <v>2542752</v>
      </c>
      <c r="U115" s="73">
        <f t="shared" si="31"/>
        <v>36513537.098352134</v>
      </c>
      <c r="V115" s="73">
        <f t="shared" si="32"/>
        <v>182567685.49176067</v>
      </c>
      <c r="W115" s="73">
        <f t="shared" si="33"/>
        <v>367.5558984173847</v>
      </c>
      <c r="X115" s="102">
        <f t="shared" si="34"/>
        <v>14.359849917865422</v>
      </c>
      <c r="Y115" s="94">
        <f>X115/K115</f>
        <v>4.1869096705293503</v>
      </c>
    </row>
    <row r="116" spans="1:25">
      <c r="A116" s="48">
        <f t="shared" si="22"/>
        <v>11.313708498984823</v>
      </c>
      <c r="B116" s="48">
        <f t="shared" si="23"/>
        <v>3.6666666666666665</v>
      </c>
      <c r="C116" s="86">
        <f t="shared" si="39"/>
        <v>6.06</v>
      </c>
      <c r="D116" s="90"/>
      <c r="E116" s="49">
        <f>C116*K116*1</f>
        <v>20.979735149999616</v>
      </c>
      <c r="F116" s="61">
        <f t="shared" si="35"/>
        <v>0.2100000000000001</v>
      </c>
      <c r="G116" s="61">
        <f t="shared" si="36"/>
        <v>3.0999999999999766</v>
      </c>
      <c r="H116" s="61">
        <f t="shared" si="41"/>
        <v>1.5499999999999883</v>
      </c>
      <c r="I116" s="61">
        <f t="shared" si="41"/>
        <v>1.5499999999999883</v>
      </c>
      <c r="J116" s="62">
        <f t="shared" si="24"/>
        <v>1.4409999999999954</v>
      </c>
      <c r="K116" s="63">
        <f t="shared" si="25"/>
        <v>3.462002499999937</v>
      </c>
      <c r="L116" s="51">
        <f t="shared" si="26"/>
        <v>4194304.0000000307</v>
      </c>
      <c r="M116" s="48">
        <f t="shared" si="38"/>
        <v>22.000000000000011</v>
      </c>
      <c r="N116" s="52">
        <v>110</v>
      </c>
      <c r="O116" s="74">
        <f t="shared" si="27"/>
        <v>110</v>
      </c>
      <c r="P116" s="74">
        <f t="shared" si="28"/>
        <v>1</v>
      </c>
      <c r="Q116" s="53">
        <v>4</v>
      </c>
      <c r="R116" s="65">
        <f t="shared" si="29"/>
        <v>1</v>
      </c>
      <c r="S116" s="73">
        <f>S115*Q116</f>
        <v>93312</v>
      </c>
      <c r="T116" s="73">
        <f t="shared" si="30"/>
        <v>10264320</v>
      </c>
      <c r="U116" s="73">
        <f t="shared" si="31"/>
        <v>41943040.000000305</v>
      </c>
      <c r="V116" s="73">
        <f t="shared" si="32"/>
        <v>209715200.00000155</v>
      </c>
      <c r="W116" s="73">
        <f t="shared" si="33"/>
        <v>380.89485279915567</v>
      </c>
      <c r="X116" s="102">
        <f t="shared" si="34"/>
        <v>4.0862950492580419</v>
      </c>
      <c r="Y116" s="94">
        <f>X116/K116</f>
        <v>1.1803270070596761</v>
      </c>
    </row>
    <row r="117" spans="1:25">
      <c r="A117" s="48">
        <f t="shared" si="22"/>
        <v>11.712685567565071</v>
      </c>
      <c r="B117" s="48">
        <f t="shared" si="23"/>
        <v>3.7</v>
      </c>
      <c r="C117" s="86">
        <f t="shared" si="39"/>
        <v>6.06</v>
      </c>
      <c r="D117" s="90"/>
      <c r="E117" s="49">
        <f>C117*K117*1</f>
        <v>21.176996696114607</v>
      </c>
      <c r="F117" s="61">
        <f t="shared" si="35"/>
        <v>0.2110000000000001</v>
      </c>
      <c r="G117" s="61">
        <f t="shared" si="36"/>
        <v>3.1099999999999763</v>
      </c>
      <c r="H117" s="61">
        <f t="shared" si="41"/>
        <v>1.5549999999999882</v>
      </c>
      <c r="I117" s="61">
        <f t="shared" si="41"/>
        <v>1.5549999999999882</v>
      </c>
      <c r="J117" s="62">
        <f t="shared" si="24"/>
        <v>1.4452099999999952</v>
      </c>
      <c r="K117" s="63">
        <f t="shared" si="25"/>
        <v>3.4945539102499352</v>
      </c>
      <c r="L117" s="51">
        <f t="shared" si="26"/>
        <v>4817990.1051575188</v>
      </c>
      <c r="M117" s="48">
        <f t="shared" si="38"/>
        <v>22.20000000000001</v>
      </c>
      <c r="N117" s="52">
        <v>111</v>
      </c>
      <c r="O117" s="74">
        <f t="shared" si="27"/>
        <v>111</v>
      </c>
      <c r="P117" s="74">
        <f t="shared" si="28"/>
        <v>1</v>
      </c>
      <c r="Q117" s="53">
        <v>1</v>
      </c>
      <c r="R117" s="65">
        <f t="shared" si="29"/>
        <v>1</v>
      </c>
      <c r="S117" s="73">
        <f>S116*Q117</f>
        <v>93312</v>
      </c>
      <c r="T117" s="73">
        <f t="shared" si="30"/>
        <v>10357632</v>
      </c>
      <c r="U117" s="73">
        <f t="shared" si="31"/>
        <v>48179901.051575184</v>
      </c>
      <c r="V117" s="73">
        <f t="shared" si="32"/>
        <v>240899505.25787595</v>
      </c>
      <c r="W117" s="73">
        <f t="shared" si="33"/>
        <v>394.71750362694291</v>
      </c>
      <c r="X117" s="102">
        <f t="shared" si="34"/>
        <v>4.6516328299340222</v>
      </c>
      <c r="Y117" s="94">
        <f>X117/K117</f>
        <v>1.3311091914450766</v>
      </c>
    </row>
    <row r="118" spans="1:25">
      <c r="A118" s="48">
        <f t="shared" si="22"/>
        <v>12.125732532083255</v>
      </c>
      <c r="B118" s="48">
        <f t="shared" si="23"/>
        <v>3.7333333333333334</v>
      </c>
      <c r="C118" s="86">
        <f t="shared" si="39"/>
        <v>6.06</v>
      </c>
      <c r="D118" s="90"/>
      <c r="E118" s="49">
        <f>C118*K118*1</f>
        <v>21.375784535039603</v>
      </c>
      <c r="F118" s="61">
        <f t="shared" si="35"/>
        <v>0.21200000000000011</v>
      </c>
      <c r="G118" s="61">
        <f t="shared" si="36"/>
        <v>3.1199999999999761</v>
      </c>
      <c r="H118" s="61">
        <f t="shared" si="41"/>
        <v>1.5599999999999881</v>
      </c>
      <c r="I118" s="61">
        <f t="shared" si="41"/>
        <v>1.5599999999999881</v>
      </c>
      <c r="J118" s="62">
        <f t="shared" si="24"/>
        <v>1.4494399999999952</v>
      </c>
      <c r="K118" s="63">
        <f t="shared" si="25"/>
        <v>3.5273571839999347</v>
      </c>
      <c r="L118" s="51">
        <f t="shared" si="26"/>
        <v>5534417.3081864351</v>
      </c>
      <c r="M118" s="48">
        <f t="shared" si="38"/>
        <v>22.400000000000013</v>
      </c>
      <c r="N118" s="52">
        <v>112</v>
      </c>
      <c r="O118" s="74">
        <f t="shared" si="27"/>
        <v>112</v>
      </c>
      <c r="P118" s="74">
        <f t="shared" si="28"/>
        <v>1</v>
      </c>
      <c r="Q118" s="53">
        <v>1</v>
      </c>
      <c r="R118" s="65">
        <f t="shared" si="29"/>
        <v>1</v>
      </c>
      <c r="S118" s="73">
        <f>S117*Q118</f>
        <v>93312</v>
      </c>
      <c r="T118" s="73">
        <f t="shared" si="30"/>
        <v>10450944</v>
      </c>
      <c r="U118" s="73">
        <f t="shared" si="31"/>
        <v>55344173.08186435</v>
      </c>
      <c r="V118" s="73">
        <f t="shared" si="32"/>
        <v>276720865.40932178</v>
      </c>
      <c r="W118" s="73">
        <f t="shared" si="33"/>
        <v>409.04137741560845</v>
      </c>
      <c r="X118" s="102">
        <f t="shared" si="34"/>
        <v>5.2956147389043853</v>
      </c>
      <c r="Y118" s="94">
        <f>X118/K118</f>
        <v>1.5012981285040408</v>
      </c>
    </row>
    <row r="119" spans="1:25">
      <c r="A119" s="48">
        <f t="shared" si="22"/>
        <v>12.553345566348085</v>
      </c>
      <c r="B119" s="48">
        <f t="shared" si="23"/>
        <v>3.7666666666666666</v>
      </c>
      <c r="C119" s="86">
        <f t="shared" si="39"/>
        <v>6.06</v>
      </c>
      <c r="D119" s="90"/>
      <c r="E119" s="49">
        <f>C119*K119*1</f>
        <v>21.576108174914591</v>
      </c>
      <c r="F119" s="61">
        <f t="shared" si="35"/>
        <v>0.21300000000000011</v>
      </c>
      <c r="G119" s="61">
        <f t="shared" si="36"/>
        <v>3.1299999999999759</v>
      </c>
      <c r="H119" s="61">
        <f t="shared" si="41"/>
        <v>1.564999999999988</v>
      </c>
      <c r="I119" s="61">
        <f t="shared" si="41"/>
        <v>1.564999999999988</v>
      </c>
      <c r="J119" s="62">
        <f t="shared" si="24"/>
        <v>1.453689999999995</v>
      </c>
      <c r="K119" s="63">
        <f t="shared" si="25"/>
        <v>3.5604138902499329</v>
      </c>
      <c r="L119" s="51">
        <f t="shared" si="26"/>
        <v>6357376.0577808768</v>
      </c>
      <c r="M119" s="48">
        <f t="shared" si="38"/>
        <v>22.600000000000012</v>
      </c>
      <c r="N119" s="52">
        <v>113</v>
      </c>
      <c r="O119" s="74">
        <f t="shared" si="27"/>
        <v>113</v>
      </c>
      <c r="P119" s="74">
        <f t="shared" si="28"/>
        <v>1</v>
      </c>
      <c r="Q119" s="53">
        <v>1</v>
      </c>
      <c r="R119" s="65">
        <f t="shared" si="29"/>
        <v>1</v>
      </c>
      <c r="S119" s="73">
        <f>S118*Q119</f>
        <v>93312</v>
      </c>
      <c r="T119" s="73">
        <f t="shared" si="30"/>
        <v>10544256</v>
      </c>
      <c r="U119" s="73">
        <f t="shared" si="31"/>
        <v>63573760.577808768</v>
      </c>
      <c r="V119" s="73">
        <f t="shared" si="32"/>
        <v>317868802.88904381</v>
      </c>
      <c r="W119" s="73">
        <f t="shared" si="33"/>
        <v>423.88463529035369</v>
      </c>
      <c r="X119" s="102">
        <f t="shared" si="34"/>
        <v>6.0292315150361269</v>
      </c>
      <c r="Y119" s="94">
        <f>X119/K119</f>
        <v>1.6934074803906825</v>
      </c>
    </row>
    <row r="120" spans="1:25">
      <c r="A120" s="48">
        <f t="shared" si="22"/>
        <v>12.996038341699846</v>
      </c>
      <c r="B120" s="48">
        <f t="shared" si="23"/>
        <v>3.8</v>
      </c>
      <c r="C120" s="86">
        <f t="shared" si="39"/>
        <v>6.06</v>
      </c>
      <c r="D120" s="90"/>
      <c r="E120" s="49">
        <f>C120*K120*1</f>
        <v>21.77797716023959</v>
      </c>
      <c r="F120" s="61">
        <f t="shared" si="35"/>
        <v>0.21400000000000011</v>
      </c>
      <c r="G120" s="61">
        <f t="shared" si="36"/>
        <v>3.1399999999999757</v>
      </c>
      <c r="H120" s="61">
        <f t="shared" ref="H120:I135" si="42">H119+0.5%</f>
        <v>1.5699999999999878</v>
      </c>
      <c r="I120" s="61">
        <f t="shared" si="42"/>
        <v>1.5699999999999878</v>
      </c>
      <c r="J120" s="62">
        <f t="shared" si="24"/>
        <v>1.457959999999995</v>
      </c>
      <c r="K120" s="63">
        <f t="shared" si="25"/>
        <v>3.5937256039999323</v>
      </c>
      <c r="L120" s="51">
        <f t="shared" si="26"/>
        <v>7302707.4196704291</v>
      </c>
      <c r="M120" s="48">
        <f t="shared" si="38"/>
        <v>22.800000000000011</v>
      </c>
      <c r="N120" s="52">
        <v>114</v>
      </c>
      <c r="O120" s="74">
        <f t="shared" si="27"/>
        <v>114</v>
      </c>
      <c r="P120" s="74">
        <f t="shared" si="28"/>
        <v>1</v>
      </c>
      <c r="Q120" s="53">
        <v>1</v>
      </c>
      <c r="R120" s="65">
        <f t="shared" si="29"/>
        <v>1</v>
      </c>
      <c r="S120" s="73">
        <f>S119*Q120</f>
        <v>93312</v>
      </c>
      <c r="T120" s="73">
        <f t="shared" si="30"/>
        <v>10637568</v>
      </c>
      <c r="U120" s="73">
        <f t="shared" si="31"/>
        <v>73027074.196704298</v>
      </c>
      <c r="V120" s="73">
        <f t="shared" si="32"/>
        <v>365135370.98352146</v>
      </c>
      <c r="W120" s="73">
        <f t="shared" si="33"/>
        <v>439.26609594945472</v>
      </c>
      <c r="X120" s="102">
        <f t="shared" si="34"/>
        <v>6.8650159695058397</v>
      </c>
      <c r="Y120" s="94">
        <f>X120/K120</f>
        <v>1.9102782810865848</v>
      </c>
    </row>
    <row r="121" spans="1:25">
      <c r="A121" s="48">
        <f t="shared" si="22"/>
        <v>13.454342644059514</v>
      </c>
      <c r="B121" s="48">
        <f t="shared" si="23"/>
        <v>3.8333333333333335</v>
      </c>
      <c r="C121" s="86">
        <f t="shared" si="39"/>
        <v>6.06</v>
      </c>
      <c r="D121" s="90"/>
      <c r="E121" s="49">
        <f>C121*K121*1</f>
        <v>21.981401071874583</v>
      </c>
      <c r="F121" s="61">
        <f t="shared" si="35"/>
        <v>0.21500000000000011</v>
      </c>
      <c r="G121" s="61">
        <f t="shared" si="36"/>
        <v>3.1499999999999755</v>
      </c>
      <c r="H121" s="61">
        <f t="shared" si="42"/>
        <v>1.5749999999999877</v>
      </c>
      <c r="I121" s="61">
        <f t="shared" si="42"/>
        <v>1.5749999999999877</v>
      </c>
      <c r="J121" s="62">
        <f t="shared" si="24"/>
        <v>1.4622499999999949</v>
      </c>
      <c r="K121" s="63">
        <f t="shared" si="25"/>
        <v>3.6272939062499314</v>
      </c>
      <c r="L121" s="51">
        <f t="shared" si="26"/>
        <v>8388608.0000000652</v>
      </c>
      <c r="M121" s="48">
        <f t="shared" si="38"/>
        <v>23.000000000000011</v>
      </c>
      <c r="N121" s="52">
        <v>115</v>
      </c>
      <c r="O121" s="74">
        <f t="shared" si="27"/>
        <v>115</v>
      </c>
      <c r="P121" s="74">
        <f t="shared" si="28"/>
        <v>1</v>
      </c>
      <c r="Q121" s="53">
        <v>1</v>
      </c>
      <c r="R121" s="65">
        <f t="shared" si="29"/>
        <v>1</v>
      </c>
      <c r="S121" s="73">
        <f>S120*Q121</f>
        <v>93312</v>
      </c>
      <c r="T121" s="73">
        <f t="shared" si="30"/>
        <v>10730880</v>
      </c>
      <c r="U121" s="73">
        <f t="shared" si="31"/>
        <v>83886080.000000656</v>
      </c>
      <c r="V121" s="73">
        <f t="shared" si="32"/>
        <v>419430400.00000328</v>
      </c>
      <c r="W121" s="73">
        <f t="shared" si="33"/>
        <v>455.20525945734693</v>
      </c>
      <c r="X121" s="102">
        <f t="shared" si="34"/>
        <v>7.8172600942327799</v>
      </c>
      <c r="Y121" s="94">
        <f>X121/K121</f>
        <v>2.1551217784595331</v>
      </c>
    </row>
    <row r="122" spans="1:25">
      <c r="A122" s="48">
        <f t="shared" si="22"/>
        <v>13.928809012738071</v>
      </c>
      <c r="B122" s="48">
        <f t="shared" si="23"/>
        <v>3.8666666666666667</v>
      </c>
      <c r="C122" s="86">
        <f t="shared" si="39"/>
        <v>6.06</v>
      </c>
      <c r="D122" s="90"/>
      <c r="E122" s="49">
        <f>C122*K122*1</f>
        <v>22.186389527039573</v>
      </c>
      <c r="F122" s="61">
        <f t="shared" si="35"/>
        <v>0.21600000000000011</v>
      </c>
      <c r="G122" s="61">
        <f t="shared" si="36"/>
        <v>3.1599999999999753</v>
      </c>
      <c r="H122" s="61">
        <f t="shared" si="42"/>
        <v>1.5799999999999876</v>
      </c>
      <c r="I122" s="61">
        <f t="shared" si="42"/>
        <v>1.5799999999999876</v>
      </c>
      <c r="J122" s="62">
        <f t="shared" si="24"/>
        <v>1.466559999999995</v>
      </c>
      <c r="K122" s="63">
        <f t="shared" si="25"/>
        <v>3.66112038399993</v>
      </c>
      <c r="L122" s="51">
        <f t="shared" si="26"/>
        <v>9635980.2103150431</v>
      </c>
      <c r="M122" s="48">
        <f t="shared" si="38"/>
        <v>23.200000000000014</v>
      </c>
      <c r="N122" s="52">
        <v>116</v>
      </c>
      <c r="O122" s="74">
        <f t="shared" si="27"/>
        <v>116</v>
      </c>
      <c r="P122" s="74">
        <f t="shared" si="28"/>
        <v>1</v>
      </c>
      <c r="Q122" s="53">
        <v>1</v>
      </c>
      <c r="R122" s="65">
        <f t="shared" si="29"/>
        <v>1</v>
      </c>
      <c r="S122" s="73">
        <f>S121*Q122</f>
        <v>93312</v>
      </c>
      <c r="T122" s="73">
        <f t="shared" si="30"/>
        <v>10824192</v>
      </c>
      <c r="U122" s="73">
        <f t="shared" si="31"/>
        <v>96359802.103150427</v>
      </c>
      <c r="V122" s="73">
        <f t="shared" si="32"/>
        <v>481799010.51575214</v>
      </c>
      <c r="W122" s="73">
        <f t="shared" si="33"/>
        <v>471.72233189806269</v>
      </c>
      <c r="X122" s="102">
        <f t="shared" si="34"/>
        <v>8.9022628297013231</v>
      </c>
      <c r="Y122" s="94">
        <f>X122/K122</f>
        <v>2.4315679070829193</v>
      </c>
    </row>
    <row r="123" spans="1:25">
      <c r="A123" s="48">
        <f t="shared" si="22"/>
        <v>14.420007401773372</v>
      </c>
      <c r="B123" s="48">
        <f t="shared" si="23"/>
        <v>3.9</v>
      </c>
      <c r="C123" s="86">
        <f t="shared" si="39"/>
        <v>6.06</v>
      </c>
      <c r="D123" s="90"/>
      <c r="E123" s="49">
        <f>C123*K123*1</f>
        <v>22.392952179314566</v>
      </c>
      <c r="F123" s="61">
        <f t="shared" si="35"/>
        <v>0.21700000000000011</v>
      </c>
      <c r="G123" s="61">
        <f t="shared" si="36"/>
        <v>3.1699999999999751</v>
      </c>
      <c r="H123" s="61">
        <f t="shared" si="42"/>
        <v>1.5849999999999875</v>
      </c>
      <c r="I123" s="61">
        <f t="shared" si="42"/>
        <v>1.5849999999999875</v>
      </c>
      <c r="J123" s="62">
        <f t="shared" si="24"/>
        <v>1.4708899999999949</v>
      </c>
      <c r="K123" s="63">
        <f t="shared" si="25"/>
        <v>3.6952066302499289</v>
      </c>
      <c r="L123" s="51">
        <f t="shared" si="26"/>
        <v>11068834.616372872</v>
      </c>
      <c r="M123" s="48">
        <f t="shared" si="38"/>
        <v>23.400000000000013</v>
      </c>
      <c r="N123" s="52">
        <v>117</v>
      </c>
      <c r="O123" s="74">
        <f t="shared" si="27"/>
        <v>117</v>
      </c>
      <c r="P123" s="74">
        <f t="shared" si="28"/>
        <v>1</v>
      </c>
      <c r="Q123" s="53">
        <v>1</v>
      </c>
      <c r="R123" s="65">
        <f t="shared" si="29"/>
        <v>1</v>
      </c>
      <c r="S123" s="73">
        <f>S122*Q123</f>
        <v>93312</v>
      </c>
      <c r="T123" s="73">
        <f t="shared" si="30"/>
        <v>10917504</v>
      </c>
      <c r="U123" s="73">
        <f t="shared" si="31"/>
        <v>110688346.16372871</v>
      </c>
      <c r="V123" s="73">
        <f t="shared" si="32"/>
        <v>553441730.81864357</v>
      </c>
      <c r="W123" s="73">
        <f t="shared" si="33"/>
        <v>488.83825092011728</v>
      </c>
      <c r="X123" s="102">
        <f t="shared" si="34"/>
        <v>10.138612833457969</v>
      </c>
      <c r="Y123" s="94">
        <f>X123/K123</f>
        <v>2.7437201347444633</v>
      </c>
    </row>
    <row r="124" spans="1:25">
      <c r="A124" s="48">
        <f t="shared" si="22"/>
        <v>14.928527864589011</v>
      </c>
      <c r="B124" s="48">
        <f t="shared" si="23"/>
        <v>3.9333333333333331</v>
      </c>
      <c r="C124" s="86">
        <f t="shared" si="39"/>
        <v>6.06</v>
      </c>
      <c r="D124" s="90"/>
      <c r="E124" s="49">
        <f>C124*K124*1</f>
        <v>22.601098718639562</v>
      </c>
      <c r="F124" s="61">
        <f t="shared" si="35"/>
        <v>0.21800000000000011</v>
      </c>
      <c r="G124" s="61">
        <f t="shared" si="36"/>
        <v>3.1799999999999748</v>
      </c>
      <c r="H124" s="61">
        <f t="shared" si="42"/>
        <v>1.5899999999999874</v>
      </c>
      <c r="I124" s="61">
        <f t="shared" si="42"/>
        <v>1.5899999999999874</v>
      </c>
      <c r="J124" s="62">
        <f t="shared" si="24"/>
        <v>1.4752399999999948</v>
      </c>
      <c r="K124" s="63">
        <f t="shared" si="25"/>
        <v>3.7295542439999281</v>
      </c>
      <c r="L124" s="51">
        <f t="shared" si="26"/>
        <v>12714752.115561755</v>
      </c>
      <c r="M124" s="48">
        <f t="shared" si="38"/>
        <v>23.600000000000016</v>
      </c>
      <c r="N124" s="52">
        <v>118</v>
      </c>
      <c r="O124" s="74">
        <f t="shared" si="27"/>
        <v>118</v>
      </c>
      <c r="P124" s="74">
        <f t="shared" si="28"/>
        <v>1</v>
      </c>
      <c r="Q124" s="53">
        <v>1</v>
      </c>
      <c r="R124" s="65">
        <f t="shared" si="29"/>
        <v>1</v>
      </c>
      <c r="S124" s="73">
        <f>S123*Q124</f>
        <v>93312</v>
      </c>
      <c r="T124" s="73">
        <f t="shared" si="30"/>
        <v>11010816</v>
      </c>
      <c r="U124" s="73">
        <f t="shared" si="31"/>
        <v>127147521.15561755</v>
      </c>
      <c r="V124" s="73">
        <f t="shared" si="32"/>
        <v>635737605.77808774</v>
      </c>
      <c r="W124" s="73">
        <f t="shared" si="33"/>
        <v>506.57471220505374</v>
      </c>
      <c r="X124" s="102">
        <f t="shared" si="34"/>
        <v>11.547511206764108</v>
      </c>
      <c r="Y124" s="94">
        <f>X124/K124</f>
        <v>3.0962175239418053</v>
      </c>
    </row>
    <row r="125" spans="1:25">
      <c r="A125" s="48">
        <f t="shared" si="22"/>
        <v>15.454981262797627</v>
      </c>
      <c r="B125" s="48">
        <f t="shared" si="23"/>
        <v>3.9666666666666668</v>
      </c>
      <c r="C125" s="86">
        <f t="shared" si="39"/>
        <v>6.06</v>
      </c>
      <c r="D125" s="90"/>
      <c r="E125" s="49">
        <f>C125*K125*1</f>
        <v>22.810838871314555</v>
      </c>
      <c r="F125" s="61">
        <f t="shared" si="35"/>
        <v>0.21900000000000011</v>
      </c>
      <c r="G125" s="61">
        <f t="shared" si="36"/>
        <v>3.1899999999999746</v>
      </c>
      <c r="H125" s="61">
        <f t="shared" si="42"/>
        <v>1.5949999999999873</v>
      </c>
      <c r="I125" s="61">
        <f t="shared" si="42"/>
        <v>1.5949999999999873</v>
      </c>
      <c r="J125" s="62">
        <f t="shared" si="24"/>
        <v>1.4796099999999948</v>
      </c>
      <c r="K125" s="63">
        <f t="shared" si="25"/>
        <v>3.7641648302499267</v>
      </c>
      <c r="L125" s="51">
        <f t="shared" si="26"/>
        <v>14605414.839340866</v>
      </c>
      <c r="M125" s="48">
        <f t="shared" si="38"/>
        <v>23.800000000000011</v>
      </c>
      <c r="N125" s="52">
        <v>119</v>
      </c>
      <c r="O125" s="74">
        <f t="shared" si="27"/>
        <v>119</v>
      </c>
      <c r="P125" s="74">
        <f t="shared" si="28"/>
        <v>1</v>
      </c>
      <c r="Q125" s="53">
        <v>1</v>
      </c>
      <c r="R125" s="65">
        <f t="shared" si="29"/>
        <v>1</v>
      </c>
      <c r="S125" s="73">
        <f>S124*Q125</f>
        <v>93312</v>
      </c>
      <c r="T125" s="73">
        <f t="shared" si="30"/>
        <v>11104128</v>
      </c>
      <c r="U125" s="73">
        <f t="shared" si="31"/>
        <v>146054148.39340866</v>
      </c>
      <c r="V125" s="73">
        <f t="shared" si="32"/>
        <v>730270741.96704328</v>
      </c>
      <c r="W125" s="73">
        <f t="shared" si="33"/>
        <v>524.95419689302605</v>
      </c>
      <c r="X125" s="102">
        <f t="shared" si="34"/>
        <v>13.153139840733884</v>
      </c>
      <c r="Y125" s="94">
        <f>X125/K125</f>
        <v>3.4943049610982535</v>
      </c>
    </row>
    <row r="126" spans="1:25">
      <c r="A126" s="48">
        <f t="shared" si="22"/>
        <v>16.000000000000103</v>
      </c>
      <c r="B126" s="48">
        <f t="shared" si="23"/>
        <v>4</v>
      </c>
      <c r="C126" s="86">
        <f t="shared" si="39"/>
        <v>6.06</v>
      </c>
      <c r="D126" s="90"/>
      <c r="E126" s="49">
        <f>C126*K126*1</f>
        <v>23.022182399999547</v>
      </c>
      <c r="F126" s="61">
        <f t="shared" si="35"/>
        <v>0.22000000000000011</v>
      </c>
      <c r="G126" s="61">
        <f t="shared" si="36"/>
        <v>3.1999999999999744</v>
      </c>
      <c r="H126" s="61">
        <f t="shared" si="42"/>
        <v>1.5999999999999872</v>
      </c>
      <c r="I126" s="61">
        <f t="shared" si="42"/>
        <v>1.5999999999999872</v>
      </c>
      <c r="J126" s="62">
        <f t="shared" si="24"/>
        <v>1.4839999999999947</v>
      </c>
      <c r="K126" s="63">
        <f t="shared" si="25"/>
        <v>3.7990399999999256</v>
      </c>
      <c r="L126" s="51">
        <f t="shared" si="26"/>
        <v>16777216.000000134</v>
      </c>
      <c r="M126" s="48">
        <f t="shared" si="38"/>
        <v>24.000000000000014</v>
      </c>
      <c r="N126" s="52">
        <v>120</v>
      </c>
      <c r="O126" s="74">
        <f t="shared" si="27"/>
        <v>120</v>
      </c>
      <c r="P126" s="74">
        <f t="shared" si="28"/>
        <v>1</v>
      </c>
      <c r="Q126" s="53">
        <v>3</v>
      </c>
      <c r="R126" s="65">
        <f t="shared" si="29"/>
        <v>1</v>
      </c>
      <c r="S126" s="73">
        <f>S125*Q126</f>
        <v>279936</v>
      </c>
      <c r="T126" s="73">
        <f t="shared" si="30"/>
        <v>33592320</v>
      </c>
      <c r="U126" s="73">
        <f t="shared" si="31"/>
        <v>167772160.00000134</v>
      </c>
      <c r="V126" s="73">
        <f t="shared" si="32"/>
        <v>838860800.00000668</v>
      </c>
      <c r="W126" s="73">
        <f t="shared" si="33"/>
        <v>544.00000000000352</v>
      </c>
      <c r="X126" s="102">
        <f t="shared" si="34"/>
        <v>4.9943606157598328</v>
      </c>
      <c r="Y126" s="94">
        <f>X126/K126</f>
        <v>1.3146375441585061</v>
      </c>
    </row>
    <row r="127" spans="1:25">
      <c r="A127" s="48">
        <f t="shared" si="22"/>
        <v>16.564238781462148</v>
      </c>
      <c r="B127" s="48">
        <f t="shared" si="23"/>
        <v>4.0333333333333332</v>
      </c>
      <c r="C127" s="86">
        <f t="shared" si="39"/>
        <v>6.06</v>
      </c>
      <c r="D127" s="90"/>
      <c r="E127" s="49">
        <f>C127*K127*1</f>
        <v>23.235139103714545</v>
      </c>
      <c r="F127" s="61">
        <f t="shared" si="35"/>
        <v>0.22100000000000011</v>
      </c>
      <c r="G127" s="61">
        <f t="shared" si="36"/>
        <v>3.2099999999999742</v>
      </c>
      <c r="H127" s="61">
        <f t="shared" si="42"/>
        <v>1.6049999999999871</v>
      </c>
      <c r="I127" s="61">
        <f t="shared" si="42"/>
        <v>1.6049999999999871</v>
      </c>
      <c r="J127" s="62">
        <f t="shared" si="24"/>
        <v>1.4884099999999947</v>
      </c>
      <c r="K127" s="63">
        <f t="shared" si="25"/>
        <v>3.834181370249925</v>
      </c>
      <c r="L127" s="51">
        <f t="shared" si="26"/>
        <v>19271960.420630097</v>
      </c>
      <c r="M127" s="48">
        <f t="shared" si="38"/>
        <v>24.20000000000001</v>
      </c>
      <c r="N127" s="52">
        <v>121</v>
      </c>
      <c r="O127" s="74">
        <f t="shared" si="27"/>
        <v>121</v>
      </c>
      <c r="P127" s="74">
        <f t="shared" si="28"/>
        <v>1</v>
      </c>
      <c r="Q127" s="53">
        <v>1</v>
      </c>
      <c r="R127" s="65">
        <f t="shared" si="29"/>
        <v>1</v>
      </c>
      <c r="S127" s="73">
        <f>S126*Q127</f>
        <v>279936</v>
      </c>
      <c r="T127" s="73">
        <f t="shared" si="30"/>
        <v>33872256</v>
      </c>
      <c r="U127" s="73">
        <f t="shared" si="31"/>
        <v>192719604.20630097</v>
      </c>
      <c r="V127" s="73">
        <f t="shared" si="32"/>
        <v>963598021.03150487</v>
      </c>
      <c r="W127" s="73">
        <f t="shared" si="33"/>
        <v>563.73625986242837</v>
      </c>
      <c r="X127" s="102">
        <f t="shared" si="34"/>
        <v>5.6896004862002982</v>
      </c>
      <c r="Y127" s="94">
        <f>X127/K127</f>
        <v>1.4839153229283546</v>
      </c>
    </row>
    <row r="128" spans="1:25">
      <c r="A128" s="48">
        <f t="shared" si="22"/>
        <v>17.148375400580804</v>
      </c>
      <c r="B128" s="48">
        <f t="shared" si="23"/>
        <v>4.0666666666666664</v>
      </c>
      <c r="C128" s="86">
        <f t="shared" si="39"/>
        <v>6.06</v>
      </c>
      <c r="D128" s="90"/>
      <c r="E128" s="49">
        <f>C128*K128*1</f>
        <v>23.449718817839532</v>
      </c>
      <c r="F128" s="61">
        <f t="shared" si="35"/>
        <v>0.22200000000000011</v>
      </c>
      <c r="G128" s="61">
        <f t="shared" si="36"/>
        <v>3.219999999999974</v>
      </c>
      <c r="H128" s="61">
        <f t="shared" si="42"/>
        <v>1.609999999999987</v>
      </c>
      <c r="I128" s="61">
        <f t="shared" si="42"/>
        <v>1.609999999999987</v>
      </c>
      <c r="J128" s="62">
        <f t="shared" si="24"/>
        <v>1.4928399999999944</v>
      </c>
      <c r="K128" s="63">
        <f t="shared" si="25"/>
        <v>3.8695905639999233</v>
      </c>
      <c r="L128" s="51">
        <f t="shared" si="26"/>
        <v>22137669.232745752</v>
      </c>
      <c r="M128" s="48">
        <f t="shared" si="38"/>
        <v>24.400000000000013</v>
      </c>
      <c r="N128" s="52">
        <v>122</v>
      </c>
      <c r="O128" s="74">
        <f t="shared" si="27"/>
        <v>122</v>
      </c>
      <c r="P128" s="74">
        <f t="shared" si="28"/>
        <v>1</v>
      </c>
      <c r="Q128" s="53">
        <v>1</v>
      </c>
      <c r="R128" s="65">
        <f t="shared" si="29"/>
        <v>1</v>
      </c>
      <c r="S128" s="73">
        <f>S127*Q128</f>
        <v>279936</v>
      </c>
      <c r="T128" s="73">
        <f t="shared" si="30"/>
        <v>34152192</v>
      </c>
      <c r="U128" s="73">
        <f t="shared" si="31"/>
        <v>221376692.32745752</v>
      </c>
      <c r="V128" s="73">
        <f t="shared" si="32"/>
        <v>1106883461.6372876</v>
      </c>
      <c r="W128" s="73">
        <f t="shared" si="33"/>
        <v>584.1879886464526</v>
      </c>
      <c r="X128" s="102">
        <f t="shared" si="34"/>
        <v>6.4820639427026387</v>
      </c>
      <c r="Y128" s="94">
        <f>X128/K128</f>
        <v>1.6751291475143175</v>
      </c>
    </row>
    <row r="129" spans="1:25">
      <c r="A129" s="48">
        <f t="shared" si="22"/>
        <v>17.753111553085638</v>
      </c>
      <c r="B129" s="48">
        <f t="shared" si="23"/>
        <v>4.0999999999999996</v>
      </c>
      <c r="C129" s="86">
        <f t="shared" si="39"/>
        <v>6.06</v>
      </c>
      <c r="D129" s="90"/>
      <c r="E129" s="49">
        <f>C129*K129*1</f>
        <v>23.665931414114525</v>
      </c>
      <c r="F129" s="61">
        <f t="shared" si="35"/>
        <v>0.22300000000000011</v>
      </c>
      <c r="G129" s="61">
        <f t="shared" si="36"/>
        <v>3.2299999999999738</v>
      </c>
      <c r="H129" s="61">
        <f t="shared" si="42"/>
        <v>1.6149999999999869</v>
      </c>
      <c r="I129" s="61">
        <f t="shared" si="42"/>
        <v>1.6149999999999869</v>
      </c>
      <c r="J129" s="62">
        <f t="shared" si="24"/>
        <v>1.4972899999999945</v>
      </c>
      <c r="K129" s="63">
        <f t="shared" si="25"/>
        <v>3.905269210249922</v>
      </c>
      <c r="L129" s="51">
        <f t="shared" si="26"/>
        <v>25429504.231123522</v>
      </c>
      <c r="M129" s="48">
        <f t="shared" si="38"/>
        <v>24.600000000000012</v>
      </c>
      <c r="N129" s="52">
        <v>123</v>
      </c>
      <c r="O129" s="74">
        <f t="shared" si="27"/>
        <v>123</v>
      </c>
      <c r="P129" s="74">
        <f t="shared" si="28"/>
        <v>1</v>
      </c>
      <c r="Q129" s="53">
        <v>1</v>
      </c>
      <c r="R129" s="65">
        <f t="shared" si="29"/>
        <v>1</v>
      </c>
      <c r="S129" s="73">
        <f>S128*Q129</f>
        <v>279936</v>
      </c>
      <c r="T129" s="73">
        <f t="shared" si="30"/>
        <v>34432128</v>
      </c>
      <c r="U129" s="73">
        <f t="shared" si="31"/>
        <v>254295042.31123522</v>
      </c>
      <c r="V129" s="73">
        <f t="shared" si="32"/>
        <v>1271475211.5561762</v>
      </c>
      <c r="W129" s="73">
        <f t="shared" si="33"/>
        <v>605.38110396022034</v>
      </c>
      <c r="X129" s="102">
        <f t="shared" si="34"/>
        <v>7.3854001213992708</v>
      </c>
      <c r="Y129" s="94">
        <f>X129/K129</f>
        <v>1.891137261937093</v>
      </c>
    </row>
    <row r="130" spans="1:25">
      <c r="A130" s="48">
        <f t="shared" si="22"/>
        <v>18.379173679952682</v>
      </c>
      <c r="B130" s="48">
        <f t="shared" si="23"/>
        <v>4.1333333333333337</v>
      </c>
      <c r="C130" s="86">
        <f t="shared" si="39"/>
        <v>6.06</v>
      </c>
      <c r="D130" s="90"/>
      <c r="E130" s="49">
        <f>C130*K130*1</f>
        <v>23.883786800639516</v>
      </c>
      <c r="F130" s="61">
        <f t="shared" si="35"/>
        <v>0.22400000000000012</v>
      </c>
      <c r="G130" s="61">
        <f t="shared" si="36"/>
        <v>3.2399999999999736</v>
      </c>
      <c r="H130" s="61">
        <f t="shared" si="42"/>
        <v>1.6199999999999868</v>
      </c>
      <c r="I130" s="61">
        <f t="shared" si="42"/>
        <v>1.6199999999999868</v>
      </c>
      <c r="J130" s="62">
        <f t="shared" si="24"/>
        <v>1.5017599999999942</v>
      </c>
      <c r="K130" s="63">
        <f t="shared" si="25"/>
        <v>3.9412189439999206</v>
      </c>
      <c r="L130" s="51">
        <f t="shared" si="26"/>
        <v>29210829.678681735</v>
      </c>
      <c r="M130" s="48">
        <f t="shared" si="38"/>
        <v>24.800000000000015</v>
      </c>
      <c r="N130" s="52">
        <v>124</v>
      </c>
      <c r="O130" s="74">
        <f t="shared" si="27"/>
        <v>124</v>
      </c>
      <c r="P130" s="74">
        <f t="shared" si="28"/>
        <v>1</v>
      </c>
      <c r="Q130" s="53">
        <v>1</v>
      </c>
      <c r="R130" s="65">
        <f t="shared" si="29"/>
        <v>1</v>
      </c>
      <c r="S130" s="73">
        <f>S129*Q130</f>
        <v>279936</v>
      </c>
      <c r="T130" s="73">
        <f t="shared" si="30"/>
        <v>34712064</v>
      </c>
      <c r="U130" s="73">
        <f t="shared" si="31"/>
        <v>292108296.78681737</v>
      </c>
      <c r="V130" s="73">
        <f t="shared" si="32"/>
        <v>1460541483.9340868</v>
      </c>
      <c r="W130" s="73">
        <f t="shared" si="33"/>
        <v>627.3424616090515</v>
      </c>
      <c r="X130" s="102">
        <f t="shared" si="34"/>
        <v>8.4151808658458727</v>
      </c>
      <c r="Y130" s="94">
        <f>X130/K130</f>
        <v>2.135172134665869</v>
      </c>
    </row>
    <row r="131" spans="1:25">
      <c r="A131" s="48">
        <f t="shared" si="22"/>
        <v>19.027313840043664</v>
      </c>
      <c r="B131" s="48">
        <f t="shared" si="23"/>
        <v>4.166666666666667</v>
      </c>
      <c r="C131" s="86">
        <f t="shared" si="39"/>
        <v>6.06</v>
      </c>
      <c r="D131" s="90"/>
      <c r="E131" s="49">
        <f>C131*K131*1</f>
        <v>24.103294921874511</v>
      </c>
      <c r="F131" s="61">
        <f t="shared" si="35"/>
        <v>0.22500000000000012</v>
      </c>
      <c r="G131" s="61">
        <f t="shared" si="36"/>
        <v>3.2499999999999734</v>
      </c>
      <c r="H131" s="61">
        <f t="shared" si="42"/>
        <v>1.6249999999999867</v>
      </c>
      <c r="I131" s="61">
        <f t="shared" si="42"/>
        <v>1.6249999999999867</v>
      </c>
      <c r="J131" s="62">
        <f t="shared" si="24"/>
        <v>1.5062499999999943</v>
      </c>
      <c r="K131" s="63">
        <f t="shared" si="25"/>
        <v>3.9774414062499197</v>
      </c>
      <c r="L131" s="51">
        <f t="shared" si="26"/>
        <v>33554432.000000276</v>
      </c>
      <c r="M131" s="48">
        <f t="shared" si="38"/>
        <v>25.000000000000011</v>
      </c>
      <c r="N131" s="52">
        <v>125</v>
      </c>
      <c r="O131" s="74">
        <f t="shared" si="27"/>
        <v>125</v>
      </c>
      <c r="P131" s="74">
        <f t="shared" si="28"/>
        <v>1</v>
      </c>
      <c r="Q131" s="53">
        <v>1</v>
      </c>
      <c r="R131" s="65">
        <f t="shared" si="29"/>
        <v>1</v>
      </c>
      <c r="S131" s="73">
        <f>S130*Q131</f>
        <v>279936</v>
      </c>
      <c r="T131" s="73">
        <f t="shared" si="30"/>
        <v>34992000</v>
      </c>
      <c r="U131" s="73">
        <f t="shared" si="31"/>
        <v>335544320.00000274</v>
      </c>
      <c r="V131" s="73">
        <f t="shared" si="32"/>
        <v>1677721600.0000138</v>
      </c>
      <c r="W131" s="73">
        <f t="shared" si="33"/>
        <v>650.09988953482514</v>
      </c>
      <c r="X131" s="102">
        <f t="shared" si="34"/>
        <v>9.5891723822588801</v>
      </c>
      <c r="Y131" s="94">
        <f>X131/K131</f>
        <v>2.4108896657009233</v>
      </c>
    </row>
    <row r="132" spans="1:25">
      <c r="A132" s="48">
        <f t="shared" si="22"/>
        <v>19.698310613518792</v>
      </c>
      <c r="B132" s="48">
        <f t="shared" si="23"/>
        <v>4.2</v>
      </c>
      <c r="C132" s="86">
        <f t="shared" si="39"/>
        <v>6.06</v>
      </c>
      <c r="D132" s="90"/>
      <c r="E132" s="49">
        <f>C132*K132*1</f>
        <v>24.324465758639505</v>
      </c>
      <c r="F132" s="61">
        <f t="shared" si="35"/>
        <v>0.22600000000000012</v>
      </c>
      <c r="G132" s="61">
        <f t="shared" si="36"/>
        <v>3.2599999999999731</v>
      </c>
      <c r="H132" s="61">
        <f t="shared" si="42"/>
        <v>1.6299999999999866</v>
      </c>
      <c r="I132" s="61">
        <f t="shared" si="42"/>
        <v>1.6299999999999866</v>
      </c>
      <c r="J132" s="62">
        <f t="shared" si="24"/>
        <v>1.5107599999999941</v>
      </c>
      <c r="K132" s="63">
        <f t="shared" si="25"/>
        <v>4.0139382439999185</v>
      </c>
      <c r="L132" s="51">
        <f t="shared" si="26"/>
        <v>38543920.841260195</v>
      </c>
      <c r="M132" s="48">
        <f t="shared" si="38"/>
        <v>25.200000000000014</v>
      </c>
      <c r="N132" s="52">
        <v>126</v>
      </c>
      <c r="O132" s="74">
        <f t="shared" si="27"/>
        <v>126</v>
      </c>
      <c r="P132" s="74">
        <f t="shared" si="28"/>
        <v>1</v>
      </c>
      <c r="Q132" s="53">
        <v>1</v>
      </c>
      <c r="R132" s="65">
        <f t="shared" si="29"/>
        <v>1</v>
      </c>
      <c r="S132" s="73">
        <f>S131*Q132</f>
        <v>279936</v>
      </c>
      <c r="T132" s="73">
        <f t="shared" si="30"/>
        <v>35271936</v>
      </c>
      <c r="U132" s="73">
        <f t="shared" si="31"/>
        <v>385439208.41260195</v>
      </c>
      <c r="V132" s="73">
        <f t="shared" si="32"/>
        <v>1927196042.0630097</v>
      </c>
      <c r="W132" s="73">
        <f t="shared" si="33"/>
        <v>673.68222298234275</v>
      </c>
      <c r="X132" s="102">
        <f t="shared" si="34"/>
        <v>10.927645378257717</v>
      </c>
      <c r="Y132" s="94">
        <f>X132/K132</f>
        <v>2.7224248889709473</v>
      </c>
    </row>
    <row r="133" spans="1:25">
      <c r="A133" s="48">
        <f t="shared" si="22"/>
        <v>20.392970037108338</v>
      </c>
      <c r="B133" s="48">
        <f t="shared" si="23"/>
        <v>4.2333333333333334</v>
      </c>
      <c r="C133" s="86">
        <f t="shared" si="39"/>
        <v>6.06</v>
      </c>
      <c r="D133" s="90"/>
      <c r="E133" s="49">
        <f>C133*K133*1</f>
        <v>24.547309328114491</v>
      </c>
      <c r="F133" s="61">
        <f t="shared" si="35"/>
        <v>0.22700000000000012</v>
      </c>
      <c r="G133" s="61">
        <f t="shared" si="36"/>
        <v>3.2699999999999729</v>
      </c>
      <c r="H133" s="61">
        <f t="shared" si="42"/>
        <v>1.6349999999999865</v>
      </c>
      <c r="I133" s="61">
        <f t="shared" si="42"/>
        <v>1.6349999999999865</v>
      </c>
      <c r="J133" s="62">
        <f t="shared" si="24"/>
        <v>1.515289999999994</v>
      </c>
      <c r="K133" s="63">
        <f t="shared" si="25"/>
        <v>4.0507111102499165</v>
      </c>
      <c r="L133" s="51">
        <f t="shared" si="26"/>
        <v>44275338.465491526</v>
      </c>
      <c r="M133" s="48">
        <f t="shared" si="38"/>
        <v>25.400000000000013</v>
      </c>
      <c r="N133" s="52">
        <v>127</v>
      </c>
      <c r="O133" s="74">
        <f t="shared" si="27"/>
        <v>127</v>
      </c>
      <c r="P133" s="74">
        <f t="shared" si="28"/>
        <v>1</v>
      </c>
      <c r="Q133" s="53">
        <v>1</v>
      </c>
      <c r="R133" s="65">
        <f t="shared" si="29"/>
        <v>1</v>
      </c>
      <c r="S133" s="73">
        <f>S132*Q133</f>
        <v>279936</v>
      </c>
      <c r="T133" s="73">
        <f t="shared" si="30"/>
        <v>35551872</v>
      </c>
      <c r="U133" s="73">
        <f t="shared" si="31"/>
        <v>442753384.65491527</v>
      </c>
      <c r="V133" s="73">
        <f t="shared" si="32"/>
        <v>2213766923.2745762</v>
      </c>
      <c r="W133" s="73">
        <f t="shared" si="33"/>
        <v>698.11934093700881</v>
      </c>
      <c r="X133" s="102">
        <f t="shared" si="34"/>
        <v>12.453729149759408</v>
      </c>
      <c r="Y133" s="94">
        <f>X133/K133</f>
        <v>3.0744550304381124</v>
      </c>
    </row>
    <row r="134" spans="1:25">
      <c r="A134" s="48">
        <f t="shared" si="22"/>
        <v>21.112126572366453</v>
      </c>
      <c r="B134" s="48">
        <f t="shared" si="23"/>
        <v>4.2666666666666666</v>
      </c>
      <c r="C134" s="86">
        <f t="shared" si="39"/>
        <v>6.06</v>
      </c>
      <c r="D134" s="90"/>
      <c r="E134" s="49">
        <f>C134*K134*1</f>
        <v>24.771835683839488</v>
      </c>
      <c r="F134" s="61">
        <f t="shared" si="35"/>
        <v>0.22800000000000012</v>
      </c>
      <c r="G134" s="61">
        <f t="shared" si="36"/>
        <v>3.2799999999999727</v>
      </c>
      <c r="H134" s="61">
        <f t="shared" si="42"/>
        <v>1.6399999999999864</v>
      </c>
      <c r="I134" s="61">
        <f t="shared" si="42"/>
        <v>1.6399999999999864</v>
      </c>
      <c r="J134" s="62">
        <f t="shared" si="24"/>
        <v>1.5198399999999941</v>
      </c>
      <c r="K134" s="63">
        <f t="shared" si="25"/>
        <v>4.0877616639999159</v>
      </c>
      <c r="L134" s="51">
        <f t="shared" si="26"/>
        <v>50859008.462247066</v>
      </c>
      <c r="M134" s="48">
        <f t="shared" si="38"/>
        <v>25.600000000000016</v>
      </c>
      <c r="N134" s="52">
        <v>128</v>
      </c>
      <c r="O134" s="74">
        <f t="shared" si="27"/>
        <v>128</v>
      </c>
      <c r="P134" s="74">
        <f t="shared" si="28"/>
        <v>1</v>
      </c>
      <c r="Q134" s="53">
        <v>1</v>
      </c>
      <c r="R134" s="65">
        <f t="shared" si="29"/>
        <v>1</v>
      </c>
      <c r="S134" s="73">
        <f>S133*Q134</f>
        <v>279936</v>
      </c>
      <c r="T134" s="73">
        <f t="shared" si="30"/>
        <v>35831808</v>
      </c>
      <c r="U134" s="73">
        <f t="shared" si="31"/>
        <v>508590084.62247068</v>
      </c>
      <c r="V134" s="73">
        <f t="shared" si="32"/>
        <v>2542950423.1123533</v>
      </c>
      <c r="W134" s="73">
        <f t="shared" si="33"/>
        <v>723.44220387975713</v>
      </c>
      <c r="X134" s="102">
        <f t="shared" si="34"/>
        <v>14.193815858314229</v>
      </c>
      <c r="Y134" s="94">
        <f>X134/K134</f>
        <v>3.47227089664162</v>
      </c>
    </row>
    <row r="135" spans="1:25">
      <c r="A135" s="48">
        <f t="shared" ref="A135:A198" si="43">POWER(POWER(2,0.05),N135-40)</f>
        <v>21.856644108070483</v>
      </c>
      <c r="B135" s="48">
        <f t="shared" ref="B135:B198" si="44">N135/30</f>
        <v>4.3</v>
      </c>
      <c r="C135" s="86">
        <f t="shared" si="39"/>
        <v>6.06</v>
      </c>
      <c r="D135" s="90"/>
      <c r="E135" s="49">
        <f>C135*K135*1</f>
        <v>24.998054915714484</v>
      </c>
      <c r="F135" s="61">
        <f t="shared" si="35"/>
        <v>0.22900000000000012</v>
      </c>
      <c r="G135" s="61">
        <f t="shared" si="36"/>
        <v>3.2899999999999725</v>
      </c>
      <c r="H135" s="61">
        <f t="shared" si="42"/>
        <v>1.6449999999999863</v>
      </c>
      <c r="I135" s="61">
        <f t="shared" si="42"/>
        <v>1.6449999999999863</v>
      </c>
      <c r="J135" s="62">
        <f t="shared" ref="J135:J198" si="45">(1-F135)+F135*G135</f>
        <v>1.524409999999994</v>
      </c>
      <c r="K135" s="63">
        <f t="shared" ref="K135:K198" si="46">J135*H135*I135</f>
        <v>4.1250915702499151</v>
      </c>
      <c r="L135" s="51">
        <f t="shared" ref="L135:L198" si="47">POWER($M$1,N135)</f>
        <v>58421659.357363492</v>
      </c>
      <c r="M135" s="48">
        <f t="shared" si="38"/>
        <v>25.800000000000011</v>
      </c>
      <c r="N135" s="52">
        <v>129</v>
      </c>
      <c r="O135" s="74">
        <f t="shared" ref="O135:O198" si="48">$N135-P$3</f>
        <v>129</v>
      </c>
      <c r="P135" s="74">
        <f t="shared" ref="P135:P198" si="49">Q$3</f>
        <v>1</v>
      </c>
      <c r="Q135" s="53">
        <v>1</v>
      </c>
      <c r="R135" s="65">
        <f t="shared" ref="R135:R198" si="50">R$3</f>
        <v>1</v>
      </c>
      <c r="S135" s="73">
        <f>S134*Q135</f>
        <v>279936</v>
      </c>
      <c r="T135" s="73">
        <f t="shared" ref="T135:T198" si="51">O135*S135*R135</f>
        <v>36111744</v>
      </c>
      <c r="U135" s="73">
        <f t="shared" ref="U135:U198" si="52">10*Q$3*P135*POWER($M$1,O135)</f>
        <v>584216593.57363486</v>
      </c>
      <c r="V135" s="73">
        <f t="shared" ref="V135:V198" si="53">50*Q$3*P135*POWER($M$1,O135)</f>
        <v>2921082967.8681746</v>
      </c>
      <c r="W135" s="73">
        <f t="shared" ref="W135:W198" si="54">$A135*(30+$B135)</f>
        <v>749.68289290681753</v>
      </c>
      <c r="X135" s="102">
        <f t="shared" ref="X135:X198" si="55">U135/T135</f>
        <v>16.178022129688195</v>
      </c>
      <c r="Y135" s="94">
        <f>X135/K135</f>
        <v>3.9218576979875537</v>
      </c>
    </row>
    <row r="136" spans="1:25">
      <c r="A136" s="48">
        <f t="shared" si="43"/>
        <v>22.627416997969686</v>
      </c>
      <c r="B136" s="48">
        <f t="shared" si="44"/>
        <v>4.333333333333333</v>
      </c>
      <c r="C136" s="86">
        <f t="shared" si="39"/>
        <v>6.06</v>
      </c>
      <c r="D136" s="90"/>
      <c r="E136" s="49">
        <f>C136*K136*1</f>
        <v>25.225977149999476</v>
      </c>
      <c r="F136" s="61">
        <f t="shared" ref="F136:F199" si="56">F135+0.1%</f>
        <v>0.23000000000000012</v>
      </c>
      <c r="G136" s="61">
        <f t="shared" ref="G136:G199" si="57">G135+1%</f>
        <v>3.2999999999999723</v>
      </c>
      <c r="H136" s="61">
        <f t="shared" ref="H136:I151" si="58">H135+0.5%</f>
        <v>1.6499999999999861</v>
      </c>
      <c r="I136" s="61">
        <f t="shared" si="58"/>
        <v>1.6499999999999861</v>
      </c>
      <c r="J136" s="62">
        <f t="shared" si="45"/>
        <v>1.5289999999999939</v>
      </c>
      <c r="K136" s="63">
        <f t="shared" si="46"/>
        <v>4.1627024999999138</v>
      </c>
      <c r="L136" s="51">
        <f t="shared" si="47"/>
        <v>67108864.000000581</v>
      </c>
      <c r="M136" s="48">
        <f t="shared" ref="M136:M199" si="59">LOG(L136,2)</f>
        <v>26.000000000000014</v>
      </c>
      <c r="N136" s="52">
        <v>130</v>
      </c>
      <c r="O136" s="74">
        <f t="shared" si="48"/>
        <v>130</v>
      </c>
      <c r="P136" s="74">
        <f t="shared" si="49"/>
        <v>1</v>
      </c>
      <c r="Q136" s="53">
        <v>4</v>
      </c>
      <c r="R136" s="65">
        <f t="shared" si="50"/>
        <v>1</v>
      </c>
      <c r="S136" s="73">
        <f>S135*Q136</f>
        <v>1119744</v>
      </c>
      <c r="T136" s="73">
        <f t="shared" si="51"/>
        <v>145566720</v>
      </c>
      <c r="U136" s="73">
        <f t="shared" si="52"/>
        <v>671088640.00000584</v>
      </c>
      <c r="V136" s="73">
        <f t="shared" si="53"/>
        <v>3355443200.0000291</v>
      </c>
      <c r="W136" s="73">
        <f t="shared" si="54"/>
        <v>776.87465026362588</v>
      </c>
      <c r="X136" s="102">
        <f t="shared" si="55"/>
        <v>4.6101790299321568</v>
      </c>
      <c r="Y136" s="94">
        <f>X136/K136</f>
        <v>1.107496639486548</v>
      </c>
    </row>
    <row r="137" spans="1:25">
      <c r="A137" s="48">
        <f t="shared" si="43"/>
        <v>23.425371135130177</v>
      </c>
      <c r="B137" s="48">
        <f t="shared" si="44"/>
        <v>4.3666666666666663</v>
      </c>
      <c r="C137" s="86">
        <f t="shared" si="39"/>
        <v>6.06</v>
      </c>
      <c r="D137" s="90"/>
      <c r="E137" s="49">
        <f>C137*K137*1</f>
        <v>25.455612549314459</v>
      </c>
      <c r="F137" s="61">
        <f t="shared" si="56"/>
        <v>0.23100000000000012</v>
      </c>
      <c r="G137" s="61">
        <f t="shared" si="57"/>
        <v>3.3099999999999721</v>
      </c>
      <c r="H137" s="61">
        <f t="shared" si="58"/>
        <v>1.654999999999986</v>
      </c>
      <c r="I137" s="61">
        <f t="shared" si="58"/>
        <v>1.654999999999986</v>
      </c>
      <c r="J137" s="62">
        <f t="shared" si="45"/>
        <v>1.5336099999999937</v>
      </c>
      <c r="K137" s="63">
        <f t="shared" si="46"/>
        <v>4.2005961302499113</v>
      </c>
      <c r="L137" s="51">
        <f t="shared" si="47"/>
        <v>77087841.682520419</v>
      </c>
      <c r="M137" s="48">
        <f t="shared" si="59"/>
        <v>26.200000000000014</v>
      </c>
      <c r="N137" s="52">
        <v>131</v>
      </c>
      <c r="O137" s="74">
        <f t="shared" si="48"/>
        <v>131</v>
      </c>
      <c r="P137" s="74">
        <f t="shared" si="49"/>
        <v>1</v>
      </c>
      <c r="Q137" s="53">
        <v>1</v>
      </c>
      <c r="R137" s="65">
        <f t="shared" si="50"/>
        <v>1</v>
      </c>
      <c r="S137" s="73">
        <f>S136*Q137</f>
        <v>1119744</v>
      </c>
      <c r="T137" s="73">
        <f t="shared" si="51"/>
        <v>146686464</v>
      </c>
      <c r="U137" s="73">
        <f t="shared" si="52"/>
        <v>770878416.82520413</v>
      </c>
      <c r="V137" s="73">
        <f t="shared" si="53"/>
        <v>3854392084.1260209</v>
      </c>
      <c r="W137" s="73">
        <f t="shared" si="54"/>
        <v>805.05192134397373</v>
      </c>
      <c r="X137" s="102">
        <f t="shared" si="55"/>
        <v>5.2552798383987502</v>
      </c>
      <c r="Y137" s="94">
        <f>X137/K137</f>
        <v>1.2510795314392891</v>
      </c>
    </row>
    <row r="138" spans="1:25">
      <c r="A138" s="48">
        <f t="shared" si="43"/>
        <v>24.251465064166545</v>
      </c>
      <c r="B138" s="48">
        <f t="shared" si="44"/>
        <v>4.4000000000000004</v>
      </c>
      <c r="C138" s="86">
        <f t="shared" si="39"/>
        <v>6.06</v>
      </c>
      <c r="D138" s="90"/>
      <c r="E138" s="49">
        <f>C138*K138*1</f>
        <v>25.686971312639457</v>
      </c>
      <c r="F138" s="61">
        <f t="shared" si="56"/>
        <v>0.23200000000000012</v>
      </c>
      <c r="G138" s="61">
        <f t="shared" si="57"/>
        <v>3.3199999999999719</v>
      </c>
      <c r="H138" s="61">
        <f t="shared" si="58"/>
        <v>1.6599999999999859</v>
      </c>
      <c r="I138" s="61">
        <f t="shared" si="58"/>
        <v>1.6599999999999859</v>
      </c>
      <c r="J138" s="62">
        <f t="shared" si="45"/>
        <v>1.5382399999999938</v>
      </c>
      <c r="K138" s="63">
        <f t="shared" si="46"/>
        <v>4.2387741439999109</v>
      </c>
      <c r="L138" s="51">
        <f t="shared" si="47"/>
        <v>88550676.930983081</v>
      </c>
      <c r="M138" s="48">
        <f t="shared" si="59"/>
        <v>26.400000000000013</v>
      </c>
      <c r="N138" s="52">
        <v>132</v>
      </c>
      <c r="O138" s="74">
        <f t="shared" si="48"/>
        <v>132</v>
      </c>
      <c r="P138" s="74">
        <f t="shared" si="49"/>
        <v>1</v>
      </c>
      <c r="Q138" s="53">
        <v>1</v>
      </c>
      <c r="R138" s="65">
        <f t="shared" si="50"/>
        <v>1</v>
      </c>
      <c r="S138" s="73">
        <f>S137*Q138</f>
        <v>1119744</v>
      </c>
      <c r="T138" s="73">
        <f t="shared" si="51"/>
        <v>147806208</v>
      </c>
      <c r="U138" s="73">
        <f t="shared" si="52"/>
        <v>885506769.30983078</v>
      </c>
      <c r="V138" s="73">
        <f t="shared" si="53"/>
        <v>4427533846.5491543</v>
      </c>
      <c r="W138" s="73">
        <f t="shared" si="54"/>
        <v>834.25039820732911</v>
      </c>
      <c r="X138" s="102">
        <f t="shared" si="55"/>
        <v>5.9909984924978978</v>
      </c>
      <c r="Y138" s="94">
        <f>X138/K138</f>
        <v>1.4133799747217728</v>
      </c>
    </row>
    <row r="139" spans="1:25">
      <c r="A139" s="48">
        <f t="shared" si="43"/>
        <v>25.106691132696209</v>
      </c>
      <c r="B139" s="48">
        <f t="shared" si="44"/>
        <v>4.4333333333333336</v>
      </c>
      <c r="C139" s="86">
        <f t="shared" si="39"/>
        <v>6.06</v>
      </c>
      <c r="D139" s="90"/>
      <c r="E139" s="49">
        <f>C139*K139*1</f>
        <v>25.920063675314449</v>
      </c>
      <c r="F139" s="61">
        <f t="shared" si="56"/>
        <v>0.23300000000000012</v>
      </c>
      <c r="G139" s="61">
        <f t="shared" si="57"/>
        <v>3.3299999999999716</v>
      </c>
      <c r="H139" s="61">
        <f t="shared" si="58"/>
        <v>1.6649999999999858</v>
      </c>
      <c r="I139" s="61">
        <f t="shared" si="58"/>
        <v>1.6649999999999858</v>
      </c>
      <c r="J139" s="62">
        <f t="shared" si="45"/>
        <v>1.5428899999999937</v>
      </c>
      <c r="K139" s="63">
        <f t="shared" si="46"/>
        <v>4.2772382302499095</v>
      </c>
      <c r="L139" s="51">
        <f t="shared" si="47"/>
        <v>101718016.92449416</v>
      </c>
      <c r="M139" s="48">
        <f t="shared" si="59"/>
        <v>26.600000000000012</v>
      </c>
      <c r="N139" s="52">
        <v>133</v>
      </c>
      <c r="O139" s="74">
        <f t="shared" si="48"/>
        <v>133</v>
      </c>
      <c r="P139" s="74">
        <f t="shared" si="49"/>
        <v>1</v>
      </c>
      <c r="Q139" s="53">
        <v>1</v>
      </c>
      <c r="R139" s="65">
        <f t="shared" si="50"/>
        <v>1</v>
      </c>
      <c r="S139" s="73">
        <f>S138*Q139</f>
        <v>1119744</v>
      </c>
      <c r="T139" s="73">
        <f t="shared" si="51"/>
        <v>148925952</v>
      </c>
      <c r="U139" s="73">
        <f t="shared" si="52"/>
        <v>1017180169.2449416</v>
      </c>
      <c r="V139" s="73">
        <f t="shared" si="53"/>
        <v>5085900846.2247086</v>
      </c>
      <c r="W139" s="73">
        <f t="shared" si="54"/>
        <v>864.50706466917291</v>
      </c>
      <c r="X139" s="102">
        <f t="shared" si="55"/>
        <v>6.8301068791888042</v>
      </c>
      <c r="Y139" s="94">
        <f>X139/K139</f>
        <v>1.5968497688261185</v>
      </c>
    </row>
    <row r="140" spans="1:25">
      <c r="A140" s="48">
        <f t="shared" si="43"/>
        <v>25.992076683399727</v>
      </c>
      <c r="B140" s="48">
        <f t="shared" si="44"/>
        <v>4.4666666666666668</v>
      </c>
      <c r="C140" s="86">
        <f t="shared" si="39"/>
        <v>6.06</v>
      </c>
      <c r="D140" s="90"/>
      <c r="E140" s="49">
        <f>C140*K140*1</f>
        <v>26.154899909039443</v>
      </c>
      <c r="F140" s="61">
        <f t="shared" si="56"/>
        <v>0.23400000000000012</v>
      </c>
      <c r="G140" s="61">
        <f t="shared" si="57"/>
        <v>3.3399999999999714</v>
      </c>
      <c r="H140" s="61">
        <f t="shared" si="58"/>
        <v>1.6699999999999857</v>
      </c>
      <c r="I140" s="61">
        <f t="shared" si="58"/>
        <v>1.6699999999999857</v>
      </c>
      <c r="J140" s="62">
        <f t="shared" si="45"/>
        <v>1.5475599999999936</v>
      </c>
      <c r="K140" s="63">
        <f t="shared" si="46"/>
        <v>4.3159900839999086</v>
      </c>
      <c r="L140" s="51">
        <f t="shared" si="47"/>
        <v>116843318.71472701</v>
      </c>
      <c r="M140" s="48">
        <f t="shared" si="59"/>
        <v>26.800000000000015</v>
      </c>
      <c r="N140" s="52">
        <v>134</v>
      </c>
      <c r="O140" s="74">
        <f t="shared" si="48"/>
        <v>134</v>
      </c>
      <c r="P140" s="74">
        <f t="shared" si="49"/>
        <v>1</v>
      </c>
      <c r="Q140" s="53">
        <v>1</v>
      </c>
      <c r="R140" s="65">
        <f t="shared" si="50"/>
        <v>1</v>
      </c>
      <c r="S140" s="73">
        <f>S139*Q140</f>
        <v>1119744</v>
      </c>
      <c r="T140" s="73">
        <f t="shared" si="51"/>
        <v>150045696</v>
      </c>
      <c r="U140" s="73">
        <f t="shared" si="52"/>
        <v>1168433187.1472702</v>
      </c>
      <c r="V140" s="73">
        <f t="shared" si="53"/>
        <v>5842165935.736351</v>
      </c>
      <c r="W140" s="73">
        <f t="shared" si="54"/>
        <v>895.86024302117733</v>
      </c>
      <c r="X140" s="102">
        <f t="shared" si="55"/>
        <v>7.7871822937678283</v>
      </c>
      <c r="Y140" s="94">
        <f>X140/K140</f>
        <v>1.804263249500087</v>
      </c>
    </row>
    <row r="141" spans="1:25">
      <c r="A141" s="48">
        <f t="shared" si="43"/>
        <v>26.908685288119074</v>
      </c>
      <c r="B141" s="48">
        <f t="shared" si="44"/>
        <v>4.5</v>
      </c>
      <c r="C141" s="86">
        <f t="shared" si="39"/>
        <v>6.06</v>
      </c>
      <c r="D141" s="90"/>
      <c r="E141" s="49">
        <f>C141*K141*1</f>
        <v>26.391490321874436</v>
      </c>
      <c r="F141" s="61">
        <f t="shared" si="56"/>
        <v>0.23500000000000013</v>
      </c>
      <c r="G141" s="61">
        <f t="shared" si="57"/>
        <v>3.3499999999999712</v>
      </c>
      <c r="H141" s="61">
        <f t="shared" si="58"/>
        <v>1.6749999999999856</v>
      </c>
      <c r="I141" s="61">
        <f t="shared" si="58"/>
        <v>1.6749999999999856</v>
      </c>
      <c r="J141" s="62">
        <f t="shared" si="45"/>
        <v>1.5522499999999937</v>
      </c>
      <c r="K141" s="63">
        <f t="shared" si="46"/>
        <v>4.3550314062499069</v>
      </c>
      <c r="L141" s="51">
        <f t="shared" si="47"/>
        <v>134217728.00000122</v>
      </c>
      <c r="M141" s="48">
        <f t="shared" si="59"/>
        <v>27.000000000000011</v>
      </c>
      <c r="N141" s="52">
        <v>135</v>
      </c>
      <c r="O141" s="74">
        <f t="shared" si="48"/>
        <v>135</v>
      </c>
      <c r="P141" s="74">
        <f t="shared" si="49"/>
        <v>1</v>
      </c>
      <c r="Q141" s="53">
        <v>1</v>
      </c>
      <c r="R141" s="65">
        <f t="shared" si="50"/>
        <v>1</v>
      </c>
      <c r="S141" s="73">
        <f>S140*Q141</f>
        <v>1119744</v>
      </c>
      <c r="T141" s="73">
        <f t="shared" si="51"/>
        <v>151165440</v>
      </c>
      <c r="U141" s="73">
        <f t="shared" si="52"/>
        <v>1342177280.0000122</v>
      </c>
      <c r="V141" s="73">
        <f t="shared" si="53"/>
        <v>6710886400.000061</v>
      </c>
      <c r="W141" s="73">
        <f t="shared" si="54"/>
        <v>928.34964244010803</v>
      </c>
      <c r="X141" s="102">
        <f t="shared" si="55"/>
        <v>8.8788633169063793</v>
      </c>
      <c r="Y141" s="94">
        <f>X141/K141</f>
        <v>2.0387598822282476</v>
      </c>
    </row>
    <row r="142" spans="1:25">
      <c r="A142" s="48">
        <f t="shared" si="43"/>
        <v>27.857618025476185</v>
      </c>
      <c r="B142" s="48">
        <f t="shared" si="44"/>
        <v>4.5333333333333332</v>
      </c>
      <c r="C142" s="86">
        <f t="shared" si="39"/>
        <v>6.06</v>
      </c>
      <c r="D142" s="90"/>
      <c r="E142" s="49">
        <f>C142*K142*1</f>
        <v>26.629845258239424</v>
      </c>
      <c r="F142" s="61">
        <f t="shared" si="56"/>
        <v>0.23600000000000013</v>
      </c>
      <c r="G142" s="61">
        <f t="shared" si="57"/>
        <v>3.359999999999971</v>
      </c>
      <c r="H142" s="61">
        <f t="shared" si="58"/>
        <v>1.6799999999999855</v>
      </c>
      <c r="I142" s="61">
        <f t="shared" si="58"/>
        <v>1.6799999999999855</v>
      </c>
      <c r="J142" s="62">
        <f t="shared" si="45"/>
        <v>1.5569599999999935</v>
      </c>
      <c r="K142" s="63">
        <f t="shared" si="46"/>
        <v>4.3943639039999054</v>
      </c>
      <c r="L142" s="51">
        <f t="shared" si="47"/>
        <v>154175683.3650409</v>
      </c>
      <c r="M142" s="48">
        <f t="shared" si="59"/>
        <v>27.200000000000014</v>
      </c>
      <c r="N142" s="52">
        <v>136</v>
      </c>
      <c r="O142" s="74">
        <f t="shared" si="48"/>
        <v>136</v>
      </c>
      <c r="P142" s="74">
        <f t="shared" si="49"/>
        <v>1</v>
      </c>
      <c r="Q142" s="53">
        <v>1</v>
      </c>
      <c r="R142" s="65">
        <f t="shared" si="50"/>
        <v>1</v>
      </c>
      <c r="S142" s="73">
        <f>S141*Q142</f>
        <v>1119744</v>
      </c>
      <c r="T142" s="73">
        <f t="shared" si="51"/>
        <v>152285184</v>
      </c>
      <c r="U142" s="73">
        <f t="shared" si="52"/>
        <v>1541756833.650409</v>
      </c>
      <c r="V142" s="73">
        <f t="shared" si="53"/>
        <v>7708784168.2520447</v>
      </c>
      <c r="W142" s="73">
        <f t="shared" si="54"/>
        <v>962.01640914644418</v>
      </c>
      <c r="X142" s="102">
        <f t="shared" si="55"/>
        <v>10.124142041621127</v>
      </c>
      <c r="Y142" s="94">
        <f>X142/K142</f>
        <v>2.3038925002105026</v>
      </c>
    </row>
    <row r="143" spans="1:25">
      <c r="A143" s="48">
        <f t="shared" si="43"/>
        <v>28.84001480354679</v>
      </c>
      <c r="B143" s="48">
        <f t="shared" si="44"/>
        <v>4.5666666666666664</v>
      </c>
      <c r="C143" s="86">
        <f t="shared" si="39"/>
        <v>6.06</v>
      </c>
      <c r="D143" s="90"/>
      <c r="E143" s="49">
        <f>C143*K143*1</f>
        <v>26.86997509891442</v>
      </c>
      <c r="F143" s="61">
        <f t="shared" si="56"/>
        <v>0.23700000000000013</v>
      </c>
      <c r="G143" s="61">
        <f t="shared" si="57"/>
        <v>3.3699999999999708</v>
      </c>
      <c r="H143" s="61">
        <f t="shared" si="58"/>
        <v>1.6849999999999854</v>
      </c>
      <c r="I143" s="61">
        <f t="shared" si="58"/>
        <v>1.6849999999999854</v>
      </c>
      <c r="J143" s="62">
        <f t="shared" si="45"/>
        <v>1.5616899999999934</v>
      </c>
      <c r="K143" s="63">
        <f t="shared" si="46"/>
        <v>4.4339892902499045</v>
      </c>
      <c r="L143" s="51">
        <f t="shared" si="47"/>
        <v>177101353.86196622</v>
      </c>
      <c r="M143" s="48">
        <f t="shared" si="59"/>
        <v>27.400000000000013</v>
      </c>
      <c r="N143" s="52">
        <v>137</v>
      </c>
      <c r="O143" s="74">
        <f t="shared" si="48"/>
        <v>137</v>
      </c>
      <c r="P143" s="74">
        <f t="shared" si="49"/>
        <v>1</v>
      </c>
      <c r="Q143" s="53">
        <v>1</v>
      </c>
      <c r="R143" s="65">
        <f t="shared" si="50"/>
        <v>1</v>
      </c>
      <c r="S143" s="73">
        <f>S142*Q143</f>
        <v>1119744</v>
      </c>
      <c r="T143" s="73">
        <f t="shared" si="51"/>
        <v>153404928</v>
      </c>
      <c r="U143" s="73">
        <f t="shared" si="52"/>
        <v>1771013538.6196623</v>
      </c>
      <c r="V143" s="73">
        <f t="shared" si="53"/>
        <v>8855067693.0983105</v>
      </c>
      <c r="W143" s="73">
        <f t="shared" si="54"/>
        <v>996.90317837593398</v>
      </c>
      <c r="X143" s="102">
        <f t="shared" si="55"/>
        <v>11.544697824959458</v>
      </c>
      <c r="Y143" s="94">
        <f>X143/K143</f>
        <v>2.6036819372445499</v>
      </c>
    </row>
    <row r="144" spans="1:25">
      <c r="A144" s="48">
        <f t="shared" si="43"/>
        <v>29.857055729178075</v>
      </c>
      <c r="B144" s="48">
        <f t="shared" si="44"/>
        <v>4.5999999999999996</v>
      </c>
      <c r="C144" s="86">
        <f t="shared" si="39"/>
        <v>6.06</v>
      </c>
      <c r="D144" s="90"/>
      <c r="E144" s="49">
        <f>C144*K144*1</f>
        <v>27.111890261039413</v>
      </c>
      <c r="F144" s="61">
        <f t="shared" si="56"/>
        <v>0.23800000000000013</v>
      </c>
      <c r="G144" s="61">
        <f t="shared" si="57"/>
        <v>3.3799999999999706</v>
      </c>
      <c r="H144" s="61">
        <f t="shared" si="58"/>
        <v>1.6899999999999853</v>
      </c>
      <c r="I144" s="61">
        <f t="shared" si="58"/>
        <v>1.6899999999999853</v>
      </c>
      <c r="J144" s="62">
        <f t="shared" si="45"/>
        <v>1.5664399999999934</v>
      </c>
      <c r="K144" s="63">
        <f t="shared" si="46"/>
        <v>4.4739092839999035</v>
      </c>
      <c r="L144" s="51">
        <f t="shared" si="47"/>
        <v>203436033.84898841</v>
      </c>
      <c r="M144" s="48">
        <f t="shared" si="59"/>
        <v>27.600000000000016</v>
      </c>
      <c r="N144" s="52">
        <v>138</v>
      </c>
      <c r="O144" s="74">
        <f t="shared" si="48"/>
        <v>138</v>
      </c>
      <c r="P144" s="74">
        <f t="shared" si="49"/>
        <v>1</v>
      </c>
      <c r="Q144" s="53">
        <v>1</v>
      </c>
      <c r="R144" s="65">
        <f t="shared" si="50"/>
        <v>1</v>
      </c>
      <c r="S144" s="73">
        <f>S143*Q144</f>
        <v>1119744</v>
      </c>
      <c r="T144" s="73">
        <f t="shared" si="51"/>
        <v>154524672</v>
      </c>
      <c r="U144" s="73">
        <f t="shared" si="52"/>
        <v>2034360338.4898841</v>
      </c>
      <c r="V144" s="73">
        <f t="shared" si="53"/>
        <v>10171801692.449421</v>
      </c>
      <c r="W144" s="73">
        <f t="shared" si="54"/>
        <v>1033.0541282295615</v>
      </c>
      <c r="X144" s="102">
        <f t="shared" si="55"/>
        <v>13.165278477276976</v>
      </c>
      <c r="Y144" s="94">
        <f>X144/K144</f>
        <v>2.9426789059760603</v>
      </c>
    </row>
    <row r="145" spans="1:25">
      <c r="A145" s="48">
        <f t="shared" si="43"/>
        <v>30.909962525595304</v>
      </c>
      <c r="B145" s="48">
        <f t="shared" si="44"/>
        <v>4.6333333333333337</v>
      </c>
      <c r="C145" s="86">
        <f t="shared" si="39"/>
        <v>6.06</v>
      </c>
      <c r="D145" s="90"/>
      <c r="E145" s="49">
        <f>C145*K145*1</f>
        <v>27.3556011981144</v>
      </c>
      <c r="F145" s="61">
        <f t="shared" si="56"/>
        <v>0.23900000000000013</v>
      </c>
      <c r="G145" s="61">
        <f t="shared" si="57"/>
        <v>3.3899999999999704</v>
      </c>
      <c r="H145" s="61">
        <f t="shared" si="58"/>
        <v>1.6949999999999852</v>
      </c>
      <c r="I145" s="61">
        <f t="shared" si="58"/>
        <v>1.6949999999999852</v>
      </c>
      <c r="J145" s="62">
        <f t="shared" si="45"/>
        <v>1.5712099999999931</v>
      </c>
      <c r="K145" s="63">
        <f t="shared" si="46"/>
        <v>4.5141256102499012</v>
      </c>
      <c r="L145" s="51">
        <f t="shared" si="47"/>
        <v>233686637.42945412</v>
      </c>
      <c r="M145" s="48">
        <f t="shared" si="59"/>
        <v>27.800000000000011</v>
      </c>
      <c r="N145" s="52">
        <v>139</v>
      </c>
      <c r="O145" s="74">
        <f t="shared" si="48"/>
        <v>139</v>
      </c>
      <c r="P145" s="74">
        <f t="shared" si="49"/>
        <v>1</v>
      </c>
      <c r="Q145" s="53">
        <v>1</v>
      </c>
      <c r="R145" s="65">
        <f t="shared" si="50"/>
        <v>1</v>
      </c>
      <c r="S145" s="73">
        <f>S144*Q145</f>
        <v>1119744</v>
      </c>
      <c r="T145" s="73">
        <f t="shared" si="51"/>
        <v>155644416</v>
      </c>
      <c r="U145" s="73">
        <f t="shared" si="52"/>
        <v>2336866374.2945414</v>
      </c>
      <c r="V145" s="73">
        <f t="shared" si="53"/>
        <v>11684331871.472706</v>
      </c>
      <c r="W145" s="73">
        <f t="shared" si="54"/>
        <v>1070.5150354697839</v>
      </c>
      <c r="X145" s="102">
        <f t="shared" si="55"/>
        <v>15.014135645537976</v>
      </c>
      <c r="Y145" s="94">
        <f>X145/K145</f>
        <v>3.3260340854154471</v>
      </c>
    </row>
    <row r="146" spans="1:25">
      <c r="A146" s="48">
        <f t="shared" si="43"/>
        <v>32.000000000000256</v>
      </c>
      <c r="B146" s="48">
        <f t="shared" si="44"/>
        <v>4.666666666666667</v>
      </c>
      <c r="C146" s="86">
        <f t="shared" si="39"/>
        <v>6.06</v>
      </c>
      <c r="D146" s="90"/>
      <c r="E146" s="49">
        <f>C146*K146*1</f>
        <v>27.60111839999939</v>
      </c>
      <c r="F146" s="61">
        <f t="shared" si="56"/>
        <v>0.24000000000000013</v>
      </c>
      <c r="G146" s="61">
        <f t="shared" si="57"/>
        <v>3.3999999999999702</v>
      </c>
      <c r="H146" s="61">
        <f t="shared" si="58"/>
        <v>1.6999999999999851</v>
      </c>
      <c r="I146" s="61">
        <f t="shared" si="58"/>
        <v>1.6999999999999851</v>
      </c>
      <c r="J146" s="62">
        <f t="shared" si="45"/>
        <v>1.5759999999999932</v>
      </c>
      <c r="K146" s="63">
        <f t="shared" si="46"/>
        <v>4.5546399999998997</v>
      </c>
      <c r="L146" s="51">
        <f t="shared" si="47"/>
        <v>268435456.0000025</v>
      </c>
      <c r="M146" s="48">
        <f t="shared" si="59"/>
        <v>28.000000000000014</v>
      </c>
      <c r="N146" s="52">
        <v>140</v>
      </c>
      <c r="O146" s="74">
        <f t="shared" si="48"/>
        <v>140</v>
      </c>
      <c r="P146" s="74">
        <f t="shared" si="49"/>
        <v>1</v>
      </c>
      <c r="Q146" s="53">
        <v>4</v>
      </c>
      <c r="R146" s="65">
        <f t="shared" si="50"/>
        <v>1</v>
      </c>
      <c r="S146" s="73">
        <f>S145*Q146</f>
        <v>4478976</v>
      </c>
      <c r="T146" s="73">
        <f t="shared" si="51"/>
        <v>627056640</v>
      </c>
      <c r="U146" s="73">
        <f t="shared" si="52"/>
        <v>2684354560.0000248</v>
      </c>
      <c r="V146" s="73">
        <f t="shared" si="53"/>
        <v>13421772800.000126</v>
      </c>
      <c r="W146" s="73">
        <f t="shared" si="54"/>
        <v>1109.3333333333421</v>
      </c>
      <c r="X146" s="102">
        <f t="shared" si="55"/>
        <v>4.2808805277941477</v>
      </c>
      <c r="Y146" s="94">
        <f>X146/K146</f>
        <v>0.93989437755656691</v>
      </c>
    </row>
    <row r="147" spans="1:25">
      <c r="A147" s="48">
        <f t="shared" si="43"/>
        <v>33.128477562924346</v>
      </c>
      <c r="B147" s="48">
        <f t="shared" si="44"/>
        <v>4.7</v>
      </c>
      <c r="C147" s="86">
        <f t="shared" si="39"/>
        <v>6.06</v>
      </c>
      <c r="D147" s="90"/>
      <c r="E147" s="49">
        <f>C147*K147*1</f>
        <v>27.848452392914385</v>
      </c>
      <c r="F147" s="61">
        <f t="shared" si="56"/>
        <v>0.24100000000000013</v>
      </c>
      <c r="G147" s="61">
        <f t="shared" si="57"/>
        <v>3.4099999999999699</v>
      </c>
      <c r="H147" s="61">
        <f t="shared" si="58"/>
        <v>1.704999999999985</v>
      </c>
      <c r="I147" s="61">
        <f t="shared" si="58"/>
        <v>1.704999999999985</v>
      </c>
      <c r="J147" s="62">
        <f t="shared" si="45"/>
        <v>1.5808099999999929</v>
      </c>
      <c r="K147" s="63">
        <f t="shared" si="46"/>
        <v>4.5954541902498987</v>
      </c>
      <c r="L147" s="51">
        <f t="shared" si="47"/>
        <v>308351366.73008186</v>
      </c>
      <c r="M147" s="48">
        <f t="shared" si="59"/>
        <v>28.200000000000014</v>
      </c>
      <c r="N147" s="52">
        <v>141</v>
      </c>
      <c r="O147" s="74">
        <f t="shared" si="48"/>
        <v>141</v>
      </c>
      <c r="P147" s="74">
        <f t="shared" si="49"/>
        <v>1</v>
      </c>
      <c r="Q147" s="53">
        <v>1</v>
      </c>
      <c r="R147" s="65">
        <f t="shared" si="50"/>
        <v>1</v>
      </c>
      <c r="S147" s="73">
        <f>S146*Q147</f>
        <v>4478976</v>
      </c>
      <c r="T147" s="73">
        <f t="shared" si="51"/>
        <v>631535616</v>
      </c>
      <c r="U147" s="73">
        <f t="shared" si="52"/>
        <v>3083513667.3008184</v>
      </c>
      <c r="V147" s="73">
        <f t="shared" si="53"/>
        <v>15417568336.504093</v>
      </c>
      <c r="W147" s="73">
        <f t="shared" si="54"/>
        <v>1149.5581714334749</v>
      </c>
      <c r="X147" s="102">
        <f t="shared" si="55"/>
        <v>4.8825649562428142</v>
      </c>
      <c r="Y147" s="94">
        <f>X147/K147</f>
        <v>1.0624771250254379</v>
      </c>
    </row>
    <row r="148" spans="1:25">
      <c r="A148" s="48">
        <f t="shared" si="43"/>
        <v>34.296750801161657</v>
      </c>
      <c r="B148" s="48">
        <f t="shared" si="44"/>
        <v>4.7333333333333334</v>
      </c>
      <c r="C148" s="86">
        <f t="shared" si="39"/>
        <v>6.06</v>
      </c>
      <c r="D148" s="90"/>
      <c r="E148" s="49">
        <f>C148*K148*1</f>
        <v>28.097613739439378</v>
      </c>
      <c r="F148" s="61">
        <f t="shared" si="56"/>
        <v>0.24200000000000013</v>
      </c>
      <c r="G148" s="61">
        <f t="shared" si="57"/>
        <v>3.4199999999999697</v>
      </c>
      <c r="H148" s="61">
        <f t="shared" si="58"/>
        <v>1.7099999999999849</v>
      </c>
      <c r="I148" s="61">
        <f t="shared" si="58"/>
        <v>1.7099999999999849</v>
      </c>
      <c r="J148" s="62">
        <f t="shared" si="45"/>
        <v>1.5856399999999931</v>
      </c>
      <c r="K148" s="63">
        <f t="shared" si="46"/>
        <v>4.6365699239998976</v>
      </c>
      <c r="L148" s="51">
        <f t="shared" si="47"/>
        <v>354202707.7239325</v>
      </c>
      <c r="M148" s="48">
        <f t="shared" si="59"/>
        <v>28.400000000000016</v>
      </c>
      <c r="N148" s="52">
        <v>142</v>
      </c>
      <c r="O148" s="74">
        <f t="shared" si="48"/>
        <v>142</v>
      </c>
      <c r="P148" s="74">
        <f t="shared" si="49"/>
        <v>1</v>
      </c>
      <c r="Q148" s="53">
        <v>1</v>
      </c>
      <c r="R148" s="65">
        <f t="shared" si="50"/>
        <v>1</v>
      </c>
      <c r="S148" s="73">
        <f>S147*Q148</f>
        <v>4478976</v>
      </c>
      <c r="T148" s="73">
        <f t="shared" si="51"/>
        <v>636014592</v>
      </c>
      <c r="U148" s="73">
        <f t="shared" si="52"/>
        <v>3542027077.239325</v>
      </c>
      <c r="V148" s="73">
        <f t="shared" si="53"/>
        <v>17710135386.196625</v>
      </c>
      <c r="W148" s="73">
        <f t="shared" si="54"/>
        <v>1191.240477827015</v>
      </c>
      <c r="X148" s="102">
        <f t="shared" si="55"/>
        <v>5.5690971902093169</v>
      </c>
      <c r="Y148" s="94">
        <f>X148/K148</f>
        <v>1.2011243832175278</v>
      </c>
    </row>
    <row r="149" spans="1:25">
      <c r="A149" s="48">
        <f t="shared" si="43"/>
        <v>35.506223106171333</v>
      </c>
      <c r="B149" s="48">
        <f t="shared" si="44"/>
        <v>4.7666666666666666</v>
      </c>
      <c r="C149" s="86">
        <f t="shared" si="39"/>
        <v>6.06</v>
      </c>
      <c r="D149" s="90"/>
      <c r="E149" s="49">
        <f>C149*K149*1</f>
        <v>28.348613038514365</v>
      </c>
      <c r="F149" s="61">
        <f t="shared" si="56"/>
        <v>0.24300000000000013</v>
      </c>
      <c r="G149" s="61">
        <f t="shared" si="57"/>
        <v>3.4299999999999695</v>
      </c>
      <c r="H149" s="61">
        <f t="shared" si="58"/>
        <v>1.7149999999999848</v>
      </c>
      <c r="I149" s="61">
        <f t="shared" si="58"/>
        <v>1.7149999999999848</v>
      </c>
      <c r="J149" s="62">
        <f t="shared" si="45"/>
        <v>1.5904899999999929</v>
      </c>
      <c r="K149" s="63">
        <f t="shared" si="46"/>
        <v>4.6779889502498957</v>
      </c>
      <c r="L149" s="51">
        <f t="shared" si="47"/>
        <v>406872067.69797689</v>
      </c>
      <c r="M149" s="48">
        <f t="shared" si="59"/>
        <v>28.600000000000012</v>
      </c>
      <c r="N149" s="52">
        <v>143</v>
      </c>
      <c r="O149" s="74">
        <f t="shared" si="48"/>
        <v>143</v>
      </c>
      <c r="P149" s="74">
        <f t="shared" si="49"/>
        <v>1</v>
      </c>
      <c r="Q149" s="53">
        <v>1</v>
      </c>
      <c r="R149" s="65">
        <f t="shared" si="50"/>
        <v>1</v>
      </c>
      <c r="S149" s="73">
        <f>S148*Q149</f>
        <v>4478976</v>
      </c>
      <c r="T149" s="73">
        <f t="shared" si="51"/>
        <v>640493568</v>
      </c>
      <c r="U149" s="73">
        <f t="shared" si="52"/>
        <v>4068720676.9797688</v>
      </c>
      <c r="V149" s="73">
        <f t="shared" si="53"/>
        <v>20343603384.898846</v>
      </c>
      <c r="W149" s="73">
        <f t="shared" si="54"/>
        <v>1234.4330233245566</v>
      </c>
      <c r="X149" s="102">
        <f t="shared" si="55"/>
        <v>6.352477027497283</v>
      </c>
      <c r="Y149" s="94">
        <f>X149/K149</f>
        <v>1.3579504131060287</v>
      </c>
    </row>
    <row r="150" spans="1:25">
      <c r="A150" s="48">
        <f t="shared" si="43"/>
        <v>36.758347359905422</v>
      </c>
      <c r="B150" s="48">
        <f t="shared" si="44"/>
        <v>4.8</v>
      </c>
      <c r="C150" s="86">
        <f t="shared" ref="C150:C213" si="60">IF(D150&gt;0,C149+D150,C149)</f>
        <v>6.06</v>
      </c>
      <c r="D150" s="90"/>
      <c r="E150" s="49">
        <f>C150*K150*1</f>
        <v>28.601460925439355</v>
      </c>
      <c r="F150" s="61">
        <f t="shared" si="56"/>
        <v>0.24400000000000013</v>
      </c>
      <c r="G150" s="61">
        <f t="shared" si="57"/>
        <v>3.4399999999999693</v>
      </c>
      <c r="H150" s="61">
        <f t="shared" si="58"/>
        <v>1.7199999999999847</v>
      </c>
      <c r="I150" s="61">
        <f t="shared" si="58"/>
        <v>1.7199999999999847</v>
      </c>
      <c r="J150" s="62">
        <f t="shared" si="45"/>
        <v>1.5953599999999928</v>
      </c>
      <c r="K150" s="63">
        <f t="shared" si="46"/>
        <v>4.7197130239998941</v>
      </c>
      <c r="L150" s="51">
        <f t="shared" si="47"/>
        <v>467373274.85890841</v>
      </c>
      <c r="M150" s="48">
        <f t="shared" si="59"/>
        <v>28.800000000000015</v>
      </c>
      <c r="N150" s="52">
        <v>144</v>
      </c>
      <c r="O150" s="74">
        <f t="shared" si="48"/>
        <v>144</v>
      </c>
      <c r="P150" s="74">
        <f t="shared" si="49"/>
        <v>1</v>
      </c>
      <c r="Q150" s="53">
        <v>1</v>
      </c>
      <c r="R150" s="65">
        <f t="shared" si="50"/>
        <v>1</v>
      </c>
      <c r="S150" s="73">
        <f>S149*Q150</f>
        <v>4478976</v>
      </c>
      <c r="T150" s="73">
        <f t="shared" si="51"/>
        <v>644972544</v>
      </c>
      <c r="U150" s="73">
        <f t="shared" si="52"/>
        <v>4673732748.5890846</v>
      </c>
      <c r="V150" s="73">
        <f t="shared" si="53"/>
        <v>23368663742.945419</v>
      </c>
      <c r="W150" s="73">
        <f t="shared" si="54"/>
        <v>1279.1904881247085</v>
      </c>
      <c r="X150" s="102">
        <f t="shared" si="55"/>
        <v>7.2464057455895121</v>
      </c>
      <c r="Y150" s="94">
        <f>X150/K150</f>
        <v>1.5353488037813536</v>
      </c>
    </row>
    <row r="151" spans="1:25">
      <c r="A151" s="48">
        <f t="shared" si="43"/>
        <v>38.054627680087393</v>
      </c>
      <c r="B151" s="48">
        <f t="shared" si="44"/>
        <v>4.833333333333333</v>
      </c>
      <c r="C151" s="86">
        <f t="shared" si="60"/>
        <v>6.06</v>
      </c>
      <c r="D151" s="90"/>
      <c r="E151" s="49">
        <f>C151*K151*1</f>
        <v>28.856168071874354</v>
      </c>
      <c r="F151" s="61">
        <f t="shared" si="56"/>
        <v>0.24500000000000013</v>
      </c>
      <c r="G151" s="61">
        <f t="shared" si="57"/>
        <v>3.4499999999999691</v>
      </c>
      <c r="H151" s="61">
        <f t="shared" si="58"/>
        <v>1.7249999999999845</v>
      </c>
      <c r="I151" s="61">
        <f t="shared" si="58"/>
        <v>1.7249999999999845</v>
      </c>
      <c r="J151" s="62">
        <f t="shared" si="45"/>
        <v>1.6002499999999928</v>
      </c>
      <c r="K151" s="63">
        <f t="shared" si="46"/>
        <v>4.7617439062498939</v>
      </c>
      <c r="L151" s="51">
        <f t="shared" si="47"/>
        <v>536870912.00000525</v>
      </c>
      <c r="M151" s="48">
        <f t="shared" si="59"/>
        <v>29.000000000000018</v>
      </c>
      <c r="N151" s="52">
        <v>145</v>
      </c>
      <c r="O151" s="74">
        <f t="shared" si="48"/>
        <v>145</v>
      </c>
      <c r="P151" s="74">
        <f t="shared" si="49"/>
        <v>1</v>
      </c>
      <c r="Q151" s="53">
        <v>1</v>
      </c>
      <c r="R151" s="65">
        <f t="shared" si="50"/>
        <v>1</v>
      </c>
      <c r="S151" s="73">
        <f>S150*Q151</f>
        <v>4478976</v>
      </c>
      <c r="T151" s="73">
        <f t="shared" si="51"/>
        <v>649451520</v>
      </c>
      <c r="U151" s="73">
        <f t="shared" si="52"/>
        <v>5368709120.0000525</v>
      </c>
      <c r="V151" s="73">
        <f t="shared" si="53"/>
        <v>26843545600.000263</v>
      </c>
      <c r="W151" s="73">
        <f t="shared" si="54"/>
        <v>1325.5695308563777</v>
      </c>
      <c r="X151" s="102">
        <f t="shared" si="55"/>
        <v>8.2665279157404274</v>
      </c>
      <c r="Y151" s="94">
        <f>X151/K151</f>
        <v>1.7360295048396928</v>
      </c>
    </row>
    <row r="152" spans="1:25">
      <c r="A152" s="48">
        <f t="shared" si="43"/>
        <v>39.396621227037663</v>
      </c>
      <c r="B152" s="48">
        <f t="shared" si="44"/>
        <v>4.8666666666666663</v>
      </c>
      <c r="C152" s="86">
        <f t="shared" si="60"/>
        <v>6.06</v>
      </c>
      <c r="D152" s="90"/>
      <c r="E152" s="49">
        <f>C152*K152*1</f>
        <v>29.112745185839344</v>
      </c>
      <c r="F152" s="61">
        <f t="shared" si="56"/>
        <v>0.24600000000000014</v>
      </c>
      <c r="G152" s="61">
        <f t="shared" si="57"/>
        <v>3.4599999999999689</v>
      </c>
      <c r="H152" s="61">
        <f t="shared" ref="H152:I167" si="61">H151+0.5%</f>
        <v>1.7299999999999844</v>
      </c>
      <c r="I152" s="61">
        <f t="shared" si="61"/>
        <v>1.7299999999999844</v>
      </c>
      <c r="J152" s="62">
        <f t="shared" si="45"/>
        <v>1.6051599999999926</v>
      </c>
      <c r="K152" s="63">
        <f t="shared" si="46"/>
        <v>4.8040833639998919</v>
      </c>
      <c r="L152" s="51">
        <f t="shared" si="47"/>
        <v>616702733.46016395</v>
      </c>
      <c r="M152" s="48">
        <f t="shared" si="59"/>
        <v>29.200000000000014</v>
      </c>
      <c r="N152" s="52">
        <v>146</v>
      </c>
      <c r="O152" s="74">
        <f t="shared" si="48"/>
        <v>146</v>
      </c>
      <c r="P152" s="74">
        <f t="shared" si="49"/>
        <v>1</v>
      </c>
      <c r="Q152" s="53">
        <v>1</v>
      </c>
      <c r="R152" s="65">
        <f t="shared" si="50"/>
        <v>1</v>
      </c>
      <c r="S152" s="73">
        <f>S151*Q152</f>
        <v>4478976</v>
      </c>
      <c r="T152" s="73">
        <f t="shared" si="51"/>
        <v>653930496</v>
      </c>
      <c r="U152" s="73">
        <f t="shared" si="52"/>
        <v>6167027334.6016397</v>
      </c>
      <c r="V152" s="73">
        <f t="shared" si="53"/>
        <v>30835136673.008198</v>
      </c>
      <c r="W152" s="73">
        <f t="shared" si="54"/>
        <v>1373.6288601160466</v>
      </c>
      <c r="X152" s="102">
        <f t="shared" si="55"/>
        <v>9.4307076552087263</v>
      </c>
      <c r="Y152" s="94">
        <f>X152/K152</f>
        <v>1.9630607840569809</v>
      </c>
    </row>
    <row r="153" spans="1:25">
      <c r="A153" s="48">
        <f t="shared" si="43"/>
        <v>40.78594007421674</v>
      </c>
      <c r="B153" s="48">
        <f t="shared" si="44"/>
        <v>4.9000000000000004</v>
      </c>
      <c r="C153" s="86">
        <f t="shared" si="60"/>
        <v>6.06</v>
      </c>
      <c r="D153" s="90"/>
      <c r="E153" s="49">
        <f>C153*K153*1</f>
        <v>29.371203011714329</v>
      </c>
      <c r="F153" s="61">
        <f t="shared" si="56"/>
        <v>0.24700000000000014</v>
      </c>
      <c r="G153" s="61">
        <f t="shared" si="57"/>
        <v>3.4699999999999687</v>
      </c>
      <c r="H153" s="61">
        <f t="shared" si="61"/>
        <v>1.7349999999999843</v>
      </c>
      <c r="I153" s="61">
        <f t="shared" si="61"/>
        <v>1.7349999999999843</v>
      </c>
      <c r="J153" s="62">
        <f t="shared" si="45"/>
        <v>1.6100899999999925</v>
      </c>
      <c r="K153" s="63">
        <f t="shared" si="46"/>
        <v>4.8467331702498893</v>
      </c>
      <c r="L153" s="51">
        <f t="shared" si="47"/>
        <v>708405415.44786537</v>
      </c>
      <c r="M153" s="48">
        <f t="shared" si="59"/>
        <v>29.400000000000016</v>
      </c>
      <c r="N153" s="52">
        <v>147</v>
      </c>
      <c r="O153" s="74">
        <f t="shared" si="48"/>
        <v>147</v>
      </c>
      <c r="P153" s="74">
        <f t="shared" si="49"/>
        <v>1</v>
      </c>
      <c r="Q153" s="53">
        <v>1</v>
      </c>
      <c r="R153" s="65">
        <f t="shared" si="50"/>
        <v>1</v>
      </c>
      <c r="S153" s="73">
        <f>S152*Q153</f>
        <v>4478976</v>
      </c>
      <c r="T153" s="73">
        <f t="shared" si="51"/>
        <v>658409472</v>
      </c>
      <c r="U153" s="73">
        <f t="shared" si="52"/>
        <v>7084054154.4786539</v>
      </c>
      <c r="V153" s="73">
        <f t="shared" si="53"/>
        <v>35420270772.393265</v>
      </c>
      <c r="W153" s="73">
        <f t="shared" si="54"/>
        <v>1423.4293085901641</v>
      </c>
      <c r="X153" s="102">
        <f t="shared" si="55"/>
        <v>10.759344231424809</v>
      </c>
      <c r="Y153" s="94">
        <f>X153/K153</f>
        <v>2.2199167673325979</v>
      </c>
    </row>
    <row r="154" spans="1:25">
      <c r="A154" s="48">
        <f t="shared" si="43"/>
        <v>42.224253144732984</v>
      </c>
      <c r="B154" s="48">
        <f t="shared" si="44"/>
        <v>4.9333333333333336</v>
      </c>
      <c r="C154" s="86">
        <f t="shared" si="60"/>
        <v>6.06</v>
      </c>
      <c r="D154" s="90"/>
      <c r="E154" s="49">
        <f>C154*K154*1</f>
        <v>29.631552330239323</v>
      </c>
      <c r="F154" s="61">
        <f t="shared" si="56"/>
        <v>0.24800000000000014</v>
      </c>
      <c r="G154" s="61">
        <f t="shared" si="57"/>
        <v>3.4799999999999685</v>
      </c>
      <c r="H154" s="61">
        <f t="shared" si="61"/>
        <v>1.7399999999999842</v>
      </c>
      <c r="I154" s="61">
        <f t="shared" si="61"/>
        <v>1.7399999999999842</v>
      </c>
      <c r="J154" s="62">
        <f t="shared" si="45"/>
        <v>1.6150399999999925</v>
      </c>
      <c r="K154" s="63">
        <f t="shared" si="46"/>
        <v>4.8896951039998884</v>
      </c>
      <c r="L154" s="51">
        <f t="shared" si="47"/>
        <v>813744135.39595413</v>
      </c>
      <c r="M154" s="48">
        <f t="shared" si="59"/>
        <v>29.600000000000016</v>
      </c>
      <c r="N154" s="52">
        <v>148</v>
      </c>
      <c r="O154" s="74">
        <f t="shared" si="48"/>
        <v>148</v>
      </c>
      <c r="P154" s="74">
        <f t="shared" si="49"/>
        <v>1</v>
      </c>
      <c r="Q154" s="53">
        <v>1</v>
      </c>
      <c r="R154" s="65">
        <f t="shared" si="50"/>
        <v>1</v>
      </c>
      <c r="S154" s="73">
        <f>S153*Q154</f>
        <v>4478976</v>
      </c>
      <c r="T154" s="73">
        <f t="shared" si="51"/>
        <v>662888448</v>
      </c>
      <c r="U154" s="73">
        <f t="shared" si="52"/>
        <v>8137441353.9595413</v>
      </c>
      <c r="V154" s="73">
        <f t="shared" si="53"/>
        <v>40687206769.797707</v>
      </c>
      <c r="W154" s="73">
        <f t="shared" si="54"/>
        <v>1475.0339098560057</v>
      </c>
      <c r="X154" s="102">
        <f t="shared" si="55"/>
        <v>12.275732634217729</v>
      </c>
      <c r="Y154" s="94">
        <f>X154/K154</f>
        <v>2.5105313057609426</v>
      </c>
    </row>
    <row r="155" spans="1:25">
      <c r="A155" s="48">
        <f t="shared" si="43"/>
        <v>43.713288216141031</v>
      </c>
      <c r="B155" s="48">
        <f t="shared" si="44"/>
        <v>4.9666666666666668</v>
      </c>
      <c r="C155" s="86">
        <f t="shared" si="60"/>
        <v>6.06</v>
      </c>
      <c r="D155" s="90"/>
      <c r="E155" s="49">
        <f>C155*K155*1</f>
        <v>29.893803958514319</v>
      </c>
      <c r="F155" s="61">
        <f t="shared" si="56"/>
        <v>0.24900000000000014</v>
      </c>
      <c r="G155" s="61">
        <f t="shared" si="57"/>
        <v>3.4899999999999682</v>
      </c>
      <c r="H155" s="61">
        <f t="shared" si="61"/>
        <v>1.7449999999999841</v>
      </c>
      <c r="I155" s="61">
        <f t="shared" si="61"/>
        <v>1.7449999999999841</v>
      </c>
      <c r="J155" s="62">
        <f t="shared" si="45"/>
        <v>1.6200099999999926</v>
      </c>
      <c r="K155" s="63">
        <f t="shared" si="46"/>
        <v>4.9329709502498877</v>
      </c>
      <c r="L155" s="51">
        <f t="shared" si="47"/>
        <v>934746549.71781695</v>
      </c>
      <c r="M155" s="48">
        <f t="shared" si="59"/>
        <v>29.800000000000018</v>
      </c>
      <c r="N155" s="52">
        <v>149</v>
      </c>
      <c r="O155" s="74">
        <f t="shared" si="48"/>
        <v>149</v>
      </c>
      <c r="P155" s="74">
        <f t="shared" si="49"/>
        <v>1</v>
      </c>
      <c r="Q155" s="53">
        <v>1</v>
      </c>
      <c r="R155" s="65">
        <f t="shared" si="50"/>
        <v>1</v>
      </c>
      <c r="S155" s="73">
        <f>S154*Q155</f>
        <v>4478976</v>
      </c>
      <c r="T155" s="73">
        <f t="shared" si="51"/>
        <v>667367424</v>
      </c>
      <c r="U155" s="73">
        <f t="shared" si="52"/>
        <v>9347465497.1781693</v>
      </c>
      <c r="V155" s="73">
        <f t="shared" si="53"/>
        <v>46737327485.890846</v>
      </c>
      <c r="W155" s="73">
        <f t="shared" si="54"/>
        <v>1528.5079779577316</v>
      </c>
      <c r="X155" s="102">
        <f t="shared" si="55"/>
        <v>14.006475535099192</v>
      </c>
      <c r="Y155" s="94">
        <f>X155/K155</f>
        <v>2.8393590143460443</v>
      </c>
    </row>
    <row r="156" spans="1:25">
      <c r="A156" s="48">
        <f t="shared" si="43"/>
        <v>45.254833995939435</v>
      </c>
      <c r="B156" s="48">
        <f t="shared" si="44"/>
        <v>5</v>
      </c>
      <c r="C156" s="86">
        <f t="shared" si="60"/>
        <v>6.06</v>
      </c>
      <c r="D156" s="90"/>
      <c r="E156" s="49">
        <f>C156*K156*1</f>
        <v>30.157968749999309</v>
      </c>
      <c r="F156" s="61">
        <f t="shared" si="56"/>
        <v>0.25000000000000011</v>
      </c>
      <c r="G156" s="61">
        <f t="shared" si="57"/>
        <v>3.499999999999968</v>
      </c>
      <c r="H156" s="61">
        <f t="shared" si="61"/>
        <v>1.749999999999984</v>
      </c>
      <c r="I156" s="61">
        <f t="shared" si="61"/>
        <v>1.749999999999984</v>
      </c>
      <c r="J156" s="62">
        <f t="shared" si="45"/>
        <v>1.6249999999999925</v>
      </c>
      <c r="K156" s="63">
        <f t="shared" si="46"/>
        <v>4.9765624999998863</v>
      </c>
      <c r="L156" s="51">
        <f t="shared" si="47"/>
        <v>1073741824.0000107</v>
      </c>
      <c r="M156" s="48">
        <f t="shared" si="59"/>
        <v>30.000000000000014</v>
      </c>
      <c r="N156" s="52">
        <v>150</v>
      </c>
      <c r="O156" s="74">
        <f t="shared" si="48"/>
        <v>150</v>
      </c>
      <c r="P156" s="74">
        <f t="shared" si="49"/>
        <v>1</v>
      </c>
      <c r="Q156" s="53">
        <v>4</v>
      </c>
      <c r="R156" s="65">
        <f t="shared" si="50"/>
        <v>1</v>
      </c>
      <c r="S156" s="73">
        <f>S155*Q156</f>
        <v>17915904</v>
      </c>
      <c r="T156" s="73">
        <f t="shared" si="51"/>
        <v>2687385600</v>
      </c>
      <c r="U156" s="73">
        <f t="shared" si="52"/>
        <v>10737418240.000107</v>
      </c>
      <c r="V156" s="73">
        <f t="shared" si="53"/>
        <v>53687091200.000534</v>
      </c>
      <c r="W156" s="73">
        <f t="shared" si="54"/>
        <v>1583.9191898578802</v>
      </c>
      <c r="X156" s="102">
        <f t="shared" si="55"/>
        <v>3.995488492607874</v>
      </c>
      <c r="Y156" s="94">
        <f>X156/K156</f>
        <v>0.80286110997459903</v>
      </c>
    </row>
    <row r="157" spans="1:25">
      <c r="A157" s="48">
        <f t="shared" si="43"/>
        <v>46.850742270260433</v>
      </c>
      <c r="B157" s="48">
        <f t="shared" si="44"/>
        <v>5.0333333333333332</v>
      </c>
      <c r="C157" s="86">
        <f t="shared" si="60"/>
        <v>6.06</v>
      </c>
      <c r="D157" s="90"/>
      <c r="E157" s="49">
        <f>C157*K157*1</f>
        <v>30.424057594514291</v>
      </c>
      <c r="F157" s="61">
        <f t="shared" si="56"/>
        <v>0.25100000000000011</v>
      </c>
      <c r="G157" s="61">
        <f t="shared" si="57"/>
        <v>3.5099999999999678</v>
      </c>
      <c r="H157" s="61">
        <f t="shared" si="61"/>
        <v>1.7549999999999839</v>
      </c>
      <c r="I157" s="61">
        <f t="shared" si="61"/>
        <v>1.7549999999999839</v>
      </c>
      <c r="J157" s="62">
        <f t="shared" si="45"/>
        <v>1.6300099999999922</v>
      </c>
      <c r="K157" s="63">
        <f t="shared" si="46"/>
        <v>5.0204715502498836</v>
      </c>
      <c r="L157" s="51">
        <f t="shared" si="47"/>
        <v>1233405466.9203284</v>
      </c>
      <c r="M157" s="48">
        <f t="shared" si="59"/>
        <v>30.200000000000017</v>
      </c>
      <c r="N157" s="52">
        <v>151</v>
      </c>
      <c r="O157" s="74">
        <f t="shared" si="48"/>
        <v>151</v>
      </c>
      <c r="P157" s="74">
        <f t="shared" si="49"/>
        <v>1</v>
      </c>
      <c r="Q157" s="53">
        <v>1</v>
      </c>
      <c r="R157" s="65">
        <f t="shared" si="50"/>
        <v>1</v>
      </c>
      <c r="S157" s="73">
        <f>S156*Q157</f>
        <v>17915904</v>
      </c>
      <c r="T157" s="73">
        <f t="shared" si="51"/>
        <v>2705301504</v>
      </c>
      <c r="U157" s="73">
        <f t="shared" si="52"/>
        <v>12334054669.203283</v>
      </c>
      <c r="V157" s="73">
        <f t="shared" si="53"/>
        <v>61670273346.016418</v>
      </c>
      <c r="W157" s="73">
        <f t="shared" si="54"/>
        <v>1641.3376708681237</v>
      </c>
      <c r="X157" s="102">
        <f t="shared" si="55"/>
        <v>4.5592162836439556</v>
      </c>
      <c r="Y157" s="94">
        <f>X157/K157</f>
        <v>0.90812511096034998</v>
      </c>
    </row>
    <row r="158" spans="1:25">
      <c r="A158" s="48">
        <f t="shared" si="43"/>
        <v>48.502930128333169</v>
      </c>
      <c r="B158" s="48">
        <f t="shared" si="44"/>
        <v>5.0666666666666664</v>
      </c>
      <c r="C158" s="86">
        <f t="shared" si="60"/>
        <v>7.8199999999999994</v>
      </c>
      <c r="D158" s="89">
        <f>1+N158/200</f>
        <v>1.76</v>
      </c>
      <c r="E158" s="49">
        <f>C158*K158*1</f>
        <v>39.605953249279075</v>
      </c>
      <c r="F158" s="61">
        <f t="shared" si="56"/>
        <v>0.25200000000000011</v>
      </c>
      <c r="G158" s="61">
        <f t="shared" si="57"/>
        <v>3.5199999999999676</v>
      </c>
      <c r="H158" s="61">
        <f t="shared" si="61"/>
        <v>1.7599999999999838</v>
      </c>
      <c r="I158" s="61">
        <f t="shared" si="61"/>
        <v>1.7599999999999838</v>
      </c>
      <c r="J158" s="62">
        <f t="shared" si="45"/>
        <v>1.6350399999999921</v>
      </c>
      <c r="K158" s="63">
        <f t="shared" si="46"/>
        <v>5.0646999039998821</v>
      </c>
      <c r="L158" s="51">
        <f t="shared" si="47"/>
        <v>1416810830.895731</v>
      </c>
      <c r="M158" s="48">
        <f t="shared" si="59"/>
        <v>30.400000000000016</v>
      </c>
      <c r="N158" s="52">
        <v>152</v>
      </c>
      <c r="O158" s="74">
        <f t="shared" si="48"/>
        <v>152</v>
      </c>
      <c r="P158" s="74">
        <f t="shared" si="49"/>
        <v>1</v>
      </c>
      <c r="Q158" s="53">
        <v>1</v>
      </c>
      <c r="R158" s="65">
        <f t="shared" si="50"/>
        <v>1</v>
      </c>
      <c r="S158" s="73">
        <f>S157*Q158</f>
        <v>17915904</v>
      </c>
      <c r="T158" s="73">
        <f t="shared" si="51"/>
        <v>2723217408</v>
      </c>
      <c r="U158" s="73">
        <f t="shared" si="52"/>
        <v>14168108308.95731</v>
      </c>
      <c r="V158" s="73">
        <f t="shared" si="53"/>
        <v>70840541544.786545</v>
      </c>
      <c r="W158" s="73">
        <f t="shared" si="54"/>
        <v>1700.8360831668829</v>
      </c>
      <c r="X158" s="102">
        <f t="shared" si="55"/>
        <v>5.2027092171692333</v>
      </c>
      <c r="Y158" s="94">
        <f>X158/K158</f>
        <v>1.0272492577616212</v>
      </c>
    </row>
    <row r="159" spans="1:25">
      <c r="A159" s="48">
        <f t="shared" si="43"/>
        <v>50.213382265392497</v>
      </c>
      <c r="B159" s="48">
        <f t="shared" si="44"/>
        <v>5.0999999999999996</v>
      </c>
      <c r="C159" s="86">
        <f t="shared" si="60"/>
        <v>7.8199999999999994</v>
      </c>
      <c r="D159" s="90"/>
      <c r="E159" s="49">
        <f>C159*K159*1</f>
        <v>39.954330075354065</v>
      </c>
      <c r="F159" s="61">
        <f t="shared" si="56"/>
        <v>0.25300000000000011</v>
      </c>
      <c r="G159" s="61">
        <f t="shared" si="57"/>
        <v>3.5299999999999674</v>
      </c>
      <c r="H159" s="61">
        <f t="shared" si="61"/>
        <v>1.7649999999999837</v>
      </c>
      <c r="I159" s="61">
        <f t="shared" si="61"/>
        <v>1.7649999999999837</v>
      </c>
      <c r="J159" s="62">
        <f t="shared" si="45"/>
        <v>1.6400899999999921</v>
      </c>
      <c r="K159" s="63">
        <f t="shared" si="46"/>
        <v>5.1092493702498807</v>
      </c>
      <c r="L159" s="51">
        <f t="shared" si="47"/>
        <v>1627488270.791909</v>
      </c>
      <c r="M159" s="48">
        <f t="shared" si="59"/>
        <v>30.600000000000019</v>
      </c>
      <c r="N159" s="52">
        <v>153</v>
      </c>
      <c r="O159" s="74">
        <f t="shared" si="48"/>
        <v>153</v>
      </c>
      <c r="P159" s="74">
        <f t="shared" si="49"/>
        <v>1</v>
      </c>
      <c r="Q159" s="53">
        <v>1</v>
      </c>
      <c r="R159" s="65">
        <f t="shared" si="50"/>
        <v>1</v>
      </c>
      <c r="S159" s="73">
        <f>S158*Q159</f>
        <v>17915904</v>
      </c>
      <c r="T159" s="73">
        <f t="shared" si="51"/>
        <v>2741133312</v>
      </c>
      <c r="U159" s="73">
        <f t="shared" si="52"/>
        <v>16274882707.91909</v>
      </c>
      <c r="V159" s="73">
        <f t="shared" si="53"/>
        <v>81374413539.595444</v>
      </c>
      <c r="W159" s="73">
        <f t="shared" si="54"/>
        <v>1762.4897175152767</v>
      </c>
      <c r="X159" s="102">
        <f t="shared" si="55"/>
        <v>5.9372824505366815</v>
      </c>
      <c r="Y159" s="94">
        <f>X159/K159</f>
        <v>1.1620655051813029</v>
      </c>
    </row>
    <row r="160" spans="1:25">
      <c r="A160" s="48">
        <f t="shared" si="43"/>
        <v>51.984153366799546</v>
      </c>
      <c r="B160" s="48">
        <f t="shared" si="44"/>
        <v>5.1333333333333337</v>
      </c>
      <c r="C160" s="86">
        <f t="shared" si="60"/>
        <v>7.8199999999999994</v>
      </c>
      <c r="D160" s="90"/>
      <c r="E160" s="49">
        <f>C160*K160*1</f>
        <v>40.305232194479053</v>
      </c>
      <c r="F160" s="61">
        <f t="shared" si="56"/>
        <v>0.25400000000000011</v>
      </c>
      <c r="G160" s="61">
        <f t="shared" si="57"/>
        <v>3.5399999999999672</v>
      </c>
      <c r="H160" s="61">
        <f t="shared" si="61"/>
        <v>1.7699999999999836</v>
      </c>
      <c r="I160" s="61">
        <f t="shared" si="61"/>
        <v>1.7699999999999836</v>
      </c>
      <c r="J160" s="62">
        <f t="shared" si="45"/>
        <v>1.645159999999992</v>
      </c>
      <c r="K160" s="63">
        <f t="shared" si="46"/>
        <v>5.1541217639998793</v>
      </c>
      <c r="L160" s="51">
        <f t="shared" si="47"/>
        <v>1869493099.4356346</v>
      </c>
      <c r="M160" s="48">
        <f t="shared" si="59"/>
        <v>30.800000000000015</v>
      </c>
      <c r="N160" s="52">
        <v>154</v>
      </c>
      <c r="O160" s="74">
        <f t="shared" si="48"/>
        <v>154</v>
      </c>
      <c r="P160" s="74">
        <f t="shared" si="49"/>
        <v>1</v>
      </c>
      <c r="Q160" s="53">
        <v>1</v>
      </c>
      <c r="R160" s="65">
        <f t="shared" si="50"/>
        <v>1</v>
      </c>
      <c r="S160" s="73">
        <f>S159*Q160</f>
        <v>17915904</v>
      </c>
      <c r="T160" s="73">
        <f t="shared" si="51"/>
        <v>2759049216</v>
      </c>
      <c r="U160" s="73">
        <f t="shared" si="52"/>
        <v>18694930994.356346</v>
      </c>
      <c r="V160" s="73">
        <f t="shared" si="53"/>
        <v>93474654971.781738</v>
      </c>
      <c r="W160" s="73">
        <f t="shared" si="54"/>
        <v>1826.3765882868906</v>
      </c>
      <c r="X160" s="102">
        <f t="shared" si="55"/>
        <v>6.7758599179538326</v>
      </c>
      <c r="Y160" s="94">
        <f>X160/K160</f>
        <v>1.3146487856149127</v>
      </c>
    </row>
    <row r="161" spans="1:25">
      <c r="A161" s="48">
        <f t="shared" si="43"/>
        <v>53.817370576238226</v>
      </c>
      <c r="B161" s="48">
        <f t="shared" si="44"/>
        <v>5.166666666666667</v>
      </c>
      <c r="C161" s="86">
        <f t="shared" si="60"/>
        <v>7.8199999999999994</v>
      </c>
      <c r="D161" s="90"/>
      <c r="E161" s="49">
        <f>C161*K161*1</f>
        <v>40.658673846874038</v>
      </c>
      <c r="F161" s="61">
        <f t="shared" si="56"/>
        <v>0.25500000000000012</v>
      </c>
      <c r="G161" s="61">
        <f t="shared" si="57"/>
        <v>3.549999999999967</v>
      </c>
      <c r="H161" s="61">
        <f t="shared" si="61"/>
        <v>1.7749999999999835</v>
      </c>
      <c r="I161" s="61">
        <f t="shared" si="61"/>
        <v>1.7749999999999835</v>
      </c>
      <c r="J161" s="62">
        <f t="shared" si="45"/>
        <v>1.6502499999999918</v>
      </c>
      <c r="K161" s="63">
        <f t="shared" si="46"/>
        <v>5.1993189062498777</v>
      </c>
      <c r="L161" s="51">
        <f t="shared" si="47"/>
        <v>2147483648.0000219</v>
      </c>
      <c r="M161" s="48">
        <f t="shared" si="59"/>
        <v>31.000000000000018</v>
      </c>
      <c r="N161" s="52">
        <v>155</v>
      </c>
      <c r="O161" s="74">
        <f t="shared" si="48"/>
        <v>155</v>
      </c>
      <c r="P161" s="74">
        <f t="shared" si="49"/>
        <v>1</v>
      </c>
      <c r="Q161" s="53">
        <v>1</v>
      </c>
      <c r="R161" s="65">
        <f t="shared" si="50"/>
        <v>1</v>
      </c>
      <c r="S161" s="73">
        <f>S160*Q161</f>
        <v>17915904</v>
      </c>
      <c r="T161" s="73">
        <f t="shared" si="51"/>
        <v>2776965120</v>
      </c>
      <c r="U161" s="73">
        <f t="shared" si="52"/>
        <v>21474836480.000221</v>
      </c>
      <c r="V161" s="73">
        <f t="shared" si="53"/>
        <v>107374182400.0011</v>
      </c>
      <c r="W161" s="73">
        <f t="shared" si="54"/>
        <v>1892.5775319310442</v>
      </c>
      <c r="X161" s="102">
        <f t="shared" si="55"/>
        <v>7.7332035340797587</v>
      </c>
      <c r="Y161" s="94">
        <f>X161/K161</f>
        <v>1.4873493381573513</v>
      </c>
    </row>
    <row r="162" spans="1:25">
      <c r="A162" s="48">
        <f t="shared" si="43"/>
        <v>55.715236050952463</v>
      </c>
      <c r="B162" s="48">
        <f t="shared" si="44"/>
        <v>5.2</v>
      </c>
      <c r="C162" s="86">
        <f t="shared" si="60"/>
        <v>7.8199999999999994</v>
      </c>
      <c r="D162" s="90"/>
      <c r="E162" s="49">
        <f>C162*K162*1</f>
        <v>41.01466931967903</v>
      </c>
      <c r="F162" s="61">
        <f t="shared" si="56"/>
        <v>0.25600000000000012</v>
      </c>
      <c r="G162" s="61">
        <f t="shared" si="57"/>
        <v>3.5599999999999667</v>
      </c>
      <c r="H162" s="61">
        <f t="shared" si="61"/>
        <v>1.7799999999999834</v>
      </c>
      <c r="I162" s="61">
        <f t="shared" si="61"/>
        <v>1.7799999999999834</v>
      </c>
      <c r="J162" s="62">
        <f t="shared" si="45"/>
        <v>1.6553599999999919</v>
      </c>
      <c r="K162" s="63">
        <f t="shared" si="46"/>
        <v>5.244842623999876</v>
      </c>
      <c r="L162" s="51">
        <f t="shared" si="47"/>
        <v>2466810933.8406577</v>
      </c>
      <c r="M162" s="48">
        <f t="shared" si="59"/>
        <v>31.200000000000014</v>
      </c>
      <c r="N162" s="52">
        <v>156</v>
      </c>
      <c r="O162" s="74">
        <f t="shared" si="48"/>
        <v>156</v>
      </c>
      <c r="P162" s="74">
        <f t="shared" si="49"/>
        <v>1</v>
      </c>
      <c r="Q162" s="53">
        <v>1</v>
      </c>
      <c r="R162" s="65">
        <f t="shared" si="50"/>
        <v>1</v>
      </c>
      <c r="S162" s="73">
        <f>S161*Q162</f>
        <v>17915904</v>
      </c>
      <c r="T162" s="73">
        <f t="shared" si="51"/>
        <v>2794881024</v>
      </c>
      <c r="U162" s="73">
        <f t="shared" si="52"/>
        <v>24668109338.406578</v>
      </c>
      <c r="V162" s="73">
        <f t="shared" si="53"/>
        <v>123340546692.03288</v>
      </c>
      <c r="W162" s="73">
        <f t="shared" si="54"/>
        <v>1961.1763089935268</v>
      </c>
      <c r="X162" s="102">
        <f t="shared" si="55"/>
        <v>8.8261751132081745</v>
      </c>
      <c r="Y162" s="94">
        <f>X162/K162</f>
        <v>1.6828293517941757</v>
      </c>
    </row>
    <row r="163" spans="1:25">
      <c r="A163" s="48">
        <f t="shared" si="43"/>
        <v>57.680029607093672</v>
      </c>
      <c r="B163" s="48">
        <f t="shared" si="44"/>
        <v>5.2333333333333334</v>
      </c>
      <c r="C163" s="86">
        <f t="shared" si="60"/>
        <v>7.8199999999999994</v>
      </c>
      <c r="D163" s="90"/>
      <c r="E163" s="49">
        <f>C163*K163*1</f>
        <v>41.373232946954019</v>
      </c>
      <c r="F163" s="61">
        <f t="shared" si="56"/>
        <v>0.25700000000000012</v>
      </c>
      <c r="G163" s="61">
        <f t="shared" si="57"/>
        <v>3.5699999999999665</v>
      </c>
      <c r="H163" s="61">
        <f t="shared" si="61"/>
        <v>1.7849999999999833</v>
      </c>
      <c r="I163" s="61">
        <f t="shared" si="61"/>
        <v>1.7849999999999833</v>
      </c>
      <c r="J163" s="62">
        <f t="shared" si="45"/>
        <v>1.6604899999999918</v>
      </c>
      <c r="K163" s="63">
        <f t="shared" si="46"/>
        <v>5.2906947502498749</v>
      </c>
      <c r="L163" s="51">
        <f t="shared" si="47"/>
        <v>2833621661.7914634</v>
      </c>
      <c r="M163" s="48">
        <f t="shared" si="59"/>
        <v>31.400000000000016</v>
      </c>
      <c r="N163" s="52">
        <v>157</v>
      </c>
      <c r="O163" s="74">
        <f t="shared" si="48"/>
        <v>157</v>
      </c>
      <c r="P163" s="74">
        <f t="shared" si="49"/>
        <v>1</v>
      </c>
      <c r="Q163" s="53">
        <v>1</v>
      </c>
      <c r="R163" s="65">
        <f t="shared" si="50"/>
        <v>1</v>
      </c>
      <c r="S163" s="73">
        <f>S162*Q163</f>
        <v>17915904</v>
      </c>
      <c r="T163" s="73">
        <f t="shared" si="51"/>
        <v>2812796928</v>
      </c>
      <c r="U163" s="73">
        <f t="shared" si="52"/>
        <v>28336216617.914635</v>
      </c>
      <c r="V163" s="73">
        <f t="shared" si="53"/>
        <v>141681083089.57318</v>
      </c>
      <c r="W163" s="73">
        <f t="shared" si="54"/>
        <v>2032.259709823267</v>
      </c>
      <c r="X163" s="102">
        <f t="shared" si="55"/>
        <v>10.074035681652534</v>
      </c>
      <c r="Y163" s="94">
        <f>X163/K163</f>
        <v>1.9041044999197403</v>
      </c>
    </row>
    <row r="164" spans="1:25">
      <c r="A164" s="48">
        <f t="shared" si="43"/>
        <v>59.714111458356228</v>
      </c>
      <c r="B164" s="48">
        <f t="shared" si="44"/>
        <v>5.2666666666666666</v>
      </c>
      <c r="C164" s="86">
        <f t="shared" si="60"/>
        <v>7.8199999999999994</v>
      </c>
      <c r="D164" s="90"/>
      <c r="E164" s="49">
        <f>C164*K164*1</f>
        <v>41.734379109679004</v>
      </c>
      <c r="F164" s="61">
        <f t="shared" si="56"/>
        <v>0.25800000000000012</v>
      </c>
      <c r="G164" s="61">
        <f t="shared" si="57"/>
        <v>3.5799999999999663</v>
      </c>
      <c r="H164" s="61">
        <f t="shared" si="61"/>
        <v>1.7899999999999832</v>
      </c>
      <c r="I164" s="61">
        <f t="shared" si="61"/>
        <v>1.7899999999999832</v>
      </c>
      <c r="J164" s="62">
        <f t="shared" si="45"/>
        <v>1.6656399999999916</v>
      </c>
      <c r="K164" s="63">
        <f t="shared" si="46"/>
        <v>5.3368771239998729</v>
      </c>
      <c r="L164" s="51">
        <f t="shared" si="47"/>
        <v>3254976541.583818</v>
      </c>
      <c r="M164" s="48">
        <f t="shared" si="59"/>
        <v>31.600000000000016</v>
      </c>
      <c r="N164" s="52">
        <v>158</v>
      </c>
      <c r="O164" s="74">
        <f t="shared" si="48"/>
        <v>158</v>
      </c>
      <c r="P164" s="74">
        <f t="shared" si="49"/>
        <v>1</v>
      </c>
      <c r="Q164" s="53">
        <v>1</v>
      </c>
      <c r="R164" s="65">
        <f t="shared" si="50"/>
        <v>1</v>
      </c>
      <c r="S164" s="73">
        <f>S163*Q164</f>
        <v>17915904</v>
      </c>
      <c r="T164" s="73">
        <f t="shared" si="51"/>
        <v>2830712832</v>
      </c>
      <c r="U164" s="73">
        <f t="shared" si="52"/>
        <v>32549765415.838181</v>
      </c>
      <c r="V164" s="73">
        <f t="shared" si="53"/>
        <v>162748827079.19089</v>
      </c>
      <c r="W164" s="73">
        <f t="shared" si="54"/>
        <v>2105.9176640980295</v>
      </c>
      <c r="X164" s="102">
        <f t="shared" si="55"/>
        <v>11.498787530786231</v>
      </c>
      <c r="Y164" s="94">
        <f>X164/K164</f>
        <v>2.1545910208568078</v>
      </c>
    </row>
    <row r="165" spans="1:25">
      <c r="A165" s="48">
        <f t="shared" si="43"/>
        <v>61.819925051190708</v>
      </c>
      <c r="B165" s="48">
        <f t="shared" si="44"/>
        <v>5.3</v>
      </c>
      <c r="C165" s="86">
        <f t="shared" si="60"/>
        <v>7.8199999999999994</v>
      </c>
      <c r="D165" s="90"/>
      <c r="E165" s="49">
        <f>C165*K165*1</f>
        <v>42.098122235753983</v>
      </c>
      <c r="F165" s="61">
        <f t="shared" si="56"/>
        <v>0.25900000000000012</v>
      </c>
      <c r="G165" s="61">
        <f t="shared" si="57"/>
        <v>3.5899999999999661</v>
      </c>
      <c r="H165" s="61">
        <f t="shared" si="61"/>
        <v>1.7949999999999831</v>
      </c>
      <c r="I165" s="61">
        <f t="shared" si="61"/>
        <v>1.7949999999999831</v>
      </c>
      <c r="J165" s="62">
        <f t="shared" si="45"/>
        <v>1.6708099999999915</v>
      </c>
      <c r="K165" s="63">
        <f t="shared" si="46"/>
        <v>5.3833915902498708</v>
      </c>
      <c r="L165" s="51">
        <f t="shared" si="47"/>
        <v>3738986198.8712707</v>
      </c>
      <c r="M165" s="48">
        <f t="shared" si="59"/>
        <v>31.800000000000018</v>
      </c>
      <c r="N165" s="52">
        <v>159</v>
      </c>
      <c r="O165" s="74">
        <f t="shared" si="48"/>
        <v>159</v>
      </c>
      <c r="P165" s="74">
        <f t="shared" si="49"/>
        <v>1</v>
      </c>
      <c r="Q165" s="53">
        <v>1</v>
      </c>
      <c r="R165" s="65">
        <f t="shared" si="50"/>
        <v>1</v>
      </c>
      <c r="S165" s="73">
        <f>S164*Q165</f>
        <v>17915904</v>
      </c>
      <c r="T165" s="73">
        <f t="shared" si="51"/>
        <v>2848628736</v>
      </c>
      <c r="U165" s="73">
        <f t="shared" si="52"/>
        <v>37389861988.712708</v>
      </c>
      <c r="V165" s="73">
        <f t="shared" si="53"/>
        <v>186949309943.56354</v>
      </c>
      <c r="W165" s="73">
        <f t="shared" si="54"/>
        <v>2182.243354307032</v>
      </c>
      <c r="X165" s="102">
        <f t="shared" si="55"/>
        <v>13.125565124086675</v>
      </c>
      <c r="Y165" s="94">
        <f>X165/K165</f>
        <v>2.4381590868958969</v>
      </c>
    </row>
    <row r="166" spans="1:25">
      <c r="A166" s="48">
        <f t="shared" si="43"/>
        <v>64.000000000000611</v>
      </c>
      <c r="B166" s="48">
        <f t="shared" si="44"/>
        <v>5.333333333333333</v>
      </c>
      <c r="C166" s="86">
        <f t="shared" si="60"/>
        <v>7.8199999999999994</v>
      </c>
      <c r="D166" s="90"/>
      <c r="E166" s="49">
        <f>C166*K166*1</f>
        <v>42.46447679999897</v>
      </c>
      <c r="F166" s="61">
        <f t="shared" si="56"/>
        <v>0.26000000000000012</v>
      </c>
      <c r="G166" s="61">
        <f t="shared" si="57"/>
        <v>3.5999999999999659</v>
      </c>
      <c r="H166" s="61">
        <f t="shared" si="61"/>
        <v>1.7999999999999829</v>
      </c>
      <c r="I166" s="61">
        <f t="shared" si="61"/>
        <v>1.7999999999999829</v>
      </c>
      <c r="J166" s="62">
        <f t="shared" si="45"/>
        <v>1.6759999999999915</v>
      </c>
      <c r="K166" s="63">
        <f t="shared" si="46"/>
        <v>5.4302399999998689</v>
      </c>
      <c r="L166" s="51">
        <f t="shared" si="47"/>
        <v>4294967296.0000458</v>
      </c>
      <c r="M166" s="48">
        <f t="shared" si="59"/>
        <v>32.000000000000014</v>
      </c>
      <c r="N166" s="52">
        <v>160</v>
      </c>
      <c r="O166" s="74">
        <f t="shared" si="48"/>
        <v>160</v>
      </c>
      <c r="P166" s="74">
        <f t="shared" si="49"/>
        <v>1</v>
      </c>
      <c r="Q166" s="53">
        <v>3</v>
      </c>
      <c r="R166" s="65">
        <f t="shared" si="50"/>
        <v>1</v>
      </c>
      <c r="S166" s="73">
        <f>S165*Q166</f>
        <v>53747712</v>
      </c>
      <c r="T166" s="73">
        <f t="shared" si="51"/>
        <v>8599633920</v>
      </c>
      <c r="U166" s="73">
        <f t="shared" si="52"/>
        <v>42949672960.000458</v>
      </c>
      <c r="V166" s="73">
        <f t="shared" si="53"/>
        <v>214748364800.00229</v>
      </c>
      <c r="W166" s="73">
        <f t="shared" si="54"/>
        <v>2261.3333333333549</v>
      </c>
      <c r="X166" s="102">
        <f t="shared" si="55"/>
        <v>4.9943606157598461</v>
      </c>
      <c r="Y166" s="94">
        <f>X166/K166</f>
        <v>0.91973110134358094</v>
      </c>
    </row>
    <row r="167" spans="1:25">
      <c r="A167" s="48">
        <f t="shared" si="43"/>
        <v>66.256955125848805</v>
      </c>
      <c r="B167" s="48">
        <f t="shared" si="44"/>
        <v>5.3666666666666663</v>
      </c>
      <c r="C167" s="86">
        <f t="shared" si="60"/>
        <v>7.8199999999999994</v>
      </c>
      <c r="D167" s="90"/>
      <c r="E167" s="49">
        <f>C167*K167*1</f>
        <v>42.833457324153962</v>
      </c>
      <c r="F167" s="61">
        <f t="shared" si="56"/>
        <v>0.26100000000000012</v>
      </c>
      <c r="G167" s="61">
        <f t="shared" si="57"/>
        <v>3.6099999999999657</v>
      </c>
      <c r="H167" s="61">
        <f t="shared" si="61"/>
        <v>1.8049999999999828</v>
      </c>
      <c r="I167" s="61">
        <f t="shared" si="61"/>
        <v>1.8049999999999828</v>
      </c>
      <c r="J167" s="62">
        <f t="shared" si="45"/>
        <v>1.6812099999999912</v>
      </c>
      <c r="K167" s="63">
        <f t="shared" si="46"/>
        <v>5.4774242102498674</v>
      </c>
      <c r="L167" s="51">
        <f t="shared" si="47"/>
        <v>4933621867.6813173</v>
      </c>
      <c r="M167" s="48">
        <f t="shared" si="59"/>
        <v>32.200000000000017</v>
      </c>
      <c r="N167" s="52">
        <v>161</v>
      </c>
      <c r="O167" s="74">
        <f t="shared" si="48"/>
        <v>161</v>
      </c>
      <c r="P167" s="74">
        <f t="shared" si="49"/>
        <v>1</v>
      </c>
      <c r="Q167" s="53">
        <v>1</v>
      </c>
      <c r="R167" s="65">
        <f t="shared" si="50"/>
        <v>1</v>
      </c>
      <c r="S167" s="73">
        <f>S166*Q167</f>
        <v>53747712</v>
      </c>
      <c r="T167" s="73">
        <f t="shared" si="51"/>
        <v>8653381632</v>
      </c>
      <c r="U167" s="73">
        <f t="shared" si="52"/>
        <v>49336218676.813171</v>
      </c>
      <c r="V167" s="73">
        <f t="shared" si="53"/>
        <v>246681093384.06586</v>
      </c>
      <c r="W167" s="73">
        <f t="shared" si="54"/>
        <v>2343.2876462841859</v>
      </c>
      <c r="X167" s="102">
        <f t="shared" si="55"/>
        <v>5.7013801973518659</v>
      </c>
      <c r="Y167" s="94">
        <f>X167/K167</f>
        <v>1.040887099210412</v>
      </c>
    </row>
    <row r="168" spans="1:25">
      <c r="A168" s="48">
        <f t="shared" si="43"/>
        <v>68.593501602323443</v>
      </c>
      <c r="B168" s="48">
        <f t="shared" si="44"/>
        <v>5.4</v>
      </c>
      <c r="C168" s="86">
        <f t="shared" si="60"/>
        <v>7.8199999999999994</v>
      </c>
      <c r="D168" s="90"/>
      <c r="E168" s="49">
        <f>C168*K168*1</f>
        <v>43.205078376878951</v>
      </c>
      <c r="F168" s="61">
        <f t="shared" si="56"/>
        <v>0.26200000000000012</v>
      </c>
      <c r="G168" s="61">
        <f t="shared" si="57"/>
        <v>3.6199999999999655</v>
      </c>
      <c r="H168" s="61">
        <f t="shared" ref="H168:I183" si="62">H167+0.5%</f>
        <v>1.8099999999999827</v>
      </c>
      <c r="I168" s="61">
        <f t="shared" si="62"/>
        <v>1.8099999999999827</v>
      </c>
      <c r="J168" s="62">
        <f t="shared" si="45"/>
        <v>1.6864399999999913</v>
      </c>
      <c r="K168" s="63">
        <f t="shared" si="46"/>
        <v>5.5249460839998665</v>
      </c>
      <c r="L168" s="51">
        <f t="shared" si="47"/>
        <v>5667243323.5829287</v>
      </c>
      <c r="M168" s="48">
        <f t="shared" si="59"/>
        <v>32.400000000000013</v>
      </c>
      <c r="N168" s="52">
        <v>162</v>
      </c>
      <c r="O168" s="74">
        <f t="shared" si="48"/>
        <v>162</v>
      </c>
      <c r="P168" s="74">
        <f t="shared" si="49"/>
        <v>1</v>
      </c>
      <c r="Q168" s="53">
        <v>1</v>
      </c>
      <c r="R168" s="65">
        <f t="shared" si="50"/>
        <v>1</v>
      </c>
      <c r="S168" s="73">
        <f>S167*Q168</f>
        <v>53747712</v>
      </c>
      <c r="T168" s="73">
        <f t="shared" si="51"/>
        <v>8707129344</v>
      </c>
      <c r="U168" s="73">
        <f t="shared" si="52"/>
        <v>56672433235.829285</v>
      </c>
      <c r="V168" s="73">
        <f t="shared" si="53"/>
        <v>283362166179.14642</v>
      </c>
      <c r="W168" s="73">
        <f t="shared" si="54"/>
        <v>2428.2099567222499</v>
      </c>
      <c r="X168" s="102">
        <f t="shared" si="55"/>
        <v>6.5087391029606927</v>
      </c>
      <c r="Y168" s="94">
        <f>X168/K168</f>
        <v>1.1780638225248696</v>
      </c>
    </row>
    <row r="169" spans="1:25">
      <c r="A169" s="48">
        <f t="shared" si="43"/>
        <v>71.01244621234278</v>
      </c>
      <c r="B169" s="48">
        <f t="shared" si="44"/>
        <v>5.4333333333333336</v>
      </c>
      <c r="C169" s="86">
        <f t="shared" si="60"/>
        <v>7.8199999999999994</v>
      </c>
      <c r="D169" s="90"/>
      <c r="E169" s="49">
        <f>C169*K169*1</f>
        <v>43.579354573753932</v>
      </c>
      <c r="F169" s="61">
        <f t="shared" si="56"/>
        <v>0.26300000000000012</v>
      </c>
      <c r="G169" s="61">
        <f t="shared" si="57"/>
        <v>3.6299999999999653</v>
      </c>
      <c r="H169" s="61">
        <f t="shared" si="62"/>
        <v>1.8149999999999826</v>
      </c>
      <c r="I169" s="61">
        <f t="shared" si="62"/>
        <v>1.8149999999999826</v>
      </c>
      <c r="J169" s="62">
        <f t="shared" si="45"/>
        <v>1.691689999999991</v>
      </c>
      <c r="K169" s="63">
        <f t="shared" si="46"/>
        <v>5.5728074902498639</v>
      </c>
      <c r="L169" s="51">
        <f t="shared" si="47"/>
        <v>6509953083.1676407</v>
      </c>
      <c r="M169" s="48">
        <f t="shared" si="59"/>
        <v>32.600000000000016</v>
      </c>
      <c r="N169" s="52">
        <v>163</v>
      </c>
      <c r="O169" s="74">
        <f t="shared" si="48"/>
        <v>163</v>
      </c>
      <c r="P169" s="74">
        <f t="shared" si="49"/>
        <v>1</v>
      </c>
      <c r="Q169" s="53">
        <v>1</v>
      </c>
      <c r="R169" s="65">
        <f t="shared" si="50"/>
        <v>1</v>
      </c>
      <c r="S169" s="73">
        <f>S168*Q169</f>
        <v>53747712</v>
      </c>
      <c r="T169" s="73">
        <f t="shared" si="51"/>
        <v>8760877056</v>
      </c>
      <c r="U169" s="73">
        <f t="shared" si="52"/>
        <v>65099530831.676407</v>
      </c>
      <c r="V169" s="73">
        <f t="shared" si="53"/>
        <v>325497654158.38202</v>
      </c>
      <c r="W169" s="73">
        <f t="shared" si="54"/>
        <v>2516.2076774573461</v>
      </c>
      <c r="X169" s="102">
        <f t="shared" si="55"/>
        <v>7.4307093245980607</v>
      </c>
      <c r="Y169" s="94">
        <f>X169/K169</f>
        <v>1.3333870473004434</v>
      </c>
    </row>
    <row r="170" spans="1:25">
      <c r="A170" s="48">
        <f t="shared" si="43"/>
        <v>73.516694719810957</v>
      </c>
      <c r="B170" s="48">
        <f t="shared" si="44"/>
        <v>5.4666666666666668</v>
      </c>
      <c r="C170" s="86">
        <f t="shared" si="60"/>
        <v>7.8199999999999994</v>
      </c>
      <c r="D170" s="90"/>
      <c r="E170" s="49">
        <f>C170*K170*1</f>
        <v>43.956300577278924</v>
      </c>
      <c r="F170" s="61">
        <f t="shared" si="56"/>
        <v>0.26400000000000012</v>
      </c>
      <c r="G170" s="61">
        <f t="shared" si="57"/>
        <v>3.639999999999965</v>
      </c>
      <c r="H170" s="61">
        <f t="shared" si="62"/>
        <v>1.8199999999999825</v>
      </c>
      <c r="I170" s="61">
        <f t="shared" si="62"/>
        <v>1.8199999999999825</v>
      </c>
      <c r="J170" s="62">
        <f t="shared" si="45"/>
        <v>1.6969599999999911</v>
      </c>
      <c r="K170" s="63">
        <f t="shared" si="46"/>
        <v>5.6210103039998627</v>
      </c>
      <c r="L170" s="51">
        <f t="shared" si="47"/>
        <v>7477972397.7425442</v>
      </c>
      <c r="M170" s="48">
        <f t="shared" si="59"/>
        <v>32.800000000000018</v>
      </c>
      <c r="N170" s="52">
        <v>164</v>
      </c>
      <c r="O170" s="74">
        <f t="shared" si="48"/>
        <v>164</v>
      </c>
      <c r="P170" s="74">
        <f t="shared" si="49"/>
        <v>1</v>
      </c>
      <c r="Q170" s="53">
        <v>1</v>
      </c>
      <c r="R170" s="65">
        <f t="shared" si="50"/>
        <v>1</v>
      </c>
      <c r="S170" s="73">
        <f>S169*Q170</f>
        <v>53747712</v>
      </c>
      <c r="T170" s="73">
        <f t="shared" si="51"/>
        <v>8814624768</v>
      </c>
      <c r="U170" s="73">
        <f t="shared" si="52"/>
        <v>74779723977.425446</v>
      </c>
      <c r="V170" s="73">
        <f t="shared" si="53"/>
        <v>373898619887.1272</v>
      </c>
      <c r="W170" s="73">
        <f t="shared" si="54"/>
        <v>2607.392106062629</v>
      </c>
      <c r="X170" s="102">
        <f t="shared" si="55"/>
        <v>8.4835969704462695</v>
      </c>
      <c r="Y170" s="94">
        <f>X170/K170</f>
        <v>1.5092655077343329</v>
      </c>
    </row>
    <row r="171" spans="1:25">
      <c r="A171" s="48">
        <f t="shared" si="43"/>
        <v>76.109255360174899</v>
      </c>
      <c r="B171" s="48">
        <f t="shared" si="44"/>
        <v>5.5</v>
      </c>
      <c r="C171" s="86">
        <f t="shared" si="60"/>
        <v>7.8199999999999994</v>
      </c>
      <c r="D171" s="90"/>
      <c r="E171" s="49">
        <f>C171*K171*1</f>
        <v>44.335931096873907</v>
      </c>
      <c r="F171" s="61">
        <f t="shared" si="56"/>
        <v>0.26500000000000012</v>
      </c>
      <c r="G171" s="61">
        <f t="shared" si="57"/>
        <v>3.6499999999999648</v>
      </c>
      <c r="H171" s="61">
        <f t="shared" si="62"/>
        <v>1.8249999999999824</v>
      </c>
      <c r="I171" s="61">
        <f t="shared" si="62"/>
        <v>1.8249999999999824</v>
      </c>
      <c r="J171" s="62">
        <f t="shared" si="45"/>
        <v>1.7022499999999909</v>
      </c>
      <c r="K171" s="63">
        <f t="shared" si="46"/>
        <v>5.6695564062498605</v>
      </c>
      <c r="L171" s="51">
        <f t="shared" si="47"/>
        <v>8589934592.0000935</v>
      </c>
      <c r="M171" s="48">
        <f t="shared" si="59"/>
        <v>33.000000000000021</v>
      </c>
      <c r="N171" s="52">
        <v>165</v>
      </c>
      <c r="O171" s="74">
        <f t="shared" si="48"/>
        <v>165</v>
      </c>
      <c r="P171" s="74">
        <f t="shared" si="49"/>
        <v>1</v>
      </c>
      <c r="Q171" s="53">
        <v>1</v>
      </c>
      <c r="R171" s="65">
        <f t="shared" si="50"/>
        <v>1</v>
      </c>
      <c r="S171" s="73">
        <f>S170*Q171</f>
        <v>53747712</v>
      </c>
      <c r="T171" s="73">
        <f t="shared" si="51"/>
        <v>8868372480</v>
      </c>
      <c r="U171" s="73">
        <f t="shared" si="52"/>
        <v>85899345920.000931</v>
      </c>
      <c r="V171" s="73">
        <f t="shared" si="53"/>
        <v>429496729600.0047</v>
      </c>
      <c r="W171" s="73">
        <f t="shared" si="54"/>
        <v>2701.8785652862089</v>
      </c>
      <c r="X171" s="102">
        <f t="shared" si="55"/>
        <v>9.6860327093524301</v>
      </c>
      <c r="Y171" s="94">
        <f>X171/K171</f>
        <v>1.7084286697765259</v>
      </c>
    </row>
    <row r="172" spans="1:25">
      <c r="A172" s="48">
        <f t="shared" si="43"/>
        <v>78.79324245407544</v>
      </c>
      <c r="B172" s="48">
        <f t="shared" si="44"/>
        <v>5.5333333333333332</v>
      </c>
      <c r="C172" s="86">
        <f t="shared" si="60"/>
        <v>7.8199999999999994</v>
      </c>
      <c r="D172" s="90"/>
      <c r="E172" s="49">
        <f>C172*K172*1</f>
        <v>44.718260888878895</v>
      </c>
      <c r="F172" s="61">
        <f t="shared" si="56"/>
        <v>0.26600000000000013</v>
      </c>
      <c r="G172" s="61">
        <f t="shared" si="57"/>
        <v>3.6599999999999646</v>
      </c>
      <c r="H172" s="61">
        <f t="shared" si="62"/>
        <v>1.8299999999999823</v>
      </c>
      <c r="I172" s="61">
        <f t="shared" si="62"/>
        <v>1.8299999999999823</v>
      </c>
      <c r="J172" s="62">
        <f t="shared" si="45"/>
        <v>1.7075599999999911</v>
      </c>
      <c r="K172" s="63">
        <f t="shared" si="46"/>
        <v>5.7184476839998588</v>
      </c>
      <c r="L172" s="51">
        <f t="shared" si="47"/>
        <v>9867243735.3626366</v>
      </c>
      <c r="M172" s="48">
        <f t="shared" si="59"/>
        <v>33.200000000000017</v>
      </c>
      <c r="N172" s="52">
        <v>166</v>
      </c>
      <c r="O172" s="74">
        <f t="shared" si="48"/>
        <v>166</v>
      </c>
      <c r="P172" s="74">
        <f t="shared" si="49"/>
        <v>1</v>
      </c>
      <c r="Q172" s="53">
        <v>1</v>
      </c>
      <c r="R172" s="65">
        <f t="shared" si="50"/>
        <v>1</v>
      </c>
      <c r="S172" s="73">
        <f>S171*Q172</f>
        <v>53747712</v>
      </c>
      <c r="T172" s="73">
        <f t="shared" si="51"/>
        <v>8922120192</v>
      </c>
      <c r="U172" s="73">
        <f t="shared" si="52"/>
        <v>98672437353.626373</v>
      </c>
      <c r="V172" s="73">
        <f t="shared" si="53"/>
        <v>493362186768.13184</v>
      </c>
      <c r="W172" s="73">
        <f t="shared" si="54"/>
        <v>2799.7865485348138</v>
      </c>
      <c r="X172" s="102">
        <f t="shared" si="55"/>
        <v>11.059303756309044</v>
      </c>
      <c r="Y172" s="94">
        <f>X172/K172</f>
        <v>1.9339695608745062</v>
      </c>
    </row>
    <row r="173" spans="1:25">
      <c r="A173" s="48">
        <f t="shared" si="43"/>
        <v>81.571880148433621</v>
      </c>
      <c r="B173" s="48">
        <f t="shared" si="44"/>
        <v>5.5666666666666664</v>
      </c>
      <c r="C173" s="86">
        <f t="shared" si="60"/>
        <v>7.8199999999999994</v>
      </c>
      <c r="D173" s="90"/>
      <c r="E173" s="49">
        <f>C173*K173*1</f>
        <v>45.103304756553882</v>
      </c>
      <c r="F173" s="61">
        <f t="shared" si="56"/>
        <v>0.26700000000000013</v>
      </c>
      <c r="G173" s="61">
        <f t="shared" si="57"/>
        <v>3.6699999999999644</v>
      </c>
      <c r="H173" s="61">
        <f t="shared" si="62"/>
        <v>1.8349999999999822</v>
      </c>
      <c r="I173" s="61">
        <f t="shared" si="62"/>
        <v>1.8349999999999822</v>
      </c>
      <c r="J173" s="62">
        <f t="shared" si="45"/>
        <v>1.7128899999999909</v>
      </c>
      <c r="K173" s="63">
        <f t="shared" si="46"/>
        <v>5.7676860302498572</v>
      </c>
      <c r="L173" s="51">
        <f t="shared" si="47"/>
        <v>11334486647.165861</v>
      </c>
      <c r="M173" s="48">
        <f t="shared" si="59"/>
        <v>33.40000000000002</v>
      </c>
      <c r="N173" s="52">
        <v>167</v>
      </c>
      <c r="O173" s="74">
        <f t="shared" si="48"/>
        <v>167</v>
      </c>
      <c r="P173" s="74">
        <f t="shared" si="49"/>
        <v>1</v>
      </c>
      <c r="Q173" s="53">
        <v>1</v>
      </c>
      <c r="R173" s="65">
        <f t="shared" si="50"/>
        <v>1</v>
      </c>
      <c r="S173" s="73">
        <f>S172*Q173</f>
        <v>53747712</v>
      </c>
      <c r="T173" s="73">
        <f t="shared" si="51"/>
        <v>8975867904</v>
      </c>
      <c r="U173" s="73">
        <f t="shared" si="52"/>
        <v>113344866471.65862</v>
      </c>
      <c r="V173" s="73">
        <f t="shared" si="53"/>
        <v>566724332358.29309</v>
      </c>
      <c r="W173" s="73">
        <f t="shared" si="54"/>
        <v>2901.2398706126223</v>
      </c>
      <c r="X173" s="102">
        <f t="shared" si="55"/>
        <v>12.627733349456678</v>
      </c>
      <c r="Y173" s="94">
        <f>X173/K173</f>
        <v>2.1893933343853744</v>
      </c>
    </row>
    <row r="174" spans="1:25">
      <c r="A174" s="48">
        <f t="shared" si="43"/>
        <v>84.448506289466096</v>
      </c>
      <c r="B174" s="48">
        <f t="shared" si="44"/>
        <v>5.6</v>
      </c>
      <c r="C174" s="86">
        <f t="shared" si="60"/>
        <v>7.8199999999999994</v>
      </c>
      <c r="D174" s="90"/>
      <c r="E174" s="49">
        <f>C174*K174*1</f>
        <v>45.49107755007887</v>
      </c>
      <c r="F174" s="61">
        <f t="shared" si="56"/>
        <v>0.26800000000000013</v>
      </c>
      <c r="G174" s="61">
        <f t="shared" si="57"/>
        <v>3.6799999999999642</v>
      </c>
      <c r="H174" s="61">
        <f t="shared" si="62"/>
        <v>1.8399999999999821</v>
      </c>
      <c r="I174" s="61">
        <f t="shared" si="62"/>
        <v>1.8399999999999821</v>
      </c>
      <c r="J174" s="62">
        <f t="shared" si="45"/>
        <v>1.7182399999999909</v>
      </c>
      <c r="K174" s="63">
        <f t="shared" si="46"/>
        <v>5.8172733439998563</v>
      </c>
      <c r="L174" s="51">
        <f t="shared" si="47"/>
        <v>13019906166.335283</v>
      </c>
      <c r="M174" s="48">
        <f t="shared" si="59"/>
        <v>33.600000000000016</v>
      </c>
      <c r="N174" s="52">
        <v>168</v>
      </c>
      <c r="O174" s="74">
        <f t="shared" si="48"/>
        <v>168</v>
      </c>
      <c r="P174" s="74">
        <f t="shared" si="49"/>
        <v>1</v>
      </c>
      <c r="Q174" s="53">
        <v>1</v>
      </c>
      <c r="R174" s="65">
        <f t="shared" si="50"/>
        <v>1</v>
      </c>
      <c r="S174" s="73">
        <f>S173*Q174</f>
        <v>53747712</v>
      </c>
      <c r="T174" s="73">
        <f t="shared" si="51"/>
        <v>9029615616</v>
      </c>
      <c r="U174" s="73">
        <f t="shared" si="52"/>
        <v>130199061663.35283</v>
      </c>
      <c r="V174" s="73">
        <f t="shared" si="53"/>
        <v>650995308316.76416</v>
      </c>
      <c r="W174" s="73">
        <f t="shared" si="54"/>
        <v>3006.366823904993</v>
      </c>
      <c r="X174" s="102">
        <f t="shared" si="55"/>
        <v>14.419114522731952</v>
      </c>
      <c r="Y174" s="94">
        <f>X174/K174</f>
        <v>2.4786723384082241</v>
      </c>
    </row>
    <row r="175" spans="1:25">
      <c r="A175" s="48">
        <f t="shared" si="43"/>
        <v>87.426576432282218</v>
      </c>
      <c r="B175" s="48">
        <f t="shared" si="44"/>
        <v>5.6333333333333337</v>
      </c>
      <c r="C175" s="86">
        <f t="shared" si="60"/>
        <v>7.8199999999999994</v>
      </c>
      <c r="D175" s="90"/>
      <c r="E175" s="49">
        <f>C175*K175*1</f>
        <v>45.881594166553846</v>
      </c>
      <c r="F175" s="61">
        <f t="shared" si="56"/>
        <v>0.26900000000000013</v>
      </c>
      <c r="G175" s="61">
        <f t="shared" si="57"/>
        <v>3.689999999999964</v>
      </c>
      <c r="H175" s="61">
        <f t="shared" si="62"/>
        <v>1.844999999999982</v>
      </c>
      <c r="I175" s="61">
        <f t="shared" si="62"/>
        <v>1.844999999999982</v>
      </c>
      <c r="J175" s="62">
        <f t="shared" si="45"/>
        <v>1.7236099999999905</v>
      </c>
      <c r="K175" s="63">
        <f t="shared" si="46"/>
        <v>5.8672115302498531</v>
      </c>
      <c r="L175" s="51">
        <f t="shared" si="47"/>
        <v>14955944795.485094</v>
      </c>
      <c r="M175" s="48">
        <f t="shared" si="59"/>
        <v>33.800000000000018</v>
      </c>
      <c r="N175" s="52">
        <v>169</v>
      </c>
      <c r="O175" s="74">
        <f t="shared" si="48"/>
        <v>169</v>
      </c>
      <c r="P175" s="74">
        <f t="shared" si="49"/>
        <v>1</v>
      </c>
      <c r="Q175" s="53">
        <v>1</v>
      </c>
      <c r="R175" s="65">
        <f t="shared" si="50"/>
        <v>1</v>
      </c>
      <c r="S175" s="73">
        <f>S174*Q175</f>
        <v>53747712</v>
      </c>
      <c r="T175" s="73">
        <f t="shared" si="51"/>
        <v>9083363328</v>
      </c>
      <c r="U175" s="73">
        <f t="shared" si="52"/>
        <v>149559447954.85095</v>
      </c>
      <c r="V175" s="73">
        <f t="shared" si="53"/>
        <v>747797239774.25476</v>
      </c>
      <c r="W175" s="73">
        <f t="shared" si="54"/>
        <v>3115.3003402036561</v>
      </c>
      <c r="X175" s="102">
        <f t="shared" si="55"/>
        <v>16.465205954475607</v>
      </c>
      <c r="Y175" s="94">
        <f>X175/K175</f>
        <v>2.806308562352863</v>
      </c>
    </row>
    <row r="176" spans="1:25">
      <c r="A176" s="48">
        <f t="shared" si="43"/>
        <v>90.509667991879027</v>
      </c>
      <c r="B176" s="48">
        <f t="shared" si="44"/>
        <v>5.666666666666667</v>
      </c>
      <c r="C176" s="86">
        <f t="shared" si="60"/>
        <v>7.8199999999999994</v>
      </c>
      <c r="D176" s="90"/>
      <c r="E176" s="49">
        <f>C176*K176*1</f>
        <v>46.27486954999884</v>
      </c>
      <c r="F176" s="61">
        <f t="shared" si="56"/>
        <v>0.27000000000000013</v>
      </c>
      <c r="G176" s="61">
        <f t="shared" si="57"/>
        <v>3.6999999999999638</v>
      </c>
      <c r="H176" s="61">
        <f t="shared" si="62"/>
        <v>1.8499999999999819</v>
      </c>
      <c r="I176" s="61">
        <f t="shared" si="62"/>
        <v>1.8499999999999819</v>
      </c>
      <c r="J176" s="62">
        <f t="shared" si="45"/>
        <v>1.7289999999999905</v>
      </c>
      <c r="K176" s="63">
        <f t="shared" si="46"/>
        <v>5.917502499999852</v>
      </c>
      <c r="L176" s="51">
        <f t="shared" si="47"/>
        <v>17179869184.000195</v>
      </c>
      <c r="M176" s="48">
        <f t="shared" si="59"/>
        <v>34.000000000000014</v>
      </c>
      <c r="N176" s="52">
        <v>170</v>
      </c>
      <c r="O176" s="74">
        <f t="shared" si="48"/>
        <v>170</v>
      </c>
      <c r="P176" s="74">
        <f t="shared" si="49"/>
        <v>1</v>
      </c>
      <c r="Q176" s="53">
        <v>4</v>
      </c>
      <c r="R176" s="65">
        <f t="shared" si="50"/>
        <v>1</v>
      </c>
      <c r="S176" s="73">
        <f>S175*Q176</f>
        <v>214990848</v>
      </c>
      <c r="T176" s="73">
        <f t="shared" si="51"/>
        <v>36548444160</v>
      </c>
      <c r="U176" s="73">
        <f t="shared" si="52"/>
        <v>171798691840.00195</v>
      </c>
      <c r="V176" s="73">
        <f t="shared" si="53"/>
        <v>858993459200.00977</v>
      </c>
      <c r="W176" s="73">
        <f t="shared" si="54"/>
        <v>3228.1781583770185</v>
      </c>
      <c r="X176" s="102">
        <f t="shared" si="55"/>
        <v>4.7005746971857407</v>
      </c>
      <c r="Y176" s="94">
        <f>X176/K176</f>
        <v>0.79435111302206607</v>
      </c>
    </row>
    <row r="177" spans="1:25">
      <c r="A177" s="48">
        <f t="shared" si="43"/>
        <v>93.701484540521008</v>
      </c>
      <c r="B177" s="48">
        <f t="shared" si="44"/>
        <v>5.7</v>
      </c>
      <c r="C177" s="86">
        <f t="shared" si="60"/>
        <v>7.8199999999999994</v>
      </c>
      <c r="D177" s="90"/>
      <c r="E177" s="49">
        <f>C177*K177*1</f>
        <v>46.670918691353819</v>
      </c>
      <c r="F177" s="61">
        <f t="shared" si="56"/>
        <v>0.27100000000000013</v>
      </c>
      <c r="G177" s="61">
        <f t="shared" si="57"/>
        <v>3.7099999999999635</v>
      </c>
      <c r="H177" s="61">
        <f t="shared" si="62"/>
        <v>1.8549999999999818</v>
      </c>
      <c r="I177" s="61">
        <f t="shared" si="62"/>
        <v>1.8549999999999818</v>
      </c>
      <c r="J177" s="62">
        <f t="shared" si="45"/>
        <v>1.7344099999999905</v>
      </c>
      <c r="K177" s="63">
        <f t="shared" si="46"/>
        <v>5.9681481702498491</v>
      </c>
      <c r="L177" s="51">
        <f t="shared" si="47"/>
        <v>19734487470.725281</v>
      </c>
      <c r="M177" s="48">
        <f t="shared" si="59"/>
        <v>34.200000000000017</v>
      </c>
      <c r="N177" s="52">
        <v>171</v>
      </c>
      <c r="O177" s="74">
        <f t="shared" si="48"/>
        <v>171</v>
      </c>
      <c r="P177" s="74">
        <f t="shared" si="49"/>
        <v>1</v>
      </c>
      <c r="Q177" s="53">
        <v>1</v>
      </c>
      <c r="R177" s="65">
        <f t="shared" si="50"/>
        <v>1</v>
      </c>
      <c r="S177" s="73">
        <f>S176*Q177</f>
        <v>214990848</v>
      </c>
      <c r="T177" s="73">
        <f t="shared" si="51"/>
        <v>36763435008</v>
      </c>
      <c r="U177" s="73">
        <f t="shared" si="52"/>
        <v>197344874707.25281</v>
      </c>
      <c r="V177" s="73">
        <f t="shared" si="53"/>
        <v>986724373536.26404</v>
      </c>
      <c r="W177" s="73">
        <f t="shared" si="54"/>
        <v>3345.1429980966004</v>
      </c>
      <c r="X177" s="102">
        <f t="shared" si="55"/>
        <v>5.3679661507231051</v>
      </c>
      <c r="Y177" s="94">
        <f>X177/K177</f>
        <v>0.89943580447306182</v>
      </c>
    </row>
    <row r="178" spans="1:25">
      <c r="A178" s="48">
        <f t="shared" si="43"/>
        <v>97.005860256666494</v>
      </c>
      <c r="B178" s="48">
        <f t="shared" si="44"/>
        <v>5.7333333333333334</v>
      </c>
      <c r="C178" s="86">
        <f t="shared" si="60"/>
        <v>7.8199999999999994</v>
      </c>
      <c r="D178" s="90"/>
      <c r="E178" s="49">
        <f>C178*K178*1</f>
        <v>47.0697566284788</v>
      </c>
      <c r="F178" s="61">
        <f t="shared" si="56"/>
        <v>0.27200000000000013</v>
      </c>
      <c r="G178" s="61">
        <f t="shared" si="57"/>
        <v>3.7199999999999633</v>
      </c>
      <c r="H178" s="61">
        <f t="shared" si="62"/>
        <v>1.8599999999999817</v>
      </c>
      <c r="I178" s="61">
        <f t="shared" si="62"/>
        <v>1.8599999999999817</v>
      </c>
      <c r="J178" s="62">
        <f t="shared" si="45"/>
        <v>1.7398399999999903</v>
      </c>
      <c r="K178" s="63">
        <f t="shared" si="46"/>
        <v>6.0191504639998472</v>
      </c>
      <c r="L178" s="51">
        <f t="shared" si="47"/>
        <v>22668973294.33173</v>
      </c>
      <c r="M178" s="48">
        <f t="shared" si="59"/>
        <v>34.400000000000013</v>
      </c>
      <c r="N178" s="52">
        <v>172</v>
      </c>
      <c r="O178" s="74">
        <f t="shared" si="48"/>
        <v>172</v>
      </c>
      <c r="P178" s="74">
        <f t="shared" si="49"/>
        <v>1</v>
      </c>
      <c r="Q178" s="53">
        <v>1</v>
      </c>
      <c r="R178" s="65">
        <f t="shared" si="50"/>
        <v>1</v>
      </c>
      <c r="S178" s="73">
        <f>S177*Q178</f>
        <v>214990848</v>
      </c>
      <c r="T178" s="73">
        <f t="shared" si="51"/>
        <v>36978425856</v>
      </c>
      <c r="U178" s="73">
        <f t="shared" si="52"/>
        <v>226689732943.31729</v>
      </c>
      <c r="V178" s="73">
        <f t="shared" si="53"/>
        <v>1133448664716.5864</v>
      </c>
      <c r="W178" s="73">
        <f t="shared" si="54"/>
        <v>3466.3427398382159</v>
      </c>
      <c r="X178" s="102">
        <f t="shared" si="55"/>
        <v>6.1303240388350755</v>
      </c>
      <c r="Y178" s="94">
        <f>X178/K178</f>
        <v>1.0184699776987052</v>
      </c>
    </row>
    <row r="179" spans="1:25">
      <c r="A179" s="48">
        <f t="shared" si="43"/>
        <v>100.42676453078515</v>
      </c>
      <c r="B179" s="48">
        <f t="shared" si="44"/>
        <v>5.7666666666666666</v>
      </c>
      <c r="C179" s="86">
        <f t="shared" si="60"/>
        <v>7.8199999999999994</v>
      </c>
      <c r="D179" s="90"/>
      <c r="E179" s="49">
        <f>C179*K179*1</f>
        <v>47.471398446153792</v>
      </c>
      <c r="F179" s="61">
        <f t="shared" si="56"/>
        <v>0.27300000000000013</v>
      </c>
      <c r="G179" s="61">
        <f t="shared" si="57"/>
        <v>3.7299999999999631</v>
      </c>
      <c r="H179" s="61">
        <f t="shared" si="62"/>
        <v>1.8649999999999816</v>
      </c>
      <c r="I179" s="61">
        <f t="shared" si="62"/>
        <v>1.8649999999999816</v>
      </c>
      <c r="J179" s="62">
        <f t="shared" si="45"/>
        <v>1.7452899999999902</v>
      </c>
      <c r="K179" s="63">
        <f t="shared" si="46"/>
        <v>6.070511310249846</v>
      </c>
      <c r="L179" s="51">
        <f t="shared" si="47"/>
        <v>26039812332.670574</v>
      </c>
      <c r="M179" s="48">
        <f t="shared" si="59"/>
        <v>34.600000000000016</v>
      </c>
      <c r="N179" s="52">
        <v>173</v>
      </c>
      <c r="O179" s="74">
        <f t="shared" si="48"/>
        <v>173</v>
      </c>
      <c r="P179" s="74">
        <f t="shared" si="49"/>
        <v>1</v>
      </c>
      <c r="Q179" s="53">
        <v>1</v>
      </c>
      <c r="R179" s="65">
        <f t="shared" si="50"/>
        <v>1</v>
      </c>
      <c r="S179" s="73">
        <f>S178*Q179</f>
        <v>214990848</v>
      </c>
      <c r="T179" s="73">
        <f t="shared" si="51"/>
        <v>37193416704</v>
      </c>
      <c r="U179" s="73">
        <f t="shared" si="52"/>
        <v>260398123326.70575</v>
      </c>
      <c r="V179" s="73">
        <f t="shared" si="53"/>
        <v>1301990616633.5288</v>
      </c>
      <c r="W179" s="73">
        <f t="shared" si="54"/>
        <v>3591.9306113844154</v>
      </c>
      <c r="X179" s="102">
        <f t="shared" si="55"/>
        <v>7.001188554390084</v>
      </c>
      <c r="Y179" s="94">
        <f>X179/K179</f>
        <v>1.1533111786759744</v>
      </c>
    </row>
    <row r="180" spans="1:25">
      <c r="A180" s="48">
        <f t="shared" si="43"/>
        <v>103.96830673359925</v>
      </c>
      <c r="B180" s="48">
        <f t="shared" si="44"/>
        <v>5.8</v>
      </c>
      <c r="C180" s="86">
        <f t="shared" si="60"/>
        <v>7.8199999999999994</v>
      </c>
      <c r="D180" s="90"/>
      <c r="E180" s="49">
        <f>C180*K180*1</f>
        <v>47.875859276078785</v>
      </c>
      <c r="F180" s="61">
        <f t="shared" si="56"/>
        <v>0.27400000000000013</v>
      </c>
      <c r="G180" s="61">
        <f t="shared" si="57"/>
        <v>3.7399999999999629</v>
      </c>
      <c r="H180" s="61">
        <f t="shared" si="62"/>
        <v>1.8699999999999815</v>
      </c>
      <c r="I180" s="61">
        <f t="shared" si="62"/>
        <v>1.8699999999999815</v>
      </c>
      <c r="J180" s="62">
        <f t="shared" si="45"/>
        <v>1.7507599999999903</v>
      </c>
      <c r="K180" s="63">
        <f t="shared" si="46"/>
        <v>6.1222326439998449</v>
      </c>
      <c r="L180" s="51">
        <f t="shared" si="47"/>
        <v>29911889590.970196</v>
      </c>
      <c r="M180" s="48">
        <f t="shared" si="59"/>
        <v>34.800000000000018</v>
      </c>
      <c r="N180" s="52">
        <v>174</v>
      </c>
      <c r="O180" s="74">
        <f t="shared" si="48"/>
        <v>174</v>
      </c>
      <c r="P180" s="74">
        <f t="shared" si="49"/>
        <v>1</v>
      </c>
      <c r="Q180" s="53">
        <v>1</v>
      </c>
      <c r="R180" s="65">
        <f t="shared" si="50"/>
        <v>1</v>
      </c>
      <c r="S180" s="73">
        <f>S179*Q180</f>
        <v>214990848</v>
      </c>
      <c r="T180" s="73">
        <f t="shared" si="51"/>
        <v>37408407552</v>
      </c>
      <c r="U180" s="73">
        <f t="shared" si="52"/>
        <v>299118895909.70197</v>
      </c>
      <c r="V180" s="73">
        <f t="shared" si="53"/>
        <v>1495594479548.5098</v>
      </c>
      <c r="W180" s="73">
        <f t="shared" si="54"/>
        <v>3722.0653810628528</v>
      </c>
      <c r="X180" s="102">
        <f t="shared" si="55"/>
        <v>7.9960339261677529</v>
      </c>
      <c r="Y180" s="94">
        <f>X180/K180</f>
        <v>1.306065024171263</v>
      </c>
    </row>
    <row r="181" spans="1:25">
      <c r="A181" s="48">
        <f t="shared" si="43"/>
        <v>107.63474115247662</v>
      </c>
      <c r="B181" s="48">
        <f t="shared" si="44"/>
        <v>5.833333333333333</v>
      </c>
      <c r="C181" s="86">
        <f t="shared" si="60"/>
        <v>7.8199999999999994</v>
      </c>
      <c r="D181" s="90"/>
      <c r="E181" s="49">
        <f>C181*K181*1</f>
        <v>48.283154296873761</v>
      </c>
      <c r="F181" s="61">
        <f t="shared" si="56"/>
        <v>0.27500000000000013</v>
      </c>
      <c r="G181" s="61">
        <f t="shared" si="57"/>
        <v>3.7499999999999627</v>
      </c>
      <c r="H181" s="61">
        <f t="shared" si="62"/>
        <v>1.8749999999999813</v>
      </c>
      <c r="I181" s="61">
        <f t="shared" si="62"/>
        <v>1.8749999999999813</v>
      </c>
      <c r="J181" s="62">
        <f t="shared" si="45"/>
        <v>1.7562499999999901</v>
      </c>
      <c r="K181" s="63">
        <f t="shared" si="46"/>
        <v>6.1743164062498419</v>
      </c>
      <c r="L181" s="51">
        <f t="shared" si="47"/>
        <v>34359738368.000397</v>
      </c>
      <c r="M181" s="48">
        <f t="shared" si="59"/>
        <v>35.000000000000021</v>
      </c>
      <c r="N181" s="52">
        <v>175</v>
      </c>
      <c r="O181" s="74">
        <f t="shared" si="48"/>
        <v>175</v>
      </c>
      <c r="P181" s="74">
        <f t="shared" si="49"/>
        <v>1</v>
      </c>
      <c r="Q181" s="53">
        <v>1</v>
      </c>
      <c r="R181" s="65">
        <f t="shared" si="50"/>
        <v>1</v>
      </c>
      <c r="S181" s="73">
        <f>S180*Q181</f>
        <v>214990848</v>
      </c>
      <c r="T181" s="73">
        <f t="shared" si="51"/>
        <v>37623398400</v>
      </c>
      <c r="U181" s="73">
        <f t="shared" si="52"/>
        <v>343597383680.00397</v>
      </c>
      <c r="V181" s="73">
        <f t="shared" si="53"/>
        <v>1717986918400.0198</v>
      </c>
      <c r="W181" s="73">
        <f t="shared" si="54"/>
        <v>3856.911557963746</v>
      </c>
      <c r="X181" s="102">
        <f t="shared" si="55"/>
        <v>9.1325451259608688</v>
      </c>
      <c r="Y181" s="94">
        <f>X181/K181</f>
        <v>1.4791184197681564</v>
      </c>
    </row>
    <row r="182" spans="1:25">
      <c r="A182" s="48">
        <f t="shared" si="43"/>
        <v>111.4304721019051</v>
      </c>
      <c r="B182" s="48">
        <f t="shared" si="44"/>
        <v>5.8666666666666663</v>
      </c>
      <c r="C182" s="86">
        <f t="shared" si="60"/>
        <v>7.8199999999999994</v>
      </c>
      <c r="D182" s="90"/>
      <c r="E182" s="49">
        <f>C182*K182*1</f>
        <v>48.693298734078752</v>
      </c>
      <c r="F182" s="61">
        <f t="shared" si="56"/>
        <v>0.27600000000000013</v>
      </c>
      <c r="G182" s="61">
        <f t="shared" si="57"/>
        <v>3.7599999999999625</v>
      </c>
      <c r="H182" s="61">
        <f t="shared" si="62"/>
        <v>1.8799999999999812</v>
      </c>
      <c r="I182" s="61">
        <f t="shared" si="62"/>
        <v>1.8799999999999812</v>
      </c>
      <c r="J182" s="62">
        <f t="shared" si="45"/>
        <v>1.76175999999999</v>
      </c>
      <c r="K182" s="63">
        <f t="shared" si="46"/>
        <v>6.2267645439998409</v>
      </c>
      <c r="L182" s="51">
        <f t="shared" si="47"/>
        <v>39468974941.450569</v>
      </c>
      <c r="M182" s="48">
        <f t="shared" si="59"/>
        <v>35.200000000000017</v>
      </c>
      <c r="N182" s="52">
        <v>176</v>
      </c>
      <c r="O182" s="74">
        <f t="shared" si="48"/>
        <v>176</v>
      </c>
      <c r="P182" s="74">
        <f t="shared" si="49"/>
        <v>1</v>
      </c>
      <c r="Q182" s="53">
        <v>1</v>
      </c>
      <c r="R182" s="65">
        <f t="shared" si="50"/>
        <v>1</v>
      </c>
      <c r="S182" s="73">
        <f>S181*Q182</f>
        <v>214990848</v>
      </c>
      <c r="T182" s="73">
        <f t="shared" si="51"/>
        <v>37838389248</v>
      </c>
      <c r="U182" s="73">
        <f t="shared" si="52"/>
        <v>394689749414.50568</v>
      </c>
      <c r="V182" s="73">
        <f t="shared" si="53"/>
        <v>1973448747072.5286</v>
      </c>
      <c r="W182" s="73">
        <f t="shared" si="54"/>
        <v>3996.6395993883293</v>
      </c>
      <c r="X182" s="102">
        <f t="shared" si="55"/>
        <v>10.430934224700581</v>
      </c>
      <c r="Y182" s="94">
        <f>X182/K182</f>
        <v>1.6751772370695968</v>
      </c>
    </row>
    <row r="183" spans="1:25">
      <c r="A183" s="48">
        <f t="shared" si="43"/>
        <v>115.36005921418754</v>
      </c>
      <c r="B183" s="48">
        <f t="shared" si="44"/>
        <v>5.9</v>
      </c>
      <c r="C183" s="86">
        <f t="shared" si="60"/>
        <v>7.8199999999999994</v>
      </c>
      <c r="D183" s="90"/>
      <c r="E183" s="49">
        <f>C183*K183*1</f>
        <v>49.106307860153727</v>
      </c>
      <c r="F183" s="61">
        <f t="shared" si="56"/>
        <v>0.27700000000000014</v>
      </c>
      <c r="G183" s="61">
        <f t="shared" si="57"/>
        <v>3.7699999999999623</v>
      </c>
      <c r="H183" s="61">
        <f t="shared" si="62"/>
        <v>1.8849999999999811</v>
      </c>
      <c r="I183" s="61">
        <f t="shared" si="62"/>
        <v>1.8849999999999811</v>
      </c>
      <c r="J183" s="62">
        <f t="shared" si="45"/>
        <v>1.7672899999999898</v>
      </c>
      <c r="K183" s="63">
        <f t="shared" si="46"/>
        <v>6.2795790102498374</v>
      </c>
      <c r="L183" s="51">
        <f t="shared" si="47"/>
        <v>45337946588.663475</v>
      </c>
      <c r="M183" s="48">
        <f t="shared" si="59"/>
        <v>35.40000000000002</v>
      </c>
      <c r="N183" s="52">
        <v>177</v>
      </c>
      <c r="O183" s="74">
        <f t="shared" si="48"/>
        <v>177</v>
      </c>
      <c r="P183" s="74">
        <f t="shared" si="49"/>
        <v>1</v>
      </c>
      <c r="Q183" s="53">
        <v>1</v>
      </c>
      <c r="R183" s="65">
        <f t="shared" si="50"/>
        <v>1</v>
      </c>
      <c r="S183" s="73">
        <f>S182*Q183</f>
        <v>214990848</v>
      </c>
      <c r="T183" s="73">
        <f t="shared" si="51"/>
        <v>38053380096</v>
      </c>
      <c r="U183" s="73">
        <f t="shared" si="52"/>
        <v>453379465886.63477</v>
      </c>
      <c r="V183" s="73">
        <f t="shared" si="53"/>
        <v>2266897329433.1738</v>
      </c>
      <c r="W183" s="73">
        <f t="shared" si="54"/>
        <v>4141.4261257893322</v>
      </c>
      <c r="X183" s="102">
        <f t="shared" si="55"/>
        <v>11.914302086775518</v>
      </c>
      <c r="Y183" s="94">
        <f>X183/K183</f>
        <v>1.8973090500698229</v>
      </c>
    </row>
    <row r="184" spans="1:25">
      <c r="A184" s="48">
        <f t="shared" si="43"/>
        <v>119.42822291671267</v>
      </c>
      <c r="B184" s="48">
        <f t="shared" si="44"/>
        <v>5.9333333333333336</v>
      </c>
      <c r="C184" s="86">
        <f t="shared" si="60"/>
        <v>7.8199999999999994</v>
      </c>
      <c r="D184" s="90"/>
      <c r="E184" s="49">
        <f>C184*K184*1</f>
        <v>49.522196994478719</v>
      </c>
      <c r="F184" s="61">
        <f t="shared" si="56"/>
        <v>0.27800000000000014</v>
      </c>
      <c r="G184" s="61">
        <f t="shared" si="57"/>
        <v>3.7799999999999621</v>
      </c>
      <c r="H184" s="61">
        <f t="shared" ref="H184:I199" si="63">H183+0.5%</f>
        <v>1.889999999999981</v>
      </c>
      <c r="I184" s="61">
        <f t="shared" si="63"/>
        <v>1.889999999999981</v>
      </c>
      <c r="J184" s="62">
        <f t="shared" si="45"/>
        <v>1.7728399999999898</v>
      </c>
      <c r="K184" s="63">
        <f t="shared" si="46"/>
        <v>6.3327617639998364</v>
      </c>
      <c r="L184" s="51">
        <f t="shared" si="47"/>
        <v>52079624665.341171</v>
      </c>
      <c r="M184" s="48">
        <f t="shared" si="59"/>
        <v>35.600000000000016</v>
      </c>
      <c r="N184" s="52">
        <v>178</v>
      </c>
      <c r="O184" s="74">
        <f t="shared" si="48"/>
        <v>178</v>
      </c>
      <c r="P184" s="74">
        <f t="shared" si="49"/>
        <v>1</v>
      </c>
      <c r="Q184" s="53">
        <v>1</v>
      </c>
      <c r="R184" s="65">
        <f t="shared" si="50"/>
        <v>1</v>
      </c>
      <c r="S184" s="73">
        <f>S183*Q184</f>
        <v>214990848</v>
      </c>
      <c r="T184" s="73">
        <f t="shared" si="51"/>
        <v>38268370944</v>
      </c>
      <c r="U184" s="73">
        <f t="shared" si="52"/>
        <v>520796246653.41174</v>
      </c>
      <c r="V184" s="73">
        <f t="shared" si="53"/>
        <v>2603981233267.0586</v>
      </c>
      <c r="W184" s="73">
        <f t="shared" si="54"/>
        <v>4291.4541434738758</v>
      </c>
      <c r="X184" s="102">
        <f t="shared" si="55"/>
        <v>13.609051909095337</v>
      </c>
      <c r="Y184" s="94">
        <f>X184/K184</f>
        <v>2.1489916115997585</v>
      </c>
    </row>
    <row r="185" spans="1:25">
      <c r="A185" s="48">
        <f t="shared" si="43"/>
        <v>123.6398501023816</v>
      </c>
      <c r="B185" s="48">
        <f t="shared" si="44"/>
        <v>5.9666666666666668</v>
      </c>
      <c r="C185" s="86">
        <f t="shared" si="60"/>
        <v>7.8199999999999994</v>
      </c>
      <c r="D185" s="90"/>
      <c r="E185" s="49">
        <f>C185*K185*1</f>
        <v>49.940981503353704</v>
      </c>
      <c r="F185" s="61">
        <f t="shared" si="56"/>
        <v>0.27900000000000014</v>
      </c>
      <c r="G185" s="61">
        <f t="shared" si="57"/>
        <v>3.7899999999999618</v>
      </c>
      <c r="H185" s="61">
        <f t="shared" si="63"/>
        <v>1.8949999999999809</v>
      </c>
      <c r="I185" s="61">
        <f t="shared" si="63"/>
        <v>1.8949999999999809</v>
      </c>
      <c r="J185" s="62">
        <f t="shared" si="45"/>
        <v>1.7784099999999898</v>
      </c>
      <c r="K185" s="63">
        <f t="shared" si="46"/>
        <v>6.3863147702498351</v>
      </c>
      <c r="L185" s="51">
        <f t="shared" si="47"/>
        <v>59823779181.940414</v>
      </c>
      <c r="M185" s="48">
        <f t="shared" si="59"/>
        <v>35.800000000000018</v>
      </c>
      <c r="N185" s="52">
        <v>179</v>
      </c>
      <c r="O185" s="74">
        <f t="shared" si="48"/>
        <v>179</v>
      </c>
      <c r="P185" s="74">
        <f t="shared" si="49"/>
        <v>1</v>
      </c>
      <c r="Q185" s="53">
        <v>1</v>
      </c>
      <c r="R185" s="65">
        <f t="shared" si="50"/>
        <v>1</v>
      </c>
      <c r="S185" s="73">
        <f>S184*Q185</f>
        <v>214990848</v>
      </c>
      <c r="T185" s="73">
        <f t="shared" si="51"/>
        <v>38483361792</v>
      </c>
      <c r="U185" s="73">
        <f t="shared" si="52"/>
        <v>598237791819.40417</v>
      </c>
      <c r="V185" s="73">
        <f t="shared" si="53"/>
        <v>2991188959097.0205</v>
      </c>
      <c r="W185" s="73">
        <f t="shared" si="54"/>
        <v>4446.9132753489921</v>
      </c>
      <c r="X185" s="102">
        <f t="shared" si="55"/>
        <v>15.545362046404351</v>
      </c>
      <c r="Y185" s="94">
        <f>X185/K185</f>
        <v>2.4341678425907296</v>
      </c>
    </row>
    <row r="186" spans="1:25">
      <c r="A186" s="48">
        <f t="shared" si="43"/>
        <v>128.00000000000142</v>
      </c>
      <c r="B186" s="48">
        <f t="shared" si="44"/>
        <v>6</v>
      </c>
      <c r="C186" s="86">
        <f t="shared" si="60"/>
        <v>7.8199999999999994</v>
      </c>
      <c r="D186" s="90"/>
      <c r="E186" s="49">
        <f>C186*K186*1</f>
        <v>50.362676799998688</v>
      </c>
      <c r="F186" s="61">
        <f t="shared" si="56"/>
        <v>0.28000000000000014</v>
      </c>
      <c r="G186" s="61">
        <f t="shared" si="57"/>
        <v>3.7999999999999616</v>
      </c>
      <c r="H186" s="61">
        <f t="shared" si="63"/>
        <v>1.8999999999999808</v>
      </c>
      <c r="I186" s="61">
        <f t="shared" si="63"/>
        <v>1.8999999999999808</v>
      </c>
      <c r="J186" s="62">
        <f t="shared" si="45"/>
        <v>1.7839999999999896</v>
      </c>
      <c r="K186" s="63">
        <f t="shared" si="46"/>
        <v>6.4402399999998323</v>
      </c>
      <c r="L186" s="51">
        <f t="shared" si="47"/>
        <v>68719476736.000824</v>
      </c>
      <c r="M186" s="48">
        <f t="shared" si="59"/>
        <v>36.000000000000014</v>
      </c>
      <c r="N186" s="52">
        <v>180</v>
      </c>
      <c r="O186" s="74">
        <f t="shared" si="48"/>
        <v>180</v>
      </c>
      <c r="P186" s="74">
        <f t="shared" si="49"/>
        <v>1</v>
      </c>
      <c r="Q186" s="53">
        <v>4</v>
      </c>
      <c r="R186" s="65">
        <f t="shared" si="50"/>
        <v>1</v>
      </c>
      <c r="S186" s="73">
        <f>S185*Q186</f>
        <v>859963392</v>
      </c>
      <c r="T186" s="73">
        <f t="shared" si="51"/>
        <v>154793410560</v>
      </c>
      <c r="U186" s="73">
        <f t="shared" si="52"/>
        <v>687194767360.0083</v>
      </c>
      <c r="V186" s="73">
        <f t="shared" si="53"/>
        <v>3435973836800.041</v>
      </c>
      <c r="W186" s="73">
        <f t="shared" si="54"/>
        <v>4608.0000000000509</v>
      </c>
      <c r="X186" s="102">
        <f t="shared" si="55"/>
        <v>4.439431658453203</v>
      </c>
      <c r="Y186" s="94">
        <f>X186/K186</f>
        <v>0.6893270527889207</v>
      </c>
    </row>
    <row r="187" spans="1:25">
      <c r="A187" s="48">
        <f t="shared" si="43"/>
        <v>132.51391025169781</v>
      </c>
      <c r="B187" s="48">
        <f t="shared" si="44"/>
        <v>6.0333333333333332</v>
      </c>
      <c r="C187" s="86">
        <f t="shared" si="60"/>
        <v>7.8199999999999994</v>
      </c>
      <c r="D187" s="90"/>
      <c r="E187" s="49">
        <f>C187*K187*1</f>
        <v>50.787298344553669</v>
      </c>
      <c r="F187" s="61">
        <f t="shared" si="56"/>
        <v>0.28100000000000014</v>
      </c>
      <c r="G187" s="61">
        <f t="shared" si="57"/>
        <v>3.8099999999999614</v>
      </c>
      <c r="H187" s="61">
        <f t="shared" si="63"/>
        <v>1.9049999999999807</v>
      </c>
      <c r="I187" s="61">
        <f t="shared" si="63"/>
        <v>1.9049999999999807</v>
      </c>
      <c r="J187" s="62">
        <f t="shared" si="45"/>
        <v>1.7896099999999895</v>
      </c>
      <c r="K187" s="63">
        <f t="shared" si="46"/>
        <v>6.49453943024983</v>
      </c>
      <c r="L187" s="51">
        <f t="shared" si="47"/>
        <v>78937949882.901169</v>
      </c>
      <c r="M187" s="48">
        <f t="shared" si="59"/>
        <v>36.200000000000017</v>
      </c>
      <c r="N187" s="52">
        <v>181</v>
      </c>
      <c r="O187" s="74">
        <f t="shared" si="48"/>
        <v>181</v>
      </c>
      <c r="P187" s="74">
        <f t="shared" si="49"/>
        <v>1</v>
      </c>
      <c r="Q187" s="53">
        <v>1</v>
      </c>
      <c r="R187" s="65">
        <f t="shared" si="50"/>
        <v>1</v>
      </c>
      <c r="S187" s="73">
        <f>S186*Q187</f>
        <v>859963392</v>
      </c>
      <c r="T187" s="73">
        <f t="shared" si="51"/>
        <v>155653373952</v>
      </c>
      <c r="U187" s="73">
        <f t="shared" si="52"/>
        <v>789379498829.01172</v>
      </c>
      <c r="V187" s="73">
        <f t="shared" si="53"/>
        <v>3946897494145.0586</v>
      </c>
      <c r="W187" s="73">
        <f t="shared" si="54"/>
        <v>4774.9178994028443</v>
      </c>
      <c r="X187" s="102">
        <f t="shared" si="55"/>
        <v>5.0713934352135448</v>
      </c>
      <c r="Y187" s="94">
        <f>X187/K187</f>
        <v>0.78087037420888517</v>
      </c>
    </row>
    <row r="188" spans="1:25">
      <c r="A188" s="48">
        <f t="shared" si="43"/>
        <v>137.18700320464706</v>
      </c>
      <c r="B188" s="48">
        <f t="shared" si="44"/>
        <v>6.0666666666666664</v>
      </c>
      <c r="C188" s="86">
        <f t="shared" si="60"/>
        <v>7.8199999999999994</v>
      </c>
      <c r="D188" s="90"/>
      <c r="E188" s="49">
        <f>C188*K188*1</f>
        <v>51.21486164407866</v>
      </c>
      <c r="F188" s="61">
        <f t="shared" si="56"/>
        <v>0.28200000000000014</v>
      </c>
      <c r="G188" s="61">
        <f t="shared" si="57"/>
        <v>3.8199999999999612</v>
      </c>
      <c r="H188" s="61">
        <f t="shared" si="63"/>
        <v>1.9099999999999806</v>
      </c>
      <c r="I188" s="61">
        <f t="shared" si="63"/>
        <v>1.9099999999999806</v>
      </c>
      <c r="J188" s="62">
        <f t="shared" si="45"/>
        <v>1.7952399999999895</v>
      </c>
      <c r="K188" s="63">
        <f t="shared" si="46"/>
        <v>6.5492150439998289</v>
      </c>
      <c r="L188" s="51">
        <f t="shared" si="47"/>
        <v>90675893177.326965</v>
      </c>
      <c r="M188" s="48">
        <f t="shared" si="59"/>
        <v>36.400000000000013</v>
      </c>
      <c r="N188" s="52">
        <v>182</v>
      </c>
      <c r="O188" s="74">
        <f t="shared" si="48"/>
        <v>182</v>
      </c>
      <c r="P188" s="74">
        <f t="shared" si="49"/>
        <v>1</v>
      </c>
      <c r="Q188" s="53">
        <v>1</v>
      </c>
      <c r="R188" s="65">
        <f t="shared" si="50"/>
        <v>1</v>
      </c>
      <c r="S188" s="73">
        <f>S187*Q188</f>
        <v>859963392</v>
      </c>
      <c r="T188" s="73">
        <f t="shared" si="51"/>
        <v>156513337344</v>
      </c>
      <c r="U188" s="73">
        <f t="shared" si="52"/>
        <v>906758931773.26965</v>
      </c>
      <c r="V188" s="73">
        <f t="shared" si="53"/>
        <v>4533794658866.3486</v>
      </c>
      <c r="W188" s="73">
        <f t="shared" si="54"/>
        <v>4947.877915580937</v>
      </c>
      <c r="X188" s="102">
        <f t="shared" si="55"/>
        <v>5.7934930476902942</v>
      </c>
      <c r="Y188" s="94">
        <f>X188/K188</f>
        <v>0.88460876742749472</v>
      </c>
    </row>
    <row r="189" spans="1:25">
      <c r="A189" s="48">
        <f t="shared" si="43"/>
        <v>142.02489242468579</v>
      </c>
      <c r="B189" s="48">
        <f t="shared" si="44"/>
        <v>6.1</v>
      </c>
      <c r="C189" s="86">
        <f t="shared" si="60"/>
        <v>7.8199999999999994</v>
      </c>
      <c r="D189" s="90"/>
      <c r="E189" s="49">
        <f>C189*K189*1</f>
        <v>51.645382252553645</v>
      </c>
      <c r="F189" s="61">
        <f t="shared" si="56"/>
        <v>0.28300000000000014</v>
      </c>
      <c r="G189" s="61">
        <f t="shared" si="57"/>
        <v>3.829999999999961</v>
      </c>
      <c r="H189" s="61">
        <f t="shared" si="63"/>
        <v>1.9149999999999805</v>
      </c>
      <c r="I189" s="61">
        <f t="shared" si="63"/>
        <v>1.9149999999999805</v>
      </c>
      <c r="J189" s="62">
        <f t="shared" si="45"/>
        <v>1.8008899999999894</v>
      </c>
      <c r="K189" s="63">
        <f t="shared" si="46"/>
        <v>6.6042688302498274</v>
      </c>
      <c r="L189" s="51">
        <f t="shared" si="47"/>
        <v>104159249330.68239</v>
      </c>
      <c r="M189" s="48">
        <f t="shared" si="59"/>
        <v>36.600000000000016</v>
      </c>
      <c r="N189" s="52">
        <v>183</v>
      </c>
      <c r="O189" s="74">
        <f t="shared" si="48"/>
        <v>183</v>
      </c>
      <c r="P189" s="74">
        <f t="shared" si="49"/>
        <v>1</v>
      </c>
      <c r="Q189" s="53">
        <v>1</v>
      </c>
      <c r="R189" s="65">
        <f t="shared" si="50"/>
        <v>1</v>
      </c>
      <c r="S189" s="73">
        <f>S188*Q189</f>
        <v>859963392</v>
      </c>
      <c r="T189" s="73">
        <f t="shared" si="51"/>
        <v>157373300736</v>
      </c>
      <c r="U189" s="73">
        <f t="shared" si="52"/>
        <v>1041592493306.8239</v>
      </c>
      <c r="V189" s="73">
        <f t="shared" si="53"/>
        <v>5207962466534.1191</v>
      </c>
      <c r="W189" s="73">
        <f t="shared" si="54"/>
        <v>5127.0986165311569</v>
      </c>
      <c r="X189" s="102">
        <f t="shared" si="55"/>
        <v>6.6186099448605766</v>
      </c>
      <c r="Y189" s="94">
        <f>X189/K189</f>
        <v>1.0021714916487139</v>
      </c>
    </row>
    <row r="190" spans="1:25">
      <c r="A190" s="48">
        <f t="shared" si="43"/>
        <v>147.03338943962217</v>
      </c>
      <c r="B190" s="48">
        <f t="shared" si="44"/>
        <v>6.1333333333333337</v>
      </c>
      <c r="C190" s="86">
        <f t="shared" si="60"/>
        <v>7.8199999999999994</v>
      </c>
      <c r="D190" s="90"/>
      <c r="E190" s="49">
        <f>C190*K190*1</f>
        <v>52.078875770878618</v>
      </c>
      <c r="F190" s="61">
        <f t="shared" si="56"/>
        <v>0.28400000000000014</v>
      </c>
      <c r="G190" s="61">
        <f t="shared" si="57"/>
        <v>3.8399999999999608</v>
      </c>
      <c r="H190" s="61">
        <f t="shared" si="63"/>
        <v>1.9199999999999804</v>
      </c>
      <c r="I190" s="61">
        <f t="shared" si="63"/>
        <v>1.9199999999999804</v>
      </c>
      <c r="J190" s="62">
        <f t="shared" si="45"/>
        <v>1.8065599999999891</v>
      </c>
      <c r="K190" s="63">
        <f t="shared" si="46"/>
        <v>6.6597027839998235</v>
      </c>
      <c r="L190" s="51">
        <f t="shared" si="47"/>
        <v>119647558363.88087</v>
      </c>
      <c r="M190" s="48">
        <f t="shared" si="59"/>
        <v>36.800000000000018</v>
      </c>
      <c r="N190" s="52">
        <v>184</v>
      </c>
      <c r="O190" s="74">
        <f t="shared" si="48"/>
        <v>184</v>
      </c>
      <c r="P190" s="74">
        <f t="shared" si="49"/>
        <v>1</v>
      </c>
      <c r="Q190" s="53">
        <v>1</v>
      </c>
      <c r="R190" s="65">
        <f t="shared" si="50"/>
        <v>1</v>
      </c>
      <c r="S190" s="73">
        <f>S189*Q190</f>
        <v>859963392</v>
      </c>
      <c r="T190" s="73">
        <f t="shared" si="51"/>
        <v>158233264128</v>
      </c>
      <c r="U190" s="73">
        <f t="shared" si="52"/>
        <v>1196475583638.8088</v>
      </c>
      <c r="V190" s="73">
        <f t="shared" si="53"/>
        <v>5982377918194.0439</v>
      </c>
      <c r="W190" s="73">
        <f t="shared" si="54"/>
        <v>5312.8064717516809</v>
      </c>
      <c r="X190" s="102">
        <f t="shared" si="55"/>
        <v>7.5614668649629895</v>
      </c>
      <c r="Y190" s="94">
        <f>X190/K190</f>
        <v>1.1354060549263079</v>
      </c>
    </row>
    <row r="191" spans="1:25">
      <c r="A191" s="48">
        <f t="shared" si="43"/>
        <v>152.21851072035005</v>
      </c>
      <c r="B191" s="48">
        <f t="shared" si="44"/>
        <v>6.166666666666667</v>
      </c>
      <c r="C191" s="86">
        <f t="shared" si="60"/>
        <v>7.8199999999999994</v>
      </c>
      <c r="D191" s="90"/>
      <c r="E191" s="49">
        <f>C191*K191*1</f>
        <v>52.515357846873613</v>
      </c>
      <c r="F191" s="61">
        <f t="shared" si="56"/>
        <v>0.28500000000000014</v>
      </c>
      <c r="G191" s="61">
        <f t="shared" si="57"/>
        <v>3.8499999999999606</v>
      </c>
      <c r="H191" s="61">
        <f t="shared" si="63"/>
        <v>1.9249999999999803</v>
      </c>
      <c r="I191" s="61">
        <f t="shared" si="63"/>
        <v>1.9249999999999803</v>
      </c>
      <c r="J191" s="62">
        <f t="shared" si="45"/>
        <v>1.8122499999999893</v>
      </c>
      <c r="K191" s="63">
        <f t="shared" si="46"/>
        <v>6.7155189062498231</v>
      </c>
      <c r="L191" s="51">
        <f t="shared" si="47"/>
        <v>137438953472.00174</v>
      </c>
      <c r="M191" s="48">
        <f t="shared" si="59"/>
        <v>37.000000000000021</v>
      </c>
      <c r="N191" s="52">
        <v>185</v>
      </c>
      <c r="O191" s="74">
        <f t="shared" si="48"/>
        <v>185</v>
      </c>
      <c r="P191" s="74">
        <f t="shared" si="49"/>
        <v>1</v>
      </c>
      <c r="Q191" s="53">
        <v>1</v>
      </c>
      <c r="R191" s="65">
        <f t="shared" si="50"/>
        <v>1</v>
      </c>
      <c r="S191" s="73">
        <f>S190*Q191</f>
        <v>859963392</v>
      </c>
      <c r="T191" s="73">
        <f t="shared" si="51"/>
        <v>159093227520</v>
      </c>
      <c r="U191" s="73">
        <f t="shared" si="52"/>
        <v>1374389534720.0173</v>
      </c>
      <c r="V191" s="73">
        <f t="shared" si="53"/>
        <v>6871947673600.0869</v>
      </c>
      <c r="W191" s="73">
        <f t="shared" si="54"/>
        <v>5505.2361377193265</v>
      </c>
      <c r="X191" s="102">
        <f t="shared" si="55"/>
        <v>8.6388940380711023</v>
      </c>
      <c r="Y191" s="94">
        <f>X191/K191</f>
        <v>1.2864075224375116</v>
      </c>
    </row>
    <row r="192" spans="1:25">
      <c r="A192" s="48">
        <f t="shared" si="43"/>
        <v>157.58648490815111</v>
      </c>
      <c r="B192" s="48">
        <f t="shared" si="44"/>
        <v>6.2</v>
      </c>
      <c r="C192" s="86">
        <f t="shared" si="60"/>
        <v>7.8199999999999994</v>
      </c>
      <c r="D192" s="90"/>
      <c r="E192" s="49">
        <f>C192*K192*1</f>
        <v>52.954844175278595</v>
      </c>
      <c r="F192" s="61">
        <f t="shared" si="56"/>
        <v>0.28600000000000014</v>
      </c>
      <c r="G192" s="61">
        <f t="shared" si="57"/>
        <v>3.8599999999999604</v>
      </c>
      <c r="H192" s="61">
        <f t="shared" si="63"/>
        <v>1.9299999999999802</v>
      </c>
      <c r="I192" s="61">
        <f t="shared" si="63"/>
        <v>1.9299999999999802</v>
      </c>
      <c r="J192" s="62">
        <f t="shared" si="45"/>
        <v>1.8179599999999891</v>
      </c>
      <c r="K192" s="63">
        <f t="shared" si="46"/>
        <v>6.7717192039998206</v>
      </c>
      <c r="L192" s="51">
        <f t="shared" si="47"/>
        <v>157875899765.80237</v>
      </c>
      <c r="M192" s="48">
        <f t="shared" si="59"/>
        <v>37.200000000000024</v>
      </c>
      <c r="N192" s="52">
        <v>186</v>
      </c>
      <c r="O192" s="74">
        <f t="shared" si="48"/>
        <v>186</v>
      </c>
      <c r="P192" s="74">
        <f t="shared" si="49"/>
        <v>1</v>
      </c>
      <c r="Q192" s="53">
        <v>1</v>
      </c>
      <c r="R192" s="65">
        <f t="shared" si="50"/>
        <v>1</v>
      </c>
      <c r="S192" s="73">
        <f>S191*Q192</f>
        <v>859963392</v>
      </c>
      <c r="T192" s="73">
        <f t="shared" si="51"/>
        <v>159953190912</v>
      </c>
      <c r="U192" s="73">
        <f t="shared" si="52"/>
        <v>1578758997658.0237</v>
      </c>
      <c r="V192" s="73">
        <f t="shared" si="53"/>
        <v>7893794988290.1182</v>
      </c>
      <c r="W192" s="73">
        <f t="shared" si="54"/>
        <v>5704.6307536750701</v>
      </c>
      <c r="X192" s="102">
        <f t="shared" si="55"/>
        <v>9.8701313093941039</v>
      </c>
      <c r="Y192" s="94">
        <f>X192/K192</f>
        <v>1.4575517696546185</v>
      </c>
    </row>
    <row r="193" spans="1:25">
      <c r="A193" s="48">
        <f t="shared" si="43"/>
        <v>163.14376029686747</v>
      </c>
      <c r="B193" s="48">
        <f t="shared" si="44"/>
        <v>6.2333333333333334</v>
      </c>
      <c r="C193" s="86">
        <f t="shared" si="60"/>
        <v>7.8199999999999994</v>
      </c>
      <c r="D193" s="90"/>
      <c r="E193" s="49">
        <f>C193*K193*1</f>
        <v>53.397350497753578</v>
      </c>
      <c r="F193" s="61">
        <f t="shared" si="56"/>
        <v>0.28700000000000014</v>
      </c>
      <c r="G193" s="61">
        <f t="shared" si="57"/>
        <v>3.8699999999999601</v>
      </c>
      <c r="H193" s="61">
        <f t="shared" si="63"/>
        <v>1.9349999999999801</v>
      </c>
      <c r="I193" s="61">
        <f t="shared" si="63"/>
        <v>1.9349999999999801</v>
      </c>
      <c r="J193" s="62">
        <f t="shared" si="45"/>
        <v>1.8236899999999889</v>
      </c>
      <c r="K193" s="63">
        <f t="shared" si="46"/>
        <v>6.8283056902498185</v>
      </c>
      <c r="L193" s="51">
        <f t="shared" si="47"/>
        <v>181351786354.65399</v>
      </c>
      <c r="M193" s="48">
        <f t="shared" si="59"/>
        <v>37.40000000000002</v>
      </c>
      <c r="N193" s="52">
        <v>187</v>
      </c>
      <c r="O193" s="74">
        <f t="shared" si="48"/>
        <v>187</v>
      </c>
      <c r="P193" s="74">
        <f t="shared" si="49"/>
        <v>1</v>
      </c>
      <c r="Q193" s="53">
        <v>1</v>
      </c>
      <c r="R193" s="65">
        <f t="shared" si="50"/>
        <v>1</v>
      </c>
      <c r="S193" s="73">
        <f>S192*Q193</f>
        <v>859963392</v>
      </c>
      <c r="T193" s="73">
        <f t="shared" si="51"/>
        <v>160813154304</v>
      </c>
      <c r="U193" s="73">
        <f t="shared" si="52"/>
        <v>1813517863546.54</v>
      </c>
      <c r="V193" s="73">
        <f t="shared" si="53"/>
        <v>9067589317732.6992</v>
      </c>
      <c r="W193" s="73">
        <f t="shared" si="54"/>
        <v>5911.2422480898313</v>
      </c>
      <c r="X193" s="102">
        <f t="shared" si="55"/>
        <v>11.277173632937261</v>
      </c>
      <c r="Y193" s="94">
        <f>X193/K193</f>
        <v>1.6515332125566684</v>
      </c>
    </row>
    <row r="194" spans="1:25">
      <c r="A194" s="48">
        <f t="shared" si="43"/>
        <v>168.89701257893245</v>
      </c>
      <c r="B194" s="48">
        <f t="shared" si="44"/>
        <v>6.2666666666666666</v>
      </c>
      <c r="C194" s="86">
        <f t="shared" si="60"/>
        <v>7.8199999999999994</v>
      </c>
      <c r="D194" s="90"/>
      <c r="E194" s="49">
        <f>C194*K194*1</f>
        <v>53.842892602878557</v>
      </c>
      <c r="F194" s="61">
        <f t="shared" si="56"/>
        <v>0.28800000000000014</v>
      </c>
      <c r="G194" s="61">
        <f t="shared" si="57"/>
        <v>3.8799999999999599</v>
      </c>
      <c r="H194" s="61">
        <f t="shared" si="63"/>
        <v>1.93999999999998</v>
      </c>
      <c r="I194" s="61">
        <f t="shared" si="63"/>
        <v>1.93999999999998</v>
      </c>
      <c r="J194" s="62">
        <f t="shared" si="45"/>
        <v>1.8294399999999889</v>
      </c>
      <c r="K194" s="63">
        <f t="shared" si="46"/>
        <v>6.8852803839998158</v>
      </c>
      <c r="L194" s="51">
        <f t="shared" si="47"/>
        <v>208318498661.36481</v>
      </c>
      <c r="M194" s="48">
        <f t="shared" si="59"/>
        <v>37.600000000000023</v>
      </c>
      <c r="N194" s="52">
        <v>188</v>
      </c>
      <c r="O194" s="74">
        <f t="shared" si="48"/>
        <v>188</v>
      </c>
      <c r="P194" s="74">
        <f t="shared" si="49"/>
        <v>1</v>
      </c>
      <c r="Q194" s="53">
        <v>1</v>
      </c>
      <c r="R194" s="65">
        <f t="shared" si="50"/>
        <v>1</v>
      </c>
      <c r="S194" s="73">
        <f>S193*Q194</f>
        <v>859963392</v>
      </c>
      <c r="T194" s="73">
        <f t="shared" si="51"/>
        <v>161673117696</v>
      </c>
      <c r="U194" s="73">
        <f t="shared" si="52"/>
        <v>2083184986613.6479</v>
      </c>
      <c r="V194" s="73">
        <f t="shared" si="53"/>
        <v>10415924933068.24</v>
      </c>
      <c r="W194" s="73">
        <f t="shared" si="54"/>
        <v>6125.33165619595</v>
      </c>
      <c r="X194" s="102">
        <f t="shared" si="55"/>
        <v>12.885166169249846</v>
      </c>
      <c r="Y194" s="94">
        <f>X194/K194</f>
        <v>1.8714076189537194</v>
      </c>
    </row>
    <row r="195" spans="1:25">
      <c r="A195" s="48">
        <f t="shared" si="43"/>
        <v>174.85315286456469</v>
      </c>
      <c r="B195" s="48">
        <f t="shared" si="44"/>
        <v>6.3</v>
      </c>
      <c r="C195" s="86">
        <f t="shared" si="60"/>
        <v>7.8199999999999994</v>
      </c>
      <c r="D195" s="90"/>
      <c r="E195" s="49">
        <f>C195*K195*1</f>
        <v>54.291486326153532</v>
      </c>
      <c r="F195" s="61">
        <f t="shared" si="56"/>
        <v>0.28900000000000015</v>
      </c>
      <c r="G195" s="61">
        <f t="shared" si="57"/>
        <v>3.8899999999999597</v>
      </c>
      <c r="H195" s="61">
        <f t="shared" si="63"/>
        <v>1.9449999999999799</v>
      </c>
      <c r="I195" s="61">
        <f t="shared" si="63"/>
        <v>1.9449999999999799</v>
      </c>
      <c r="J195" s="62">
        <f t="shared" si="45"/>
        <v>1.8352099999999887</v>
      </c>
      <c r="K195" s="63">
        <f t="shared" si="46"/>
        <v>6.9426453102498131</v>
      </c>
      <c r="L195" s="51">
        <f t="shared" si="47"/>
        <v>239295116727.76178</v>
      </c>
      <c r="M195" s="48">
        <f t="shared" si="59"/>
        <v>37.800000000000018</v>
      </c>
      <c r="N195" s="52">
        <v>189</v>
      </c>
      <c r="O195" s="74">
        <f t="shared" si="48"/>
        <v>189</v>
      </c>
      <c r="P195" s="74">
        <f t="shared" si="49"/>
        <v>1</v>
      </c>
      <c r="Q195" s="53">
        <v>1</v>
      </c>
      <c r="R195" s="65">
        <f t="shared" si="50"/>
        <v>1</v>
      </c>
      <c r="S195" s="73">
        <f>S194*Q195</f>
        <v>859963392</v>
      </c>
      <c r="T195" s="73">
        <f t="shared" si="51"/>
        <v>162533081088</v>
      </c>
      <c r="U195" s="73">
        <f t="shared" si="52"/>
        <v>2392951167277.6177</v>
      </c>
      <c r="V195" s="73">
        <f t="shared" si="53"/>
        <v>11964755836388.09</v>
      </c>
      <c r="W195" s="73">
        <f t="shared" si="54"/>
        <v>6347.1694489836982</v>
      </c>
      <c r="X195" s="102">
        <f t="shared" si="55"/>
        <v>14.722856118023175</v>
      </c>
      <c r="Y195" s="94">
        <f>X195/K195</f>
        <v>2.1206406866683807</v>
      </c>
    </row>
    <row r="196" spans="1:25">
      <c r="A196" s="48">
        <f t="shared" si="43"/>
        <v>181.01933598375831</v>
      </c>
      <c r="B196" s="48">
        <f t="shared" si="44"/>
        <v>6.333333333333333</v>
      </c>
      <c r="C196" s="86">
        <f t="shared" si="60"/>
        <v>7.8199999999999994</v>
      </c>
      <c r="D196" s="90"/>
      <c r="E196" s="49">
        <f>C196*K196*1</f>
        <v>54.743147549998525</v>
      </c>
      <c r="F196" s="61">
        <f t="shared" si="56"/>
        <v>0.29000000000000015</v>
      </c>
      <c r="G196" s="61">
        <f t="shared" si="57"/>
        <v>3.8999999999999595</v>
      </c>
      <c r="H196" s="61">
        <f t="shared" si="63"/>
        <v>1.9499999999999797</v>
      </c>
      <c r="I196" s="61">
        <f t="shared" si="63"/>
        <v>1.9499999999999797</v>
      </c>
      <c r="J196" s="62">
        <f t="shared" si="45"/>
        <v>1.8409999999999886</v>
      </c>
      <c r="K196" s="63">
        <f t="shared" si="46"/>
        <v>7.0004024999998116</v>
      </c>
      <c r="L196" s="51">
        <f t="shared" si="47"/>
        <v>274877906944.00348</v>
      </c>
      <c r="M196" s="48">
        <f t="shared" si="59"/>
        <v>38.000000000000021</v>
      </c>
      <c r="N196" s="52">
        <v>190</v>
      </c>
      <c r="O196" s="74">
        <f t="shared" si="48"/>
        <v>190</v>
      </c>
      <c r="P196" s="74">
        <f t="shared" si="49"/>
        <v>1</v>
      </c>
      <c r="Q196" s="53">
        <v>4</v>
      </c>
      <c r="R196" s="65">
        <f t="shared" si="50"/>
        <v>1</v>
      </c>
      <c r="S196" s="73">
        <f>S195*Q196</f>
        <v>3439853568</v>
      </c>
      <c r="T196" s="73">
        <f t="shared" si="51"/>
        <v>653572177920</v>
      </c>
      <c r="U196" s="73">
        <f t="shared" si="52"/>
        <v>2748779069440.0347</v>
      </c>
      <c r="V196" s="73">
        <f t="shared" si="53"/>
        <v>13743895347200.174</v>
      </c>
      <c r="W196" s="73">
        <f t="shared" si="54"/>
        <v>6577.0358740765523</v>
      </c>
      <c r="X196" s="102">
        <f t="shared" si="55"/>
        <v>4.2057773606398783</v>
      </c>
      <c r="Y196" s="94">
        <f>X196/K196</f>
        <v>0.60079079176375805</v>
      </c>
    </row>
    <row r="197" spans="1:25">
      <c r="A197" s="48">
        <f t="shared" si="43"/>
        <v>187.40296908104233</v>
      </c>
      <c r="B197" s="48">
        <f t="shared" si="44"/>
        <v>6.3666666666666663</v>
      </c>
      <c r="C197" s="86">
        <f t="shared" si="60"/>
        <v>7.8199999999999994</v>
      </c>
      <c r="D197" s="90"/>
      <c r="E197" s="49">
        <f>C197*K197*1</f>
        <v>55.197892203753504</v>
      </c>
      <c r="F197" s="61">
        <f t="shared" si="56"/>
        <v>0.29100000000000015</v>
      </c>
      <c r="G197" s="61">
        <f t="shared" si="57"/>
        <v>3.9099999999999593</v>
      </c>
      <c r="H197" s="61">
        <f t="shared" si="63"/>
        <v>1.9549999999999796</v>
      </c>
      <c r="I197" s="61">
        <f t="shared" si="63"/>
        <v>1.9549999999999796</v>
      </c>
      <c r="J197" s="62">
        <f t="shared" si="45"/>
        <v>1.8468099999999885</v>
      </c>
      <c r="K197" s="63">
        <f t="shared" si="46"/>
        <v>7.0585539902498091</v>
      </c>
      <c r="L197" s="51">
        <f t="shared" si="47"/>
        <v>315751799531.60492</v>
      </c>
      <c r="M197" s="48">
        <f t="shared" si="59"/>
        <v>38.200000000000017</v>
      </c>
      <c r="N197" s="52">
        <v>191</v>
      </c>
      <c r="O197" s="74">
        <f t="shared" si="48"/>
        <v>191</v>
      </c>
      <c r="P197" s="74">
        <f t="shared" si="49"/>
        <v>1</v>
      </c>
      <c r="Q197" s="53">
        <v>1</v>
      </c>
      <c r="R197" s="65">
        <f t="shared" si="50"/>
        <v>1</v>
      </c>
      <c r="S197" s="73">
        <f>S196*Q197</f>
        <v>3439853568</v>
      </c>
      <c r="T197" s="73">
        <f t="shared" si="51"/>
        <v>657012031488</v>
      </c>
      <c r="U197" s="73">
        <f t="shared" si="52"/>
        <v>3157517995316.0493</v>
      </c>
      <c r="V197" s="73">
        <f t="shared" si="53"/>
        <v>15787589976580.246</v>
      </c>
      <c r="W197" s="73">
        <f t="shared" si="54"/>
        <v>6815.2213089139059</v>
      </c>
      <c r="X197" s="102">
        <f t="shared" si="55"/>
        <v>4.8058754543123152</v>
      </c>
      <c r="Y197" s="94">
        <f>X197/K197</f>
        <v>0.68085835440953124</v>
      </c>
    </row>
    <row r="198" spans="1:25">
      <c r="A198" s="48">
        <f t="shared" si="43"/>
        <v>194.0117205133333</v>
      </c>
      <c r="B198" s="48">
        <f t="shared" si="44"/>
        <v>6.4</v>
      </c>
      <c r="C198" s="86">
        <f t="shared" si="60"/>
        <v>7.8199999999999994</v>
      </c>
      <c r="D198" s="90"/>
      <c r="E198" s="49">
        <f>C198*K198*1</f>
        <v>55.655736263678484</v>
      </c>
      <c r="F198" s="61">
        <f t="shared" si="56"/>
        <v>0.29200000000000015</v>
      </c>
      <c r="G198" s="61">
        <f t="shared" si="57"/>
        <v>3.9199999999999591</v>
      </c>
      <c r="H198" s="61">
        <f t="shared" si="63"/>
        <v>1.9599999999999795</v>
      </c>
      <c r="I198" s="61">
        <f t="shared" si="63"/>
        <v>1.9599999999999795</v>
      </c>
      <c r="J198" s="62">
        <f t="shared" si="45"/>
        <v>1.8526399999999885</v>
      </c>
      <c r="K198" s="63">
        <f t="shared" si="46"/>
        <v>7.117101823999807</v>
      </c>
      <c r="L198" s="51">
        <f t="shared" si="47"/>
        <v>362703572709.30817</v>
      </c>
      <c r="M198" s="48">
        <f t="shared" si="59"/>
        <v>38.40000000000002</v>
      </c>
      <c r="N198" s="52">
        <v>192</v>
      </c>
      <c r="O198" s="74">
        <f t="shared" si="48"/>
        <v>192</v>
      </c>
      <c r="P198" s="74">
        <f t="shared" si="49"/>
        <v>1</v>
      </c>
      <c r="Q198" s="53">
        <v>1</v>
      </c>
      <c r="R198" s="65">
        <f t="shared" si="50"/>
        <v>1</v>
      </c>
      <c r="S198" s="73">
        <f>S197*Q198</f>
        <v>3439853568</v>
      </c>
      <c r="T198" s="73">
        <f t="shared" si="51"/>
        <v>660451885056</v>
      </c>
      <c r="U198" s="73">
        <f t="shared" si="52"/>
        <v>3627035727093.0815</v>
      </c>
      <c r="V198" s="73">
        <f t="shared" si="53"/>
        <v>18135178635465.41</v>
      </c>
      <c r="W198" s="73">
        <f t="shared" si="54"/>
        <v>7062.0266266853323</v>
      </c>
      <c r="X198" s="102">
        <f t="shared" si="55"/>
        <v>5.4917486181230952</v>
      </c>
      <c r="Y198" s="94">
        <f>X198/K198</f>
        <v>0.7716270968056399</v>
      </c>
    </row>
    <row r="199" spans="1:25">
      <c r="A199" s="48">
        <f t="shared" ref="A199:A262" si="64">POWER(POWER(2,0.05),N199-40)</f>
        <v>200.85352906157064</v>
      </c>
      <c r="B199" s="48">
        <f t="shared" ref="B199:B262" si="65">N199/30</f>
        <v>6.4333333333333336</v>
      </c>
      <c r="C199" s="86">
        <f t="shared" si="60"/>
        <v>7.8199999999999994</v>
      </c>
      <c r="D199" s="90"/>
      <c r="E199" s="49">
        <f>C199*K199*1</f>
        <v>56.116695752953468</v>
      </c>
      <c r="F199" s="61">
        <f t="shared" si="56"/>
        <v>0.29300000000000015</v>
      </c>
      <c r="G199" s="61">
        <f t="shared" si="57"/>
        <v>3.9299999999999589</v>
      </c>
      <c r="H199" s="61">
        <f t="shared" si="63"/>
        <v>1.9649999999999794</v>
      </c>
      <c r="I199" s="61">
        <f t="shared" si="63"/>
        <v>1.9649999999999794</v>
      </c>
      <c r="J199" s="62">
        <f t="shared" ref="J199:J262" si="66">(1-F199)+F199*G199</f>
        <v>1.8584899999999884</v>
      </c>
      <c r="K199" s="63">
        <f t="shared" ref="K199:K262" si="67">J199*H199*I199</f>
        <v>7.176048050249805</v>
      </c>
      <c r="L199" s="51">
        <f t="shared" ref="L199:L262" si="68">POWER($M$1,N199)</f>
        <v>416636997322.7298</v>
      </c>
      <c r="M199" s="48">
        <f t="shared" si="59"/>
        <v>38.600000000000016</v>
      </c>
      <c r="N199" s="52">
        <v>193</v>
      </c>
      <c r="O199" s="74">
        <f t="shared" ref="O199:O262" si="69">$N199-P$3</f>
        <v>193</v>
      </c>
      <c r="P199" s="74">
        <f t="shared" ref="P199:P262" si="70">Q$3</f>
        <v>1</v>
      </c>
      <c r="Q199" s="53">
        <v>1</v>
      </c>
      <c r="R199" s="65">
        <f t="shared" ref="R199:R262" si="71">R$3</f>
        <v>1</v>
      </c>
      <c r="S199" s="73">
        <f>S198*Q199</f>
        <v>3439853568</v>
      </c>
      <c r="T199" s="73">
        <f t="shared" ref="T199:T262" si="72">O199*S199*R199</f>
        <v>663891738624</v>
      </c>
      <c r="U199" s="73">
        <f t="shared" ref="U199:U262" si="73">10*Q$3*P199*POWER($M$1,O199)</f>
        <v>4166369973227.2979</v>
      </c>
      <c r="V199" s="73">
        <f t="shared" ref="V199:V262" si="74">50*Q$3*P199*POWER($M$1,O199)</f>
        <v>20831849866136.488</v>
      </c>
      <c r="W199" s="73">
        <f t="shared" ref="W199:W262" si="75">$A199*(30+$B199)</f>
        <v>7317.7635754765579</v>
      </c>
      <c r="X199" s="102">
        <f t="shared" ref="X199:X262" si="76">U199/T199</f>
        <v>6.275676787095783</v>
      </c>
      <c r="Y199" s="94">
        <f>X199/K199</f>
        <v>0.87453104315227115</v>
      </c>
    </row>
    <row r="200" spans="1:25">
      <c r="A200" s="48">
        <f t="shared" si="64"/>
        <v>207.93661346719887</v>
      </c>
      <c r="B200" s="48">
        <f t="shared" si="65"/>
        <v>6.4666666666666668</v>
      </c>
      <c r="C200" s="86">
        <f t="shared" si="60"/>
        <v>7.8199999999999994</v>
      </c>
      <c r="D200" s="90"/>
      <c r="E200" s="49">
        <f>C200*K200*1</f>
        <v>56.580786741678459</v>
      </c>
      <c r="F200" s="61">
        <f t="shared" ref="F200:F263" si="77">F199+0.1%</f>
        <v>0.29400000000000015</v>
      </c>
      <c r="G200" s="61">
        <f t="shared" ref="G200:G263" si="78">G199+1%</f>
        <v>3.9399999999999586</v>
      </c>
      <c r="H200" s="61">
        <f t="shared" ref="H200:I215" si="79">H199+0.5%</f>
        <v>1.9699999999999793</v>
      </c>
      <c r="I200" s="61">
        <f t="shared" si="79"/>
        <v>1.9699999999999793</v>
      </c>
      <c r="J200" s="62">
        <f t="shared" si="66"/>
        <v>1.8643599999999885</v>
      </c>
      <c r="K200" s="63">
        <f t="shared" si="67"/>
        <v>7.2353947239998035</v>
      </c>
      <c r="L200" s="51">
        <f t="shared" si="68"/>
        <v>478590233455.52386</v>
      </c>
      <c r="M200" s="48">
        <f t="shared" ref="M200:M263" si="80">LOG(L200,2)</f>
        <v>38.800000000000018</v>
      </c>
      <c r="N200" s="52">
        <v>194</v>
      </c>
      <c r="O200" s="74">
        <f t="shared" si="69"/>
        <v>194</v>
      </c>
      <c r="P200" s="74">
        <f t="shared" si="70"/>
        <v>1</v>
      </c>
      <c r="Q200" s="53">
        <v>1</v>
      </c>
      <c r="R200" s="65">
        <f t="shared" si="71"/>
        <v>1</v>
      </c>
      <c r="S200" s="73">
        <f>S199*Q200</f>
        <v>3439853568</v>
      </c>
      <c r="T200" s="73">
        <f t="shared" si="72"/>
        <v>667331592192</v>
      </c>
      <c r="U200" s="73">
        <f t="shared" si="73"/>
        <v>4785902334555.2383</v>
      </c>
      <c r="V200" s="73">
        <f t="shared" si="74"/>
        <v>23929511672776.191</v>
      </c>
      <c r="W200" s="73">
        <f t="shared" si="75"/>
        <v>7582.7551711038523</v>
      </c>
      <c r="X200" s="102">
        <f t="shared" si="76"/>
        <v>7.1717005317174793</v>
      </c>
      <c r="Y200" s="94">
        <f>X200/K200</f>
        <v>0.99119686005919616</v>
      </c>
    </row>
    <row r="201" spans="1:25">
      <c r="A201" s="48">
        <f t="shared" si="64"/>
        <v>215.26948230495358</v>
      </c>
      <c r="B201" s="48">
        <f t="shared" si="65"/>
        <v>6.5</v>
      </c>
      <c r="C201" s="86">
        <f t="shared" si="60"/>
        <v>7.8199999999999994</v>
      </c>
      <c r="D201" s="90"/>
      <c r="E201" s="49">
        <f>C201*K201*1</f>
        <v>57.04802534687343</v>
      </c>
      <c r="F201" s="61">
        <f t="shared" si="77"/>
        <v>0.29500000000000015</v>
      </c>
      <c r="G201" s="61">
        <f t="shared" si="78"/>
        <v>3.9499999999999584</v>
      </c>
      <c r="H201" s="61">
        <f t="shared" si="79"/>
        <v>1.9749999999999792</v>
      </c>
      <c r="I201" s="61">
        <f t="shared" si="79"/>
        <v>1.9749999999999792</v>
      </c>
      <c r="J201" s="62">
        <f t="shared" si="66"/>
        <v>1.8702499999999882</v>
      </c>
      <c r="K201" s="63">
        <f t="shared" si="67"/>
        <v>7.2951439062498</v>
      </c>
      <c r="L201" s="51">
        <f t="shared" si="68"/>
        <v>549755813888.0072</v>
      </c>
      <c r="M201" s="48">
        <f t="shared" si="80"/>
        <v>39.000000000000021</v>
      </c>
      <c r="N201" s="52">
        <v>195</v>
      </c>
      <c r="O201" s="74">
        <f t="shared" si="69"/>
        <v>195</v>
      </c>
      <c r="P201" s="74">
        <f t="shared" si="70"/>
        <v>1</v>
      </c>
      <c r="Q201" s="53">
        <v>1</v>
      </c>
      <c r="R201" s="65">
        <f t="shared" si="71"/>
        <v>1</v>
      </c>
      <c r="S201" s="73">
        <f>S200*Q201</f>
        <v>3439853568</v>
      </c>
      <c r="T201" s="73">
        <f t="shared" si="72"/>
        <v>670771445760</v>
      </c>
      <c r="U201" s="73">
        <f t="shared" si="73"/>
        <v>5497558138880.0723</v>
      </c>
      <c r="V201" s="73">
        <f t="shared" si="74"/>
        <v>27487790694400.359</v>
      </c>
      <c r="W201" s="73">
        <f t="shared" si="75"/>
        <v>7857.3361041308062</v>
      </c>
      <c r="X201" s="102">
        <f t="shared" si="76"/>
        <v>8.1958738309905375</v>
      </c>
      <c r="Y201" s="94">
        <f>X201/K201</f>
        <v>1.1234697952934247</v>
      </c>
    </row>
    <row r="202" spans="1:25">
      <c r="A202" s="48">
        <f t="shared" si="64"/>
        <v>222.86094420381053</v>
      </c>
      <c r="B202" s="48">
        <f t="shared" si="65"/>
        <v>6.5333333333333332</v>
      </c>
      <c r="C202" s="86">
        <f t="shared" si="60"/>
        <v>7.8199999999999994</v>
      </c>
      <c r="D202" s="90"/>
      <c r="E202" s="49">
        <f>C202*K202*1</f>
        <v>57.518427732478415</v>
      </c>
      <c r="F202" s="61">
        <f t="shared" si="77"/>
        <v>0.29600000000000015</v>
      </c>
      <c r="G202" s="61">
        <f t="shared" si="78"/>
        <v>3.9599999999999582</v>
      </c>
      <c r="H202" s="61">
        <f t="shared" si="79"/>
        <v>1.9799999999999791</v>
      </c>
      <c r="I202" s="61">
        <f t="shared" si="79"/>
        <v>1.9799999999999791</v>
      </c>
      <c r="J202" s="62">
        <f t="shared" si="66"/>
        <v>1.8761599999999881</v>
      </c>
      <c r="K202" s="63">
        <f t="shared" si="67"/>
        <v>7.3552976639997976</v>
      </c>
      <c r="L202" s="51">
        <f t="shared" si="68"/>
        <v>631503599063.21008</v>
      </c>
      <c r="M202" s="48">
        <f t="shared" si="80"/>
        <v>39.200000000000024</v>
      </c>
      <c r="N202" s="52">
        <v>196</v>
      </c>
      <c r="O202" s="74">
        <f t="shared" si="69"/>
        <v>196</v>
      </c>
      <c r="P202" s="74">
        <f t="shared" si="70"/>
        <v>1</v>
      </c>
      <c r="Q202" s="53">
        <v>1</v>
      </c>
      <c r="R202" s="65">
        <f t="shared" si="71"/>
        <v>1</v>
      </c>
      <c r="S202" s="73">
        <f>S201*Q202</f>
        <v>3439853568</v>
      </c>
      <c r="T202" s="73">
        <f t="shared" si="72"/>
        <v>674211299328</v>
      </c>
      <c r="U202" s="73">
        <f t="shared" si="73"/>
        <v>6315035990632.1006</v>
      </c>
      <c r="V202" s="73">
        <f t="shared" si="74"/>
        <v>31575179953160.504</v>
      </c>
      <c r="W202" s="73">
        <f t="shared" si="75"/>
        <v>8141.8531615792108</v>
      </c>
      <c r="X202" s="102">
        <f t="shared" si="76"/>
        <v>9.3665531813638019</v>
      </c>
      <c r="Y202" s="94">
        <f>X202/K202</f>
        <v>1.273443116681465</v>
      </c>
    </row>
    <row r="203" spans="1:25">
      <c r="A203" s="48">
        <f t="shared" si="64"/>
        <v>230.7201184283754</v>
      </c>
      <c r="B203" s="48">
        <f t="shared" si="65"/>
        <v>6.5666666666666664</v>
      </c>
      <c r="C203" s="86">
        <f t="shared" si="60"/>
        <v>7.8199999999999994</v>
      </c>
      <c r="D203" s="90"/>
      <c r="E203" s="49">
        <f>C203*K203*1</f>
        <v>57.992010109353394</v>
      </c>
      <c r="F203" s="61">
        <f t="shared" si="77"/>
        <v>0.29700000000000015</v>
      </c>
      <c r="G203" s="61">
        <f t="shared" si="78"/>
        <v>3.969999999999958</v>
      </c>
      <c r="H203" s="61">
        <f t="shared" si="79"/>
        <v>1.984999999999979</v>
      </c>
      <c r="I203" s="61">
        <f t="shared" si="79"/>
        <v>1.984999999999979</v>
      </c>
      <c r="J203" s="62">
        <f t="shared" si="66"/>
        <v>1.8820899999999881</v>
      </c>
      <c r="K203" s="63">
        <f t="shared" si="67"/>
        <v>7.4158580702497954</v>
      </c>
      <c r="L203" s="51">
        <f t="shared" si="68"/>
        <v>725407145418.61646</v>
      </c>
      <c r="M203" s="48">
        <f t="shared" si="80"/>
        <v>39.40000000000002</v>
      </c>
      <c r="N203" s="52">
        <v>197</v>
      </c>
      <c r="O203" s="74">
        <f t="shared" si="69"/>
        <v>197</v>
      </c>
      <c r="P203" s="74">
        <f t="shared" si="70"/>
        <v>1</v>
      </c>
      <c r="Q203" s="53">
        <v>1</v>
      </c>
      <c r="R203" s="65">
        <f t="shared" si="71"/>
        <v>1</v>
      </c>
      <c r="S203" s="73">
        <f>S202*Q203</f>
        <v>3439853568</v>
      </c>
      <c r="T203" s="73">
        <f t="shared" si="72"/>
        <v>677651152896</v>
      </c>
      <c r="U203" s="73">
        <f t="shared" si="73"/>
        <v>7254071454186.1641</v>
      </c>
      <c r="V203" s="73">
        <f t="shared" si="74"/>
        <v>36270357270930.82</v>
      </c>
      <c r="W203" s="73">
        <f t="shared" si="75"/>
        <v>8436.6656638642598</v>
      </c>
      <c r="X203" s="102">
        <f t="shared" si="76"/>
        <v>10.704728270859233</v>
      </c>
      <c r="Y203" s="94">
        <f>X203/K203</f>
        <v>1.4434915244404962</v>
      </c>
    </row>
    <row r="204" spans="1:25">
      <c r="A204" s="48">
        <f t="shared" si="64"/>
        <v>238.85644583342568</v>
      </c>
      <c r="B204" s="48">
        <f t="shared" si="65"/>
        <v>6.6</v>
      </c>
      <c r="C204" s="86">
        <f t="shared" si="60"/>
        <v>7.8199999999999994</v>
      </c>
      <c r="D204" s="90"/>
      <c r="E204" s="49">
        <f>C204*K204*1</f>
        <v>58.46878873527838</v>
      </c>
      <c r="F204" s="61">
        <f t="shared" si="77"/>
        <v>0.29800000000000015</v>
      </c>
      <c r="G204" s="61">
        <f t="shared" si="78"/>
        <v>3.9799999999999578</v>
      </c>
      <c r="H204" s="61">
        <f t="shared" si="79"/>
        <v>1.9899999999999789</v>
      </c>
      <c r="I204" s="61">
        <f t="shared" si="79"/>
        <v>1.9899999999999789</v>
      </c>
      <c r="J204" s="62">
        <f t="shared" si="66"/>
        <v>1.8880399999999877</v>
      </c>
      <c r="K204" s="63">
        <f t="shared" si="67"/>
        <v>7.4768272039997932</v>
      </c>
      <c r="L204" s="51">
        <f t="shared" si="68"/>
        <v>833273994645.45984</v>
      </c>
      <c r="M204" s="48">
        <f t="shared" si="80"/>
        <v>39.600000000000023</v>
      </c>
      <c r="N204" s="52">
        <v>198</v>
      </c>
      <c r="O204" s="74">
        <f t="shared" si="69"/>
        <v>198</v>
      </c>
      <c r="P204" s="74">
        <f t="shared" si="70"/>
        <v>1</v>
      </c>
      <c r="Q204" s="53">
        <v>1</v>
      </c>
      <c r="R204" s="65">
        <f t="shared" si="71"/>
        <v>1</v>
      </c>
      <c r="S204" s="73">
        <f>S203*Q204</f>
        <v>3439853568</v>
      </c>
      <c r="T204" s="73">
        <f t="shared" si="72"/>
        <v>681091006464</v>
      </c>
      <c r="U204" s="73">
        <f t="shared" si="73"/>
        <v>8332739946454.5986</v>
      </c>
      <c r="V204" s="73">
        <f t="shared" si="74"/>
        <v>41663699732272.992</v>
      </c>
      <c r="W204" s="73">
        <f t="shared" si="75"/>
        <v>8742.1459175033797</v>
      </c>
      <c r="X204" s="102">
        <f t="shared" si="76"/>
        <v>12.234400201105926</v>
      </c>
      <c r="Y204" s="94">
        <f>X204/K204</f>
        <v>1.6363090743304898</v>
      </c>
    </row>
    <row r="205" spans="1:25">
      <c r="A205" s="48">
        <f t="shared" si="64"/>
        <v>247.27970020476363</v>
      </c>
      <c r="B205" s="48">
        <f t="shared" si="65"/>
        <v>6.6333333333333337</v>
      </c>
      <c r="C205" s="86">
        <f t="shared" si="60"/>
        <v>7.8199999999999994</v>
      </c>
      <c r="D205" s="90"/>
      <c r="E205" s="49">
        <f>C205*K205*1</f>
        <v>58.948779914953363</v>
      </c>
      <c r="F205" s="61">
        <f t="shared" si="77"/>
        <v>0.29900000000000015</v>
      </c>
      <c r="G205" s="61">
        <f t="shared" si="78"/>
        <v>3.9899999999999576</v>
      </c>
      <c r="H205" s="61">
        <f t="shared" si="79"/>
        <v>1.9949999999999788</v>
      </c>
      <c r="I205" s="61">
        <f t="shared" si="79"/>
        <v>1.9949999999999788</v>
      </c>
      <c r="J205" s="62">
        <f t="shared" si="66"/>
        <v>1.8940099999999878</v>
      </c>
      <c r="K205" s="63">
        <f t="shared" si="67"/>
        <v>7.5382071502497912</v>
      </c>
      <c r="L205" s="51">
        <f t="shared" si="68"/>
        <v>957180466911.04785</v>
      </c>
      <c r="M205" s="48">
        <f t="shared" si="80"/>
        <v>39.800000000000018</v>
      </c>
      <c r="N205" s="52">
        <v>199</v>
      </c>
      <c r="O205" s="74">
        <f t="shared" si="69"/>
        <v>199</v>
      </c>
      <c r="P205" s="74">
        <f t="shared" si="70"/>
        <v>1</v>
      </c>
      <c r="Q205" s="53">
        <v>1</v>
      </c>
      <c r="R205" s="65">
        <f t="shared" si="71"/>
        <v>1</v>
      </c>
      <c r="S205" s="73">
        <f>S204*Q205</f>
        <v>3439853568</v>
      </c>
      <c r="T205" s="73">
        <f t="shared" si="72"/>
        <v>684530860032</v>
      </c>
      <c r="U205" s="73">
        <f t="shared" si="73"/>
        <v>9571804669110.4785</v>
      </c>
      <c r="V205" s="73">
        <f t="shared" si="74"/>
        <v>47859023345552.391</v>
      </c>
      <c r="W205" s="73">
        <f t="shared" si="75"/>
        <v>9058.6796841678406</v>
      </c>
      <c r="X205" s="102">
        <f t="shared" si="76"/>
        <v>13.983014102042123</v>
      </c>
      <c r="Y205" s="94">
        <f>X205/K205</f>
        <v>1.8549522218394825</v>
      </c>
    </row>
    <row r="206" spans="1:25">
      <c r="A206" s="48">
        <f t="shared" si="64"/>
        <v>256.0000000000033</v>
      </c>
      <c r="B206" s="48">
        <f t="shared" si="65"/>
        <v>6.666666666666667</v>
      </c>
      <c r="C206" s="86">
        <f t="shared" si="60"/>
        <v>7.8199999999999994</v>
      </c>
      <c r="D206" s="90"/>
      <c r="E206" s="49">
        <f>C206*K206*1</f>
        <v>59.431999999998339</v>
      </c>
      <c r="F206" s="61">
        <f t="shared" si="77"/>
        <v>0.30000000000000016</v>
      </c>
      <c r="G206" s="61">
        <f t="shared" si="78"/>
        <v>3.9999999999999574</v>
      </c>
      <c r="H206" s="61">
        <f t="shared" si="79"/>
        <v>1.9999999999999787</v>
      </c>
      <c r="I206" s="61">
        <f t="shared" si="79"/>
        <v>1.9999999999999787</v>
      </c>
      <c r="J206" s="62">
        <f t="shared" si="66"/>
        <v>1.8999999999999875</v>
      </c>
      <c r="K206" s="63">
        <f t="shared" si="67"/>
        <v>7.5999999999997883</v>
      </c>
      <c r="L206" s="51">
        <f t="shared" si="68"/>
        <v>1099511627776.0146</v>
      </c>
      <c r="M206" s="48">
        <f t="shared" si="80"/>
        <v>40.000000000000021</v>
      </c>
      <c r="N206" s="52">
        <v>200</v>
      </c>
      <c r="O206" s="74">
        <f t="shared" si="69"/>
        <v>200</v>
      </c>
      <c r="P206" s="74">
        <f t="shared" si="70"/>
        <v>1</v>
      </c>
      <c r="Q206" s="53">
        <v>3</v>
      </c>
      <c r="R206" s="65">
        <f t="shared" si="71"/>
        <v>1</v>
      </c>
      <c r="S206" s="73">
        <f>S205*Q206</f>
        <v>10319560704</v>
      </c>
      <c r="T206" s="73">
        <f t="shared" si="72"/>
        <v>2063912140800</v>
      </c>
      <c r="U206" s="73">
        <f t="shared" si="73"/>
        <v>10995116277760.146</v>
      </c>
      <c r="V206" s="73">
        <f t="shared" si="74"/>
        <v>54975581388800.734</v>
      </c>
      <c r="W206" s="73">
        <f t="shared" si="75"/>
        <v>9386.6666666667861</v>
      </c>
      <c r="X206" s="102">
        <f t="shared" si="76"/>
        <v>5.3273179901438494</v>
      </c>
      <c r="Y206" s="94">
        <f>X206/K206</f>
        <v>0.70096289343999973</v>
      </c>
    </row>
    <row r="207" spans="1:25">
      <c r="A207" s="48">
        <f t="shared" si="64"/>
        <v>265.02782050339601</v>
      </c>
      <c r="B207" s="48">
        <f t="shared" si="65"/>
        <v>6.7</v>
      </c>
      <c r="C207" s="86">
        <f t="shared" si="60"/>
        <v>7.8199999999999994</v>
      </c>
      <c r="D207" s="90"/>
      <c r="E207" s="49">
        <f>C207*K207*1</f>
        <v>59.918465388953329</v>
      </c>
      <c r="F207" s="61">
        <f t="shared" si="77"/>
        <v>0.30100000000000016</v>
      </c>
      <c r="G207" s="61">
        <f t="shared" si="78"/>
        <v>4.0099999999999572</v>
      </c>
      <c r="H207" s="61">
        <f t="shared" si="79"/>
        <v>2.0049999999999786</v>
      </c>
      <c r="I207" s="61">
        <f t="shared" si="79"/>
        <v>2.0049999999999786</v>
      </c>
      <c r="J207" s="62">
        <f t="shared" si="66"/>
        <v>1.9060099999999875</v>
      </c>
      <c r="K207" s="63">
        <f t="shared" si="67"/>
        <v>7.6622078502497866</v>
      </c>
      <c r="L207" s="51">
        <f t="shared" si="68"/>
        <v>1263007198126.4204</v>
      </c>
      <c r="M207" s="48">
        <f t="shared" si="80"/>
        <v>40.200000000000017</v>
      </c>
      <c r="N207" s="52">
        <v>201</v>
      </c>
      <c r="O207" s="74">
        <f t="shared" si="69"/>
        <v>201</v>
      </c>
      <c r="P207" s="74">
        <f t="shared" si="70"/>
        <v>1</v>
      </c>
      <c r="Q207" s="53">
        <v>1</v>
      </c>
      <c r="R207" s="65">
        <f t="shared" si="71"/>
        <v>1</v>
      </c>
      <c r="S207" s="73">
        <f>S206*Q207</f>
        <v>10319560704</v>
      </c>
      <c r="T207" s="73">
        <f t="shared" si="72"/>
        <v>2074231701504</v>
      </c>
      <c r="U207" s="73">
        <f t="shared" si="73"/>
        <v>12630071981264.203</v>
      </c>
      <c r="V207" s="73">
        <f t="shared" si="74"/>
        <v>63150359906321.023</v>
      </c>
      <c r="W207" s="73">
        <f t="shared" si="75"/>
        <v>9726.5210124746336</v>
      </c>
      <c r="X207" s="102">
        <f t="shared" si="76"/>
        <v>6.0890362306709962</v>
      </c>
      <c r="Y207" s="94">
        <f>X207/K207</f>
        <v>0.79468429331011881</v>
      </c>
    </row>
    <row r="208" spans="1:25">
      <c r="A208" s="48">
        <f t="shared" si="64"/>
        <v>274.37400640929462</v>
      </c>
      <c r="B208" s="48">
        <f t="shared" si="65"/>
        <v>6.7333333333333334</v>
      </c>
      <c r="C208" s="86">
        <f t="shared" si="60"/>
        <v>7.8199999999999994</v>
      </c>
      <c r="D208" s="90"/>
      <c r="E208" s="49">
        <f>C208*K208*1</f>
        <v>60.408192527278295</v>
      </c>
      <c r="F208" s="61">
        <f t="shared" si="77"/>
        <v>0.30200000000000016</v>
      </c>
      <c r="G208" s="61">
        <f t="shared" si="78"/>
        <v>4.0199999999999569</v>
      </c>
      <c r="H208" s="61">
        <f t="shared" si="79"/>
        <v>2.0099999999999785</v>
      </c>
      <c r="I208" s="61">
        <f t="shared" si="79"/>
        <v>2.0099999999999785</v>
      </c>
      <c r="J208" s="62">
        <f t="shared" si="66"/>
        <v>1.9120399999999873</v>
      </c>
      <c r="K208" s="63">
        <f t="shared" si="67"/>
        <v>7.7248328039997824</v>
      </c>
      <c r="L208" s="51">
        <f t="shared" si="68"/>
        <v>1450814290837.2336</v>
      </c>
      <c r="M208" s="48">
        <f t="shared" si="80"/>
        <v>40.40000000000002</v>
      </c>
      <c r="N208" s="52">
        <v>202</v>
      </c>
      <c r="O208" s="74">
        <f t="shared" si="69"/>
        <v>202</v>
      </c>
      <c r="P208" s="74">
        <f t="shared" si="70"/>
        <v>1</v>
      </c>
      <c r="Q208" s="53">
        <v>1</v>
      </c>
      <c r="R208" s="65">
        <f t="shared" si="71"/>
        <v>1</v>
      </c>
      <c r="S208" s="73">
        <f>S207*Q208</f>
        <v>10319560704</v>
      </c>
      <c r="T208" s="73">
        <f t="shared" si="72"/>
        <v>2084551262208</v>
      </c>
      <c r="U208" s="73">
        <f t="shared" si="73"/>
        <v>14508142908372.336</v>
      </c>
      <c r="V208" s="73">
        <f t="shared" si="74"/>
        <v>72540714541861.687</v>
      </c>
      <c r="W208" s="73">
        <f t="shared" si="75"/>
        <v>10078.671835434756</v>
      </c>
      <c r="X208" s="102">
        <f t="shared" si="76"/>
        <v>6.9598398328688784</v>
      </c>
      <c r="Y208" s="94">
        <f>X208/K208</f>
        <v>0.90096964030926285</v>
      </c>
    </row>
    <row r="209" spans="1:25">
      <c r="A209" s="48">
        <f t="shared" si="64"/>
        <v>284.04978484937203</v>
      </c>
      <c r="B209" s="48">
        <f t="shared" si="65"/>
        <v>6.7666666666666666</v>
      </c>
      <c r="C209" s="86">
        <f t="shared" si="60"/>
        <v>7.8199999999999994</v>
      </c>
      <c r="D209" s="90"/>
      <c r="E209" s="49">
        <f>C209*K209*1</f>
        <v>60.901197907353286</v>
      </c>
      <c r="F209" s="61">
        <f t="shared" si="77"/>
        <v>0.30300000000000016</v>
      </c>
      <c r="G209" s="61">
        <f t="shared" si="78"/>
        <v>4.0299999999999567</v>
      </c>
      <c r="H209" s="61">
        <f t="shared" si="79"/>
        <v>2.0149999999999784</v>
      </c>
      <c r="I209" s="61">
        <f t="shared" si="79"/>
        <v>2.0149999999999784</v>
      </c>
      <c r="J209" s="62">
        <f t="shared" si="66"/>
        <v>1.9180899999999874</v>
      </c>
      <c r="K209" s="63">
        <f t="shared" si="67"/>
        <v>7.7878769702497816</v>
      </c>
      <c r="L209" s="51">
        <f t="shared" si="68"/>
        <v>1666547989290.9199</v>
      </c>
      <c r="M209" s="48">
        <f t="shared" si="80"/>
        <v>40.600000000000023</v>
      </c>
      <c r="N209" s="52">
        <v>203</v>
      </c>
      <c r="O209" s="74">
        <f t="shared" si="69"/>
        <v>203</v>
      </c>
      <c r="P209" s="74">
        <f t="shared" si="70"/>
        <v>1</v>
      </c>
      <c r="Q209" s="53">
        <v>1</v>
      </c>
      <c r="R209" s="65">
        <f t="shared" si="71"/>
        <v>1</v>
      </c>
      <c r="S209" s="73">
        <f>S208*Q209</f>
        <v>10319560704</v>
      </c>
      <c r="T209" s="73">
        <f t="shared" si="72"/>
        <v>2094870822912</v>
      </c>
      <c r="U209" s="73">
        <f t="shared" si="73"/>
        <v>16665479892909.199</v>
      </c>
      <c r="V209" s="73">
        <f t="shared" si="74"/>
        <v>83327399464546</v>
      </c>
      <c r="W209" s="73">
        <f t="shared" si="75"/>
        <v>10443.563756295245</v>
      </c>
      <c r="X209" s="102">
        <f t="shared" si="76"/>
        <v>7.9553735297831638</v>
      </c>
      <c r="Y209" s="94">
        <f>X209/K209</f>
        <v>1.0215073453488326</v>
      </c>
    </row>
    <row r="210" spans="1:25">
      <c r="A210" s="48">
        <f t="shared" si="64"/>
        <v>294.06677887924479</v>
      </c>
      <c r="B210" s="48">
        <f t="shared" si="65"/>
        <v>6.8</v>
      </c>
      <c r="C210" s="86">
        <f t="shared" si="60"/>
        <v>7.8199999999999994</v>
      </c>
      <c r="D210" s="90"/>
      <c r="E210" s="49">
        <f>C210*K210*1</f>
        <v>61.397498068478264</v>
      </c>
      <c r="F210" s="61">
        <f t="shared" si="77"/>
        <v>0.30400000000000016</v>
      </c>
      <c r="G210" s="61">
        <f t="shared" si="78"/>
        <v>4.0399999999999565</v>
      </c>
      <c r="H210" s="61">
        <f t="shared" si="79"/>
        <v>2.0199999999999783</v>
      </c>
      <c r="I210" s="61">
        <f t="shared" si="79"/>
        <v>2.0199999999999783</v>
      </c>
      <c r="J210" s="62">
        <f t="shared" si="66"/>
        <v>1.9241599999999872</v>
      </c>
      <c r="K210" s="63">
        <f t="shared" si="67"/>
        <v>7.8513424639997789</v>
      </c>
      <c r="L210" s="51">
        <f t="shared" si="68"/>
        <v>1914360933822.0964</v>
      </c>
      <c r="M210" s="48">
        <f t="shared" si="80"/>
        <v>40.800000000000018</v>
      </c>
      <c r="N210" s="52">
        <v>204</v>
      </c>
      <c r="O210" s="74">
        <f t="shared" si="69"/>
        <v>204</v>
      </c>
      <c r="P210" s="74">
        <f t="shared" si="70"/>
        <v>1</v>
      </c>
      <c r="Q210" s="53">
        <v>1</v>
      </c>
      <c r="R210" s="65">
        <f t="shared" si="71"/>
        <v>1</v>
      </c>
      <c r="S210" s="73">
        <f>S209*Q210</f>
        <v>10319560704</v>
      </c>
      <c r="T210" s="73">
        <f t="shared" si="72"/>
        <v>2105190383616</v>
      </c>
      <c r="U210" s="73">
        <f t="shared" si="73"/>
        <v>19143609338220.965</v>
      </c>
      <c r="V210" s="73">
        <f t="shared" si="74"/>
        <v>95718046691104.828</v>
      </c>
      <c r="W210" s="73">
        <f t="shared" si="75"/>
        <v>10821.657462756208</v>
      </c>
      <c r="X210" s="102">
        <f t="shared" si="76"/>
        <v>9.0935287787790315</v>
      </c>
      <c r="Y210" s="94">
        <f>X210/K210</f>
        <v>1.1582132381150056</v>
      </c>
    </row>
    <row r="211" spans="1:25">
      <c r="A211" s="48">
        <f t="shared" si="64"/>
        <v>304.43702144070056</v>
      </c>
      <c r="B211" s="48">
        <f t="shared" si="65"/>
        <v>6.833333333333333</v>
      </c>
      <c r="C211" s="86">
        <f t="shared" si="60"/>
        <v>7.8199999999999994</v>
      </c>
      <c r="D211" s="90"/>
      <c r="E211" s="49">
        <f>C211*K211*1</f>
        <v>61.89710959687325</v>
      </c>
      <c r="F211" s="61">
        <f t="shared" si="77"/>
        <v>0.30500000000000016</v>
      </c>
      <c r="G211" s="61">
        <f t="shared" si="78"/>
        <v>4.0499999999999563</v>
      </c>
      <c r="H211" s="61">
        <f t="shared" si="79"/>
        <v>2.0249999999999782</v>
      </c>
      <c r="I211" s="61">
        <f t="shared" si="79"/>
        <v>2.0249999999999782</v>
      </c>
      <c r="J211" s="62">
        <f t="shared" si="66"/>
        <v>1.9302499999999871</v>
      </c>
      <c r="K211" s="63">
        <f t="shared" si="67"/>
        <v>7.9152314062497764</v>
      </c>
      <c r="L211" s="51">
        <f t="shared" si="68"/>
        <v>2199023255552.0303</v>
      </c>
      <c r="M211" s="48">
        <f t="shared" si="80"/>
        <v>41.000000000000021</v>
      </c>
      <c r="N211" s="52">
        <v>205</v>
      </c>
      <c r="O211" s="74">
        <f t="shared" si="69"/>
        <v>205</v>
      </c>
      <c r="P211" s="74">
        <f t="shared" si="70"/>
        <v>1</v>
      </c>
      <c r="Q211" s="53">
        <v>1</v>
      </c>
      <c r="R211" s="65">
        <f t="shared" si="71"/>
        <v>1</v>
      </c>
      <c r="S211" s="73">
        <f>S210*Q211</f>
        <v>10319560704</v>
      </c>
      <c r="T211" s="73">
        <f t="shared" si="72"/>
        <v>2115509944320</v>
      </c>
      <c r="U211" s="73">
        <f t="shared" si="73"/>
        <v>21990232555520.305</v>
      </c>
      <c r="V211" s="73">
        <f t="shared" si="74"/>
        <v>109951162777601.52</v>
      </c>
      <c r="W211" s="73">
        <f t="shared" si="75"/>
        <v>11213.430289732471</v>
      </c>
      <c r="X211" s="102">
        <f t="shared" si="76"/>
        <v>10.394766810036785</v>
      </c>
      <c r="Y211" s="94">
        <f>X211/K211</f>
        <v>1.3132612650881181</v>
      </c>
    </row>
    <row r="212" spans="1:25">
      <c r="A212" s="48">
        <f t="shared" si="64"/>
        <v>315.17296981630273</v>
      </c>
      <c r="B212" s="48">
        <f t="shared" si="65"/>
        <v>6.8666666666666663</v>
      </c>
      <c r="C212" s="86">
        <f t="shared" si="60"/>
        <v>7.8199999999999994</v>
      </c>
      <c r="D212" s="90"/>
      <c r="E212" s="49">
        <f>C212*K212*1</f>
        <v>62.40004912567823</v>
      </c>
      <c r="F212" s="61">
        <f t="shared" si="77"/>
        <v>0.30600000000000016</v>
      </c>
      <c r="G212" s="61">
        <f t="shared" si="78"/>
        <v>4.0599999999999561</v>
      </c>
      <c r="H212" s="61">
        <f t="shared" si="79"/>
        <v>2.029999999999978</v>
      </c>
      <c r="I212" s="61">
        <f t="shared" si="79"/>
        <v>2.029999999999978</v>
      </c>
      <c r="J212" s="62">
        <f t="shared" si="66"/>
        <v>1.9363599999999872</v>
      </c>
      <c r="K212" s="63">
        <f t="shared" si="67"/>
        <v>7.9795459239997744</v>
      </c>
      <c r="L212" s="51">
        <f t="shared" si="68"/>
        <v>2526014396252.8413</v>
      </c>
      <c r="M212" s="48">
        <f t="shared" si="80"/>
        <v>41.200000000000024</v>
      </c>
      <c r="N212" s="52">
        <v>206</v>
      </c>
      <c r="O212" s="74">
        <f t="shared" si="69"/>
        <v>206</v>
      </c>
      <c r="P212" s="74">
        <f t="shared" si="70"/>
        <v>1</v>
      </c>
      <c r="Q212" s="53">
        <v>1</v>
      </c>
      <c r="R212" s="65">
        <f t="shared" si="71"/>
        <v>1</v>
      </c>
      <c r="S212" s="73">
        <f>S211*Q212</f>
        <v>10319560704</v>
      </c>
      <c r="T212" s="73">
        <f t="shared" si="72"/>
        <v>2125829505024</v>
      </c>
      <c r="U212" s="73">
        <f t="shared" si="73"/>
        <v>25260143962528.414</v>
      </c>
      <c r="V212" s="73">
        <f t="shared" si="74"/>
        <v>126300719812642.06</v>
      </c>
      <c r="W212" s="73">
        <f t="shared" si="75"/>
        <v>11619.376820561027</v>
      </c>
      <c r="X212" s="102">
        <f t="shared" si="76"/>
        <v>11.882488178299715</v>
      </c>
      <c r="Y212" s="94">
        <f>X212/K212</f>
        <v>1.4891183397492846</v>
      </c>
    </row>
    <row r="213" spans="1:25">
      <c r="A213" s="48">
        <f t="shared" si="64"/>
        <v>326.28752059373545</v>
      </c>
      <c r="B213" s="48">
        <f t="shared" si="65"/>
        <v>6.9</v>
      </c>
      <c r="C213" s="86">
        <f t="shared" si="60"/>
        <v>9.8550000000000004</v>
      </c>
      <c r="D213" s="89">
        <f>1+N213/200</f>
        <v>2.0350000000000001</v>
      </c>
      <c r="E213" s="49">
        <f>C213*K213*1</f>
        <v>79.2764597207115</v>
      </c>
      <c r="F213" s="61">
        <f t="shared" si="77"/>
        <v>0.30700000000000016</v>
      </c>
      <c r="G213" s="61">
        <f t="shared" si="78"/>
        <v>4.0699999999999559</v>
      </c>
      <c r="H213" s="61">
        <f t="shared" si="79"/>
        <v>2.0349999999999779</v>
      </c>
      <c r="I213" s="61">
        <f t="shared" si="79"/>
        <v>2.0349999999999779</v>
      </c>
      <c r="J213" s="62">
        <f t="shared" si="66"/>
        <v>1.9424899999999869</v>
      </c>
      <c r="K213" s="63">
        <f t="shared" si="67"/>
        <v>8.0442881502497716</v>
      </c>
      <c r="L213" s="51">
        <f t="shared" si="68"/>
        <v>2901628581674.4678</v>
      </c>
      <c r="M213" s="48">
        <f t="shared" si="80"/>
        <v>41.40000000000002</v>
      </c>
      <c r="N213" s="52">
        <v>207</v>
      </c>
      <c r="O213" s="74">
        <f t="shared" si="69"/>
        <v>207</v>
      </c>
      <c r="P213" s="74">
        <f t="shared" si="70"/>
        <v>1</v>
      </c>
      <c r="Q213" s="53">
        <v>1</v>
      </c>
      <c r="R213" s="65">
        <f t="shared" si="71"/>
        <v>1</v>
      </c>
      <c r="S213" s="73">
        <f>S212*Q213</f>
        <v>10319560704</v>
      </c>
      <c r="T213" s="73">
        <f t="shared" si="72"/>
        <v>2136149065728</v>
      </c>
      <c r="U213" s="73">
        <f t="shared" si="73"/>
        <v>29016285816744.68</v>
      </c>
      <c r="V213" s="73">
        <f t="shared" si="74"/>
        <v>145081429083723.37</v>
      </c>
      <c r="W213" s="73">
        <f t="shared" si="75"/>
        <v>12040.009509908838</v>
      </c>
      <c r="X213" s="102">
        <f t="shared" si="76"/>
        <v>13.583455519222355</v>
      </c>
      <c r="Y213" s="94">
        <f>X213/K213</f>
        <v>1.6885839076762303</v>
      </c>
    </row>
    <row r="214" spans="1:25">
      <c r="A214" s="48">
        <f t="shared" si="64"/>
        <v>337.79402515786541</v>
      </c>
      <c r="B214" s="48">
        <f t="shared" si="65"/>
        <v>6.9333333333333336</v>
      </c>
      <c r="C214" s="86">
        <f t="shared" ref="C214:C277" si="81">IF(D214&gt;0,C213+D214,C213)</f>
        <v>9.8550000000000004</v>
      </c>
      <c r="D214" s="90"/>
      <c r="E214" s="49">
        <f>C214*K214*1</f>
        <v>79.918730507517722</v>
      </c>
      <c r="F214" s="61">
        <f t="shared" si="77"/>
        <v>0.30800000000000016</v>
      </c>
      <c r="G214" s="61">
        <f t="shared" si="78"/>
        <v>4.0799999999999557</v>
      </c>
      <c r="H214" s="61">
        <f t="shared" si="79"/>
        <v>2.0399999999999778</v>
      </c>
      <c r="I214" s="61">
        <f t="shared" si="79"/>
        <v>2.0399999999999778</v>
      </c>
      <c r="J214" s="62">
        <f t="shared" si="66"/>
        <v>1.9486399999999868</v>
      </c>
      <c r="K214" s="63">
        <f t="shared" si="67"/>
        <v>8.1094602239997684</v>
      </c>
      <c r="L214" s="51">
        <f t="shared" si="68"/>
        <v>3333095978581.8413</v>
      </c>
      <c r="M214" s="48">
        <f t="shared" si="80"/>
        <v>41.600000000000023</v>
      </c>
      <c r="N214" s="52">
        <v>208</v>
      </c>
      <c r="O214" s="74">
        <f t="shared" si="69"/>
        <v>208</v>
      </c>
      <c r="P214" s="74">
        <f t="shared" si="70"/>
        <v>1</v>
      </c>
      <c r="Q214" s="53">
        <v>1</v>
      </c>
      <c r="R214" s="65">
        <f t="shared" si="71"/>
        <v>1</v>
      </c>
      <c r="S214" s="73">
        <f>S213*Q214</f>
        <v>10319560704</v>
      </c>
      <c r="T214" s="73">
        <f t="shared" si="72"/>
        <v>2146468626432</v>
      </c>
      <c r="U214" s="73">
        <f t="shared" si="73"/>
        <v>33330959785818.414</v>
      </c>
      <c r="V214" s="73">
        <f t="shared" si="74"/>
        <v>166654798929092.06</v>
      </c>
      <c r="W214" s="73">
        <f t="shared" si="75"/>
        <v>12475.85932916383</v>
      </c>
      <c r="X214" s="102">
        <f t="shared" si="76"/>
        <v>15.528277178326761</v>
      </c>
      <c r="Y214" s="94">
        <f>X214/K214</f>
        <v>1.9148348656265886</v>
      </c>
    </row>
    <row r="215" spans="1:25">
      <c r="A215" s="48">
        <f t="shared" si="64"/>
        <v>349.70630572912995</v>
      </c>
      <c r="B215" s="48">
        <f t="shared" si="65"/>
        <v>6.9666666666666668</v>
      </c>
      <c r="C215" s="86">
        <f t="shared" si="81"/>
        <v>9.8550000000000004</v>
      </c>
      <c r="D215" s="90"/>
      <c r="E215" s="49">
        <f>C215*K215*1</f>
        <v>80.565258580411452</v>
      </c>
      <c r="F215" s="61">
        <f t="shared" si="77"/>
        <v>0.30900000000000016</v>
      </c>
      <c r="G215" s="61">
        <f t="shared" si="78"/>
        <v>4.0899999999999554</v>
      </c>
      <c r="H215" s="61">
        <f t="shared" si="79"/>
        <v>2.0449999999999777</v>
      </c>
      <c r="I215" s="61">
        <f t="shared" si="79"/>
        <v>2.0449999999999777</v>
      </c>
      <c r="J215" s="62">
        <f t="shared" si="66"/>
        <v>1.9548099999999868</v>
      </c>
      <c r="K215" s="63">
        <f t="shared" si="67"/>
        <v>8.1750642902497663</v>
      </c>
      <c r="L215" s="51">
        <f t="shared" si="68"/>
        <v>3828721867644.1943</v>
      </c>
      <c r="M215" s="48">
        <f t="shared" si="80"/>
        <v>41.800000000000018</v>
      </c>
      <c r="N215" s="52">
        <v>209</v>
      </c>
      <c r="O215" s="74">
        <f t="shared" si="69"/>
        <v>209</v>
      </c>
      <c r="P215" s="74">
        <f t="shared" si="70"/>
        <v>1</v>
      </c>
      <c r="Q215" s="53">
        <v>1</v>
      </c>
      <c r="R215" s="65">
        <f t="shared" si="71"/>
        <v>1</v>
      </c>
      <c r="S215" s="73">
        <f>S214*Q215</f>
        <v>10319560704</v>
      </c>
      <c r="T215" s="73">
        <f t="shared" si="72"/>
        <v>2156788187136</v>
      </c>
      <c r="U215" s="73">
        <f t="shared" si="73"/>
        <v>38287218676441.945</v>
      </c>
      <c r="V215" s="73">
        <f t="shared" si="74"/>
        <v>191436093382209.72</v>
      </c>
      <c r="W215" s="73">
        <f t="shared" si="75"/>
        <v>12927.476435120172</v>
      </c>
      <c r="X215" s="102">
        <f t="shared" si="76"/>
        <v>17.751960486803092</v>
      </c>
      <c r="Y215" s="94">
        <f>X215/K215</f>
        <v>2.1714765604932915</v>
      </c>
    </row>
    <row r="216" spans="1:25">
      <c r="A216" s="48">
        <f t="shared" si="64"/>
        <v>362.0386719675173</v>
      </c>
      <c r="B216" s="48">
        <f t="shared" si="65"/>
        <v>7</v>
      </c>
      <c r="C216" s="86">
        <f t="shared" si="81"/>
        <v>9.8550000000000004</v>
      </c>
      <c r="D216" s="90"/>
      <c r="E216" s="49">
        <f>C216*K216*1</f>
        <v>81.216065137497679</v>
      </c>
      <c r="F216" s="61">
        <f t="shared" si="77"/>
        <v>0.31000000000000016</v>
      </c>
      <c r="G216" s="61">
        <f t="shared" si="78"/>
        <v>4.0999999999999552</v>
      </c>
      <c r="H216" s="61">
        <f t="shared" ref="H216:I231" si="82">H215+0.5%</f>
        <v>2.0499999999999776</v>
      </c>
      <c r="I216" s="61">
        <f t="shared" si="82"/>
        <v>2.0499999999999776</v>
      </c>
      <c r="J216" s="62">
        <f t="shared" si="66"/>
        <v>1.9609999999999865</v>
      </c>
      <c r="K216" s="63">
        <f t="shared" si="67"/>
        <v>8.241102499999764</v>
      </c>
      <c r="L216" s="51">
        <f t="shared" si="68"/>
        <v>4398046511104.0615</v>
      </c>
      <c r="M216" s="48">
        <f t="shared" si="80"/>
        <v>42.000000000000021</v>
      </c>
      <c r="N216" s="52">
        <v>210</v>
      </c>
      <c r="O216" s="74">
        <f t="shared" si="69"/>
        <v>210</v>
      </c>
      <c r="P216" s="74">
        <f t="shared" si="70"/>
        <v>1</v>
      </c>
      <c r="Q216" s="53">
        <v>4</v>
      </c>
      <c r="R216" s="65">
        <f t="shared" si="71"/>
        <v>1</v>
      </c>
      <c r="S216" s="73">
        <f>S215*Q216</f>
        <v>41278242816</v>
      </c>
      <c r="T216" s="73">
        <f t="shared" si="72"/>
        <v>8668430991360</v>
      </c>
      <c r="U216" s="73">
        <f t="shared" si="73"/>
        <v>43980465111040.617</v>
      </c>
      <c r="V216" s="73">
        <f t="shared" si="74"/>
        <v>219902325555203.06</v>
      </c>
      <c r="W216" s="73">
        <f t="shared" si="75"/>
        <v>13395.430862798141</v>
      </c>
      <c r="X216" s="102">
        <f t="shared" si="76"/>
        <v>5.0736361810893849</v>
      </c>
      <c r="Y216" s="94">
        <f>X216/K216</f>
        <v>0.61565017315213955</v>
      </c>
    </row>
    <row r="217" spans="1:25">
      <c r="A217" s="48">
        <f t="shared" si="64"/>
        <v>374.80593816208523</v>
      </c>
      <c r="B217" s="48">
        <f t="shared" si="65"/>
        <v>7.0333333333333332</v>
      </c>
      <c r="C217" s="86">
        <f t="shared" si="81"/>
        <v>9.8550000000000004</v>
      </c>
      <c r="D217" s="90"/>
      <c r="E217" s="49">
        <f>C217*K217*1</f>
        <v>81.871171436011394</v>
      </c>
      <c r="F217" s="61">
        <f t="shared" si="77"/>
        <v>0.31100000000000017</v>
      </c>
      <c r="G217" s="61">
        <f t="shared" si="78"/>
        <v>4.109999999999955</v>
      </c>
      <c r="H217" s="61">
        <f t="shared" si="82"/>
        <v>2.0549999999999775</v>
      </c>
      <c r="I217" s="61">
        <f t="shared" si="82"/>
        <v>2.0549999999999775</v>
      </c>
      <c r="J217" s="62">
        <f t="shared" si="66"/>
        <v>1.9672099999999866</v>
      </c>
      <c r="K217" s="63">
        <f t="shared" si="67"/>
        <v>8.3075770102497604</v>
      </c>
      <c r="L217" s="51">
        <f t="shared" si="68"/>
        <v>5052028792505.6846</v>
      </c>
      <c r="M217" s="48">
        <f t="shared" si="80"/>
        <v>42.200000000000017</v>
      </c>
      <c r="N217" s="52">
        <v>211</v>
      </c>
      <c r="O217" s="74">
        <f t="shared" si="69"/>
        <v>211</v>
      </c>
      <c r="P217" s="74">
        <f t="shared" si="70"/>
        <v>1</v>
      </c>
      <c r="Q217" s="53">
        <v>1</v>
      </c>
      <c r="R217" s="65">
        <f t="shared" si="71"/>
        <v>1</v>
      </c>
      <c r="S217" s="73">
        <f>S216*Q217</f>
        <v>41278242816</v>
      </c>
      <c r="T217" s="73">
        <f t="shared" si="72"/>
        <v>8709709234176</v>
      </c>
      <c r="U217" s="73">
        <f t="shared" si="73"/>
        <v>50520287925056.844</v>
      </c>
      <c r="V217" s="73">
        <f t="shared" si="74"/>
        <v>252601439625284.22</v>
      </c>
      <c r="W217" s="73">
        <f t="shared" si="75"/>
        <v>13880.313243269222</v>
      </c>
      <c r="X217" s="102">
        <f t="shared" si="76"/>
        <v>5.8004563145254551</v>
      </c>
      <c r="Y217" s="94">
        <f>X217/K217</f>
        <v>0.69821276496973084</v>
      </c>
    </row>
    <row r="218" spans="1:25">
      <c r="A218" s="48">
        <f t="shared" si="64"/>
        <v>388.02344102666723</v>
      </c>
      <c r="B218" s="48">
        <f t="shared" si="65"/>
        <v>7.0666666666666664</v>
      </c>
      <c r="C218" s="86">
        <f t="shared" si="81"/>
        <v>9.8550000000000004</v>
      </c>
      <c r="D218" s="90"/>
      <c r="E218" s="49">
        <f>C218*K218*1</f>
        <v>82.530598792317605</v>
      </c>
      <c r="F218" s="61">
        <f t="shared" si="77"/>
        <v>0.31200000000000017</v>
      </c>
      <c r="G218" s="61">
        <f t="shared" si="78"/>
        <v>4.1199999999999548</v>
      </c>
      <c r="H218" s="61">
        <f t="shared" si="82"/>
        <v>2.0599999999999774</v>
      </c>
      <c r="I218" s="61">
        <f t="shared" si="82"/>
        <v>2.0599999999999774</v>
      </c>
      <c r="J218" s="62">
        <f t="shared" si="66"/>
        <v>1.9734399999999863</v>
      </c>
      <c r="K218" s="63">
        <f t="shared" si="67"/>
        <v>8.3744899839997569</v>
      </c>
      <c r="L218" s="51">
        <f t="shared" si="68"/>
        <v>5803257163348.9385</v>
      </c>
      <c r="M218" s="48">
        <f t="shared" si="80"/>
        <v>42.40000000000002</v>
      </c>
      <c r="N218" s="52">
        <v>212</v>
      </c>
      <c r="O218" s="74">
        <f t="shared" si="69"/>
        <v>212</v>
      </c>
      <c r="P218" s="74">
        <f t="shared" si="70"/>
        <v>1</v>
      </c>
      <c r="Q218" s="53">
        <v>1</v>
      </c>
      <c r="R218" s="65">
        <f t="shared" si="71"/>
        <v>1</v>
      </c>
      <c r="S218" s="73">
        <f>S217*Q218</f>
        <v>41278242816</v>
      </c>
      <c r="T218" s="73">
        <f t="shared" si="72"/>
        <v>8750987476992</v>
      </c>
      <c r="U218" s="73">
        <f t="shared" si="73"/>
        <v>58032571633489.383</v>
      </c>
      <c r="V218" s="73">
        <f t="shared" si="74"/>
        <v>290162858167446.94</v>
      </c>
      <c r="W218" s="73">
        <f t="shared" si="75"/>
        <v>14382.735547388464</v>
      </c>
      <c r="X218" s="102">
        <f t="shared" si="76"/>
        <v>6.6315455011297848</v>
      </c>
      <c r="Y218" s="94">
        <f>X218/K218</f>
        <v>0.79187455162045328</v>
      </c>
    </row>
    <row r="219" spans="1:25">
      <c r="A219" s="48">
        <f t="shared" si="64"/>
        <v>401.70705812314191</v>
      </c>
      <c r="B219" s="48">
        <f t="shared" si="65"/>
        <v>7.1</v>
      </c>
      <c r="C219" s="86">
        <f t="shared" si="81"/>
        <v>9.8550000000000004</v>
      </c>
      <c r="D219" s="90"/>
      <c r="E219" s="49">
        <f>C219*K219*1</f>
        <v>83.194368581911348</v>
      </c>
      <c r="F219" s="61">
        <f t="shared" si="77"/>
        <v>0.31300000000000017</v>
      </c>
      <c r="G219" s="61">
        <f t="shared" si="78"/>
        <v>4.1299999999999546</v>
      </c>
      <c r="H219" s="61">
        <f t="shared" si="82"/>
        <v>2.0649999999999773</v>
      </c>
      <c r="I219" s="61">
        <f t="shared" si="82"/>
        <v>2.0649999999999773</v>
      </c>
      <c r="J219" s="62">
        <f t="shared" si="66"/>
        <v>1.9796899999999864</v>
      </c>
      <c r="K219" s="63">
        <f t="shared" si="67"/>
        <v>8.4418435902497553</v>
      </c>
      <c r="L219" s="51">
        <f t="shared" si="68"/>
        <v>6666191957163.6846</v>
      </c>
      <c r="M219" s="48">
        <f t="shared" si="80"/>
        <v>42.600000000000023</v>
      </c>
      <c r="N219" s="52">
        <v>213</v>
      </c>
      <c r="O219" s="74">
        <f t="shared" si="69"/>
        <v>213</v>
      </c>
      <c r="P219" s="74">
        <f t="shared" si="70"/>
        <v>1</v>
      </c>
      <c r="Q219" s="53">
        <v>1</v>
      </c>
      <c r="R219" s="65">
        <f t="shared" si="71"/>
        <v>1</v>
      </c>
      <c r="S219" s="73">
        <f>S218*Q219</f>
        <v>41278242816</v>
      </c>
      <c r="T219" s="73">
        <f t="shared" si="72"/>
        <v>8792265719808</v>
      </c>
      <c r="U219" s="73">
        <f t="shared" si="73"/>
        <v>66661919571636.844</v>
      </c>
      <c r="V219" s="73">
        <f t="shared" si="74"/>
        <v>333309597858184.25</v>
      </c>
      <c r="W219" s="73">
        <f t="shared" si="75"/>
        <v>14903.331856368566</v>
      </c>
      <c r="X219" s="102">
        <f t="shared" si="76"/>
        <v>7.5818818147698757</v>
      </c>
      <c r="Y219" s="94">
        <f>X219/K219</f>
        <v>0.89813104610548256</v>
      </c>
    </row>
    <row r="220" spans="1:25">
      <c r="A220" s="48">
        <f t="shared" si="64"/>
        <v>415.87322693439836</v>
      </c>
      <c r="B220" s="48">
        <f t="shared" si="65"/>
        <v>7.1333333333333337</v>
      </c>
      <c r="C220" s="86">
        <f t="shared" si="81"/>
        <v>9.8550000000000004</v>
      </c>
      <c r="D220" s="90"/>
      <c r="E220" s="49">
        <f>C220*K220*1</f>
        <v>83.862502239417566</v>
      </c>
      <c r="F220" s="61">
        <f t="shared" si="77"/>
        <v>0.31400000000000017</v>
      </c>
      <c r="G220" s="61">
        <f t="shared" si="78"/>
        <v>4.1399999999999544</v>
      </c>
      <c r="H220" s="61">
        <f t="shared" si="82"/>
        <v>2.0699999999999772</v>
      </c>
      <c r="I220" s="61">
        <f t="shared" si="82"/>
        <v>2.0699999999999772</v>
      </c>
      <c r="J220" s="62">
        <f t="shared" si="66"/>
        <v>1.9859599999999862</v>
      </c>
      <c r="K220" s="63">
        <f t="shared" si="67"/>
        <v>8.5096400039997526</v>
      </c>
      <c r="L220" s="51">
        <f t="shared" si="68"/>
        <v>7657443735288.3906</v>
      </c>
      <c r="M220" s="48">
        <f t="shared" si="80"/>
        <v>42.800000000000026</v>
      </c>
      <c r="N220" s="52">
        <v>214</v>
      </c>
      <c r="O220" s="74">
        <f t="shared" si="69"/>
        <v>214</v>
      </c>
      <c r="P220" s="74">
        <f t="shared" si="70"/>
        <v>1</v>
      </c>
      <c r="Q220" s="53">
        <v>1</v>
      </c>
      <c r="R220" s="65">
        <f t="shared" si="71"/>
        <v>1</v>
      </c>
      <c r="S220" s="73">
        <f>S219*Q220</f>
        <v>41278242816</v>
      </c>
      <c r="T220" s="73">
        <f t="shared" si="72"/>
        <v>8833543962624</v>
      </c>
      <c r="U220" s="73">
        <f t="shared" si="73"/>
        <v>76574437352883.906</v>
      </c>
      <c r="V220" s="73">
        <f t="shared" si="74"/>
        <v>382872186764419.5</v>
      </c>
      <c r="W220" s="73">
        <f t="shared" si="75"/>
        <v>15442.759160163992</v>
      </c>
      <c r="X220" s="102">
        <f t="shared" si="76"/>
        <v>8.6685975274342226</v>
      </c>
      <c r="Y220" s="94">
        <f>X220/K220</f>
        <v>1.0186797001235959</v>
      </c>
    </row>
    <row r="221" spans="1:25">
      <c r="A221" s="48">
        <f t="shared" si="64"/>
        <v>430.53896460990791</v>
      </c>
      <c r="B221" s="48">
        <f t="shared" si="65"/>
        <v>7.166666666666667</v>
      </c>
      <c r="C221" s="86">
        <f t="shared" si="81"/>
        <v>9.8550000000000004</v>
      </c>
      <c r="D221" s="90"/>
      <c r="E221" s="49">
        <f>C221*K221*1</f>
        <v>84.5350212585913</v>
      </c>
      <c r="F221" s="61">
        <f t="shared" si="77"/>
        <v>0.31500000000000017</v>
      </c>
      <c r="G221" s="61">
        <f t="shared" si="78"/>
        <v>4.1499999999999542</v>
      </c>
      <c r="H221" s="61">
        <f t="shared" si="82"/>
        <v>2.0749999999999771</v>
      </c>
      <c r="I221" s="61">
        <f t="shared" si="82"/>
        <v>2.0749999999999771</v>
      </c>
      <c r="J221" s="62">
        <f t="shared" si="66"/>
        <v>1.9922499999999861</v>
      </c>
      <c r="K221" s="63">
        <f t="shared" si="67"/>
        <v>8.5778814062497517</v>
      </c>
      <c r="L221" s="51">
        <f t="shared" si="68"/>
        <v>8796093022208.127</v>
      </c>
      <c r="M221" s="48">
        <f t="shared" si="80"/>
        <v>43.000000000000021</v>
      </c>
      <c r="N221" s="52">
        <v>215</v>
      </c>
      <c r="O221" s="74">
        <f t="shared" si="69"/>
        <v>215</v>
      </c>
      <c r="P221" s="74">
        <f t="shared" si="70"/>
        <v>1</v>
      </c>
      <c r="Q221" s="53">
        <v>1</v>
      </c>
      <c r="R221" s="65">
        <f t="shared" si="71"/>
        <v>1</v>
      </c>
      <c r="S221" s="73">
        <f>S220*Q221</f>
        <v>41278242816</v>
      </c>
      <c r="T221" s="73">
        <f t="shared" si="72"/>
        <v>8874822205440</v>
      </c>
      <c r="U221" s="73">
        <f t="shared" si="73"/>
        <v>87960930222081.266</v>
      </c>
      <c r="V221" s="73">
        <f t="shared" si="74"/>
        <v>439804651110406.37</v>
      </c>
      <c r="W221" s="73">
        <f t="shared" si="75"/>
        <v>16001.698184668243</v>
      </c>
      <c r="X221" s="102">
        <f t="shared" si="76"/>
        <v>9.9112892839885678</v>
      </c>
      <c r="Y221" s="94">
        <f>X221/K221</f>
        <v>1.155447226953652</v>
      </c>
    </row>
    <row r="222" spans="1:25">
      <c r="A222" s="48">
        <f t="shared" si="64"/>
        <v>445.7218884076218</v>
      </c>
      <c r="B222" s="48">
        <f t="shared" si="65"/>
        <v>7.2</v>
      </c>
      <c r="C222" s="86">
        <f t="shared" si="81"/>
        <v>9.8550000000000004</v>
      </c>
      <c r="D222" s="90"/>
      <c r="E222" s="49">
        <f>C222*K222*1</f>
        <v>85.211947192317524</v>
      </c>
      <c r="F222" s="61">
        <f t="shared" si="77"/>
        <v>0.31600000000000017</v>
      </c>
      <c r="G222" s="61">
        <f t="shared" si="78"/>
        <v>4.159999999999954</v>
      </c>
      <c r="H222" s="61">
        <f t="shared" si="82"/>
        <v>2.079999999999977</v>
      </c>
      <c r="I222" s="61">
        <f t="shared" si="82"/>
        <v>2.079999999999977</v>
      </c>
      <c r="J222" s="62">
        <f t="shared" si="66"/>
        <v>1.9985599999999861</v>
      </c>
      <c r="K222" s="63">
        <f t="shared" si="67"/>
        <v>8.6465699839997487</v>
      </c>
      <c r="L222" s="51">
        <f t="shared" si="68"/>
        <v>10104057585011.373</v>
      </c>
      <c r="M222" s="48">
        <f t="shared" si="80"/>
        <v>43.200000000000024</v>
      </c>
      <c r="N222" s="52">
        <v>216</v>
      </c>
      <c r="O222" s="74">
        <f t="shared" si="69"/>
        <v>216</v>
      </c>
      <c r="P222" s="74">
        <f t="shared" si="70"/>
        <v>1</v>
      </c>
      <c r="Q222" s="53">
        <v>1</v>
      </c>
      <c r="R222" s="65">
        <f t="shared" si="71"/>
        <v>1</v>
      </c>
      <c r="S222" s="73">
        <f>S221*Q222</f>
        <v>41278242816</v>
      </c>
      <c r="T222" s="73">
        <f t="shared" si="72"/>
        <v>8916100448256</v>
      </c>
      <c r="U222" s="73">
        <f t="shared" si="73"/>
        <v>101040575850113.73</v>
      </c>
      <c r="V222" s="73">
        <f t="shared" si="74"/>
        <v>505202879250568.62</v>
      </c>
      <c r="W222" s="73">
        <f t="shared" si="75"/>
        <v>16580.854248763531</v>
      </c>
      <c r="X222" s="102">
        <f t="shared" si="76"/>
        <v>11.332372984859921</v>
      </c>
      <c r="Y222" s="94">
        <f>X222/K222</f>
        <v>1.3106206282757418</v>
      </c>
    </row>
    <row r="223" spans="1:25">
      <c r="A223" s="48">
        <f t="shared" si="64"/>
        <v>461.4402368567516</v>
      </c>
      <c r="B223" s="48">
        <f t="shared" si="65"/>
        <v>7.2333333333333334</v>
      </c>
      <c r="C223" s="86">
        <f t="shared" si="81"/>
        <v>9.8550000000000004</v>
      </c>
      <c r="D223" s="90"/>
      <c r="E223" s="49">
        <f>C223*K223*1</f>
        <v>85.893301652611243</v>
      </c>
      <c r="F223" s="61">
        <f t="shared" si="77"/>
        <v>0.31700000000000017</v>
      </c>
      <c r="G223" s="61">
        <f t="shared" si="78"/>
        <v>4.1699999999999537</v>
      </c>
      <c r="H223" s="61">
        <f t="shared" si="82"/>
        <v>2.0849999999999769</v>
      </c>
      <c r="I223" s="61">
        <f t="shared" si="82"/>
        <v>2.0849999999999769</v>
      </c>
      <c r="J223" s="62">
        <f t="shared" si="66"/>
        <v>2.0048899999999859</v>
      </c>
      <c r="K223" s="63">
        <f t="shared" si="67"/>
        <v>8.7157079302497458</v>
      </c>
      <c r="L223" s="51">
        <f t="shared" si="68"/>
        <v>11606514326697.883</v>
      </c>
      <c r="M223" s="48">
        <f t="shared" si="80"/>
        <v>43.400000000000027</v>
      </c>
      <c r="N223" s="52">
        <v>217</v>
      </c>
      <c r="O223" s="74">
        <f t="shared" si="69"/>
        <v>217</v>
      </c>
      <c r="P223" s="74">
        <f t="shared" si="70"/>
        <v>1</v>
      </c>
      <c r="Q223" s="53">
        <v>1</v>
      </c>
      <c r="R223" s="65">
        <f t="shared" si="71"/>
        <v>1</v>
      </c>
      <c r="S223" s="73">
        <f>S222*Q223</f>
        <v>41278242816</v>
      </c>
      <c r="T223" s="73">
        <f t="shared" si="72"/>
        <v>8957378691072</v>
      </c>
      <c r="U223" s="73">
        <f t="shared" si="73"/>
        <v>116065143266978.83</v>
      </c>
      <c r="V223" s="73">
        <f t="shared" si="74"/>
        <v>580325716334894.12</v>
      </c>
      <c r="W223" s="73">
        <f t="shared" si="75"/>
        <v>17180.958152299718</v>
      </c>
      <c r="X223" s="102">
        <f t="shared" si="76"/>
        <v>12.957489827092305</v>
      </c>
      <c r="Y223" s="94">
        <f>X223/K223</f>
        <v>1.4866824279552255</v>
      </c>
    </row>
    <row r="224" spans="1:25">
      <c r="A224" s="48">
        <f t="shared" si="64"/>
        <v>477.71289166685216</v>
      </c>
      <c r="B224" s="48">
        <f t="shared" si="65"/>
        <v>7.2666666666666666</v>
      </c>
      <c r="C224" s="86">
        <f t="shared" si="81"/>
        <v>9.8550000000000004</v>
      </c>
      <c r="D224" s="90"/>
      <c r="E224" s="49">
        <f>C224*K224*1</f>
        <v>86.579106310617462</v>
      </c>
      <c r="F224" s="61">
        <f t="shared" si="77"/>
        <v>0.31800000000000017</v>
      </c>
      <c r="G224" s="61">
        <f t="shared" si="78"/>
        <v>4.1799999999999535</v>
      </c>
      <c r="H224" s="61">
        <f t="shared" si="82"/>
        <v>2.0899999999999768</v>
      </c>
      <c r="I224" s="61">
        <f t="shared" si="82"/>
        <v>2.0899999999999768</v>
      </c>
      <c r="J224" s="62">
        <f t="shared" si="66"/>
        <v>2.0112399999999857</v>
      </c>
      <c r="K224" s="63">
        <f t="shared" si="67"/>
        <v>8.7852974439997418</v>
      </c>
      <c r="L224" s="51">
        <f t="shared" si="68"/>
        <v>13332383914327.375</v>
      </c>
      <c r="M224" s="48">
        <f t="shared" si="80"/>
        <v>43.600000000000023</v>
      </c>
      <c r="N224" s="52">
        <v>218</v>
      </c>
      <c r="O224" s="74">
        <f t="shared" si="69"/>
        <v>218</v>
      </c>
      <c r="P224" s="74">
        <f t="shared" si="70"/>
        <v>1</v>
      </c>
      <c r="Q224" s="53">
        <v>1</v>
      </c>
      <c r="R224" s="65">
        <f t="shared" si="71"/>
        <v>1</v>
      </c>
      <c r="S224" s="73">
        <f>S223*Q224</f>
        <v>41278242816</v>
      </c>
      <c r="T224" s="73">
        <f t="shared" si="72"/>
        <v>8998656933888</v>
      </c>
      <c r="U224" s="73">
        <f t="shared" si="73"/>
        <v>133323839143273.75</v>
      </c>
      <c r="V224" s="73">
        <f t="shared" si="74"/>
        <v>666619195716368.75</v>
      </c>
      <c r="W224" s="73">
        <f t="shared" si="75"/>
        <v>17802.767096118023</v>
      </c>
      <c r="X224" s="102">
        <f t="shared" si="76"/>
        <v>14.815970885742974</v>
      </c>
      <c r="Y224" s="94">
        <f>X224/K224</f>
        <v>1.6864506842465663</v>
      </c>
    </row>
    <row r="225" spans="1:25">
      <c r="A225" s="48">
        <f t="shared" si="64"/>
        <v>494.559400409528</v>
      </c>
      <c r="B225" s="48">
        <f t="shared" si="65"/>
        <v>7.3</v>
      </c>
      <c r="C225" s="86">
        <f t="shared" si="81"/>
        <v>9.8550000000000004</v>
      </c>
      <c r="D225" s="90"/>
      <c r="E225" s="49">
        <f>C225*K225*1</f>
        <v>87.269382896611191</v>
      </c>
      <c r="F225" s="61">
        <f t="shared" si="77"/>
        <v>0.31900000000000017</v>
      </c>
      <c r="G225" s="61">
        <f t="shared" si="78"/>
        <v>4.1899999999999533</v>
      </c>
      <c r="H225" s="61">
        <f t="shared" si="82"/>
        <v>2.0949999999999767</v>
      </c>
      <c r="I225" s="61">
        <f t="shared" si="82"/>
        <v>2.0949999999999767</v>
      </c>
      <c r="J225" s="62">
        <f t="shared" si="66"/>
        <v>2.0176099999999857</v>
      </c>
      <c r="K225" s="63">
        <f t="shared" si="67"/>
        <v>8.8553407302497398</v>
      </c>
      <c r="L225" s="51">
        <f t="shared" si="68"/>
        <v>15314887470576.785</v>
      </c>
      <c r="M225" s="48">
        <f t="shared" si="80"/>
        <v>43.800000000000026</v>
      </c>
      <c r="N225" s="52">
        <v>219</v>
      </c>
      <c r="O225" s="74">
        <f t="shared" si="69"/>
        <v>219</v>
      </c>
      <c r="P225" s="74">
        <f t="shared" si="70"/>
        <v>1</v>
      </c>
      <c r="Q225" s="53">
        <v>1</v>
      </c>
      <c r="R225" s="65">
        <f t="shared" si="71"/>
        <v>1</v>
      </c>
      <c r="S225" s="73">
        <f>S224*Q225</f>
        <v>41278242816</v>
      </c>
      <c r="T225" s="73">
        <f t="shared" si="72"/>
        <v>9039935176704</v>
      </c>
      <c r="U225" s="73">
        <f t="shared" si="73"/>
        <v>153148874705767.84</v>
      </c>
      <c r="V225" s="73">
        <f t="shared" si="74"/>
        <v>765744373528839.25</v>
      </c>
      <c r="W225" s="73">
        <f t="shared" si="75"/>
        <v>18447.065635275394</v>
      </c>
      <c r="X225" s="102">
        <f t="shared" si="76"/>
        <v>16.941368683752728</v>
      </c>
      <c r="Y225" s="94">
        <f>X225/K225</f>
        <v>1.9131244296316245</v>
      </c>
    </row>
    <row r="226" spans="1:25">
      <c r="A226" s="48">
        <f t="shared" si="64"/>
        <v>512.00000000000739</v>
      </c>
      <c r="B226" s="48">
        <f t="shared" si="65"/>
        <v>7.333333333333333</v>
      </c>
      <c r="C226" s="86">
        <f t="shared" si="81"/>
        <v>9.8550000000000004</v>
      </c>
      <c r="D226" s="90"/>
      <c r="E226" s="49">
        <f>C226*K226*1</f>
        <v>87.964153199997398</v>
      </c>
      <c r="F226" s="61">
        <f t="shared" si="77"/>
        <v>0.32000000000000017</v>
      </c>
      <c r="G226" s="61">
        <f t="shared" si="78"/>
        <v>4.1999999999999531</v>
      </c>
      <c r="H226" s="61">
        <f t="shared" si="82"/>
        <v>2.0999999999999766</v>
      </c>
      <c r="I226" s="61">
        <f t="shared" si="82"/>
        <v>2.0999999999999766</v>
      </c>
      <c r="J226" s="62">
        <f t="shared" si="66"/>
        <v>2.0239999999999854</v>
      </c>
      <c r="K226" s="63">
        <f t="shared" si="67"/>
        <v>8.9258399999997362</v>
      </c>
      <c r="L226" s="51">
        <f t="shared" si="68"/>
        <v>17592186044416.258</v>
      </c>
      <c r="M226" s="48">
        <f t="shared" si="80"/>
        <v>44.000000000000021</v>
      </c>
      <c r="N226" s="52">
        <v>220</v>
      </c>
      <c r="O226" s="74">
        <f t="shared" si="69"/>
        <v>220</v>
      </c>
      <c r="P226" s="74">
        <f t="shared" si="70"/>
        <v>1</v>
      </c>
      <c r="Q226" s="53">
        <v>4</v>
      </c>
      <c r="R226" s="65">
        <f t="shared" si="71"/>
        <v>1</v>
      </c>
      <c r="S226" s="73">
        <f>S225*Q226</f>
        <v>165112971264</v>
      </c>
      <c r="T226" s="73">
        <f t="shared" si="72"/>
        <v>36324853678080</v>
      </c>
      <c r="U226" s="73">
        <f t="shared" si="73"/>
        <v>175921860444162.56</v>
      </c>
      <c r="V226" s="73">
        <f t="shared" si="74"/>
        <v>879609302220812.87</v>
      </c>
      <c r="W226" s="73">
        <f t="shared" si="75"/>
        <v>19114.666666666944</v>
      </c>
      <c r="X226" s="102">
        <f t="shared" si="76"/>
        <v>4.8430163546762328</v>
      </c>
      <c r="Y226" s="94">
        <f>X226/K226</f>
        <v>0.54258381896565211</v>
      </c>
    </row>
    <row r="227" spans="1:25">
      <c r="A227" s="48">
        <f t="shared" si="64"/>
        <v>530.05564100679294</v>
      </c>
      <c r="B227" s="48">
        <f t="shared" si="65"/>
        <v>7.3666666666666663</v>
      </c>
      <c r="C227" s="86">
        <f t="shared" si="81"/>
        <v>9.8550000000000004</v>
      </c>
      <c r="D227" s="90"/>
      <c r="E227" s="49">
        <f>C227*K227*1</f>
        <v>88.663439069311138</v>
      </c>
      <c r="F227" s="61">
        <f t="shared" si="77"/>
        <v>0.32100000000000017</v>
      </c>
      <c r="G227" s="61">
        <f t="shared" si="78"/>
        <v>4.2099999999999529</v>
      </c>
      <c r="H227" s="61">
        <f t="shared" si="82"/>
        <v>2.1049999999999764</v>
      </c>
      <c r="I227" s="61">
        <f t="shared" si="82"/>
        <v>2.1049999999999764</v>
      </c>
      <c r="J227" s="62">
        <f t="shared" si="66"/>
        <v>2.0304099999999856</v>
      </c>
      <c r="K227" s="63">
        <f t="shared" si="67"/>
        <v>8.9967974702497351</v>
      </c>
      <c r="L227" s="51">
        <f t="shared" si="68"/>
        <v>20208115170022.754</v>
      </c>
      <c r="M227" s="48">
        <f t="shared" si="80"/>
        <v>44.200000000000024</v>
      </c>
      <c r="N227" s="52">
        <v>221</v>
      </c>
      <c r="O227" s="74">
        <f t="shared" si="69"/>
        <v>221</v>
      </c>
      <c r="P227" s="74">
        <f t="shared" si="70"/>
        <v>1</v>
      </c>
      <c r="Q227" s="53">
        <v>1</v>
      </c>
      <c r="R227" s="65">
        <f t="shared" si="71"/>
        <v>1</v>
      </c>
      <c r="S227" s="73">
        <f>S226*Q227</f>
        <v>165112971264</v>
      </c>
      <c r="T227" s="73">
        <f t="shared" si="72"/>
        <v>36489966649344</v>
      </c>
      <c r="U227" s="73">
        <f t="shared" si="73"/>
        <v>202081151700227.53</v>
      </c>
      <c r="V227" s="73">
        <f t="shared" si="74"/>
        <v>1010405758501137.7</v>
      </c>
      <c r="W227" s="73">
        <f t="shared" si="75"/>
        <v>19806.412452287164</v>
      </c>
      <c r="X227" s="102">
        <f t="shared" si="76"/>
        <v>5.537992227895348</v>
      </c>
      <c r="Y227" s="94">
        <f>X227/K227</f>
        <v>0.61555150554496396</v>
      </c>
    </row>
    <row r="228" spans="1:25">
      <c r="A228" s="48">
        <f t="shared" si="64"/>
        <v>548.74801281859004</v>
      </c>
      <c r="B228" s="48">
        <f t="shared" si="65"/>
        <v>7.4</v>
      </c>
      <c r="C228" s="86">
        <f t="shared" si="81"/>
        <v>9.8550000000000004</v>
      </c>
      <c r="D228" s="90"/>
      <c r="E228" s="49">
        <f>C228*K228*1</f>
        <v>89.367262412217343</v>
      </c>
      <c r="F228" s="61">
        <f t="shared" si="77"/>
        <v>0.32200000000000017</v>
      </c>
      <c r="G228" s="61">
        <f t="shared" si="78"/>
        <v>4.2199999999999527</v>
      </c>
      <c r="H228" s="61">
        <f t="shared" si="82"/>
        <v>2.1099999999999763</v>
      </c>
      <c r="I228" s="61">
        <f t="shared" si="82"/>
        <v>2.1099999999999763</v>
      </c>
      <c r="J228" s="62">
        <f t="shared" si="66"/>
        <v>2.0368399999999851</v>
      </c>
      <c r="K228" s="63">
        <f t="shared" si="67"/>
        <v>9.0682153639997303</v>
      </c>
      <c r="L228" s="51">
        <f t="shared" si="68"/>
        <v>23213028653395.766</v>
      </c>
      <c r="M228" s="48">
        <f t="shared" si="80"/>
        <v>44.40000000000002</v>
      </c>
      <c r="N228" s="52">
        <v>222</v>
      </c>
      <c r="O228" s="74">
        <f t="shared" si="69"/>
        <v>222</v>
      </c>
      <c r="P228" s="74">
        <f t="shared" si="70"/>
        <v>1</v>
      </c>
      <c r="Q228" s="53">
        <v>1</v>
      </c>
      <c r="R228" s="65">
        <f t="shared" si="71"/>
        <v>1</v>
      </c>
      <c r="S228" s="73">
        <f>S227*Q228</f>
        <v>165112971264</v>
      </c>
      <c r="T228" s="73">
        <f t="shared" si="72"/>
        <v>36655079620608</v>
      </c>
      <c r="U228" s="73">
        <f t="shared" si="73"/>
        <v>232130286533957.66</v>
      </c>
      <c r="V228" s="73">
        <f t="shared" si="74"/>
        <v>1160651432669788.2</v>
      </c>
      <c r="W228" s="73">
        <f t="shared" si="75"/>
        <v>20523.175679415268</v>
      </c>
      <c r="X228" s="102">
        <f t="shared" si="76"/>
        <v>6.3328272353131307</v>
      </c>
      <c r="Y228" s="94">
        <f>X228/K228</f>
        <v>0.69835430469087378</v>
      </c>
    </row>
    <row r="229" spans="1:25">
      <c r="A229" s="48">
        <f t="shared" si="64"/>
        <v>568.09956969874497</v>
      </c>
      <c r="B229" s="48">
        <f t="shared" si="65"/>
        <v>7.4333333333333336</v>
      </c>
      <c r="C229" s="86">
        <f t="shared" si="81"/>
        <v>9.8550000000000004</v>
      </c>
      <c r="D229" s="90"/>
      <c r="E229" s="49">
        <f>C229*K229*1</f>
        <v>90.075645195511072</v>
      </c>
      <c r="F229" s="61">
        <f t="shared" si="77"/>
        <v>0.32300000000000018</v>
      </c>
      <c r="G229" s="61">
        <f t="shared" si="78"/>
        <v>4.2299999999999525</v>
      </c>
      <c r="H229" s="61">
        <f t="shared" si="82"/>
        <v>2.1149999999999762</v>
      </c>
      <c r="I229" s="61">
        <f t="shared" si="82"/>
        <v>2.1149999999999762</v>
      </c>
      <c r="J229" s="62">
        <f t="shared" si="66"/>
        <v>2.0432899999999852</v>
      </c>
      <c r="K229" s="63">
        <f t="shared" si="67"/>
        <v>9.1400959102497286</v>
      </c>
      <c r="L229" s="51">
        <f t="shared" si="68"/>
        <v>26664767828654.762</v>
      </c>
      <c r="M229" s="48">
        <f t="shared" si="80"/>
        <v>44.600000000000023</v>
      </c>
      <c r="N229" s="52">
        <v>223</v>
      </c>
      <c r="O229" s="74">
        <f t="shared" si="69"/>
        <v>223</v>
      </c>
      <c r="P229" s="74">
        <f t="shared" si="70"/>
        <v>1</v>
      </c>
      <c r="Q229" s="53">
        <v>1</v>
      </c>
      <c r="R229" s="65">
        <f t="shared" si="71"/>
        <v>1</v>
      </c>
      <c r="S229" s="73">
        <f>S228*Q229</f>
        <v>165112971264</v>
      </c>
      <c r="T229" s="73">
        <f t="shared" si="72"/>
        <v>36820192591872</v>
      </c>
      <c r="U229" s="73">
        <f t="shared" si="73"/>
        <v>266647678286547.62</v>
      </c>
      <c r="V229" s="73">
        <f t="shared" si="74"/>
        <v>1333238391432738</v>
      </c>
      <c r="W229" s="73">
        <f t="shared" si="75"/>
        <v>21265.860559056357</v>
      </c>
      <c r="X229" s="102">
        <f t="shared" si="76"/>
        <v>7.2418871145559862</v>
      </c>
      <c r="Y229" s="94">
        <f>X229/K229</f>
        <v>0.7923206917812442</v>
      </c>
    </row>
    <row r="230" spans="1:25">
      <c r="A230" s="48">
        <f t="shared" si="64"/>
        <v>588.1335577584905</v>
      </c>
      <c r="B230" s="48">
        <f t="shared" si="65"/>
        <v>7.4666666666666668</v>
      </c>
      <c r="C230" s="86">
        <f t="shared" si="81"/>
        <v>9.8550000000000004</v>
      </c>
      <c r="D230" s="90"/>
      <c r="E230" s="49">
        <f>C230*K230*1</f>
        <v>90.788609445117288</v>
      </c>
      <c r="F230" s="61">
        <f t="shared" si="77"/>
        <v>0.32400000000000018</v>
      </c>
      <c r="G230" s="61">
        <f t="shared" si="78"/>
        <v>4.2399999999999523</v>
      </c>
      <c r="H230" s="61">
        <f t="shared" si="82"/>
        <v>2.1199999999999761</v>
      </c>
      <c r="I230" s="61">
        <f t="shared" si="82"/>
        <v>2.1199999999999761</v>
      </c>
      <c r="J230" s="62">
        <f t="shared" si="66"/>
        <v>2.0497599999999849</v>
      </c>
      <c r="K230" s="63">
        <f t="shared" si="67"/>
        <v>9.2124413439997248</v>
      </c>
      <c r="L230" s="51">
        <f t="shared" si="68"/>
        <v>30629774941153.586</v>
      </c>
      <c r="M230" s="48">
        <f t="shared" si="80"/>
        <v>44.800000000000026</v>
      </c>
      <c r="N230" s="52">
        <v>224</v>
      </c>
      <c r="O230" s="74">
        <f t="shared" si="69"/>
        <v>224</v>
      </c>
      <c r="P230" s="74">
        <f t="shared" si="70"/>
        <v>1</v>
      </c>
      <c r="Q230" s="53">
        <v>1</v>
      </c>
      <c r="R230" s="65">
        <f t="shared" si="71"/>
        <v>1</v>
      </c>
      <c r="S230" s="73">
        <f>S229*Q230</f>
        <v>165112971264</v>
      </c>
      <c r="T230" s="73">
        <f t="shared" si="72"/>
        <v>36985305563136</v>
      </c>
      <c r="U230" s="73">
        <f t="shared" si="73"/>
        <v>306297749411535.87</v>
      </c>
      <c r="V230" s="73">
        <f t="shared" si="74"/>
        <v>1531488747057679.2</v>
      </c>
      <c r="W230" s="73">
        <f t="shared" si="75"/>
        <v>22035.403964018111</v>
      </c>
      <c r="X230" s="102">
        <f t="shared" si="76"/>
        <v>8.2816065663880583</v>
      </c>
      <c r="Y230" s="94">
        <f>X230/K230</f>
        <v>0.89895894661864628</v>
      </c>
    </row>
    <row r="231" spans="1:25">
      <c r="A231" s="48">
        <f t="shared" si="64"/>
        <v>608.87404288140226</v>
      </c>
      <c r="B231" s="48">
        <f t="shared" si="65"/>
        <v>7.5</v>
      </c>
      <c r="C231" s="86">
        <f t="shared" si="81"/>
        <v>9.8550000000000004</v>
      </c>
      <c r="D231" s="90"/>
      <c r="E231" s="49">
        <f>C231*K231*1</f>
        <v>91.506177246091042</v>
      </c>
      <c r="F231" s="61">
        <f t="shared" si="77"/>
        <v>0.32500000000000018</v>
      </c>
      <c r="G231" s="61">
        <f t="shared" si="78"/>
        <v>4.249999999999952</v>
      </c>
      <c r="H231" s="61">
        <f t="shared" si="82"/>
        <v>2.124999999999976</v>
      </c>
      <c r="I231" s="61">
        <f t="shared" si="82"/>
        <v>2.124999999999976</v>
      </c>
      <c r="J231" s="62">
        <f t="shared" si="66"/>
        <v>2.0562499999999853</v>
      </c>
      <c r="K231" s="63">
        <f t="shared" si="67"/>
        <v>9.285253906249725</v>
      </c>
      <c r="L231" s="51">
        <f t="shared" si="68"/>
        <v>35184372088832.539</v>
      </c>
      <c r="M231" s="48">
        <f t="shared" si="80"/>
        <v>45.000000000000028</v>
      </c>
      <c r="N231" s="52">
        <v>225</v>
      </c>
      <c r="O231" s="74">
        <f t="shared" si="69"/>
        <v>225</v>
      </c>
      <c r="P231" s="74">
        <f t="shared" si="70"/>
        <v>1</v>
      </c>
      <c r="Q231" s="53">
        <v>1</v>
      </c>
      <c r="R231" s="65">
        <f t="shared" si="71"/>
        <v>1</v>
      </c>
      <c r="S231" s="73">
        <f>S230*Q231</f>
        <v>165112971264</v>
      </c>
      <c r="T231" s="73">
        <f t="shared" si="72"/>
        <v>37150418534400</v>
      </c>
      <c r="U231" s="73">
        <f t="shared" si="73"/>
        <v>351843720888325.37</v>
      </c>
      <c r="V231" s="73">
        <f t="shared" si="74"/>
        <v>1759218604441627</v>
      </c>
      <c r="W231" s="73">
        <f t="shared" si="75"/>
        <v>22832.776608052583</v>
      </c>
      <c r="X231" s="102">
        <f t="shared" si="76"/>
        <v>9.4707875380335302</v>
      </c>
      <c r="Y231" s="94">
        <f>X231/K231</f>
        <v>1.0199815356324211</v>
      </c>
    </row>
    <row r="232" spans="1:25">
      <c r="A232" s="48">
        <f t="shared" si="64"/>
        <v>630.34593963260659</v>
      </c>
      <c r="B232" s="48">
        <f t="shared" si="65"/>
        <v>7.5333333333333332</v>
      </c>
      <c r="C232" s="86">
        <f t="shared" si="81"/>
        <v>9.8550000000000004</v>
      </c>
      <c r="D232" s="90"/>
      <c r="E232" s="49">
        <f>C232*K232*1</f>
        <v>92.228370742617244</v>
      </c>
      <c r="F232" s="61">
        <f t="shared" si="77"/>
        <v>0.32600000000000018</v>
      </c>
      <c r="G232" s="61">
        <f t="shared" si="78"/>
        <v>4.2599999999999518</v>
      </c>
      <c r="H232" s="61">
        <f t="shared" ref="H232:I247" si="83">H231+0.5%</f>
        <v>2.1299999999999759</v>
      </c>
      <c r="I232" s="61">
        <f t="shared" si="83"/>
        <v>2.1299999999999759</v>
      </c>
      <c r="J232" s="62">
        <f t="shared" si="66"/>
        <v>2.0627599999999848</v>
      </c>
      <c r="K232" s="63">
        <f t="shared" si="67"/>
        <v>9.3585358439997197</v>
      </c>
      <c r="L232" s="51">
        <f t="shared" si="68"/>
        <v>40416230340045.523</v>
      </c>
      <c r="M232" s="48">
        <f t="shared" si="80"/>
        <v>45.200000000000024</v>
      </c>
      <c r="N232" s="52">
        <v>226</v>
      </c>
      <c r="O232" s="74">
        <f t="shared" si="69"/>
        <v>226</v>
      </c>
      <c r="P232" s="74">
        <f t="shared" si="70"/>
        <v>1</v>
      </c>
      <c r="Q232" s="53">
        <v>1</v>
      </c>
      <c r="R232" s="65">
        <f t="shared" si="71"/>
        <v>1</v>
      </c>
      <c r="S232" s="73">
        <f>S231*Q232</f>
        <v>165112971264</v>
      </c>
      <c r="T232" s="73">
        <f t="shared" si="72"/>
        <v>37315531505664</v>
      </c>
      <c r="U232" s="73">
        <f t="shared" si="73"/>
        <v>404162303400455.25</v>
      </c>
      <c r="V232" s="73">
        <f t="shared" si="74"/>
        <v>2020811517002276.2</v>
      </c>
      <c r="W232" s="73">
        <f t="shared" si="75"/>
        <v>23658.984267543834</v>
      </c>
      <c r="X232" s="102">
        <f t="shared" si="76"/>
        <v>10.830940551901527</v>
      </c>
      <c r="Y232" s="94">
        <f>X232/K232</f>
        <v>1.1573328063754598</v>
      </c>
    </row>
    <row r="233" spans="1:25">
      <c r="A233" s="48">
        <f t="shared" si="64"/>
        <v>652.57504118747204</v>
      </c>
      <c r="B233" s="48">
        <f t="shared" si="65"/>
        <v>7.5666666666666664</v>
      </c>
      <c r="C233" s="86">
        <f t="shared" si="81"/>
        <v>9.8550000000000004</v>
      </c>
      <c r="D233" s="90"/>
      <c r="E233" s="49">
        <f>C233*K233*1</f>
        <v>92.95521213801095</v>
      </c>
      <c r="F233" s="61">
        <f t="shared" si="77"/>
        <v>0.32700000000000018</v>
      </c>
      <c r="G233" s="61">
        <f t="shared" si="78"/>
        <v>4.2699999999999516</v>
      </c>
      <c r="H233" s="61">
        <f t="shared" si="83"/>
        <v>2.1349999999999758</v>
      </c>
      <c r="I233" s="61">
        <f t="shared" si="83"/>
        <v>2.1349999999999758</v>
      </c>
      <c r="J233" s="62">
        <f t="shared" si="66"/>
        <v>2.0692899999999845</v>
      </c>
      <c r="K233" s="63">
        <f t="shared" si="67"/>
        <v>9.4322894102497159</v>
      </c>
      <c r="L233" s="51">
        <f t="shared" si="68"/>
        <v>46426057306791.555</v>
      </c>
      <c r="M233" s="48">
        <f t="shared" si="80"/>
        <v>45.400000000000027</v>
      </c>
      <c r="N233" s="52">
        <v>227</v>
      </c>
      <c r="O233" s="74">
        <f t="shared" si="69"/>
        <v>227</v>
      </c>
      <c r="P233" s="74">
        <f t="shared" si="70"/>
        <v>1</v>
      </c>
      <c r="Q233" s="53">
        <v>1</v>
      </c>
      <c r="R233" s="65">
        <f t="shared" si="71"/>
        <v>1</v>
      </c>
      <c r="S233" s="73">
        <f>S232*Q233</f>
        <v>165112971264</v>
      </c>
      <c r="T233" s="73">
        <f t="shared" si="72"/>
        <v>37480644476928</v>
      </c>
      <c r="U233" s="73">
        <f t="shared" si="73"/>
        <v>464260573067915.56</v>
      </c>
      <c r="V233" s="73">
        <f t="shared" si="74"/>
        <v>2321302865339577.5</v>
      </c>
      <c r="W233" s="73">
        <f t="shared" si="75"/>
        <v>24515.069047276029</v>
      </c>
      <c r="X233" s="102">
        <f t="shared" si="76"/>
        <v>12.386675297264457</v>
      </c>
      <c r="Y233" s="94">
        <f>X233/K233</f>
        <v>1.3132204450601697</v>
      </c>
    </row>
    <row r="234" spans="1:25">
      <c r="A234" s="48">
        <f t="shared" si="64"/>
        <v>675.58805031573195</v>
      </c>
      <c r="B234" s="48">
        <f t="shared" si="65"/>
        <v>7.6</v>
      </c>
      <c r="C234" s="86">
        <f t="shared" si="81"/>
        <v>9.8550000000000004</v>
      </c>
      <c r="D234" s="90"/>
      <c r="E234" s="49">
        <f>C234*K234*1</f>
        <v>93.686723694717202</v>
      </c>
      <c r="F234" s="61">
        <f t="shared" si="77"/>
        <v>0.32800000000000018</v>
      </c>
      <c r="G234" s="61">
        <f t="shared" si="78"/>
        <v>4.2799999999999514</v>
      </c>
      <c r="H234" s="61">
        <f t="shared" si="83"/>
        <v>2.1399999999999757</v>
      </c>
      <c r="I234" s="61">
        <f t="shared" si="83"/>
        <v>2.1399999999999757</v>
      </c>
      <c r="J234" s="62">
        <f t="shared" si="66"/>
        <v>2.0758399999999848</v>
      </c>
      <c r="K234" s="63">
        <f t="shared" si="67"/>
        <v>9.5065168639997157</v>
      </c>
      <c r="L234" s="51">
        <f t="shared" si="68"/>
        <v>53329535657309.531</v>
      </c>
      <c r="M234" s="48">
        <f t="shared" si="80"/>
        <v>45.600000000000023</v>
      </c>
      <c r="N234" s="52">
        <v>228</v>
      </c>
      <c r="O234" s="74">
        <f t="shared" si="69"/>
        <v>228</v>
      </c>
      <c r="P234" s="74">
        <f t="shared" si="70"/>
        <v>1</v>
      </c>
      <c r="Q234" s="53">
        <v>1</v>
      </c>
      <c r="R234" s="65">
        <f t="shared" si="71"/>
        <v>1</v>
      </c>
      <c r="S234" s="73">
        <f>S233*Q234</f>
        <v>165112971264</v>
      </c>
      <c r="T234" s="73">
        <f t="shared" si="72"/>
        <v>37645757448192</v>
      </c>
      <c r="U234" s="73">
        <f t="shared" si="73"/>
        <v>533295356573095.31</v>
      </c>
      <c r="V234" s="73">
        <f t="shared" si="74"/>
        <v>2666476782865476.5</v>
      </c>
      <c r="W234" s="73">
        <f t="shared" si="75"/>
        <v>25402.110691871523</v>
      </c>
      <c r="X234" s="102">
        <f t="shared" si="76"/>
        <v>14.166147601280571</v>
      </c>
      <c r="Y234" s="94">
        <f>X234/K234</f>
        <v>1.4901512093168885</v>
      </c>
    </row>
    <row r="235" spans="1:25">
      <c r="A235" s="48">
        <f t="shared" si="64"/>
        <v>699.41261145826104</v>
      </c>
      <c r="B235" s="48">
        <f t="shared" si="65"/>
        <v>7.6333333333333337</v>
      </c>
      <c r="C235" s="86">
        <f t="shared" si="81"/>
        <v>9.8550000000000004</v>
      </c>
      <c r="D235" s="90"/>
      <c r="E235" s="49">
        <f>C235*K235*1</f>
        <v>94.422927734310889</v>
      </c>
      <c r="F235" s="61">
        <f t="shared" si="77"/>
        <v>0.32900000000000018</v>
      </c>
      <c r="G235" s="61">
        <f t="shared" si="78"/>
        <v>4.2899999999999512</v>
      </c>
      <c r="H235" s="61">
        <f t="shared" si="83"/>
        <v>2.1449999999999756</v>
      </c>
      <c r="I235" s="61">
        <f t="shared" si="83"/>
        <v>2.1449999999999756</v>
      </c>
      <c r="J235" s="62">
        <f t="shared" si="66"/>
        <v>2.0824099999999843</v>
      </c>
      <c r="K235" s="63">
        <f t="shared" si="67"/>
        <v>9.5812204702497095</v>
      </c>
      <c r="L235" s="51">
        <f t="shared" si="68"/>
        <v>61259549882307.187</v>
      </c>
      <c r="M235" s="48">
        <f t="shared" si="80"/>
        <v>45.800000000000026</v>
      </c>
      <c r="N235" s="52">
        <v>229</v>
      </c>
      <c r="O235" s="74">
        <f t="shared" si="69"/>
        <v>229</v>
      </c>
      <c r="P235" s="74">
        <f t="shared" si="70"/>
        <v>1</v>
      </c>
      <c r="Q235" s="53">
        <v>1</v>
      </c>
      <c r="R235" s="65">
        <f t="shared" si="71"/>
        <v>1</v>
      </c>
      <c r="S235" s="73">
        <f>S234*Q235</f>
        <v>165112971264</v>
      </c>
      <c r="T235" s="73">
        <f t="shared" si="72"/>
        <v>37810870419456</v>
      </c>
      <c r="U235" s="73">
        <f t="shared" si="73"/>
        <v>612595498823071.87</v>
      </c>
      <c r="V235" s="73">
        <f t="shared" si="74"/>
        <v>3062977494115359.5</v>
      </c>
      <c r="W235" s="73">
        <f t="shared" si="75"/>
        <v>26321.227944545892</v>
      </c>
      <c r="X235" s="102">
        <f t="shared" si="76"/>
        <v>16.201570924636904</v>
      </c>
      <c r="Y235" s="94">
        <f>X235/K235</f>
        <v>1.6909715181843272</v>
      </c>
    </row>
    <row r="236" spans="1:25">
      <c r="A236" s="48">
        <f t="shared" si="64"/>
        <v>724.07734393503563</v>
      </c>
      <c r="B236" s="48">
        <f t="shared" si="65"/>
        <v>7.666666666666667</v>
      </c>
      <c r="C236" s="86">
        <f t="shared" si="81"/>
        <v>9.8550000000000004</v>
      </c>
      <c r="D236" s="90"/>
      <c r="E236" s="49">
        <f>C236*K236*1</f>
        <v>95.163846637497116</v>
      </c>
      <c r="F236" s="61">
        <f t="shared" si="77"/>
        <v>0.33000000000000018</v>
      </c>
      <c r="G236" s="61">
        <f t="shared" si="78"/>
        <v>4.299999999999951</v>
      </c>
      <c r="H236" s="61">
        <f t="shared" si="83"/>
        <v>2.1499999999999755</v>
      </c>
      <c r="I236" s="61">
        <f t="shared" si="83"/>
        <v>2.1499999999999755</v>
      </c>
      <c r="J236" s="62">
        <f t="shared" si="66"/>
        <v>2.0889999999999844</v>
      </c>
      <c r="K236" s="63">
        <f t="shared" si="67"/>
        <v>9.6564024999997073</v>
      </c>
      <c r="L236" s="51">
        <f t="shared" si="68"/>
        <v>70368744177665.078</v>
      </c>
      <c r="M236" s="48">
        <f t="shared" si="80"/>
        <v>46.000000000000021</v>
      </c>
      <c r="N236" s="52">
        <v>230</v>
      </c>
      <c r="O236" s="74">
        <f t="shared" si="69"/>
        <v>230</v>
      </c>
      <c r="P236" s="74">
        <f t="shared" si="70"/>
        <v>1</v>
      </c>
      <c r="Q236" s="53">
        <v>4</v>
      </c>
      <c r="R236" s="65">
        <f t="shared" si="71"/>
        <v>1</v>
      </c>
      <c r="S236" s="73">
        <f>S235*Q236</f>
        <v>660451885056</v>
      </c>
      <c r="T236" s="73">
        <f t="shared" si="72"/>
        <v>151903933562880</v>
      </c>
      <c r="U236" s="73">
        <f t="shared" si="73"/>
        <v>703687441776650.75</v>
      </c>
      <c r="V236" s="73">
        <f t="shared" si="74"/>
        <v>3518437208883254</v>
      </c>
      <c r="W236" s="73">
        <f t="shared" si="75"/>
        <v>27273.57995488634</v>
      </c>
      <c r="X236" s="102">
        <f t="shared" si="76"/>
        <v>4.6324504262120527</v>
      </c>
      <c r="Y236" s="94">
        <f>X236/K236</f>
        <v>0.4797283901755538</v>
      </c>
    </row>
    <row r="237" spans="1:25">
      <c r="A237" s="48">
        <f t="shared" si="64"/>
        <v>749.61187632417182</v>
      </c>
      <c r="B237" s="48">
        <f t="shared" si="65"/>
        <v>7.7</v>
      </c>
      <c r="C237" s="86">
        <f t="shared" si="81"/>
        <v>9.8550000000000004</v>
      </c>
      <c r="D237" s="90"/>
      <c r="E237" s="49">
        <f>C237*K237*1</f>
        <v>95.909502844110833</v>
      </c>
      <c r="F237" s="61">
        <f t="shared" si="77"/>
        <v>0.33100000000000018</v>
      </c>
      <c r="G237" s="61">
        <f t="shared" si="78"/>
        <v>4.3099999999999508</v>
      </c>
      <c r="H237" s="61">
        <f t="shared" si="83"/>
        <v>2.1549999999999754</v>
      </c>
      <c r="I237" s="61">
        <f t="shared" si="83"/>
        <v>2.1549999999999754</v>
      </c>
      <c r="J237" s="62">
        <f t="shared" si="66"/>
        <v>2.0956099999999842</v>
      </c>
      <c r="K237" s="63">
        <f t="shared" si="67"/>
        <v>9.7320652302497042</v>
      </c>
      <c r="L237" s="51">
        <f t="shared" si="68"/>
        <v>80832460680091.078</v>
      </c>
      <c r="M237" s="48">
        <f t="shared" si="80"/>
        <v>46.200000000000024</v>
      </c>
      <c r="N237" s="52">
        <v>231</v>
      </c>
      <c r="O237" s="74">
        <f t="shared" si="69"/>
        <v>231</v>
      </c>
      <c r="P237" s="74">
        <f t="shared" si="70"/>
        <v>1</v>
      </c>
      <c r="Q237" s="53">
        <v>1</v>
      </c>
      <c r="R237" s="65">
        <f t="shared" si="71"/>
        <v>1</v>
      </c>
      <c r="S237" s="73">
        <f>S236*Q237</f>
        <v>660451885056</v>
      </c>
      <c r="T237" s="73">
        <f t="shared" si="72"/>
        <v>152564385447936</v>
      </c>
      <c r="U237" s="73">
        <f t="shared" si="73"/>
        <v>808324606800910.75</v>
      </c>
      <c r="V237" s="73">
        <f t="shared" si="74"/>
        <v>4041623034004554</v>
      </c>
      <c r="W237" s="73">
        <f t="shared" si="75"/>
        <v>28260.367737421278</v>
      </c>
      <c r="X237" s="102">
        <f t="shared" si="76"/>
        <v>5.2982523046098393</v>
      </c>
      <c r="Y237" s="94">
        <f>X237/K237</f>
        <v>0.54441191866876726</v>
      </c>
    </row>
    <row r="238" spans="1:25">
      <c r="A238" s="48">
        <f t="shared" si="64"/>
        <v>776.04688205333571</v>
      </c>
      <c r="B238" s="48">
        <f t="shared" si="65"/>
        <v>7.7333333333333334</v>
      </c>
      <c r="C238" s="86">
        <f t="shared" si="81"/>
        <v>9.8550000000000004</v>
      </c>
      <c r="D238" s="90"/>
      <c r="E238" s="49">
        <f>C238*K238*1</f>
        <v>96.659918853117077</v>
      </c>
      <c r="F238" s="61">
        <f t="shared" si="77"/>
        <v>0.33200000000000018</v>
      </c>
      <c r="G238" s="61">
        <f t="shared" si="78"/>
        <v>4.3199999999999505</v>
      </c>
      <c r="H238" s="61">
        <f t="shared" si="83"/>
        <v>2.1599999999999753</v>
      </c>
      <c r="I238" s="61">
        <f t="shared" si="83"/>
        <v>2.1599999999999753</v>
      </c>
      <c r="J238" s="62">
        <f t="shared" si="66"/>
        <v>2.1022399999999841</v>
      </c>
      <c r="K238" s="63">
        <f t="shared" si="67"/>
        <v>9.8082109439997023</v>
      </c>
      <c r="L238" s="51">
        <f t="shared" si="68"/>
        <v>92852114613583.141</v>
      </c>
      <c r="M238" s="48">
        <f t="shared" si="80"/>
        <v>46.400000000000027</v>
      </c>
      <c r="N238" s="52">
        <v>232</v>
      </c>
      <c r="O238" s="74">
        <f t="shared" si="69"/>
        <v>232</v>
      </c>
      <c r="P238" s="74">
        <f t="shared" si="70"/>
        <v>1</v>
      </c>
      <c r="Q238" s="53">
        <v>1</v>
      </c>
      <c r="R238" s="65">
        <f t="shared" si="71"/>
        <v>1</v>
      </c>
      <c r="S238" s="73">
        <f>S237*Q238</f>
        <v>660451885056</v>
      </c>
      <c r="T238" s="73">
        <f t="shared" si="72"/>
        <v>153224837332992</v>
      </c>
      <c r="U238" s="73">
        <f t="shared" si="73"/>
        <v>928521146135831.37</v>
      </c>
      <c r="V238" s="73">
        <f t="shared" si="74"/>
        <v>4642605730679157</v>
      </c>
      <c r="W238" s="73">
        <f t="shared" si="75"/>
        <v>29282.835682812536</v>
      </c>
      <c r="X238" s="102">
        <f t="shared" si="76"/>
        <v>6.0598605441358462</v>
      </c>
      <c r="Y238" s="94">
        <f>X238/K238</f>
        <v>0.61783546242376064</v>
      </c>
    </row>
    <row r="239" spans="1:25">
      <c r="A239" s="48">
        <f t="shared" si="64"/>
        <v>803.41411624628518</v>
      </c>
      <c r="B239" s="48">
        <f t="shared" si="65"/>
        <v>7.7666666666666666</v>
      </c>
      <c r="C239" s="86">
        <f t="shared" si="81"/>
        <v>9.8550000000000004</v>
      </c>
      <c r="D239" s="90"/>
      <c r="E239" s="49">
        <f>C239*K239*1</f>
        <v>97.415117222610775</v>
      </c>
      <c r="F239" s="61">
        <f t="shared" si="77"/>
        <v>0.33300000000000018</v>
      </c>
      <c r="G239" s="61">
        <f t="shared" si="78"/>
        <v>4.3299999999999503</v>
      </c>
      <c r="H239" s="61">
        <f t="shared" si="83"/>
        <v>2.1649999999999752</v>
      </c>
      <c r="I239" s="61">
        <f t="shared" si="83"/>
        <v>2.1649999999999752</v>
      </c>
      <c r="J239" s="62">
        <f t="shared" si="66"/>
        <v>2.1088899999999842</v>
      </c>
      <c r="K239" s="63">
        <f t="shared" si="67"/>
        <v>9.8848419302496975</v>
      </c>
      <c r="L239" s="51">
        <f t="shared" si="68"/>
        <v>106659071314619.12</v>
      </c>
      <c r="M239" s="48">
        <f t="shared" si="80"/>
        <v>46.600000000000023</v>
      </c>
      <c r="N239" s="52">
        <v>233</v>
      </c>
      <c r="O239" s="74">
        <f t="shared" si="69"/>
        <v>233</v>
      </c>
      <c r="P239" s="74">
        <f t="shared" si="70"/>
        <v>1</v>
      </c>
      <c r="Q239" s="53">
        <v>1</v>
      </c>
      <c r="R239" s="65">
        <f t="shared" si="71"/>
        <v>1</v>
      </c>
      <c r="S239" s="73">
        <f>S238*Q239</f>
        <v>660451885056</v>
      </c>
      <c r="T239" s="73">
        <f t="shared" si="72"/>
        <v>153885289218048</v>
      </c>
      <c r="U239" s="73">
        <f t="shared" si="73"/>
        <v>1066590713146191.2</v>
      </c>
      <c r="V239" s="73">
        <f t="shared" si="74"/>
        <v>5332953565730956</v>
      </c>
      <c r="W239" s="73">
        <f t="shared" si="75"/>
        <v>30342.273123568037</v>
      </c>
      <c r="X239" s="102">
        <f t="shared" si="76"/>
        <v>6.9310765087810564</v>
      </c>
      <c r="Y239" s="94">
        <f>X239/K239</f>
        <v>0.70118233125918816</v>
      </c>
    </row>
    <row r="240" spans="1:25">
      <c r="A240" s="48">
        <f t="shared" si="64"/>
        <v>831.74645386879808</v>
      </c>
      <c r="B240" s="48">
        <f t="shared" si="65"/>
        <v>7.8</v>
      </c>
      <c r="C240" s="86">
        <f t="shared" si="81"/>
        <v>9.8550000000000004</v>
      </c>
      <c r="D240" s="90"/>
      <c r="E240" s="49">
        <f>C240*K240*1</f>
        <v>98.175120569816997</v>
      </c>
      <c r="F240" s="61">
        <f t="shared" si="77"/>
        <v>0.33400000000000019</v>
      </c>
      <c r="G240" s="61">
        <f t="shared" si="78"/>
        <v>4.3399999999999501</v>
      </c>
      <c r="H240" s="61">
        <f t="shared" si="83"/>
        <v>2.1699999999999751</v>
      </c>
      <c r="I240" s="61">
        <f t="shared" si="83"/>
        <v>2.1699999999999751</v>
      </c>
      <c r="J240" s="62">
        <f t="shared" si="66"/>
        <v>2.1155599999999839</v>
      </c>
      <c r="K240" s="63">
        <f t="shared" si="67"/>
        <v>9.9619604839996949</v>
      </c>
      <c r="L240" s="51">
        <f t="shared" si="68"/>
        <v>122519099764614.42</v>
      </c>
      <c r="M240" s="48">
        <f t="shared" si="80"/>
        <v>46.800000000000026</v>
      </c>
      <c r="N240" s="52">
        <v>234</v>
      </c>
      <c r="O240" s="74">
        <f t="shared" si="69"/>
        <v>234</v>
      </c>
      <c r="P240" s="74">
        <f t="shared" si="70"/>
        <v>1</v>
      </c>
      <c r="Q240" s="53">
        <v>1</v>
      </c>
      <c r="R240" s="65">
        <f t="shared" si="71"/>
        <v>1</v>
      </c>
      <c r="S240" s="73">
        <f>S239*Q240</f>
        <v>660451885056</v>
      </c>
      <c r="T240" s="73">
        <f t="shared" si="72"/>
        <v>154545741103104</v>
      </c>
      <c r="U240" s="73">
        <f t="shared" si="73"/>
        <v>1225190997646144.2</v>
      </c>
      <c r="V240" s="73">
        <f t="shared" si="74"/>
        <v>6125954988230721</v>
      </c>
      <c r="W240" s="73">
        <f t="shared" si="75"/>
        <v>31440.015956240564</v>
      </c>
      <c r="X240" s="102">
        <f t="shared" si="76"/>
        <v>7.9276917558586586</v>
      </c>
      <c r="Y240" s="94">
        <f>X240/K240</f>
        <v>0.79579634637094199</v>
      </c>
    </row>
    <row r="241" spans="1:25">
      <c r="A241" s="48">
        <f t="shared" si="64"/>
        <v>861.07792921981707</v>
      </c>
      <c r="B241" s="48">
        <f t="shared" si="65"/>
        <v>7.833333333333333</v>
      </c>
      <c r="C241" s="86">
        <f t="shared" si="81"/>
        <v>9.8550000000000004</v>
      </c>
      <c r="D241" s="90"/>
      <c r="E241" s="49">
        <f>C241*K241*1</f>
        <v>98.939951571090731</v>
      </c>
      <c r="F241" s="61">
        <f t="shared" si="77"/>
        <v>0.33500000000000019</v>
      </c>
      <c r="G241" s="61">
        <f t="shared" si="78"/>
        <v>4.3499999999999499</v>
      </c>
      <c r="H241" s="61">
        <f t="shared" si="83"/>
        <v>2.174999999999975</v>
      </c>
      <c r="I241" s="61">
        <f t="shared" si="83"/>
        <v>2.174999999999975</v>
      </c>
      <c r="J241" s="62">
        <f t="shared" si="66"/>
        <v>2.1222499999999838</v>
      </c>
      <c r="K241" s="63">
        <f t="shared" si="67"/>
        <v>10.039568906249693</v>
      </c>
      <c r="L241" s="51">
        <f t="shared" si="68"/>
        <v>140737488355330.22</v>
      </c>
      <c r="M241" s="48">
        <f t="shared" si="80"/>
        <v>47.000000000000028</v>
      </c>
      <c r="N241" s="52">
        <v>235</v>
      </c>
      <c r="O241" s="74">
        <f t="shared" si="69"/>
        <v>235</v>
      </c>
      <c r="P241" s="74">
        <f t="shared" si="70"/>
        <v>1</v>
      </c>
      <c r="Q241" s="53">
        <v>1</v>
      </c>
      <c r="R241" s="65">
        <f t="shared" si="71"/>
        <v>1</v>
      </c>
      <c r="S241" s="73">
        <f>S240*Q241</f>
        <v>660451885056</v>
      </c>
      <c r="T241" s="73">
        <f t="shared" si="72"/>
        <v>155206192988160</v>
      </c>
      <c r="U241" s="73">
        <f t="shared" si="73"/>
        <v>1407374883553302.2</v>
      </c>
      <c r="V241" s="73">
        <f t="shared" si="74"/>
        <v>7036874417766511</v>
      </c>
      <c r="W241" s="73">
        <f t="shared" si="75"/>
        <v>32577.448322149747</v>
      </c>
      <c r="X241" s="102">
        <f t="shared" si="76"/>
        <v>9.0677753023725334</v>
      </c>
      <c r="Y241" s="94">
        <f>X241/K241</f>
        <v>0.90320365217352983</v>
      </c>
    </row>
    <row r="242" spans="1:25">
      <c r="A242" s="48">
        <f t="shared" si="64"/>
        <v>891.44377681524497</v>
      </c>
      <c r="B242" s="48">
        <f t="shared" si="65"/>
        <v>7.8666666666666663</v>
      </c>
      <c r="C242" s="86">
        <f t="shared" si="81"/>
        <v>9.8550000000000004</v>
      </c>
      <c r="D242" s="90"/>
      <c r="E242" s="49">
        <f>C242*K242*1</f>
        <v>99.709632961916967</v>
      </c>
      <c r="F242" s="61">
        <f t="shared" si="77"/>
        <v>0.33600000000000019</v>
      </c>
      <c r="G242" s="61">
        <f t="shared" si="78"/>
        <v>4.3599999999999497</v>
      </c>
      <c r="H242" s="61">
        <f t="shared" si="83"/>
        <v>2.1799999999999748</v>
      </c>
      <c r="I242" s="61">
        <f t="shared" si="83"/>
        <v>2.1799999999999748</v>
      </c>
      <c r="J242" s="62">
        <f t="shared" si="66"/>
        <v>2.1289599999999838</v>
      </c>
      <c r="K242" s="63">
        <f t="shared" si="67"/>
        <v>10.117669503999691</v>
      </c>
      <c r="L242" s="51">
        <f t="shared" si="68"/>
        <v>161664921360182.22</v>
      </c>
      <c r="M242" s="48">
        <f t="shared" si="80"/>
        <v>47.200000000000031</v>
      </c>
      <c r="N242" s="52">
        <v>236</v>
      </c>
      <c r="O242" s="74">
        <f t="shared" si="69"/>
        <v>236</v>
      </c>
      <c r="P242" s="74">
        <f t="shared" si="70"/>
        <v>1</v>
      </c>
      <c r="Q242" s="53">
        <v>1</v>
      </c>
      <c r="R242" s="65">
        <f t="shared" si="71"/>
        <v>1</v>
      </c>
      <c r="S242" s="73">
        <f>S241*Q242</f>
        <v>660451885056</v>
      </c>
      <c r="T242" s="73">
        <f t="shared" si="72"/>
        <v>155866644873216</v>
      </c>
      <c r="U242" s="73">
        <f t="shared" si="73"/>
        <v>1616649213601822.2</v>
      </c>
      <c r="V242" s="73">
        <f t="shared" si="74"/>
        <v>8083246068009111</v>
      </c>
      <c r="W242" s="73">
        <f t="shared" si="75"/>
        <v>33756.004348737275</v>
      </c>
      <c r="X242" s="102">
        <f t="shared" si="76"/>
        <v>10.372002392922656</v>
      </c>
      <c r="Y242" s="94">
        <f>X242/K242</f>
        <v>1.0251374972094536</v>
      </c>
    </row>
    <row r="243" spans="1:25">
      <c r="A243" s="48">
        <f t="shared" si="64"/>
        <v>922.88047371350467</v>
      </c>
      <c r="B243" s="48">
        <f t="shared" si="65"/>
        <v>7.9</v>
      </c>
      <c r="C243" s="86">
        <f t="shared" si="81"/>
        <v>9.8550000000000004</v>
      </c>
      <c r="D243" s="90"/>
      <c r="E243" s="49">
        <f>C243*K243*1</f>
        <v>100.48418753691065</v>
      </c>
      <c r="F243" s="61">
        <f t="shared" si="77"/>
        <v>0.33700000000000019</v>
      </c>
      <c r="G243" s="61">
        <f t="shared" si="78"/>
        <v>4.3699999999999495</v>
      </c>
      <c r="H243" s="61">
        <f t="shared" si="83"/>
        <v>2.1849999999999747</v>
      </c>
      <c r="I243" s="61">
        <f t="shared" si="83"/>
        <v>2.1849999999999747</v>
      </c>
      <c r="J243" s="62">
        <f t="shared" si="66"/>
        <v>2.1356899999999834</v>
      </c>
      <c r="K243" s="63">
        <f t="shared" si="67"/>
        <v>10.196264590249685</v>
      </c>
      <c r="L243" s="51">
        <f t="shared" si="68"/>
        <v>185704229227166.31</v>
      </c>
      <c r="M243" s="48">
        <f t="shared" si="80"/>
        <v>47.40000000000002</v>
      </c>
      <c r="N243" s="52">
        <v>237</v>
      </c>
      <c r="O243" s="74">
        <f t="shared" si="69"/>
        <v>237</v>
      </c>
      <c r="P243" s="74">
        <f t="shared" si="70"/>
        <v>1</v>
      </c>
      <c r="Q243" s="53">
        <v>1</v>
      </c>
      <c r="R243" s="65">
        <f t="shared" si="71"/>
        <v>1</v>
      </c>
      <c r="S243" s="73">
        <f>S242*Q243</f>
        <v>660451885056</v>
      </c>
      <c r="T243" s="73">
        <f t="shared" si="72"/>
        <v>156527096758272</v>
      </c>
      <c r="U243" s="73">
        <f t="shared" si="73"/>
        <v>1857042292271663</v>
      </c>
      <c r="V243" s="73">
        <f t="shared" si="74"/>
        <v>9285211461358316</v>
      </c>
      <c r="W243" s="73">
        <f t="shared" si="75"/>
        <v>34977.169953741824</v>
      </c>
      <c r="X243" s="102">
        <f t="shared" si="76"/>
        <v>11.864030769953725</v>
      </c>
      <c r="Y243" s="94">
        <f>X243/K243</f>
        <v>1.163566388940011</v>
      </c>
    </row>
    <row r="244" spans="1:25">
      <c r="A244" s="48">
        <f t="shared" si="64"/>
        <v>955.42578333370591</v>
      </c>
      <c r="B244" s="48">
        <f t="shared" si="65"/>
        <v>7.9333333333333336</v>
      </c>
      <c r="C244" s="86">
        <f t="shared" si="81"/>
        <v>9.8550000000000004</v>
      </c>
      <c r="D244" s="90"/>
      <c r="E244" s="49">
        <f>C244*K244*1</f>
        <v>101.26363814981688</v>
      </c>
      <c r="F244" s="61">
        <f t="shared" si="77"/>
        <v>0.33800000000000019</v>
      </c>
      <c r="G244" s="61">
        <f t="shared" si="78"/>
        <v>4.3799999999999493</v>
      </c>
      <c r="H244" s="61">
        <f t="shared" si="83"/>
        <v>2.1899999999999746</v>
      </c>
      <c r="I244" s="61">
        <f t="shared" si="83"/>
        <v>2.1899999999999746</v>
      </c>
      <c r="J244" s="62">
        <f t="shared" si="66"/>
        <v>2.1424399999999837</v>
      </c>
      <c r="K244" s="63">
        <f t="shared" si="67"/>
        <v>10.275356483999683</v>
      </c>
      <c r="L244" s="51">
        <f t="shared" si="68"/>
        <v>213318142629238.28</v>
      </c>
      <c r="M244" s="48">
        <f t="shared" si="80"/>
        <v>47.600000000000023</v>
      </c>
      <c r="N244" s="52">
        <v>238</v>
      </c>
      <c r="O244" s="74">
        <f t="shared" si="69"/>
        <v>238</v>
      </c>
      <c r="P244" s="74">
        <f t="shared" si="70"/>
        <v>1</v>
      </c>
      <c r="Q244" s="53">
        <v>1</v>
      </c>
      <c r="R244" s="65">
        <f t="shared" si="71"/>
        <v>1</v>
      </c>
      <c r="S244" s="73">
        <f>S243*Q244</f>
        <v>660451885056</v>
      </c>
      <c r="T244" s="73">
        <f t="shared" si="72"/>
        <v>157187548643328</v>
      </c>
      <c r="U244" s="73">
        <f t="shared" si="73"/>
        <v>2133181426292382.7</v>
      </c>
      <c r="V244" s="73">
        <f t="shared" si="74"/>
        <v>1.0665907131461914E+16</v>
      </c>
      <c r="W244" s="73">
        <f t="shared" si="75"/>
        <v>36242.48471445858</v>
      </c>
      <c r="X244" s="102">
        <f t="shared" si="76"/>
        <v>13.570931315512491</v>
      </c>
      <c r="Y244" s="94">
        <f>X244/K244</f>
        <v>1.3207260825105704</v>
      </c>
    </row>
    <row r="245" spans="1:25">
      <c r="A245" s="48">
        <f t="shared" si="64"/>
        <v>989.1188008190577</v>
      </c>
      <c r="B245" s="48">
        <f t="shared" si="65"/>
        <v>7.9666666666666668</v>
      </c>
      <c r="C245" s="86">
        <f t="shared" si="81"/>
        <v>9.8550000000000004</v>
      </c>
      <c r="D245" s="90"/>
      <c r="E245" s="49">
        <f>C245*K245*1</f>
        <v>102.0480077135106</v>
      </c>
      <c r="F245" s="61">
        <f t="shared" si="77"/>
        <v>0.33900000000000019</v>
      </c>
      <c r="G245" s="61">
        <f t="shared" si="78"/>
        <v>4.3899999999999491</v>
      </c>
      <c r="H245" s="61">
        <f t="shared" si="83"/>
        <v>2.1949999999999745</v>
      </c>
      <c r="I245" s="61">
        <f t="shared" si="83"/>
        <v>2.1949999999999745</v>
      </c>
      <c r="J245" s="62">
        <f t="shared" si="66"/>
        <v>2.1492099999999832</v>
      </c>
      <c r="K245" s="63">
        <f t="shared" si="67"/>
        <v>10.35494751024968</v>
      </c>
      <c r="L245" s="51">
        <f t="shared" si="68"/>
        <v>245038199529228.87</v>
      </c>
      <c r="M245" s="48">
        <f t="shared" si="80"/>
        <v>47.800000000000026</v>
      </c>
      <c r="N245" s="52">
        <v>239</v>
      </c>
      <c r="O245" s="74">
        <f t="shared" si="69"/>
        <v>239</v>
      </c>
      <c r="P245" s="74">
        <f t="shared" si="70"/>
        <v>1</v>
      </c>
      <c r="Q245" s="53">
        <v>1</v>
      </c>
      <c r="R245" s="65">
        <f t="shared" si="71"/>
        <v>1</v>
      </c>
      <c r="S245" s="73">
        <f>S244*Q245</f>
        <v>660451885056</v>
      </c>
      <c r="T245" s="73">
        <f t="shared" si="72"/>
        <v>157848000528384</v>
      </c>
      <c r="U245" s="73">
        <f t="shared" si="73"/>
        <v>2450381995292289</v>
      </c>
      <c r="V245" s="73">
        <f t="shared" si="74"/>
        <v>1.2251909976461444E+16</v>
      </c>
      <c r="W245" s="73">
        <f t="shared" si="75"/>
        <v>37553.543804430228</v>
      </c>
      <c r="X245" s="102">
        <f t="shared" si="76"/>
        <v>15.523680927790179</v>
      </c>
      <c r="Y245" s="94">
        <f>X245/K245</f>
        <v>1.4991559264230274</v>
      </c>
    </row>
    <row r="246" spans="1:25">
      <c r="A246" s="48">
        <f t="shared" si="64"/>
        <v>1024.0000000000164</v>
      </c>
      <c r="B246" s="48">
        <f t="shared" si="65"/>
        <v>8</v>
      </c>
      <c r="C246" s="86">
        <f t="shared" si="81"/>
        <v>9.8550000000000004</v>
      </c>
      <c r="D246" s="90"/>
      <c r="E246" s="49">
        <f>C246*K246*1</f>
        <v>102.83731919999683</v>
      </c>
      <c r="F246" s="61">
        <f t="shared" si="77"/>
        <v>0.34000000000000019</v>
      </c>
      <c r="G246" s="61">
        <f t="shared" si="78"/>
        <v>4.3999999999999488</v>
      </c>
      <c r="H246" s="61">
        <f t="shared" si="83"/>
        <v>2.1999999999999744</v>
      </c>
      <c r="I246" s="61">
        <f t="shared" si="83"/>
        <v>2.1999999999999744</v>
      </c>
      <c r="J246" s="62">
        <f t="shared" si="66"/>
        <v>2.1559999999999833</v>
      </c>
      <c r="K246" s="63">
        <f t="shared" si="67"/>
        <v>10.435039999999677</v>
      </c>
      <c r="L246" s="51">
        <f t="shared" si="68"/>
        <v>281474976710660.56</v>
      </c>
      <c r="M246" s="48">
        <f t="shared" si="80"/>
        <v>48.000000000000028</v>
      </c>
      <c r="N246" s="52">
        <v>240</v>
      </c>
      <c r="O246" s="74">
        <f t="shared" si="69"/>
        <v>240</v>
      </c>
      <c r="P246" s="74">
        <f t="shared" si="70"/>
        <v>1</v>
      </c>
      <c r="Q246" s="53">
        <v>4</v>
      </c>
      <c r="R246" s="65">
        <f t="shared" si="71"/>
        <v>1</v>
      </c>
      <c r="S246" s="73">
        <f>S245*Q246</f>
        <v>2641807540224</v>
      </c>
      <c r="T246" s="73">
        <f t="shared" si="72"/>
        <v>634033809653760</v>
      </c>
      <c r="U246" s="73">
        <f t="shared" si="73"/>
        <v>2814749767106605.5</v>
      </c>
      <c r="V246" s="73">
        <f t="shared" si="74"/>
        <v>1.4073748835533028E+16</v>
      </c>
      <c r="W246" s="73">
        <f t="shared" si="75"/>
        <v>38912.000000000626</v>
      </c>
      <c r="X246" s="102">
        <f t="shared" si="76"/>
        <v>4.4394316584532207</v>
      </c>
      <c r="Y246" s="94">
        <f>X246/K246</f>
        <v>0.42543503987079667</v>
      </c>
    </row>
    <row r="247" spans="1:25">
      <c r="A247" s="48">
        <f t="shared" si="64"/>
        <v>1060.1112820135877</v>
      </c>
      <c r="B247" s="48">
        <f t="shared" si="65"/>
        <v>8.0333333333333332</v>
      </c>
      <c r="C247" s="86">
        <f t="shared" si="81"/>
        <v>9.8550000000000004</v>
      </c>
      <c r="D247" s="90"/>
      <c r="E247" s="49">
        <f>C247*K247*1</f>
        <v>103.63159564041054</v>
      </c>
      <c r="F247" s="61">
        <f t="shared" si="77"/>
        <v>0.34100000000000019</v>
      </c>
      <c r="G247" s="61">
        <f t="shared" si="78"/>
        <v>4.4099999999999486</v>
      </c>
      <c r="H247" s="61">
        <f t="shared" si="83"/>
        <v>2.2049999999999743</v>
      </c>
      <c r="I247" s="61">
        <f t="shared" si="83"/>
        <v>2.2049999999999743</v>
      </c>
      <c r="J247" s="62">
        <f t="shared" si="66"/>
        <v>2.1628099999999835</v>
      </c>
      <c r="K247" s="63">
        <f t="shared" si="67"/>
        <v>10.515636290249674</v>
      </c>
      <c r="L247" s="51">
        <f t="shared" si="68"/>
        <v>323329842720364.5</v>
      </c>
      <c r="M247" s="48">
        <f t="shared" si="80"/>
        <v>48.200000000000017</v>
      </c>
      <c r="N247" s="52">
        <v>241</v>
      </c>
      <c r="O247" s="74">
        <f t="shared" si="69"/>
        <v>241</v>
      </c>
      <c r="P247" s="74">
        <f t="shared" si="70"/>
        <v>1</v>
      </c>
      <c r="Q247" s="53">
        <v>1</v>
      </c>
      <c r="R247" s="65">
        <f t="shared" si="71"/>
        <v>1</v>
      </c>
      <c r="S247" s="73">
        <f>S246*Q247</f>
        <v>2641807540224</v>
      </c>
      <c r="T247" s="73">
        <f t="shared" si="72"/>
        <v>636675617193984</v>
      </c>
      <c r="U247" s="73">
        <f t="shared" si="73"/>
        <v>3233298427203645</v>
      </c>
      <c r="V247" s="73">
        <f t="shared" si="74"/>
        <v>1.6166492136018224E+16</v>
      </c>
      <c r="W247" s="73">
        <f t="shared" si="75"/>
        <v>40319.565759250116</v>
      </c>
      <c r="X247" s="102">
        <f t="shared" si="76"/>
        <v>5.0784078106426289</v>
      </c>
      <c r="Y247" s="94">
        <f>X247/K247</f>
        <v>0.48293870864965527</v>
      </c>
    </row>
    <row r="248" spans="1:25">
      <c r="A248" s="48">
        <f t="shared" si="64"/>
        <v>1097.4960256371819</v>
      </c>
      <c r="B248" s="48">
        <f t="shared" si="65"/>
        <v>8.0666666666666664</v>
      </c>
      <c r="C248" s="86">
        <f t="shared" si="81"/>
        <v>9.8550000000000004</v>
      </c>
      <c r="D248" s="90"/>
      <c r="E248" s="49">
        <f>C248*K248*1</f>
        <v>104.43086012501672</v>
      </c>
      <c r="F248" s="61">
        <f t="shared" si="77"/>
        <v>0.34200000000000019</v>
      </c>
      <c r="G248" s="61">
        <f t="shared" si="78"/>
        <v>4.4199999999999484</v>
      </c>
      <c r="H248" s="61">
        <f t="shared" ref="H248:I263" si="84">H247+0.5%</f>
        <v>2.2099999999999742</v>
      </c>
      <c r="I248" s="61">
        <f t="shared" si="84"/>
        <v>2.2099999999999742</v>
      </c>
      <c r="J248" s="62">
        <f t="shared" si="66"/>
        <v>2.1696399999999829</v>
      </c>
      <c r="K248" s="63">
        <f t="shared" si="67"/>
        <v>10.596738723999668</v>
      </c>
      <c r="L248" s="51">
        <f t="shared" si="68"/>
        <v>371408458454332.81</v>
      </c>
      <c r="M248" s="48">
        <f t="shared" si="80"/>
        <v>48.40000000000002</v>
      </c>
      <c r="N248" s="52">
        <v>242</v>
      </c>
      <c r="O248" s="74">
        <f t="shared" si="69"/>
        <v>242</v>
      </c>
      <c r="P248" s="74">
        <f t="shared" si="70"/>
        <v>1</v>
      </c>
      <c r="Q248" s="53">
        <v>1</v>
      </c>
      <c r="R248" s="65">
        <f t="shared" si="71"/>
        <v>1</v>
      </c>
      <c r="S248" s="73">
        <f>S247*Q248</f>
        <v>2641807540224</v>
      </c>
      <c r="T248" s="73">
        <f t="shared" si="72"/>
        <v>639317424734208</v>
      </c>
      <c r="U248" s="73">
        <f t="shared" si="73"/>
        <v>3714084584543328</v>
      </c>
      <c r="V248" s="73">
        <f t="shared" si="74"/>
        <v>1.857042292271664E+16</v>
      </c>
      <c r="W248" s="73">
        <f t="shared" si="75"/>
        <v>41778.015375922056</v>
      </c>
      <c r="X248" s="102">
        <f t="shared" si="76"/>
        <v>5.8094530836343683</v>
      </c>
      <c r="Y248" s="94">
        <f>X248/K248</f>
        <v>0.54823028433050103</v>
      </c>
    </row>
    <row r="249" spans="1:25">
      <c r="A249" s="48">
        <f t="shared" si="64"/>
        <v>1136.1991393974918</v>
      </c>
      <c r="B249" s="48">
        <f t="shared" si="65"/>
        <v>8.1</v>
      </c>
      <c r="C249" s="86">
        <f t="shared" si="81"/>
        <v>9.8550000000000004</v>
      </c>
      <c r="D249" s="90"/>
      <c r="E249" s="49">
        <f>C249*K249*1</f>
        <v>105.23513580321047</v>
      </c>
      <c r="F249" s="61">
        <f t="shared" si="77"/>
        <v>0.34300000000000019</v>
      </c>
      <c r="G249" s="61">
        <f t="shared" si="78"/>
        <v>4.4299999999999482</v>
      </c>
      <c r="H249" s="61">
        <f t="shared" si="84"/>
        <v>2.2149999999999741</v>
      </c>
      <c r="I249" s="61">
        <f t="shared" si="84"/>
        <v>2.2149999999999741</v>
      </c>
      <c r="J249" s="62">
        <f t="shared" si="66"/>
        <v>2.1764899999999829</v>
      </c>
      <c r="K249" s="63">
        <f t="shared" si="67"/>
        <v>10.678349650249666</v>
      </c>
      <c r="L249" s="51">
        <f t="shared" si="68"/>
        <v>426636285258476.75</v>
      </c>
      <c r="M249" s="48">
        <f t="shared" si="80"/>
        <v>48.600000000000023</v>
      </c>
      <c r="N249" s="52">
        <v>243</v>
      </c>
      <c r="O249" s="74">
        <f t="shared" si="69"/>
        <v>243</v>
      </c>
      <c r="P249" s="74">
        <f t="shared" si="70"/>
        <v>1</v>
      </c>
      <c r="Q249" s="53">
        <v>1</v>
      </c>
      <c r="R249" s="65">
        <f t="shared" si="71"/>
        <v>1</v>
      </c>
      <c r="S249" s="73">
        <f>S248*Q249</f>
        <v>2641807540224</v>
      </c>
      <c r="T249" s="73">
        <f t="shared" si="72"/>
        <v>641959232274432</v>
      </c>
      <c r="U249" s="73">
        <f t="shared" si="73"/>
        <v>4266362852584767.5</v>
      </c>
      <c r="V249" s="73">
        <f t="shared" si="74"/>
        <v>2.1331814262923836E+16</v>
      </c>
      <c r="W249" s="73">
        <f t="shared" si="75"/>
        <v>43289.187211044438</v>
      </c>
      <c r="X249" s="102">
        <f t="shared" si="76"/>
        <v>6.6458470228229922</v>
      </c>
      <c r="Y249" s="94">
        <f>X249/K249</f>
        <v>0.62236649299712787</v>
      </c>
    </row>
    <row r="250" spans="1:25">
      <c r="A250" s="48">
        <f t="shared" si="64"/>
        <v>1176.267115516983</v>
      </c>
      <c r="B250" s="48">
        <f t="shared" si="65"/>
        <v>8.1333333333333329</v>
      </c>
      <c r="C250" s="86">
        <f t="shared" si="81"/>
        <v>9.8550000000000004</v>
      </c>
      <c r="D250" s="90"/>
      <c r="E250" s="49">
        <f>C250*K250*1</f>
        <v>106.04444588351666</v>
      </c>
      <c r="F250" s="61">
        <f t="shared" si="77"/>
        <v>0.34400000000000019</v>
      </c>
      <c r="G250" s="61">
        <f t="shared" si="78"/>
        <v>4.439999999999948</v>
      </c>
      <c r="H250" s="61">
        <f t="shared" si="84"/>
        <v>2.219999999999974</v>
      </c>
      <c r="I250" s="61">
        <f t="shared" si="84"/>
        <v>2.219999999999974</v>
      </c>
      <c r="J250" s="62">
        <f t="shared" si="66"/>
        <v>2.1833599999999826</v>
      </c>
      <c r="K250" s="63">
        <f t="shared" si="67"/>
        <v>10.760471423999661</v>
      </c>
      <c r="L250" s="51">
        <f t="shared" si="68"/>
        <v>490076399058458.06</v>
      </c>
      <c r="M250" s="48">
        <f t="shared" si="80"/>
        <v>48.800000000000026</v>
      </c>
      <c r="N250" s="52">
        <v>244</v>
      </c>
      <c r="O250" s="74">
        <f t="shared" si="69"/>
        <v>244</v>
      </c>
      <c r="P250" s="74">
        <f t="shared" si="70"/>
        <v>1</v>
      </c>
      <c r="Q250" s="53">
        <v>1</v>
      </c>
      <c r="R250" s="65">
        <f t="shared" si="71"/>
        <v>1</v>
      </c>
      <c r="S250" s="73">
        <f>S249*Q250</f>
        <v>2641807540224</v>
      </c>
      <c r="T250" s="73">
        <f t="shared" si="72"/>
        <v>644601039814656</v>
      </c>
      <c r="U250" s="73">
        <f t="shared" si="73"/>
        <v>4900763990584581</v>
      </c>
      <c r="V250" s="73">
        <f t="shared" si="74"/>
        <v>2.4503819952922904E+16</v>
      </c>
      <c r="W250" s="73">
        <f t="shared" si="75"/>
        <v>44854.98600504762</v>
      </c>
      <c r="X250" s="102">
        <f t="shared" si="76"/>
        <v>7.6027863560283917</v>
      </c>
      <c r="Y250" s="94">
        <f>X250/K250</f>
        <v>0.70654770190379268</v>
      </c>
    </row>
    <row r="251" spans="1:25">
      <c r="A251" s="48">
        <f t="shared" si="64"/>
        <v>1217.7480857628063</v>
      </c>
      <c r="B251" s="48">
        <f t="shared" si="65"/>
        <v>8.1666666666666661</v>
      </c>
      <c r="C251" s="86">
        <f t="shared" si="81"/>
        <v>9.8550000000000004</v>
      </c>
      <c r="D251" s="90"/>
      <c r="E251" s="49">
        <f>C251*K251*1</f>
        <v>106.8588136335904</v>
      </c>
      <c r="F251" s="61">
        <f t="shared" si="77"/>
        <v>0.3450000000000002</v>
      </c>
      <c r="G251" s="61">
        <f t="shared" si="78"/>
        <v>4.4499999999999478</v>
      </c>
      <c r="H251" s="61">
        <f t="shared" si="84"/>
        <v>2.2249999999999739</v>
      </c>
      <c r="I251" s="61">
        <f t="shared" si="84"/>
        <v>2.2249999999999739</v>
      </c>
      <c r="J251" s="62">
        <f t="shared" si="66"/>
        <v>2.1902499999999829</v>
      </c>
      <c r="K251" s="63">
        <f t="shared" si="67"/>
        <v>10.84310640624966</v>
      </c>
      <c r="L251" s="51">
        <f t="shared" si="68"/>
        <v>562949953421321.12</v>
      </c>
      <c r="M251" s="48">
        <f t="shared" si="80"/>
        <v>49.000000000000021</v>
      </c>
      <c r="N251" s="52">
        <v>245</v>
      </c>
      <c r="O251" s="74">
        <f t="shared" si="69"/>
        <v>245</v>
      </c>
      <c r="P251" s="74">
        <f t="shared" si="70"/>
        <v>1</v>
      </c>
      <c r="Q251" s="53">
        <v>1</v>
      </c>
      <c r="R251" s="65">
        <f t="shared" si="71"/>
        <v>1</v>
      </c>
      <c r="S251" s="73">
        <f>S250*Q251</f>
        <v>2641807540224</v>
      </c>
      <c r="T251" s="73">
        <f t="shared" si="72"/>
        <v>647242847354880</v>
      </c>
      <c r="U251" s="73">
        <f t="shared" si="73"/>
        <v>5629499534213211</v>
      </c>
      <c r="V251" s="73">
        <f t="shared" si="74"/>
        <v>2.8147497671066056E+16</v>
      </c>
      <c r="W251" s="73">
        <f t="shared" si="75"/>
        <v>46477.385273280437</v>
      </c>
      <c r="X251" s="102">
        <f t="shared" si="76"/>
        <v>8.6976620247246768</v>
      </c>
      <c r="Y251" s="94">
        <f>X251/K251</f>
        <v>0.80213747784597866</v>
      </c>
    </row>
    <row r="252" spans="1:25">
      <c r="A252" s="48">
        <f t="shared" si="64"/>
        <v>1260.691879265215</v>
      </c>
      <c r="B252" s="48">
        <f t="shared" si="65"/>
        <v>8.1999999999999993</v>
      </c>
      <c r="C252" s="86">
        <f t="shared" si="81"/>
        <v>9.8550000000000004</v>
      </c>
      <c r="D252" s="90"/>
      <c r="E252" s="49">
        <f>C252*K252*1</f>
        <v>107.67826238021661</v>
      </c>
      <c r="F252" s="61">
        <f t="shared" si="77"/>
        <v>0.3460000000000002</v>
      </c>
      <c r="G252" s="61">
        <f t="shared" si="78"/>
        <v>4.4599999999999476</v>
      </c>
      <c r="H252" s="61">
        <f t="shared" si="84"/>
        <v>2.2299999999999738</v>
      </c>
      <c r="I252" s="61">
        <f t="shared" si="84"/>
        <v>2.2299999999999738</v>
      </c>
      <c r="J252" s="62">
        <f t="shared" si="66"/>
        <v>2.1971599999999825</v>
      </c>
      <c r="K252" s="63">
        <f t="shared" si="67"/>
        <v>10.926256963999656</v>
      </c>
      <c r="L252" s="51">
        <f t="shared" si="68"/>
        <v>646659685440729.12</v>
      </c>
      <c r="M252" s="48">
        <f t="shared" si="80"/>
        <v>49.200000000000024</v>
      </c>
      <c r="N252" s="52">
        <v>246</v>
      </c>
      <c r="O252" s="74">
        <f t="shared" si="69"/>
        <v>246</v>
      </c>
      <c r="P252" s="74">
        <f t="shared" si="70"/>
        <v>1</v>
      </c>
      <c r="Q252" s="53">
        <v>1</v>
      </c>
      <c r="R252" s="65">
        <f t="shared" si="71"/>
        <v>1</v>
      </c>
      <c r="S252" s="73">
        <f>S251*Q252</f>
        <v>2641807540224</v>
      </c>
      <c r="T252" s="73">
        <f t="shared" si="72"/>
        <v>649884654895104</v>
      </c>
      <c r="U252" s="73">
        <f t="shared" si="73"/>
        <v>6466596854407291</v>
      </c>
      <c r="V252" s="73">
        <f t="shared" si="74"/>
        <v>3.2332984272036456E+16</v>
      </c>
      <c r="W252" s="73">
        <f t="shared" si="75"/>
        <v>48158.429787931214</v>
      </c>
      <c r="X252" s="102">
        <f t="shared" si="76"/>
        <v>9.9503762793892179</v>
      </c>
      <c r="Y252" s="94">
        <f>X252/K252</f>
        <v>0.91068481293952586</v>
      </c>
    </row>
    <row r="253" spans="1:25">
      <c r="A253" s="48">
        <f t="shared" si="64"/>
        <v>1305.1500823749461</v>
      </c>
      <c r="B253" s="48">
        <f t="shared" si="65"/>
        <v>8.2333333333333325</v>
      </c>
      <c r="C253" s="86">
        <f t="shared" si="81"/>
        <v>9.8550000000000004</v>
      </c>
      <c r="D253" s="90"/>
      <c r="E253" s="49">
        <f>C253*K253*1</f>
        <v>108.50281550931031</v>
      </c>
      <c r="F253" s="61">
        <f t="shared" si="77"/>
        <v>0.3470000000000002</v>
      </c>
      <c r="G253" s="61">
        <f t="shared" si="78"/>
        <v>4.4699999999999473</v>
      </c>
      <c r="H253" s="61">
        <f t="shared" si="84"/>
        <v>2.2349999999999737</v>
      </c>
      <c r="I253" s="61">
        <f t="shared" si="84"/>
        <v>2.2349999999999737</v>
      </c>
      <c r="J253" s="62">
        <f t="shared" si="66"/>
        <v>2.2040899999999821</v>
      </c>
      <c r="K253" s="63">
        <f t="shared" si="67"/>
        <v>11.00992547024965</v>
      </c>
      <c r="L253" s="51">
        <f t="shared" si="68"/>
        <v>742816916908666</v>
      </c>
      <c r="M253" s="48">
        <f t="shared" si="80"/>
        <v>49.400000000000027</v>
      </c>
      <c r="N253" s="52">
        <v>247</v>
      </c>
      <c r="O253" s="74">
        <f t="shared" si="69"/>
        <v>247</v>
      </c>
      <c r="P253" s="74">
        <f t="shared" si="70"/>
        <v>1</v>
      </c>
      <c r="Q253" s="53">
        <v>1</v>
      </c>
      <c r="R253" s="65">
        <f t="shared" si="71"/>
        <v>1</v>
      </c>
      <c r="S253" s="73">
        <f>S252*Q253</f>
        <v>2641807540224</v>
      </c>
      <c r="T253" s="73">
        <f t="shared" si="72"/>
        <v>652526462435328</v>
      </c>
      <c r="U253" s="73">
        <f t="shared" si="73"/>
        <v>7428169169086660</v>
      </c>
      <c r="V253" s="73">
        <f t="shared" si="74"/>
        <v>3.7140845845433296E+16</v>
      </c>
      <c r="W253" s="73">
        <f t="shared" si="75"/>
        <v>49900.238149468772</v>
      </c>
      <c r="X253" s="102">
        <f t="shared" si="76"/>
        <v>11.383705637566948</v>
      </c>
      <c r="Y253" s="94">
        <f>X253/K253</f>
        <v>1.0339493821576997</v>
      </c>
    </row>
    <row r="254" spans="1:25">
      <c r="A254" s="48">
        <f t="shared" si="64"/>
        <v>1351.1761006314662</v>
      </c>
      <c r="B254" s="48">
        <f t="shared" si="65"/>
        <v>8.2666666666666675</v>
      </c>
      <c r="C254" s="86">
        <f t="shared" si="81"/>
        <v>9.8550000000000004</v>
      </c>
      <c r="D254" s="90"/>
      <c r="E254" s="49">
        <f>C254*K254*1</f>
        <v>109.33249646591655</v>
      </c>
      <c r="F254" s="61">
        <f t="shared" si="77"/>
        <v>0.3480000000000002</v>
      </c>
      <c r="G254" s="61">
        <f t="shared" si="78"/>
        <v>4.4799999999999471</v>
      </c>
      <c r="H254" s="61">
        <f t="shared" si="84"/>
        <v>2.2399999999999736</v>
      </c>
      <c r="I254" s="61">
        <f t="shared" si="84"/>
        <v>2.2399999999999736</v>
      </c>
      <c r="J254" s="62">
        <f t="shared" si="66"/>
        <v>2.2110399999999824</v>
      </c>
      <c r="K254" s="63">
        <f t="shared" si="67"/>
        <v>11.09411430399965</v>
      </c>
      <c r="L254" s="51">
        <f t="shared" si="68"/>
        <v>853272570516953.75</v>
      </c>
      <c r="M254" s="48">
        <f t="shared" si="80"/>
        <v>49.60000000000003</v>
      </c>
      <c r="N254" s="52">
        <v>248</v>
      </c>
      <c r="O254" s="74">
        <f t="shared" si="69"/>
        <v>248</v>
      </c>
      <c r="P254" s="74">
        <f t="shared" si="70"/>
        <v>1</v>
      </c>
      <c r="Q254" s="53">
        <v>1</v>
      </c>
      <c r="R254" s="65">
        <f t="shared" si="71"/>
        <v>1</v>
      </c>
      <c r="S254" s="73">
        <f>S253*Q254</f>
        <v>2641807540224</v>
      </c>
      <c r="T254" s="73">
        <f t="shared" si="72"/>
        <v>655168269975552</v>
      </c>
      <c r="U254" s="73">
        <f t="shared" si="73"/>
        <v>8532725705169538</v>
      </c>
      <c r="V254" s="73">
        <f t="shared" si="74"/>
        <v>4.2663628525847688E+16</v>
      </c>
      <c r="W254" s="73">
        <f t="shared" si="75"/>
        <v>51705.005450830773</v>
      </c>
      <c r="X254" s="102">
        <f t="shared" si="76"/>
        <v>13.023716343112804</v>
      </c>
      <c r="Y254" s="94">
        <f>X254/K254</f>
        <v>1.1739302468172239</v>
      </c>
    </row>
    <row r="255" spans="1:25">
      <c r="A255" s="48">
        <f t="shared" si="64"/>
        <v>1398.8252229165244</v>
      </c>
      <c r="B255" s="48">
        <f t="shared" si="65"/>
        <v>8.3000000000000007</v>
      </c>
      <c r="C255" s="86">
        <f t="shared" si="81"/>
        <v>9.8550000000000004</v>
      </c>
      <c r="D255" s="90"/>
      <c r="E255" s="49">
        <f>C255*K255*1</f>
        <v>110.16732875421027</v>
      </c>
      <c r="F255" s="61">
        <f t="shared" si="77"/>
        <v>0.3490000000000002</v>
      </c>
      <c r="G255" s="61">
        <f t="shared" si="78"/>
        <v>4.4899999999999469</v>
      </c>
      <c r="H255" s="61">
        <f t="shared" si="84"/>
        <v>2.2449999999999735</v>
      </c>
      <c r="I255" s="61">
        <f t="shared" si="84"/>
        <v>2.2449999999999735</v>
      </c>
      <c r="J255" s="62">
        <f t="shared" si="66"/>
        <v>2.2180099999999823</v>
      </c>
      <c r="K255" s="63">
        <f t="shared" si="67"/>
        <v>11.178825850249646</v>
      </c>
      <c r="L255" s="51">
        <f t="shared" si="68"/>
        <v>980152798116916.62</v>
      </c>
      <c r="M255" s="48">
        <f t="shared" si="80"/>
        <v>49.800000000000033</v>
      </c>
      <c r="N255" s="52">
        <v>249</v>
      </c>
      <c r="O255" s="74">
        <f t="shared" si="69"/>
        <v>249</v>
      </c>
      <c r="P255" s="74">
        <f t="shared" si="70"/>
        <v>1</v>
      </c>
      <c r="Q255" s="53">
        <v>1</v>
      </c>
      <c r="R255" s="65">
        <f t="shared" si="71"/>
        <v>1</v>
      </c>
      <c r="S255" s="73">
        <f>S254*Q255</f>
        <v>2641807540224</v>
      </c>
      <c r="T255" s="73">
        <f t="shared" si="72"/>
        <v>657810077515776</v>
      </c>
      <c r="U255" s="73">
        <f t="shared" si="73"/>
        <v>9801527981169166</v>
      </c>
      <c r="V255" s="73">
        <f t="shared" si="74"/>
        <v>4.9007639905845832E+16</v>
      </c>
      <c r="W255" s="73">
        <f t="shared" si="75"/>
        <v>53575.006037702879</v>
      </c>
      <c r="X255" s="102">
        <f t="shared" si="76"/>
        <v>14.900239926674123</v>
      </c>
      <c r="Y255" s="94">
        <f>X255/K255</f>
        <v>1.3328984748734922</v>
      </c>
    </row>
    <row r="256" spans="1:25">
      <c r="A256" s="48">
        <f t="shared" si="64"/>
        <v>1448.1546878700738</v>
      </c>
      <c r="B256" s="48">
        <f t="shared" si="65"/>
        <v>8.3333333333333339</v>
      </c>
      <c r="C256" s="86">
        <f t="shared" si="81"/>
        <v>9.8550000000000004</v>
      </c>
      <c r="D256" s="90"/>
      <c r="E256" s="49">
        <f>C256*K256*1</f>
        <v>111.00733593749648</v>
      </c>
      <c r="F256" s="61">
        <f t="shared" si="77"/>
        <v>0.3500000000000002</v>
      </c>
      <c r="G256" s="61">
        <f t="shared" si="78"/>
        <v>4.4999999999999467</v>
      </c>
      <c r="H256" s="61">
        <f t="shared" si="84"/>
        <v>2.2499999999999734</v>
      </c>
      <c r="I256" s="61">
        <f t="shared" si="84"/>
        <v>2.2499999999999734</v>
      </c>
      <c r="J256" s="62">
        <f t="shared" si="66"/>
        <v>2.2249999999999819</v>
      </c>
      <c r="K256" s="63">
        <f t="shared" si="67"/>
        <v>11.264062499999643</v>
      </c>
      <c r="L256" s="51">
        <f t="shared" si="68"/>
        <v>1125899906842642.8</v>
      </c>
      <c r="M256" s="48">
        <f t="shared" si="80"/>
        <v>50.000000000000021</v>
      </c>
      <c r="N256" s="52">
        <v>250</v>
      </c>
      <c r="O256" s="74">
        <f t="shared" si="69"/>
        <v>250</v>
      </c>
      <c r="P256" s="74">
        <f t="shared" si="70"/>
        <v>1</v>
      </c>
      <c r="Q256" s="53">
        <v>4</v>
      </c>
      <c r="R256" s="65">
        <f t="shared" si="71"/>
        <v>1</v>
      </c>
      <c r="S256" s="73">
        <f>S255*Q256</f>
        <v>10567230160896</v>
      </c>
      <c r="T256" s="73">
        <f t="shared" si="72"/>
        <v>2641807540224000</v>
      </c>
      <c r="U256" s="73">
        <f t="shared" si="73"/>
        <v>1.1258999068426428E+16</v>
      </c>
      <c r="V256" s="73">
        <f t="shared" si="74"/>
        <v>5.6294995342132136E+16</v>
      </c>
      <c r="W256" s="73">
        <f t="shared" si="75"/>
        <v>55512.596368352832</v>
      </c>
      <c r="X256" s="102">
        <f t="shared" si="76"/>
        <v>4.2618543921150946</v>
      </c>
      <c r="Y256" s="94">
        <f>X256/K256</f>
        <v>0.37835855332969165</v>
      </c>
    </row>
    <row r="257" spans="1:25">
      <c r="A257" s="48">
        <f t="shared" si="64"/>
        <v>1499.2237526483457</v>
      </c>
      <c r="B257" s="48">
        <f t="shared" si="65"/>
        <v>8.3666666666666671</v>
      </c>
      <c r="C257" s="86">
        <f t="shared" si="81"/>
        <v>9.8550000000000004</v>
      </c>
      <c r="D257" s="90"/>
      <c r="E257" s="49">
        <f>C257*K257*1</f>
        <v>111.8525416382102</v>
      </c>
      <c r="F257" s="61">
        <f t="shared" si="77"/>
        <v>0.3510000000000002</v>
      </c>
      <c r="G257" s="61">
        <f t="shared" si="78"/>
        <v>4.5099999999999465</v>
      </c>
      <c r="H257" s="61">
        <f t="shared" si="84"/>
        <v>2.2549999999999732</v>
      </c>
      <c r="I257" s="61">
        <f t="shared" si="84"/>
        <v>2.2549999999999732</v>
      </c>
      <c r="J257" s="62">
        <f t="shared" si="66"/>
        <v>2.2320099999999821</v>
      </c>
      <c r="K257" s="63">
        <f t="shared" si="67"/>
        <v>11.349826650249639</v>
      </c>
      <c r="L257" s="51">
        <f t="shared" si="68"/>
        <v>1293319370881458.7</v>
      </c>
      <c r="M257" s="48">
        <f t="shared" si="80"/>
        <v>50.200000000000024</v>
      </c>
      <c r="N257" s="52">
        <v>251</v>
      </c>
      <c r="O257" s="74">
        <f t="shared" si="69"/>
        <v>251</v>
      </c>
      <c r="P257" s="74">
        <f t="shared" si="70"/>
        <v>1</v>
      </c>
      <c r="Q257" s="53">
        <v>1</v>
      </c>
      <c r="R257" s="65">
        <f t="shared" si="71"/>
        <v>1</v>
      </c>
      <c r="S257" s="73">
        <f>S256*Q257</f>
        <v>10567230160896</v>
      </c>
      <c r="T257" s="73">
        <f t="shared" si="72"/>
        <v>2652374770384896</v>
      </c>
      <c r="U257" s="73">
        <f t="shared" si="73"/>
        <v>1.2933193708814588E+16</v>
      </c>
      <c r="V257" s="73">
        <f t="shared" si="74"/>
        <v>6.4665968544072936E+16</v>
      </c>
      <c r="W257" s="73">
        <f t="shared" si="75"/>
        <v>57520.217976608197</v>
      </c>
      <c r="X257" s="102">
        <f t="shared" si="76"/>
        <v>4.8760808062345591</v>
      </c>
      <c r="Y257" s="94">
        <f>X257/K257</f>
        <v>0.42961720531011899</v>
      </c>
    </row>
    <row r="258" spans="1:25">
      <c r="A258" s="48">
        <f t="shared" si="64"/>
        <v>1552.0937641066739</v>
      </c>
      <c r="B258" s="48">
        <f t="shared" si="65"/>
        <v>8.4</v>
      </c>
      <c r="C258" s="86">
        <f t="shared" si="81"/>
        <v>9.8550000000000004</v>
      </c>
      <c r="D258" s="90"/>
      <c r="E258" s="49">
        <f>C258*K258*1</f>
        <v>112.7029695379164</v>
      </c>
      <c r="F258" s="61">
        <f t="shared" si="77"/>
        <v>0.3520000000000002</v>
      </c>
      <c r="G258" s="61">
        <f t="shared" si="78"/>
        <v>4.5199999999999463</v>
      </c>
      <c r="H258" s="61">
        <f t="shared" si="84"/>
        <v>2.2599999999999731</v>
      </c>
      <c r="I258" s="61">
        <f t="shared" si="84"/>
        <v>2.2599999999999731</v>
      </c>
      <c r="J258" s="62">
        <f t="shared" si="66"/>
        <v>2.2390399999999819</v>
      </c>
      <c r="K258" s="63">
        <f t="shared" si="67"/>
        <v>11.436120703999634</v>
      </c>
      <c r="L258" s="51">
        <f t="shared" si="68"/>
        <v>1485633833817332</v>
      </c>
      <c r="M258" s="48">
        <f t="shared" si="80"/>
        <v>50.400000000000027</v>
      </c>
      <c r="N258" s="52">
        <v>252</v>
      </c>
      <c r="O258" s="74">
        <f t="shared" si="69"/>
        <v>252</v>
      </c>
      <c r="P258" s="74">
        <f t="shared" si="70"/>
        <v>1</v>
      </c>
      <c r="Q258" s="53">
        <v>1</v>
      </c>
      <c r="R258" s="65">
        <f t="shared" si="71"/>
        <v>1</v>
      </c>
      <c r="S258" s="73">
        <f>S257*Q258</f>
        <v>10567230160896</v>
      </c>
      <c r="T258" s="73">
        <f t="shared" si="72"/>
        <v>2662942000545792</v>
      </c>
      <c r="U258" s="73">
        <f t="shared" si="73"/>
        <v>1.485633833817332E+16</v>
      </c>
      <c r="V258" s="73">
        <f t="shared" si="74"/>
        <v>7.4281691690866592E+16</v>
      </c>
      <c r="W258" s="73">
        <f t="shared" si="75"/>
        <v>59600.400541696275</v>
      </c>
      <c r="X258" s="102">
        <f t="shared" si="76"/>
        <v>5.5789192311091984</v>
      </c>
      <c r="Y258" s="94">
        <f>X258/K258</f>
        <v>0.48783318885031041</v>
      </c>
    </row>
    <row r="259" spans="1:25">
      <c r="A259" s="48">
        <f t="shared" si="64"/>
        <v>1606.8282324925726</v>
      </c>
      <c r="B259" s="48">
        <f t="shared" si="65"/>
        <v>8.4333333333333336</v>
      </c>
      <c r="C259" s="86">
        <f t="shared" si="81"/>
        <v>9.8550000000000004</v>
      </c>
      <c r="D259" s="90"/>
      <c r="E259" s="49">
        <f>C259*K259*1</f>
        <v>113.55864337731013</v>
      </c>
      <c r="F259" s="61">
        <f t="shared" si="77"/>
        <v>0.3530000000000002</v>
      </c>
      <c r="G259" s="61">
        <f t="shared" si="78"/>
        <v>4.5299999999999461</v>
      </c>
      <c r="H259" s="61">
        <f t="shared" si="84"/>
        <v>2.264999999999973</v>
      </c>
      <c r="I259" s="61">
        <f t="shared" si="84"/>
        <v>2.264999999999973</v>
      </c>
      <c r="J259" s="62">
        <f t="shared" si="66"/>
        <v>2.2460899999999819</v>
      </c>
      <c r="K259" s="63">
        <f t="shared" si="67"/>
        <v>11.522947070249632</v>
      </c>
      <c r="L259" s="51">
        <f t="shared" si="68"/>
        <v>1706545141033907.7</v>
      </c>
      <c r="M259" s="48">
        <f t="shared" si="80"/>
        <v>50.600000000000023</v>
      </c>
      <c r="N259" s="52">
        <v>253</v>
      </c>
      <c r="O259" s="74">
        <f t="shared" si="69"/>
        <v>253</v>
      </c>
      <c r="P259" s="74">
        <f t="shared" si="70"/>
        <v>1</v>
      </c>
      <c r="Q259" s="53">
        <v>1</v>
      </c>
      <c r="R259" s="65">
        <f t="shared" si="71"/>
        <v>1</v>
      </c>
      <c r="S259" s="73">
        <f>S258*Q259</f>
        <v>10567230160896</v>
      </c>
      <c r="T259" s="73">
        <f t="shared" si="72"/>
        <v>2673509230706688</v>
      </c>
      <c r="U259" s="73">
        <f t="shared" si="73"/>
        <v>1.7065451410339078E+16</v>
      </c>
      <c r="V259" s="73">
        <f t="shared" si="74"/>
        <v>8.5327257051695392E+16</v>
      </c>
      <c r="W259" s="73">
        <f t="shared" si="75"/>
        <v>61755.765068797882</v>
      </c>
      <c r="X259" s="102">
        <f t="shared" si="76"/>
        <v>6.3831653223161577</v>
      </c>
      <c r="Y259" s="94">
        <f>X259/K259</f>
        <v>0.55395249873154828</v>
      </c>
    </row>
    <row r="260" spans="1:25">
      <c r="A260" s="48">
        <f t="shared" si="64"/>
        <v>1663.4929077375984</v>
      </c>
      <c r="B260" s="48">
        <f t="shared" si="65"/>
        <v>8.4666666666666668</v>
      </c>
      <c r="C260" s="86">
        <f t="shared" si="81"/>
        <v>9.8550000000000004</v>
      </c>
      <c r="D260" s="90"/>
      <c r="E260" s="49">
        <f>C260*K260*1</f>
        <v>114.41958695621634</v>
      </c>
      <c r="F260" s="61">
        <f t="shared" si="77"/>
        <v>0.3540000000000002</v>
      </c>
      <c r="G260" s="61">
        <f t="shared" si="78"/>
        <v>4.5399999999999459</v>
      </c>
      <c r="H260" s="61">
        <f t="shared" si="84"/>
        <v>2.2699999999999729</v>
      </c>
      <c r="I260" s="61">
        <f t="shared" si="84"/>
        <v>2.2699999999999729</v>
      </c>
      <c r="J260" s="62">
        <f t="shared" si="66"/>
        <v>2.2531599999999816</v>
      </c>
      <c r="K260" s="63">
        <f t="shared" si="67"/>
        <v>11.610308163999628</v>
      </c>
      <c r="L260" s="51">
        <f t="shared" si="68"/>
        <v>1960305596233833.2</v>
      </c>
      <c r="M260" s="48">
        <f t="shared" si="80"/>
        <v>50.800000000000026</v>
      </c>
      <c r="N260" s="52">
        <v>254</v>
      </c>
      <c r="O260" s="74">
        <f t="shared" si="69"/>
        <v>254</v>
      </c>
      <c r="P260" s="74">
        <f t="shared" si="70"/>
        <v>1</v>
      </c>
      <c r="Q260" s="53">
        <v>1</v>
      </c>
      <c r="R260" s="65">
        <f t="shared" si="71"/>
        <v>1</v>
      </c>
      <c r="S260" s="73">
        <f>S259*Q260</f>
        <v>10567230160896</v>
      </c>
      <c r="T260" s="73">
        <f t="shared" si="72"/>
        <v>2684076460867584</v>
      </c>
      <c r="U260" s="73">
        <f t="shared" si="73"/>
        <v>1.9603055962338332E+16</v>
      </c>
      <c r="V260" s="73">
        <f t="shared" si="74"/>
        <v>9.8015279811691664E+16</v>
      </c>
      <c r="W260" s="73">
        <f t="shared" si="75"/>
        <v>63989.027184306287</v>
      </c>
      <c r="X260" s="102">
        <f t="shared" si="76"/>
        <v>7.3034640585469628</v>
      </c>
      <c r="Y260" s="94">
        <f>X260/K260</f>
        <v>0.62904997484847092</v>
      </c>
    </row>
    <row r="261" spans="1:25">
      <c r="A261" s="48">
        <f t="shared" si="64"/>
        <v>1722.1558584396371</v>
      </c>
      <c r="B261" s="48">
        <f t="shared" si="65"/>
        <v>8.5</v>
      </c>
      <c r="C261" s="86">
        <f t="shared" si="81"/>
        <v>9.8550000000000004</v>
      </c>
      <c r="D261" s="90"/>
      <c r="E261" s="49">
        <f>C261*K261*1</f>
        <v>115.28582413359004</v>
      </c>
      <c r="F261" s="61">
        <f t="shared" si="77"/>
        <v>0.3550000000000002</v>
      </c>
      <c r="G261" s="61">
        <f t="shared" si="78"/>
        <v>4.5499999999999456</v>
      </c>
      <c r="H261" s="61">
        <f t="shared" si="84"/>
        <v>2.2749999999999728</v>
      </c>
      <c r="I261" s="61">
        <f t="shared" si="84"/>
        <v>2.2749999999999728</v>
      </c>
      <c r="J261" s="62">
        <f t="shared" si="66"/>
        <v>2.2602499999999814</v>
      </c>
      <c r="K261" s="63">
        <f t="shared" si="67"/>
        <v>11.698206406249623</v>
      </c>
      <c r="L261" s="51">
        <f t="shared" si="68"/>
        <v>2251799813685286.5</v>
      </c>
      <c r="M261" s="48">
        <f t="shared" si="80"/>
        <v>51.000000000000028</v>
      </c>
      <c r="N261" s="52">
        <v>255</v>
      </c>
      <c r="O261" s="74">
        <f t="shared" si="69"/>
        <v>255</v>
      </c>
      <c r="P261" s="74">
        <f t="shared" si="70"/>
        <v>1</v>
      </c>
      <c r="Q261" s="53">
        <v>1</v>
      </c>
      <c r="R261" s="65">
        <f t="shared" si="71"/>
        <v>1</v>
      </c>
      <c r="S261" s="73">
        <f>S260*Q261</f>
        <v>10567230160896</v>
      </c>
      <c r="T261" s="73">
        <f t="shared" si="72"/>
        <v>2694643691028480</v>
      </c>
      <c r="U261" s="73">
        <f t="shared" si="73"/>
        <v>2.2517998136852864E+16</v>
      </c>
      <c r="V261" s="73">
        <f t="shared" si="74"/>
        <v>1.1258999068426432E+17</v>
      </c>
      <c r="W261" s="73">
        <f t="shared" si="75"/>
        <v>66303.00054992603</v>
      </c>
      <c r="X261" s="102">
        <f t="shared" si="76"/>
        <v>8.3565772394413642</v>
      </c>
      <c r="Y261" s="94">
        <f>X261/K261</f>
        <v>0.714346879276892</v>
      </c>
    </row>
    <row r="262" spans="1:25">
      <c r="A262" s="48">
        <f t="shared" si="64"/>
        <v>1782.8875536304927</v>
      </c>
      <c r="B262" s="48">
        <f t="shared" si="65"/>
        <v>8.5333333333333332</v>
      </c>
      <c r="C262" s="86">
        <f t="shared" si="81"/>
        <v>9.8550000000000004</v>
      </c>
      <c r="D262" s="90"/>
      <c r="E262" s="49">
        <f>C262*K262*1</f>
        <v>116.15737882751627</v>
      </c>
      <c r="F262" s="61">
        <f t="shared" si="77"/>
        <v>0.35600000000000021</v>
      </c>
      <c r="G262" s="61">
        <f t="shared" si="78"/>
        <v>4.5599999999999454</v>
      </c>
      <c r="H262" s="61">
        <f t="shared" si="84"/>
        <v>2.2799999999999727</v>
      </c>
      <c r="I262" s="61">
        <f t="shared" si="84"/>
        <v>2.2799999999999727</v>
      </c>
      <c r="J262" s="62">
        <f t="shared" si="66"/>
        <v>2.2673599999999814</v>
      </c>
      <c r="K262" s="63">
        <f t="shared" si="67"/>
        <v>11.786644223999621</v>
      </c>
      <c r="L262" s="51">
        <f t="shared" si="68"/>
        <v>2586638741762918.5</v>
      </c>
      <c r="M262" s="48">
        <f t="shared" si="80"/>
        <v>51.200000000000031</v>
      </c>
      <c r="N262" s="52">
        <v>256</v>
      </c>
      <c r="O262" s="74">
        <f t="shared" si="69"/>
        <v>256</v>
      </c>
      <c r="P262" s="74">
        <f t="shared" si="70"/>
        <v>1</v>
      </c>
      <c r="Q262" s="53">
        <v>1</v>
      </c>
      <c r="R262" s="65">
        <f t="shared" si="71"/>
        <v>1</v>
      </c>
      <c r="S262" s="73">
        <f>S261*Q262</f>
        <v>10567230160896</v>
      </c>
      <c r="T262" s="73">
        <f t="shared" si="72"/>
        <v>2705210921189376</v>
      </c>
      <c r="U262" s="73">
        <f t="shared" si="73"/>
        <v>2.5866387417629184E+16</v>
      </c>
      <c r="V262" s="73">
        <f t="shared" si="74"/>
        <v>1.2933193708814592E+17</v>
      </c>
      <c r="W262" s="73">
        <f t="shared" si="75"/>
        <v>68700.600399894975</v>
      </c>
      <c r="X262" s="102">
        <f t="shared" si="76"/>
        <v>9.561689705975585</v>
      </c>
      <c r="Y262" s="94">
        <f>X262/K262</f>
        <v>0.81123087490045309</v>
      </c>
    </row>
    <row r="263" spans="1:25">
      <c r="A263" s="48">
        <f t="shared" ref="A263:A306" si="85">POWER(POWER(2,0.05),N263-40)</f>
        <v>1845.7609474270123</v>
      </c>
      <c r="B263" s="48">
        <f t="shared" ref="B263:B326" si="86">N263/30</f>
        <v>8.5666666666666664</v>
      </c>
      <c r="C263" s="86">
        <f t="shared" si="81"/>
        <v>12.14</v>
      </c>
      <c r="D263" s="89">
        <f>1+N263/200</f>
        <v>2.2850000000000001</v>
      </c>
      <c r="E263" s="49">
        <f>C263*K263*1</f>
        <v>144.17007597003038</v>
      </c>
      <c r="F263" s="61">
        <f t="shared" si="77"/>
        <v>0.35700000000000021</v>
      </c>
      <c r="G263" s="61">
        <f t="shared" si="78"/>
        <v>4.5699999999999452</v>
      </c>
      <c r="H263" s="61">
        <f t="shared" si="84"/>
        <v>2.2849999999999726</v>
      </c>
      <c r="I263" s="61">
        <f t="shared" si="84"/>
        <v>2.2849999999999726</v>
      </c>
      <c r="J263" s="62">
        <f t="shared" ref="J263:J326" si="87">(1-F263)+F263*G263</f>
        <v>2.2744899999999815</v>
      </c>
      <c r="K263" s="63">
        <f t="shared" ref="K263:K326" si="88">J263*H263*I263</f>
        <v>11.87562405024962</v>
      </c>
      <c r="L263" s="51">
        <f t="shared" ref="L263:L326" si="89">POWER($M$1,N263)</f>
        <v>2971267667634665</v>
      </c>
      <c r="M263" s="48">
        <f t="shared" si="80"/>
        <v>51.400000000000034</v>
      </c>
      <c r="N263" s="52">
        <v>257</v>
      </c>
      <c r="O263" s="74">
        <f t="shared" ref="O263:O326" si="90">$N263-P$3</f>
        <v>257</v>
      </c>
      <c r="P263" s="74">
        <f t="shared" ref="P263:P326" si="91">Q$3</f>
        <v>1</v>
      </c>
      <c r="Q263" s="53">
        <v>1</v>
      </c>
      <c r="R263" s="65">
        <f t="shared" ref="R263:R326" si="92">R$3</f>
        <v>1</v>
      </c>
      <c r="S263" s="73">
        <f>S262*Q263</f>
        <v>10567230160896</v>
      </c>
      <c r="T263" s="73">
        <f t="shared" ref="T263:T326" si="93">O263*S263*R263</f>
        <v>2715778151350272</v>
      </c>
      <c r="U263" s="73">
        <f t="shared" ref="U263:U326" si="94">10*Q$3*P263*POWER($M$1,O263)</f>
        <v>2.9712676676346648E+16</v>
      </c>
      <c r="V263" s="73">
        <f t="shared" ref="V263:V326" si="95">50*Q$3*P263*POWER($M$1,O263)</f>
        <v>1.4856338338173325E+17</v>
      </c>
      <c r="W263" s="73">
        <f t="shared" ref="W263:W326" si="96">$A263*(30+$B263)</f>
        <v>71184.847205768441</v>
      </c>
      <c r="X263" s="102">
        <f t="shared" ref="X263:X326" si="97">U263/T263</f>
        <v>10.940759892914539</v>
      </c>
      <c r="Y263" s="94">
        <f>X263/K263</f>
        <v>0.92127873420551476</v>
      </c>
    </row>
    <row r="264" spans="1:25">
      <c r="A264" s="48">
        <f t="shared" si="85"/>
        <v>1910.851566667415</v>
      </c>
      <c r="B264" s="48">
        <f t="shared" si="86"/>
        <v>8.6</v>
      </c>
      <c r="C264" s="86">
        <f t="shared" si="81"/>
        <v>12.14</v>
      </c>
      <c r="D264" s="90"/>
      <c r="E264" s="49">
        <f>C264*K264*1</f>
        <v>145.25690065335533</v>
      </c>
      <c r="F264" s="61">
        <f t="shared" ref="F264:F327" si="98">F263+0.1%</f>
        <v>0.35800000000000021</v>
      </c>
      <c r="G264" s="61">
        <f t="shared" ref="G264:G327" si="99">G263+1%</f>
        <v>4.579999999999945</v>
      </c>
      <c r="H264" s="61">
        <f t="shared" ref="H264:I279" si="100">H263+0.5%</f>
        <v>2.2899999999999725</v>
      </c>
      <c r="I264" s="61">
        <f t="shared" si="100"/>
        <v>2.2899999999999725</v>
      </c>
      <c r="J264" s="62">
        <f t="shared" si="87"/>
        <v>2.2816399999999812</v>
      </c>
      <c r="K264" s="63">
        <f t="shared" si="88"/>
        <v>11.965148323999616</v>
      </c>
      <c r="L264" s="51">
        <f t="shared" si="89"/>
        <v>3413090282067817</v>
      </c>
      <c r="M264" s="48">
        <f t="shared" ref="M264:M327" si="101">LOG(L264,2)</f>
        <v>51.600000000000023</v>
      </c>
      <c r="N264" s="52">
        <v>258</v>
      </c>
      <c r="O264" s="74">
        <f t="shared" si="90"/>
        <v>258</v>
      </c>
      <c r="P264" s="74">
        <f t="shared" si="91"/>
        <v>1</v>
      </c>
      <c r="Q264" s="53">
        <v>1</v>
      </c>
      <c r="R264" s="65">
        <f t="shared" si="92"/>
        <v>1</v>
      </c>
      <c r="S264" s="73">
        <f>S263*Q264</f>
        <v>10567230160896</v>
      </c>
      <c r="T264" s="73">
        <f t="shared" si="93"/>
        <v>2726345381511168</v>
      </c>
      <c r="U264" s="73">
        <f t="shared" si="94"/>
        <v>3.4130902820678168E+16</v>
      </c>
      <c r="V264" s="73">
        <f t="shared" si="95"/>
        <v>1.7065451410339085E+17</v>
      </c>
      <c r="W264" s="73">
        <f t="shared" si="96"/>
        <v>73758.870473362229</v>
      </c>
      <c r="X264" s="102">
        <f t="shared" si="97"/>
        <v>12.518921136015415</v>
      </c>
      <c r="Y264" s="94">
        <f>X264/K264</f>
        <v>1.0462821518814811</v>
      </c>
    </row>
    <row r="265" spans="1:25">
      <c r="A265" s="48">
        <f t="shared" si="85"/>
        <v>1978.2376016381183</v>
      </c>
      <c r="B265" s="48">
        <f t="shared" si="86"/>
        <v>8.6333333333333329</v>
      </c>
      <c r="C265" s="86">
        <f t="shared" si="81"/>
        <v>12.14</v>
      </c>
      <c r="D265" s="90"/>
      <c r="E265" s="49">
        <f>C265*K265*1</f>
        <v>146.35036461163028</v>
      </c>
      <c r="F265" s="61">
        <f t="shared" si="98"/>
        <v>0.35900000000000021</v>
      </c>
      <c r="G265" s="61">
        <f t="shared" si="99"/>
        <v>4.5899999999999448</v>
      </c>
      <c r="H265" s="61">
        <f t="shared" si="100"/>
        <v>2.2949999999999724</v>
      </c>
      <c r="I265" s="61">
        <f t="shared" si="100"/>
        <v>2.2949999999999724</v>
      </c>
      <c r="J265" s="62">
        <f t="shared" si="87"/>
        <v>2.2888099999999811</v>
      </c>
      <c r="K265" s="63">
        <f t="shared" si="88"/>
        <v>12.055219490249611</v>
      </c>
      <c r="L265" s="51">
        <f t="shared" si="89"/>
        <v>3920611192467668</v>
      </c>
      <c r="M265" s="48">
        <f t="shared" si="101"/>
        <v>51.800000000000026</v>
      </c>
      <c r="N265" s="52">
        <v>259</v>
      </c>
      <c r="O265" s="74">
        <f t="shared" si="90"/>
        <v>259</v>
      </c>
      <c r="P265" s="74">
        <f t="shared" si="91"/>
        <v>1</v>
      </c>
      <c r="Q265" s="53">
        <v>1</v>
      </c>
      <c r="R265" s="65">
        <f t="shared" si="92"/>
        <v>1</v>
      </c>
      <c r="S265" s="73">
        <f>S264*Q265</f>
        <v>10567230160896</v>
      </c>
      <c r="T265" s="73">
        <f t="shared" si="93"/>
        <v>2736912611672064</v>
      </c>
      <c r="U265" s="73">
        <f t="shared" si="94"/>
        <v>3.920611192467668E+16</v>
      </c>
      <c r="V265" s="73">
        <f t="shared" si="95"/>
        <v>1.9603055962338339E+17</v>
      </c>
      <c r="W265" s="73">
        <f t="shared" si="96"/>
        <v>76425.912676619308</v>
      </c>
      <c r="X265" s="102">
        <f t="shared" si="97"/>
        <v>14.324941087806403</v>
      </c>
      <c r="Y265" s="94">
        <f>X265/K265</f>
        <v>1.188277086069861</v>
      </c>
    </row>
    <row r="266" spans="1:25">
      <c r="A266" s="48">
        <f t="shared" si="85"/>
        <v>2048.0000000000359</v>
      </c>
      <c r="B266" s="48">
        <f t="shared" si="86"/>
        <v>8.6666666666666661</v>
      </c>
      <c r="C266" s="86">
        <f t="shared" si="81"/>
        <v>12.14</v>
      </c>
      <c r="D266" s="90"/>
      <c r="E266" s="49">
        <f>C266*K266*1</f>
        <v>147.4504975999952</v>
      </c>
      <c r="F266" s="61">
        <f t="shared" si="98"/>
        <v>0.36000000000000021</v>
      </c>
      <c r="G266" s="61">
        <f t="shared" si="99"/>
        <v>4.5999999999999446</v>
      </c>
      <c r="H266" s="61">
        <f t="shared" si="100"/>
        <v>2.2999999999999723</v>
      </c>
      <c r="I266" s="61">
        <f t="shared" si="100"/>
        <v>2.2999999999999723</v>
      </c>
      <c r="J266" s="62">
        <f t="shared" si="87"/>
        <v>2.2959999999999807</v>
      </c>
      <c r="K266" s="63">
        <f t="shared" si="88"/>
        <v>12.145839999999605</v>
      </c>
      <c r="L266" s="51">
        <f t="shared" si="89"/>
        <v>4503599627370574</v>
      </c>
      <c r="M266" s="48">
        <f t="shared" si="101"/>
        <v>52.000000000000028</v>
      </c>
      <c r="N266" s="52">
        <v>260</v>
      </c>
      <c r="O266" s="74">
        <f t="shared" si="90"/>
        <v>260</v>
      </c>
      <c r="P266" s="74">
        <f t="shared" si="91"/>
        <v>1</v>
      </c>
      <c r="Q266" s="53">
        <v>4</v>
      </c>
      <c r="R266" s="65">
        <f t="shared" si="92"/>
        <v>1</v>
      </c>
      <c r="S266" s="73">
        <f>S265*Q266</f>
        <v>42268920643584</v>
      </c>
      <c r="T266" s="73">
        <f t="shared" si="93"/>
        <v>1.098991936733184E+16</v>
      </c>
      <c r="U266" s="73">
        <f t="shared" si="94"/>
        <v>4.5035996273705744E+16</v>
      </c>
      <c r="V266" s="73">
        <f t="shared" si="95"/>
        <v>2.251799813685287E+17</v>
      </c>
      <c r="W266" s="73">
        <f t="shared" si="96"/>
        <v>79189.333333334711</v>
      </c>
      <c r="X266" s="102">
        <f t="shared" si="97"/>
        <v>4.0979369154952856</v>
      </c>
      <c r="Y266" s="94">
        <f>X266/K266</f>
        <v>0.33739427783466758</v>
      </c>
    </row>
    <row r="267" spans="1:25">
      <c r="A267" s="48">
        <f t="shared" si="85"/>
        <v>2120.2225640271786</v>
      </c>
      <c r="B267" s="48">
        <f t="shared" si="86"/>
        <v>8.6999999999999993</v>
      </c>
      <c r="C267" s="86">
        <f t="shared" si="81"/>
        <v>12.14</v>
      </c>
      <c r="D267" s="90"/>
      <c r="E267" s="49">
        <f>C267*K267*1</f>
        <v>148.55732944643015</v>
      </c>
      <c r="F267" s="61">
        <f t="shared" si="98"/>
        <v>0.36100000000000021</v>
      </c>
      <c r="G267" s="61">
        <f t="shared" si="99"/>
        <v>4.6099999999999444</v>
      </c>
      <c r="H267" s="61">
        <f t="shared" si="100"/>
        <v>2.3049999999999722</v>
      </c>
      <c r="I267" s="61">
        <f t="shared" si="100"/>
        <v>2.3049999999999722</v>
      </c>
      <c r="J267" s="62">
        <f t="shared" si="87"/>
        <v>2.3032099999999804</v>
      </c>
      <c r="K267" s="63">
        <f t="shared" si="88"/>
        <v>12.2370123102496</v>
      </c>
      <c r="L267" s="51">
        <f t="shared" si="89"/>
        <v>5173277483525838</v>
      </c>
      <c r="M267" s="48">
        <f t="shared" si="101"/>
        <v>52.200000000000031</v>
      </c>
      <c r="N267" s="52">
        <v>261</v>
      </c>
      <c r="O267" s="74">
        <f t="shared" si="90"/>
        <v>261</v>
      </c>
      <c r="P267" s="74">
        <f t="shared" si="91"/>
        <v>1</v>
      </c>
      <c r="Q267" s="53">
        <v>1</v>
      </c>
      <c r="R267" s="65">
        <f t="shared" si="92"/>
        <v>1</v>
      </c>
      <c r="S267" s="73">
        <f>S266*Q267</f>
        <v>42268920643584</v>
      </c>
      <c r="T267" s="73">
        <f t="shared" si="93"/>
        <v>1.1032188287975424E+16</v>
      </c>
      <c r="U267" s="73">
        <f t="shared" si="94"/>
        <v>5.1732774835258384E+16</v>
      </c>
      <c r="V267" s="73">
        <f t="shared" si="95"/>
        <v>2.586638741762919E+17</v>
      </c>
      <c r="W267" s="73">
        <f t="shared" si="96"/>
        <v>82052.61322785182</v>
      </c>
      <c r="X267" s="102">
        <f t="shared" si="97"/>
        <v>4.6892577868386018</v>
      </c>
      <c r="Y267" s="94">
        <f>X267/K267</f>
        <v>0.38320283317120846</v>
      </c>
    </row>
    <row r="268" spans="1:25">
      <c r="A268" s="48">
        <f t="shared" si="85"/>
        <v>2194.992051274367</v>
      </c>
      <c r="B268" s="48">
        <f t="shared" si="86"/>
        <v>8.7333333333333325</v>
      </c>
      <c r="C268" s="86">
        <f t="shared" si="81"/>
        <v>12.14</v>
      </c>
      <c r="D268" s="90"/>
      <c r="E268" s="49">
        <f>C268*K268*1</f>
        <v>149.67089005175512</v>
      </c>
      <c r="F268" s="61">
        <f t="shared" si="98"/>
        <v>0.36200000000000021</v>
      </c>
      <c r="G268" s="61">
        <f t="shared" si="99"/>
        <v>4.6199999999999442</v>
      </c>
      <c r="H268" s="61">
        <f t="shared" si="100"/>
        <v>2.3099999999999721</v>
      </c>
      <c r="I268" s="61">
        <f t="shared" si="100"/>
        <v>2.3099999999999721</v>
      </c>
      <c r="J268" s="62">
        <f t="shared" si="87"/>
        <v>2.3104399999999807</v>
      </c>
      <c r="K268" s="63">
        <f t="shared" si="88"/>
        <v>12.328738883999598</v>
      </c>
      <c r="L268" s="51">
        <f t="shared" si="89"/>
        <v>5942535335269331</v>
      </c>
      <c r="M268" s="48">
        <f t="shared" si="101"/>
        <v>52.400000000000027</v>
      </c>
      <c r="N268" s="52">
        <v>262</v>
      </c>
      <c r="O268" s="74">
        <f t="shared" si="90"/>
        <v>262</v>
      </c>
      <c r="P268" s="74">
        <f t="shared" si="91"/>
        <v>1</v>
      </c>
      <c r="Q268" s="53">
        <v>1</v>
      </c>
      <c r="R268" s="65">
        <f t="shared" si="92"/>
        <v>1</v>
      </c>
      <c r="S268" s="73">
        <f>S267*Q268</f>
        <v>42268920643584</v>
      </c>
      <c r="T268" s="73">
        <f t="shared" si="93"/>
        <v>1.1074457208619008E+16</v>
      </c>
      <c r="U268" s="73">
        <f t="shared" si="94"/>
        <v>5.9425353352693312E+16</v>
      </c>
      <c r="V268" s="73">
        <f t="shared" si="95"/>
        <v>2.9712676676346656E+17</v>
      </c>
      <c r="W268" s="73">
        <f t="shared" si="96"/>
        <v>85019.358786027151</v>
      </c>
      <c r="X268" s="102">
        <f t="shared" si="97"/>
        <v>5.3659833825935825</v>
      </c>
      <c r="Y268" s="94">
        <f>X268/K268</f>
        <v>0.43524187129614916</v>
      </c>
    </row>
    <row r="269" spans="1:25">
      <c r="A269" s="48">
        <f t="shared" si="85"/>
        <v>2272.3982787949872</v>
      </c>
      <c r="B269" s="48">
        <f t="shared" si="86"/>
        <v>8.7666666666666675</v>
      </c>
      <c r="C269" s="86">
        <f t="shared" si="81"/>
        <v>12.14</v>
      </c>
      <c r="D269" s="90"/>
      <c r="E269" s="49">
        <f>C269*K269*1</f>
        <v>150.79120938963007</v>
      </c>
      <c r="F269" s="61">
        <f t="shared" si="98"/>
        <v>0.36300000000000021</v>
      </c>
      <c r="G269" s="61">
        <f t="shared" si="99"/>
        <v>4.6299999999999439</v>
      </c>
      <c r="H269" s="61">
        <f t="shared" si="100"/>
        <v>2.314999999999972</v>
      </c>
      <c r="I269" s="61">
        <f t="shared" si="100"/>
        <v>2.314999999999972</v>
      </c>
      <c r="J269" s="62">
        <f t="shared" si="87"/>
        <v>2.3176899999999803</v>
      </c>
      <c r="K269" s="63">
        <f t="shared" si="88"/>
        <v>12.421022190249593</v>
      </c>
      <c r="L269" s="51">
        <f t="shared" si="89"/>
        <v>6826180564135636</v>
      </c>
      <c r="M269" s="48">
        <f t="shared" si="101"/>
        <v>52.60000000000003</v>
      </c>
      <c r="N269" s="52">
        <v>263</v>
      </c>
      <c r="O269" s="74">
        <f t="shared" si="90"/>
        <v>263</v>
      </c>
      <c r="P269" s="74">
        <f t="shared" si="91"/>
        <v>1</v>
      </c>
      <c r="Q269" s="53">
        <v>1</v>
      </c>
      <c r="R269" s="65">
        <f t="shared" si="92"/>
        <v>1</v>
      </c>
      <c r="S269" s="73">
        <f>S268*Q269</f>
        <v>42268920643584</v>
      </c>
      <c r="T269" s="73">
        <f t="shared" si="93"/>
        <v>1.1116726129262592E+16</v>
      </c>
      <c r="U269" s="73">
        <f t="shared" si="94"/>
        <v>6.826180564135636E+16</v>
      </c>
      <c r="V269" s="73">
        <f t="shared" si="95"/>
        <v>3.4130902820678182E+17</v>
      </c>
      <c r="W269" s="73">
        <f t="shared" si="96"/>
        <v>88093.306607952327</v>
      </c>
      <c r="X269" s="102">
        <f t="shared" si="97"/>
        <v>6.1404594165246724</v>
      </c>
      <c r="Y269" s="94">
        <f>X269/K269</f>
        <v>0.49436023239253901</v>
      </c>
    </row>
    <row r="270" spans="1:25">
      <c r="A270" s="48">
        <f t="shared" si="85"/>
        <v>2352.5342310339697</v>
      </c>
      <c r="B270" s="48">
        <f t="shared" si="86"/>
        <v>8.8000000000000007</v>
      </c>
      <c r="C270" s="86">
        <f t="shared" si="81"/>
        <v>12.14</v>
      </c>
      <c r="D270" s="90"/>
      <c r="E270" s="49">
        <f>C270*K270*1</f>
        <v>151.91831750655504</v>
      </c>
      <c r="F270" s="61">
        <f t="shared" si="98"/>
        <v>0.36400000000000021</v>
      </c>
      <c r="G270" s="61">
        <f t="shared" si="99"/>
        <v>4.6399999999999437</v>
      </c>
      <c r="H270" s="61">
        <f t="shared" si="100"/>
        <v>2.3199999999999719</v>
      </c>
      <c r="I270" s="61">
        <f t="shared" si="100"/>
        <v>2.3199999999999719</v>
      </c>
      <c r="J270" s="62">
        <f t="shared" si="87"/>
        <v>2.3249599999999804</v>
      </c>
      <c r="K270" s="63">
        <f t="shared" si="88"/>
        <v>12.513864703999591</v>
      </c>
      <c r="L270" s="51">
        <f t="shared" si="89"/>
        <v>7841222384935338</v>
      </c>
      <c r="M270" s="48">
        <f t="shared" si="101"/>
        <v>52.800000000000026</v>
      </c>
      <c r="N270" s="52">
        <v>264</v>
      </c>
      <c r="O270" s="74">
        <f t="shared" si="90"/>
        <v>264</v>
      </c>
      <c r="P270" s="74">
        <f t="shared" si="91"/>
        <v>1</v>
      </c>
      <c r="Q270" s="53">
        <v>1</v>
      </c>
      <c r="R270" s="65">
        <f t="shared" si="92"/>
        <v>1</v>
      </c>
      <c r="S270" s="73">
        <f>S269*Q270</f>
        <v>42268920643584</v>
      </c>
      <c r="T270" s="73">
        <f t="shared" si="93"/>
        <v>1.1158995049906176E+16</v>
      </c>
      <c r="U270" s="73">
        <f t="shared" si="94"/>
        <v>7.8412223849353376E+16</v>
      </c>
      <c r="V270" s="73">
        <f t="shared" si="95"/>
        <v>3.9206111924676691E+17</v>
      </c>
      <c r="W270" s="73">
        <f t="shared" si="96"/>
        <v>91278.328164118022</v>
      </c>
      <c r="X270" s="102">
        <f t="shared" si="97"/>
        <v>7.0268176926929149</v>
      </c>
      <c r="Y270" s="94">
        <f>X270/K270</f>
        <v>0.56152258785785447</v>
      </c>
    </row>
    <row r="271" spans="1:25">
      <c r="A271" s="48">
        <f t="shared" si="85"/>
        <v>2435.4961715256163</v>
      </c>
      <c r="B271" s="48">
        <f t="shared" si="86"/>
        <v>8.8333333333333339</v>
      </c>
      <c r="C271" s="86">
        <f t="shared" si="81"/>
        <v>12.14</v>
      </c>
      <c r="D271" s="90"/>
      <c r="E271" s="49">
        <f>C271*K271*1</f>
        <v>153.05224452186997</v>
      </c>
      <c r="F271" s="61">
        <f t="shared" si="98"/>
        <v>0.36500000000000021</v>
      </c>
      <c r="G271" s="61">
        <f t="shared" si="99"/>
        <v>4.6499999999999435</v>
      </c>
      <c r="H271" s="61">
        <f t="shared" si="100"/>
        <v>2.3249999999999718</v>
      </c>
      <c r="I271" s="61">
        <f t="shared" si="100"/>
        <v>2.3249999999999718</v>
      </c>
      <c r="J271" s="62">
        <f t="shared" si="87"/>
        <v>2.3322499999999802</v>
      </c>
      <c r="K271" s="63">
        <f t="shared" si="88"/>
        <v>12.607268906249585</v>
      </c>
      <c r="L271" s="51">
        <f t="shared" si="89"/>
        <v>9007199254741152</v>
      </c>
      <c r="M271" s="48">
        <f t="shared" si="101"/>
        <v>53.000000000000028</v>
      </c>
      <c r="N271" s="52">
        <v>265</v>
      </c>
      <c r="O271" s="74">
        <f t="shared" si="90"/>
        <v>265</v>
      </c>
      <c r="P271" s="74">
        <f t="shared" si="91"/>
        <v>1</v>
      </c>
      <c r="Q271" s="53">
        <v>1</v>
      </c>
      <c r="R271" s="65">
        <f t="shared" si="92"/>
        <v>1</v>
      </c>
      <c r="S271" s="73">
        <f>S270*Q271</f>
        <v>42268920643584</v>
      </c>
      <c r="T271" s="73">
        <f t="shared" si="93"/>
        <v>1.120126397054976E+16</v>
      </c>
      <c r="U271" s="73">
        <f t="shared" si="94"/>
        <v>9.007199254741152E+16</v>
      </c>
      <c r="V271" s="73">
        <f t="shared" si="95"/>
        <v>4.503599627370576E+17</v>
      </c>
      <c r="W271" s="73">
        <f t="shared" si="96"/>
        <v>94578.434660911444</v>
      </c>
      <c r="X271" s="102">
        <f t="shared" si="97"/>
        <v>8.0412347021039601</v>
      </c>
      <c r="Y271" s="94">
        <f>X271/K271</f>
        <v>0.63782527063556305</v>
      </c>
    </row>
    <row r="272" spans="1:25">
      <c r="A272" s="48">
        <f t="shared" si="85"/>
        <v>2521.3837585304345</v>
      </c>
      <c r="B272" s="48">
        <f t="shared" si="86"/>
        <v>8.8666666666666671</v>
      </c>
      <c r="C272" s="86">
        <f t="shared" si="81"/>
        <v>12.14</v>
      </c>
      <c r="D272" s="90"/>
      <c r="E272" s="49">
        <f>C272*K272*1</f>
        <v>154.19302062775495</v>
      </c>
      <c r="F272" s="61">
        <f t="shared" si="98"/>
        <v>0.36600000000000021</v>
      </c>
      <c r="G272" s="61">
        <f t="shared" si="99"/>
        <v>4.6599999999999433</v>
      </c>
      <c r="H272" s="61">
        <f t="shared" si="100"/>
        <v>2.3299999999999716</v>
      </c>
      <c r="I272" s="61">
        <f t="shared" si="100"/>
        <v>2.3299999999999716</v>
      </c>
      <c r="J272" s="62">
        <f t="shared" si="87"/>
        <v>2.3395599999999801</v>
      </c>
      <c r="K272" s="63">
        <f t="shared" si="88"/>
        <v>12.701237283999584</v>
      </c>
      <c r="L272" s="51">
        <f t="shared" si="89"/>
        <v>1.034655496705168E+16</v>
      </c>
      <c r="M272" s="48">
        <f t="shared" si="101"/>
        <v>53.200000000000024</v>
      </c>
      <c r="N272" s="52">
        <v>266</v>
      </c>
      <c r="O272" s="74">
        <f t="shared" si="90"/>
        <v>266</v>
      </c>
      <c r="P272" s="74">
        <f t="shared" si="91"/>
        <v>1</v>
      </c>
      <c r="Q272" s="53">
        <v>1</v>
      </c>
      <c r="R272" s="65">
        <f t="shared" si="92"/>
        <v>1</v>
      </c>
      <c r="S272" s="73">
        <f>S271*Q272</f>
        <v>42268920643584</v>
      </c>
      <c r="T272" s="73">
        <f t="shared" si="93"/>
        <v>1.1243532891193344E+16</v>
      </c>
      <c r="U272" s="73">
        <f t="shared" si="94"/>
        <v>1.034655496705168E+17</v>
      </c>
      <c r="V272" s="73">
        <f t="shared" si="95"/>
        <v>5.17327748352584E+17</v>
      </c>
      <c r="W272" s="73">
        <f t="shared" si="96"/>
        <v>97997.782081549551</v>
      </c>
      <c r="X272" s="102">
        <f t="shared" si="97"/>
        <v>9.2022276869539521</v>
      </c>
      <c r="Y272" s="94">
        <f>X272/K272</f>
        <v>0.7245142722076755</v>
      </c>
    </row>
    <row r="273" spans="1:25">
      <c r="A273" s="48">
        <f t="shared" si="85"/>
        <v>2610.3001647498963</v>
      </c>
      <c r="B273" s="48">
        <f t="shared" si="86"/>
        <v>8.9</v>
      </c>
      <c r="C273" s="86">
        <f t="shared" si="81"/>
        <v>12.14</v>
      </c>
      <c r="D273" s="90"/>
      <c r="E273" s="49">
        <f>C273*K273*1</f>
        <v>155.34067608922987</v>
      </c>
      <c r="F273" s="61">
        <f t="shared" si="98"/>
        <v>0.36700000000000021</v>
      </c>
      <c r="G273" s="61">
        <f t="shared" si="99"/>
        <v>4.6699999999999431</v>
      </c>
      <c r="H273" s="61">
        <f t="shared" si="100"/>
        <v>2.3349999999999715</v>
      </c>
      <c r="I273" s="61">
        <f t="shared" si="100"/>
        <v>2.3349999999999715</v>
      </c>
      <c r="J273" s="62">
        <f t="shared" si="87"/>
        <v>2.3468899999999797</v>
      </c>
      <c r="K273" s="63">
        <f t="shared" si="88"/>
        <v>12.795772330249578</v>
      </c>
      <c r="L273" s="51">
        <f t="shared" si="89"/>
        <v>1.1885070670538668E+16</v>
      </c>
      <c r="M273" s="48">
        <f t="shared" si="101"/>
        <v>53.400000000000027</v>
      </c>
      <c r="N273" s="52">
        <v>267</v>
      </c>
      <c r="O273" s="74">
        <f t="shared" si="90"/>
        <v>267</v>
      </c>
      <c r="P273" s="74">
        <f t="shared" si="91"/>
        <v>1</v>
      </c>
      <c r="Q273" s="53">
        <v>1</v>
      </c>
      <c r="R273" s="65">
        <f t="shared" si="92"/>
        <v>1</v>
      </c>
      <c r="S273" s="73">
        <f>S272*Q273</f>
        <v>42268920643584</v>
      </c>
      <c r="T273" s="73">
        <f t="shared" si="93"/>
        <v>1.1285801811836928E+16</v>
      </c>
      <c r="U273" s="73">
        <f t="shared" si="94"/>
        <v>1.1885070670538669E+17</v>
      </c>
      <c r="V273" s="73">
        <f t="shared" si="95"/>
        <v>5.9425353352693338E+17</v>
      </c>
      <c r="W273" s="73">
        <f t="shared" si="96"/>
        <v>101540.67640877096</v>
      </c>
      <c r="X273" s="102">
        <f t="shared" si="97"/>
        <v>10.530993604790408</v>
      </c>
      <c r="Y273" s="94">
        <f>X273/K273</f>
        <v>0.82300570321142974</v>
      </c>
    </row>
    <row r="274" spans="1:25">
      <c r="A274" s="48">
        <f t="shared" si="85"/>
        <v>2702.3522012629369</v>
      </c>
      <c r="B274" s="48">
        <f t="shared" si="86"/>
        <v>8.9333333333333336</v>
      </c>
      <c r="C274" s="86">
        <f t="shared" si="81"/>
        <v>12.14</v>
      </c>
      <c r="D274" s="90"/>
      <c r="E274" s="49">
        <f>C274*K274*1</f>
        <v>156.49524124415484</v>
      </c>
      <c r="F274" s="61">
        <f t="shared" si="98"/>
        <v>0.36800000000000022</v>
      </c>
      <c r="G274" s="61">
        <f t="shared" si="99"/>
        <v>4.6799999999999429</v>
      </c>
      <c r="H274" s="61">
        <f t="shared" si="100"/>
        <v>2.3399999999999714</v>
      </c>
      <c r="I274" s="61">
        <f t="shared" si="100"/>
        <v>2.3399999999999714</v>
      </c>
      <c r="J274" s="62">
        <f t="shared" si="87"/>
        <v>2.3542399999999799</v>
      </c>
      <c r="K274" s="63">
        <f t="shared" si="88"/>
        <v>12.890876543999575</v>
      </c>
      <c r="L274" s="51">
        <f t="shared" si="89"/>
        <v>1.3652361128271278E+16</v>
      </c>
      <c r="M274" s="48">
        <f t="shared" si="101"/>
        <v>53.60000000000003</v>
      </c>
      <c r="N274" s="52">
        <v>268</v>
      </c>
      <c r="O274" s="74">
        <f t="shared" si="90"/>
        <v>268</v>
      </c>
      <c r="P274" s="74">
        <f t="shared" si="91"/>
        <v>1</v>
      </c>
      <c r="Q274" s="53">
        <v>1</v>
      </c>
      <c r="R274" s="65">
        <f t="shared" si="92"/>
        <v>1</v>
      </c>
      <c r="S274" s="73">
        <f>S273*Q274</f>
        <v>42268920643584</v>
      </c>
      <c r="T274" s="73">
        <f t="shared" si="93"/>
        <v>1.1328070732480512E+16</v>
      </c>
      <c r="U274" s="73">
        <f t="shared" si="94"/>
        <v>1.3652361128271278E+17</v>
      </c>
      <c r="V274" s="73">
        <f t="shared" si="95"/>
        <v>6.826180564135639E+17</v>
      </c>
      <c r="W274" s="73">
        <f t="shared" si="96"/>
        <v>105211.57903583701</v>
      </c>
      <c r="X274" s="102">
        <f t="shared" si="97"/>
        <v>12.051797213029774</v>
      </c>
      <c r="Y274" s="94">
        <f>X274/K274</f>
        <v>0.93490905540008651</v>
      </c>
    </row>
    <row r="275" spans="1:25">
      <c r="A275" s="48">
        <f t="shared" si="85"/>
        <v>2797.6504458330528</v>
      </c>
      <c r="B275" s="48">
        <f t="shared" si="86"/>
        <v>8.9666666666666668</v>
      </c>
      <c r="C275" s="86">
        <f t="shared" si="81"/>
        <v>12.14</v>
      </c>
      <c r="D275" s="90"/>
      <c r="E275" s="49">
        <f>C275*K275*1</f>
        <v>157.65674650322978</v>
      </c>
      <c r="F275" s="61">
        <f t="shared" si="98"/>
        <v>0.36900000000000022</v>
      </c>
      <c r="G275" s="61">
        <f t="shared" si="99"/>
        <v>4.6899999999999427</v>
      </c>
      <c r="H275" s="61">
        <f t="shared" si="100"/>
        <v>2.3449999999999713</v>
      </c>
      <c r="I275" s="61">
        <f t="shared" si="100"/>
        <v>2.3449999999999713</v>
      </c>
      <c r="J275" s="62">
        <f t="shared" si="87"/>
        <v>2.3616099999999793</v>
      </c>
      <c r="K275" s="63">
        <f t="shared" si="88"/>
        <v>12.986552430249569</v>
      </c>
      <c r="L275" s="51">
        <f t="shared" si="89"/>
        <v>1.5682444769870682E+16</v>
      </c>
      <c r="M275" s="48">
        <f t="shared" si="101"/>
        <v>53.800000000000033</v>
      </c>
      <c r="N275" s="52">
        <v>269</v>
      </c>
      <c r="O275" s="74">
        <f t="shared" si="90"/>
        <v>269</v>
      </c>
      <c r="P275" s="74">
        <f t="shared" si="91"/>
        <v>1</v>
      </c>
      <c r="Q275" s="53">
        <v>1</v>
      </c>
      <c r="R275" s="65">
        <f t="shared" si="92"/>
        <v>1</v>
      </c>
      <c r="S275" s="73">
        <f>S274*Q275</f>
        <v>42268920643584</v>
      </c>
      <c r="T275" s="73">
        <f t="shared" si="93"/>
        <v>1.1370339653124096E+16</v>
      </c>
      <c r="U275" s="73">
        <f t="shared" si="94"/>
        <v>1.5682444769870682E+17</v>
      </c>
      <c r="V275" s="73">
        <f t="shared" si="95"/>
        <v>7.8412223849353408E+17</v>
      </c>
      <c r="W275" s="73">
        <f t="shared" si="96"/>
        <v>109015.11237262796</v>
      </c>
      <c r="X275" s="102">
        <f t="shared" si="97"/>
        <v>13.792415396809892</v>
      </c>
      <c r="Y275" s="94">
        <f>X275/K275</f>
        <v>1.0620536490256818</v>
      </c>
    </row>
    <row r="276" spans="1:25">
      <c r="A276" s="48">
        <f t="shared" si="85"/>
        <v>2896.3093757401516</v>
      </c>
      <c r="B276" s="48">
        <f t="shared" si="86"/>
        <v>9</v>
      </c>
      <c r="C276" s="86">
        <f t="shared" si="81"/>
        <v>12.14</v>
      </c>
      <c r="D276" s="90"/>
      <c r="E276" s="49">
        <f>C276*K276*1</f>
        <v>158.82522234999473</v>
      </c>
      <c r="F276" s="61">
        <f t="shared" si="98"/>
        <v>0.37000000000000022</v>
      </c>
      <c r="G276" s="61">
        <f t="shared" si="99"/>
        <v>4.6999999999999424</v>
      </c>
      <c r="H276" s="61">
        <f t="shared" si="100"/>
        <v>2.3499999999999712</v>
      </c>
      <c r="I276" s="61">
        <f t="shared" si="100"/>
        <v>2.3499999999999712</v>
      </c>
      <c r="J276" s="62">
        <f t="shared" si="87"/>
        <v>2.3689999999999793</v>
      </c>
      <c r="K276" s="63">
        <f t="shared" si="88"/>
        <v>13.082802499999566</v>
      </c>
      <c r="L276" s="51">
        <f t="shared" si="89"/>
        <v>1.8014398509482304E+16</v>
      </c>
      <c r="M276" s="48">
        <f t="shared" si="101"/>
        <v>54.000000000000021</v>
      </c>
      <c r="N276" s="52">
        <v>270</v>
      </c>
      <c r="O276" s="74">
        <f t="shared" si="90"/>
        <v>270</v>
      </c>
      <c r="P276" s="74">
        <f t="shared" si="91"/>
        <v>1</v>
      </c>
      <c r="Q276" s="53">
        <v>4</v>
      </c>
      <c r="R276" s="65">
        <f t="shared" si="92"/>
        <v>1</v>
      </c>
      <c r="S276" s="73">
        <f>S275*Q276</f>
        <v>169075682574336</v>
      </c>
      <c r="T276" s="73">
        <f t="shared" si="93"/>
        <v>4.565043429507072E+16</v>
      </c>
      <c r="U276" s="73">
        <f t="shared" si="94"/>
        <v>1.8014398509482304E+17</v>
      </c>
      <c r="V276" s="73">
        <f t="shared" si="95"/>
        <v>9.007199254741152E+17</v>
      </c>
      <c r="W276" s="73">
        <f t="shared" si="96"/>
        <v>112956.06565386591</v>
      </c>
      <c r="X276" s="102">
        <f t="shared" si="97"/>
        <v>3.9461614741806472</v>
      </c>
      <c r="Y276" s="94">
        <f>X276/K276</f>
        <v>0.30162967561275789</v>
      </c>
    </row>
    <row r="277" spans="1:25">
      <c r="A277" s="48">
        <f t="shared" si="85"/>
        <v>2998.4475052966964</v>
      </c>
      <c r="B277" s="48">
        <f t="shared" si="86"/>
        <v>9.0333333333333332</v>
      </c>
      <c r="C277" s="86">
        <f t="shared" si="81"/>
        <v>12.14</v>
      </c>
      <c r="D277" s="90"/>
      <c r="E277" s="49">
        <f>C277*K277*1</f>
        <v>160.0006993408297</v>
      </c>
      <c r="F277" s="61">
        <f t="shared" si="98"/>
        <v>0.37100000000000022</v>
      </c>
      <c r="G277" s="61">
        <f t="shared" si="99"/>
        <v>4.7099999999999422</v>
      </c>
      <c r="H277" s="61">
        <f t="shared" si="100"/>
        <v>2.3549999999999711</v>
      </c>
      <c r="I277" s="61">
        <f t="shared" si="100"/>
        <v>2.3549999999999711</v>
      </c>
      <c r="J277" s="62">
        <f t="shared" si="87"/>
        <v>2.3764099999999795</v>
      </c>
      <c r="K277" s="63">
        <f t="shared" si="88"/>
        <v>13.179629270249563</v>
      </c>
      <c r="L277" s="51">
        <f t="shared" si="89"/>
        <v>2.0693109934103368E+16</v>
      </c>
      <c r="M277" s="48">
        <f t="shared" si="101"/>
        <v>54.200000000000024</v>
      </c>
      <c r="N277" s="52">
        <v>271</v>
      </c>
      <c r="O277" s="74">
        <f t="shared" si="90"/>
        <v>271</v>
      </c>
      <c r="P277" s="74">
        <f t="shared" si="91"/>
        <v>1</v>
      </c>
      <c r="Q277" s="53">
        <v>1</v>
      </c>
      <c r="R277" s="65">
        <f t="shared" si="92"/>
        <v>1</v>
      </c>
      <c r="S277" s="73">
        <f>S276*Q277</f>
        <v>169075682574336</v>
      </c>
      <c r="T277" s="73">
        <f t="shared" si="93"/>
        <v>4.5819509977645056E+16</v>
      </c>
      <c r="U277" s="73">
        <f t="shared" si="94"/>
        <v>2.0693109934103366E+17</v>
      </c>
      <c r="V277" s="73">
        <f t="shared" si="95"/>
        <v>1.0346554967051684E+18</v>
      </c>
      <c r="W277" s="73">
        <f t="shared" si="96"/>
        <v>117039.4009567477</v>
      </c>
      <c r="X277" s="102">
        <f t="shared" si="97"/>
        <v>4.5162224441508334</v>
      </c>
      <c r="Y277" s="94">
        <f>X277/K277</f>
        <v>0.34266688019406755</v>
      </c>
    </row>
    <row r="278" spans="1:25">
      <c r="A278" s="48">
        <f t="shared" si="85"/>
        <v>3104.1875282133524</v>
      </c>
      <c r="B278" s="48">
        <f t="shared" si="86"/>
        <v>9.0666666666666664</v>
      </c>
      <c r="C278" s="86">
        <f t="shared" ref="C278:C341" si="102">IF(D278&gt;0,C277+D278,C277)</f>
        <v>12.14</v>
      </c>
      <c r="D278" s="90"/>
      <c r="E278" s="49">
        <f>C278*K278*1</f>
        <v>161.18320810495464</v>
      </c>
      <c r="F278" s="61">
        <f t="shared" si="98"/>
        <v>0.37200000000000022</v>
      </c>
      <c r="G278" s="61">
        <f t="shared" si="99"/>
        <v>4.719999999999942</v>
      </c>
      <c r="H278" s="61">
        <f t="shared" si="100"/>
        <v>2.359999999999971</v>
      </c>
      <c r="I278" s="61">
        <f t="shared" si="100"/>
        <v>2.359999999999971</v>
      </c>
      <c r="J278" s="62">
        <f t="shared" si="87"/>
        <v>2.3838399999999793</v>
      </c>
      <c r="K278" s="63">
        <f t="shared" si="88"/>
        <v>13.277035263999558</v>
      </c>
      <c r="L278" s="51">
        <f t="shared" si="89"/>
        <v>2.3770141341077344E+16</v>
      </c>
      <c r="M278" s="48">
        <f t="shared" si="101"/>
        <v>54.400000000000027</v>
      </c>
      <c r="N278" s="52">
        <v>272</v>
      </c>
      <c r="O278" s="74">
        <f t="shared" si="90"/>
        <v>272</v>
      </c>
      <c r="P278" s="74">
        <f t="shared" si="91"/>
        <v>1</v>
      </c>
      <c r="Q278" s="53">
        <v>1</v>
      </c>
      <c r="R278" s="65">
        <f t="shared" si="92"/>
        <v>1</v>
      </c>
      <c r="S278" s="73">
        <f>S277*Q278</f>
        <v>169075682574336</v>
      </c>
      <c r="T278" s="73">
        <f t="shared" si="93"/>
        <v>4.5988585660219392E+16</v>
      </c>
      <c r="U278" s="73">
        <f t="shared" si="94"/>
        <v>2.3770141341077344E+17</v>
      </c>
      <c r="V278" s="73">
        <f t="shared" si="95"/>
        <v>1.1885070670538673E+18</v>
      </c>
      <c r="W278" s="73">
        <f t="shared" si="96"/>
        <v>121270.25943553496</v>
      </c>
      <c r="X278" s="102">
        <f t="shared" si="97"/>
        <v>5.1687045817629409</v>
      </c>
      <c r="Y278" s="94">
        <f>X278/K278</f>
        <v>0.38929659212232343</v>
      </c>
    </row>
    <row r="279" spans="1:25">
      <c r="A279" s="48">
        <f t="shared" si="85"/>
        <v>3213.6564649851507</v>
      </c>
      <c r="B279" s="48">
        <f t="shared" si="86"/>
        <v>9.1</v>
      </c>
      <c r="C279" s="86">
        <f t="shared" si="102"/>
        <v>12.14</v>
      </c>
      <c r="D279" s="90"/>
      <c r="E279" s="49">
        <f>C279*K279*1</f>
        <v>162.3727793444296</v>
      </c>
      <c r="F279" s="61">
        <f t="shared" si="98"/>
        <v>0.37300000000000022</v>
      </c>
      <c r="G279" s="61">
        <f t="shared" si="99"/>
        <v>4.7299999999999418</v>
      </c>
      <c r="H279" s="61">
        <f t="shared" si="100"/>
        <v>2.3649999999999709</v>
      </c>
      <c r="I279" s="61">
        <f t="shared" si="100"/>
        <v>2.3649999999999709</v>
      </c>
      <c r="J279" s="62">
        <f t="shared" si="87"/>
        <v>2.3912899999999793</v>
      </c>
      <c r="K279" s="63">
        <f t="shared" si="88"/>
        <v>13.375023010249555</v>
      </c>
      <c r="L279" s="51">
        <f t="shared" si="89"/>
        <v>2.7304722256542564E+16</v>
      </c>
      <c r="M279" s="48">
        <f t="shared" si="101"/>
        <v>54.60000000000003</v>
      </c>
      <c r="N279" s="52">
        <v>273</v>
      </c>
      <c r="O279" s="74">
        <f t="shared" si="90"/>
        <v>273</v>
      </c>
      <c r="P279" s="74">
        <f t="shared" si="91"/>
        <v>1</v>
      </c>
      <c r="Q279" s="53">
        <v>1</v>
      </c>
      <c r="R279" s="65">
        <f t="shared" si="92"/>
        <v>1</v>
      </c>
      <c r="S279" s="73">
        <f>S278*Q279</f>
        <v>169075682574336</v>
      </c>
      <c r="T279" s="73">
        <f t="shared" si="93"/>
        <v>4.6157661342793728E+16</v>
      </c>
      <c r="U279" s="73">
        <f t="shared" si="94"/>
        <v>2.7304722256542563E+17</v>
      </c>
      <c r="V279" s="73">
        <f t="shared" si="95"/>
        <v>1.3652361128271283E+18</v>
      </c>
      <c r="W279" s="73">
        <f t="shared" si="96"/>
        <v>125653.9677809194</v>
      </c>
      <c r="X279" s="102">
        <f t="shared" si="97"/>
        <v>5.9155341631721248</v>
      </c>
      <c r="Y279" s="94">
        <f>X279/K279</f>
        <v>0.4422821671887166</v>
      </c>
    </row>
    <row r="280" spans="1:25">
      <c r="A280" s="48">
        <f t="shared" si="85"/>
        <v>3326.9858154752037</v>
      </c>
      <c r="B280" s="48">
        <f t="shared" si="86"/>
        <v>9.1333333333333329</v>
      </c>
      <c r="C280" s="86">
        <f t="shared" si="102"/>
        <v>12.14</v>
      </c>
      <c r="D280" s="90"/>
      <c r="E280" s="49">
        <f>C280*K280*1</f>
        <v>163.56944383415455</v>
      </c>
      <c r="F280" s="61">
        <f t="shared" si="98"/>
        <v>0.37400000000000022</v>
      </c>
      <c r="G280" s="61">
        <f t="shared" si="99"/>
        <v>4.7399999999999416</v>
      </c>
      <c r="H280" s="61">
        <f t="shared" ref="H280:I295" si="103">H279+0.5%</f>
        <v>2.3699999999999708</v>
      </c>
      <c r="I280" s="61">
        <f t="shared" si="103"/>
        <v>2.3699999999999708</v>
      </c>
      <c r="J280" s="62">
        <f t="shared" si="87"/>
        <v>2.3987599999999789</v>
      </c>
      <c r="K280" s="63">
        <f t="shared" si="88"/>
        <v>13.47359504399955</v>
      </c>
      <c r="L280" s="51">
        <f t="shared" si="89"/>
        <v>3.1364889539741372E+16</v>
      </c>
      <c r="M280" s="48">
        <f t="shared" si="101"/>
        <v>54.800000000000026</v>
      </c>
      <c r="N280" s="52">
        <v>274</v>
      </c>
      <c r="O280" s="74">
        <f t="shared" si="90"/>
        <v>274</v>
      </c>
      <c r="P280" s="74">
        <f t="shared" si="91"/>
        <v>1</v>
      </c>
      <c r="Q280" s="53">
        <v>1</v>
      </c>
      <c r="R280" s="65">
        <f t="shared" si="92"/>
        <v>1</v>
      </c>
      <c r="S280" s="73">
        <f>S279*Q280</f>
        <v>169075682574336</v>
      </c>
      <c r="T280" s="73">
        <f t="shared" si="93"/>
        <v>4.6326737025368064E+16</v>
      </c>
      <c r="U280" s="73">
        <f t="shared" si="94"/>
        <v>3.136488953974137E+17</v>
      </c>
      <c r="V280" s="73">
        <f t="shared" si="95"/>
        <v>1.5682444769870687E+18</v>
      </c>
      <c r="W280" s="73">
        <f t="shared" si="96"/>
        <v>130196.04491226297</v>
      </c>
      <c r="X280" s="102">
        <f t="shared" si="97"/>
        <v>6.7703644922296737</v>
      </c>
      <c r="Y280" s="94">
        <f>X280/K280</f>
        <v>0.50249131505884526</v>
      </c>
    </row>
    <row r="281" spans="1:25">
      <c r="A281" s="48">
        <f t="shared" si="85"/>
        <v>3444.3117168792796</v>
      </c>
      <c r="B281" s="48">
        <f t="shared" si="86"/>
        <v>9.1666666666666661</v>
      </c>
      <c r="C281" s="86">
        <f t="shared" si="102"/>
        <v>12.14</v>
      </c>
      <c r="D281" s="90"/>
      <c r="E281" s="49">
        <f>C281*K281*1</f>
        <v>164.77323242186949</v>
      </c>
      <c r="F281" s="61">
        <f t="shared" si="98"/>
        <v>0.37500000000000022</v>
      </c>
      <c r="G281" s="61">
        <f t="shared" si="99"/>
        <v>4.7499999999999414</v>
      </c>
      <c r="H281" s="61">
        <f t="shared" si="103"/>
        <v>2.3749999999999707</v>
      </c>
      <c r="I281" s="61">
        <f t="shared" si="103"/>
        <v>2.3749999999999707</v>
      </c>
      <c r="J281" s="62">
        <f t="shared" si="87"/>
        <v>2.4062499999999787</v>
      </c>
      <c r="K281" s="63">
        <f t="shared" si="88"/>
        <v>13.572753906249545</v>
      </c>
      <c r="L281" s="51">
        <f t="shared" si="89"/>
        <v>3.6028797018964632E+16</v>
      </c>
      <c r="M281" s="48">
        <f t="shared" si="101"/>
        <v>55.000000000000028</v>
      </c>
      <c r="N281" s="52">
        <v>275</v>
      </c>
      <c r="O281" s="74">
        <f t="shared" si="90"/>
        <v>275</v>
      </c>
      <c r="P281" s="74">
        <f t="shared" si="91"/>
        <v>1</v>
      </c>
      <c r="Q281" s="53">
        <v>1</v>
      </c>
      <c r="R281" s="65">
        <f t="shared" si="92"/>
        <v>1</v>
      </c>
      <c r="S281" s="73">
        <f>S280*Q281</f>
        <v>169075682574336</v>
      </c>
      <c r="T281" s="73">
        <f t="shared" si="93"/>
        <v>4.64958127079424E+16</v>
      </c>
      <c r="U281" s="73">
        <f t="shared" si="94"/>
        <v>3.6028797018964634E+17</v>
      </c>
      <c r="V281" s="73">
        <f t="shared" si="95"/>
        <v>1.8014398509482317E+18</v>
      </c>
      <c r="W281" s="73">
        <f t="shared" si="96"/>
        <v>134902.20891110512</v>
      </c>
      <c r="X281" s="102">
        <f t="shared" si="97"/>
        <v>7.7488261674820036</v>
      </c>
      <c r="Y281" s="94">
        <f>X281/K281</f>
        <v>0.57091038568923536</v>
      </c>
    </row>
    <row r="282" spans="1:25">
      <c r="A282" s="48">
        <f t="shared" si="85"/>
        <v>3565.7751072609922</v>
      </c>
      <c r="B282" s="48">
        <f t="shared" si="86"/>
        <v>9.1999999999999993</v>
      </c>
      <c r="C282" s="86">
        <f t="shared" si="102"/>
        <v>12.14</v>
      </c>
      <c r="D282" s="90"/>
      <c r="E282" s="49">
        <f>C282*K282*1</f>
        <v>165.98417602815442</v>
      </c>
      <c r="F282" s="61">
        <f t="shared" si="98"/>
        <v>0.37600000000000022</v>
      </c>
      <c r="G282" s="61">
        <f t="shared" si="99"/>
        <v>4.7599999999999412</v>
      </c>
      <c r="H282" s="61">
        <f t="shared" si="103"/>
        <v>2.3799999999999706</v>
      </c>
      <c r="I282" s="61">
        <f t="shared" si="103"/>
        <v>2.3799999999999706</v>
      </c>
      <c r="J282" s="62">
        <f t="shared" si="87"/>
        <v>2.4137599999999786</v>
      </c>
      <c r="K282" s="63">
        <f t="shared" si="88"/>
        <v>13.672502143999541</v>
      </c>
      <c r="L282" s="51">
        <f t="shared" si="89"/>
        <v>4.1386219868206752E+16</v>
      </c>
      <c r="M282" s="48">
        <f t="shared" si="101"/>
        <v>55.200000000000031</v>
      </c>
      <c r="N282" s="52">
        <v>276</v>
      </c>
      <c r="O282" s="74">
        <f t="shared" si="90"/>
        <v>276</v>
      </c>
      <c r="P282" s="74">
        <f t="shared" si="91"/>
        <v>1</v>
      </c>
      <c r="Q282" s="53">
        <v>1</v>
      </c>
      <c r="R282" s="65">
        <f t="shared" si="92"/>
        <v>1</v>
      </c>
      <c r="S282" s="73">
        <f>S281*Q282</f>
        <v>169075682574336</v>
      </c>
      <c r="T282" s="73">
        <f t="shared" si="93"/>
        <v>4.6664888390516736E+16</v>
      </c>
      <c r="U282" s="73">
        <f t="shared" si="94"/>
        <v>4.1386219868206752E+17</v>
      </c>
      <c r="V282" s="73">
        <f t="shared" si="95"/>
        <v>2.0693109934103375E+18</v>
      </c>
      <c r="W282" s="73">
        <f t="shared" si="96"/>
        <v>139778.38420463091</v>
      </c>
      <c r="X282" s="102">
        <f t="shared" si="97"/>
        <v>8.8688136403251914</v>
      </c>
      <c r="Y282" s="94">
        <f>X282/K282</f>
        <v>0.64866061434244882</v>
      </c>
    </row>
    <row r="283" spans="1:25">
      <c r="A283" s="48">
        <f t="shared" si="85"/>
        <v>3691.5218948540301</v>
      </c>
      <c r="B283" s="48">
        <f t="shared" si="86"/>
        <v>9.2333333333333325</v>
      </c>
      <c r="C283" s="86">
        <f t="shared" si="102"/>
        <v>12.14</v>
      </c>
      <c r="D283" s="90"/>
      <c r="E283" s="49">
        <f>C283*K283*1</f>
        <v>167.20230564642938</v>
      </c>
      <c r="F283" s="61">
        <f t="shared" si="98"/>
        <v>0.37700000000000022</v>
      </c>
      <c r="G283" s="61">
        <f t="shared" si="99"/>
        <v>4.769999999999941</v>
      </c>
      <c r="H283" s="61">
        <f t="shared" si="103"/>
        <v>2.3849999999999705</v>
      </c>
      <c r="I283" s="61">
        <f t="shared" si="103"/>
        <v>2.3849999999999705</v>
      </c>
      <c r="J283" s="62">
        <f t="shared" si="87"/>
        <v>2.4212899999999786</v>
      </c>
      <c r="K283" s="63">
        <f t="shared" si="88"/>
        <v>13.772842310249537</v>
      </c>
      <c r="L283" s="51">
        <f t="shared" si="89"/>
        <v>4.7540282682154696E+16</v>
      </c>
      <c r="M283" s="48">
        <f t="shared" si="101"/>
        <v>55.400000000000034</v>
      </c>
      <c r="N283" s="52">
        <v>277</v>
      </c>
      <c r="O283" s="74">
        <f t="shared" si="90"/>
        <v>277</v>
      </c>
      <c r="P283" s="74">
        <f t="shared" si="91"/>
        <v>1</v>
      </c>
      <c r="Q283" s="53">
        <v>1</v>
      </c>
      <c r="R283" s="65">
        <f t="shared" si="92"/>
        <v>1</v>
      </c>
      <c r="S283" s="73">
        <f>S282*Q283</f>
        <v>169075682574336</v>
      </c>
      <c r="T283" s="73">
        <f t="shared" si="93"/>
        <v>4.6833964073091072E+16</v>
      </c>
      <c r="U283" s="73">
        <f t="shared" si="94"/>
        <v>4.7540282682154694E+17</v>
      </c>
      <c r="V283" s="73">
        <f t="shared" si="95"/>
        <v>2.377014134107735E+18</v>
      </c>
      <c r="W283" s="73">
        <f t="shared" si="96"/>
        <v>144830.70900810644</v>
      </c>
      <c r="X283" s="102">
        <f t="shared" si="97"/>
        <v>10.150813330249242</v>
      </c>
      <c r="Y283" s="94">
        <f>X283/K283</f>
        <v>0.73701659407623965</v>
      </c>
    </row>
    <row r="284" spans="1:25">
      <c r="A284" s="48">
        <f t="shared" si="85"/>
        <v>3821.7031333348355</v>
      </c>
      <c r="B284" s="48">
        <f t="shared" si="86"/>
        <v>9.2666666666666675</v>
      </c>
      <c r="C284" s="86">
        <f t="shared" si="102"/>
        <v>12.14</v>
      </c>
      <c r="D284" s="90"/>
      <c r="E284" s="49">
        <f>C284*K284*1</f>
        <v>168.42765234295436</v>
      </c>
      <c r="F284" s="61">
        <f t="shared" si="98"/>
        <v>0.37800000000000022</v>
      </c>
      <c r="G284" s="61">
        <f t="shared" si="99"/>
        <v>4.7799999999999407</v>
      </c>
      <c r="H284" s="61">
        <f t="shared" si="103"/>
        <v>2.3899999999999704</v>
      </c>
      <c r="I284" s="61">
        <f t="shared" si="103"/>
        <v>2.3899999999999704</v>
      </c>
      <c r="J284" s="62">
        <f t="shared" si="87"/>
        <v>2.4288399999999783</v>
      </c>
      <c r="K284" s="63">
        <f t="shared" si="88"/>
        <v>13.873776963999534</v>
      </c>
      <c r="L284" s="51">
        <f t="shared" si="89"/>
        <v>5.4609444513085136E+16</v>
      </c>
      <c r="M284" s="48">
        <f t="shared" si="101"/>
        <v>55.600000000000023</v>
      </c>
      <c r="N284" s="52">
        <v>278</v>
      </c>
      <c r="O284" s="74">
        <f t="shared" si="90"/>
        <v>278</v>
      </c>
      <c r="P284" s="74">
        <f t="shared" si="91"/>
        <v>1</v>
      </c>
      <c r="Q284" s="53">
        <v>1</v>
      </c>
      <c r="R284" s="65">
        <f t="shared" si="92"/>
        <v>1</v>
      </c>
      <c r="S284" s="73">
        <f>S283*Q284</f>
        <v>169075682574336</v>
      </c>
      <c r="T284" s="73">
        <f t="shared" si="93"/>
        <v>4.7003039755665408E+16</v>
      </c>
      <c r="U284" s="73">
        <f t="shared" si="94"/>
        <v>5.4609444513085133E+17</v>
      </c>
      <c r="V284" s="73">
        <f t="shared" si="95"/>
        <v>2.7304722256542566E+18</v>
      </c>
      <c r="W284" s="73">
        <f t="shared" si="96"/>
        <v>150065.54303561454</v>
      </c>
      <c r="X284" s="102">
        <f t="shared" si="97"/>
        <v>11.618279327668995</v>
      </c>
      <c r="Y284" s="94">
        <f>X284/K284</f>
        <v>0.83742728154105173</v>
      </c>
    </row>
    <row r="285" spans="1:25">
      <c r="A285" s="48">
        <f t="shared" si="85"/>
        <v>3956.4752032762431</v>
      </c>
      <c r="B285" s="48">
        <f t="shared" si="86"/>
        <v>9.3000000000000007</v>
      </c>
      <c r="C285" s="86">
        <f t="shared" si="102"/>
        <v>12.14</v>
      </c>
      <c r="D285" s="90"/>
      <c r="E285" s="49">
        <f>C285*K285*1</f>
        <v>169.66024725682928</v>
      </c>
      <c r="F285" s="61">
        <f t="shared" si="98"/>
        <v>0.37900000000000023</v>
      </c>
      <c r="G285" s="61">
        <f t="shared" si="99"/>
        <v>4.7899999999999405</v>
      </c>
      <c r="H285" s="61">
        <f t="shared" si="103"/>
        <v>2.3949999999999703</v>
      </c>
      <c r="I285" s="61">
        <f t="shared" si="103"/>
        <v>2.3949999999999703</v>
      </c>
      <c r="J285" s="62">
        <f t="shared" si="87"/>
        <v>2.4364099999999782</v>
      </c>
      <c r="K285" s="63">
        <f t="shared" si="88"/>
        <v>13.975308670249529</v>
      </c>
      <c r="L285" s="51">
        <f t="shared" si="89"/>
        <v>6.2729779079482768E+16</v>
      </c>
      <c r="M285" s="48">
        <f t="shared" si="101"/>
        <v>55.800000000000026</v>
      </c>
      <c r="N285" s="52">
        <v>279</v>
      </c>
      <c r="O285" s="74">
        <f t="shared" si="90"/>
        <v>279</v>
      </c>
      <c r="P285" s="74">
        <f t="shared" si="91"/>
        <v>1</v>
      </c>
      <c r="Q285" s="53">
        <v>1</v>
      </c>
      <c r="R285" s="65">
        <f t="shared" si="92"/>
        <v>1</v>
      </c>
      <c r="S285" s="73">
        <f>S284*Q285</f>
        <v>169075682574336</v>
      </c>
      <c r="T285" s="73">
        <f t="shared" si="93"/>
        <v>4.7172115438239744E+16</v>
      </c>
      <c r="U285" s="73">
        <f t="shared" si="94"/>
        <v>6.2729779079482765E+17</v>
      </c>
      <c r="V285" s="73">
        <f t="shared" si="95"/>
        <v>3.1364889539741384E+18</v>
      </c>
      <c r="W285" s="73">
        <f t="shared" si="96"/>
        <v>155489.47548875635</v>
      </c>
      <c r="X285" s="102">
        <f t="shared" si="97"/>
        <v>13.298063590472626</v>
      </c>
      <c r="Y285" s="94">
        <f>X285/K285</f>
        <v>0.95153988396559619</v>
      </c>
    </row>
    <row r="286" spans="1:25">
      <c r="A286" s="48">
        <f t="shared" si="85"/>
        <v>4096.0000000000782</v>
      </c>
      <c r="B286" s="48">
        <f t="shared" si="86"/>
        <v>9.3333333333333339</v>
      </c>
      <c r="C286" s="86">
        <f t="shared" si="102"/>
        <v>12.14</v>
      </c>
      <c r="D286" s="90"/>
      <c r="E286" s="49">
        <f>C286*K286*1</f>
        <v>170.90012159999421</v>
      </c>
      <c r="F286" s="61">
        <f t="shared" si="98"/>
        <v>0.38000000000000023</v>
      </c>
      <c r="G286" s="61">
        <f t="shared" si="99"/>
        <v>4.7999999999999403</v>
      </c>
      <c r="H286" s="61">
        <f t="shared" si="103"/>
        <v>2.3999999999999702</v>
      </c>
      <c r="I286" s="61">
        <f t="shared" si="103"/>
        <v>2.3999999999999702</v>
      </c>
      <c r="J286" s="62">
        <f t="shared" si="87"/>
        <v>2.4439999999999782</v>
      </c>
      <c r="K286" s="63">
        <f t="shared" si="88"/>
        <v>14.077439999999523</v>
      </c>
      <c r="L286" s="51">
        <f t="shared" si="89"/>
        <v>7.205759403792928E+16</v>
      </c>
      <c r="M286" s="48">
        <f t="shared" si="101"/>
        <v>56.000000000000028</v>
      </c>
      <c r="N286" s="52">
        <v>280</v>
      </c>
      <c r="O286" s="74">
        <f t="shared" si="90"/>
        <v>280</v>
      </c>
      <c r="P286" s="74">
        <f t="shared" si="91"/>
        <v>1</v>
      </c>
      <c r="Q286" s="53">
        <v>4</v>
      </c>
      <c r="R286" s="65">
        <f t="shared" si="92"/>
        <v>1</v>
      </c>
      <c r="S286" s="73">
        <f>S285*Q286</f>
        <v>676302730297344</v>
      </c>
      <c r="T286" s="73">
        <f t="shared" si="93"/>
        <v>1.8936476448325632E+17</v>
      </c>
      <c r="U286" s="73">
        <f t="shared" si="94"/>
        <v>7.205759403792928E+17</v>
      </c>
      <c r="V286" s="73">
        <f t="shared" si="95"/>
        <v>3.6028797018964639E+18</v>
      </c>
      <c r="W286" s="73">
        <f t="shared" si="96"/>
        <v>161109.33333333643</v>
      </c>
      <c r="X286" s="102">
        <f t="shared" si="97"/>
        <v>3.8052271358170557</v>
      </c>
      <c r="Y286" s="94">
        <f>X286/K286</f>
        <v>0.27030675576079066</v>
      </c>
    </row>
    <row r="287" spans="1:25">
      <c r="A287" s="48">
        <f t="shared" si="85"/>
        <v>4240.4451280543635</v>
      </c>
      <c r="B287" s="48">
        <f t="shared" si="86"/>
        <v>9.3666666666666671</v>
      </c>
      <c r="C287" s="86">
        <f t="shared" si="102"/>
        <v>12.14</v>
      </c>
      <c r="D287" s="90"/>
      <c r="E287" s="49">
        <f>C287*K287*1</f>
        <v>172.14730665722922</v>
      </c>
      <c r="F287" s="61">
        <f t="shared" si="98"/>
        <v>0.38100000000000023</v>
      </c>
      <c r="G287" s="61">
        <f t="shared" si="99"/>
        <v>4.8099999999999401</v>
      </c>
      <c r="H287" s="61">
        <f t="shared" si="103"/>
        <v>2.4049999999999701</v>
      </c>
      <c r="I287" s="61">
        <f t="shared" si="103"/>
        <v>2.4049999999999701</v>
      </c>
      <c r="J287" s="62">
        <f t="shared" si="87"/>
        <v>2.4516099999999783</v>
      </c>
      <c r="K287" s="63">
        <f t="shared" si="88"/>
        <v>14.180173530249522</v>
      </c>
      <c r="L287" s="51">
        <f t="shared" si="89"/>
        <v>8.2772439736413536E+16</v>
      </c>
      <c r="M287" s="48">
        <f t="shared" si="101"/>
        <v>56.200000000000031</v>
      </c>
      <c r="N287" s="52">
        <v>281</v>
      </c>
      <c r="O287" s="74">
        <f t="shared" si="90"/>
        <v>281</v>
      </c>
      <c r="P287" s="74">
        <f t="shared" si="91"/>
        <v>1</v>
      </c>
      <c r="Q287" s="53">
        <v>1</v>
      </c>
      <c r="R287" s="65">
        <f t="shared" si="92"/>
        <v>1</v>
      </c>
      <c r="S287" s="73">
        <f>S286*Q287</f>
        <v>676302730297344</v>
      </c>
      <c r="T287" s="73">
        <f t="shared" si="93"/>
        <v>1.9004106721355366E+17</v>
      </c>
      <c r="U287" s="73">
        <f t="shared" si="94"/>
        <v>8.2772439736413542E+17</v>
      </c>
      <c r="V287" s="73">
        <f t="shared" si="95"/>
        <v>4.1386219868206766E+18</v>
      </c>
      <c r="W287" s="73">
        <f t="shared" si="96"/>
        <v>166932.18987440679</v>
      </c>
      <c r="X287" s="102">
        <f t="shared" si="97"/>
        <v>4.3555027842166441</v>
      </c>
      <c r="Y287" s="94">
        <f>X287/K287</f>
        <v>0.30715440646233066</v>
      </c>
    </row>
    <row r="288" spans="1:25">
      <c r="A288" s="48">
        <f t="shared" si="85"/>
        <v>4389.9841025487412</v>
      </c>
      <c r="B288" s="48">
        <f t="shared" si="86"/>
        <v>9.4</v>
      </c>
      <c r="C288" s="86">
        <f t="shared" si="102"/>
        <v>12.14</v>
      </c>
      <c r="D288" s="90"/>
      <c r="E288" s="49">
        <f>C288*K288*1</f>
        <v>173.40183378615413</v>
      </c>
      <c r="F288" s="61">
        <f t="shared" si="98"/>
        <v>0.38200000000000023</v>
      </c>
      <c r="G288" s="61">
        <f t="shared" si="99"/>
        <v>4.8199999999999399</v>
      </c>
      <c r="H288" s="61">
        <f t="shared" si="103"/>
        <v>2.4099999999999699</v>
      </c>
      <c r="I288" s="61">
        <f t="shared" si="103"/>
        <v>2.4099999999999699</v>
      </c>
      <c r="J288" s="62">
        <f t="shared" si="87"/>
        <v>2.4592399999999781</v>
      </c>
      <c r="K288" s="63">
        <f t="shared" si="88"/>
        <v>14.283511843999516</v>
      </c>
      <c r="L288" s="51">
        <f t="shared" si="89"/>
        <v>9.5080565364309424E+16</v>
      </c>
      <c r="M288" s="48">
        <f t="shared" si="101"/>
        <v>56.400000000000027</v>
      </c>
      <c r="N288" s="52">
        <v>282</v>
      </c>
      <c r="O288" s="74">
        <f t="shared" si="90"/>
        <v>282</v>
      </c>
      <c r="P288" s="74">
        <f t="shared" si="91"/>
        <v>1</v>
      </c>
      <c r="Q288" s="53">
        <v>1</v>
      </c>
      <c r="R288" s="65">
        <f t="shared" si="92"/>
        <v>1</v>
      </c>
      <c r="S288" s="73">
        <f>S287*Q288</f>
        <v>676302730297344</v>
      </c>
      <c r="T288" s="73">
        <f t="shared" si="93"/>
        <v>1.9071736994385101E+17</v>
      </c>
      <c r="U288" s="73">
        <f t="shared" si="94"/>
        <v>9.5080565364309427E+17</v>
      </c>
      <c r="V288" s="73">
        <f t="shared" si="95"/>
        <v>4.7540282682154711E+18</v>
      </c>
      <c r="W288" s="73">
        <f t="shared" si="96"/>
        <v>172965.37364042041</v>
      </c>
      <c r="X288" s="102">
        <f t="shared" si="97"/>
        <v>4.9854171852465266</v>
      </c>
      <c r="Y288" s="94">
        <f>X288/K288</f>
        <v>0.34903301370810241</v>
      </c>
    </row>
    <row r="289" spans="1:25">
      <c r="A289" s="48">
        <f t="shared" si="85"/>
        <v>4544.7965575899816</v>
      </c>
      <c r="B289" s="48">
        <f t="shared" si="86"/>
        <v>9.4333333333333336</v>
      </c>
      <c r="C289" s="86">
        <f t="shared" si="102"/>
        <v>12.14</v>
      </c>
      <c r="D289" s="90"/>
      <c r="E289" s="49">
        <f>C289*K289*1</f>
        <v>174.66373441722908</v>
      </c>
      <c r="F289" s="61">
        <f t="shared" si="98"/>
        <v>0.38300000000000023</v>
      </c>
      <c r="G289" s="61">
        <f t="shared" si="99"/>
        <v>4.8299999999999397</v>
      </c>
      <c r="H289" s="61">
        <f t="shared" si="103"/>
        <v>2.4149999999999698</v>
      </c>
      <c r="I289" s="61">
        <f t="shared" si="103"/>
        <v>2.4149999999999698</v>
      </c>
      <c r="J289" s="62">
        <f t="shared" si="87"/>
        <v>2.466889999999978</v>
      </c>
      <c r="K289" s="63">
        <f t="shared" si="88"/>
        <v>14.387457530249511</v>
      </c>
      <c r="L289" s="51">
        <f t="shared" si="89"/>
        <v>1.092188890261703E+17</v>
      </c>
      <c r="M289" s="48">
        <f t="shared" si="101"/>
        <v>56.60000000000003</v>
      </c>
      <c r="N289" s="52">
        <v>283</v>
      </c>
      <c r="O289" s="74">
        <f t="shared" si="90"/>
        <v>283</v>
      </c>
      <c r="P289" s="74">
        <f t="shared" si="91"/>
        <v>1</v>
      </c>
      <c r="Q289" s="53">
        <v>1</v>
      </c>
      <c r="R289" s="65">
        <f t="shared" si="92"/>
        <v>1</v>
      </c>
      <c r="S289" s="73">
        <f>S288*Q289</f>
        <v>676302730297344</v>
      </c>
      <c r="T289" s="73">
        <f t="shared" si="93"/>
        <v>1.9139367267414835E+17</v>
      </c>
      <c r="U289" s="73">
        <f t="shared" si="94"/>
        <v>1.092188890261703E+18</v>
      </c>
      <c r="V289" s="73">
        <f t="shared" si="95"/>
        <v>5.4609444513085153E+18</v>
      </c>
      <c r="W289" s="73">
        <f t="shared" si="96"/>
        <v>179216.47758763161</v>
      </c>
      <c r="X289" s="102">
        <f t="shared" si="97"/>
        <v>5.7065046874416634</v>
      </c>
      <c r="Y289" s="94">
        <f>X289/K289</f>
        <v>0.39663051483862138</v>
      </c>
    </row>
    <row r="290" spans="1:25">
      <c r="A290" s="48">
        <f t="shared" si="85"/>
        <v>4705.0684620679476</v>
      </c>
      <c r="B290" s="48">
        <f t="shared" si="86"/>
        <v>9.4666666666666668</v>
      </c>
      <c r="C290" s="86">
        <f t="shared" si="102"/>
        <v>12.14</v>
      </c>
      <c r="D290" s="90"/>
      <c r="E290" s="49">
        <f>C290*K290*1</f>
        <v>175.93304005375401</v>
      </c>
      <c r="F290" s="61">
        <f t="shared" si="98"/>
        <v>0.38400000000000023</v>
      </c>
      <c r="G290" s="61">
        <f t="shared" si="99"/>
        <v>4.8399999999999395</v>
      </c>
      <c r="H290" s="61">
        <f t="shared" si="103"/>
        <v>2.4199999999999697</v>
      </c>
      <c r="I290" s="61">
        <f t="shared" si="103"/>
        <v>2.4199999999999697</v>
      </c>
      <c r="J290" s="62">
        <f t="shared" si="87"/>
        <v>2.4745599999999777</v>
      </c>
      <c r="K290" s="63">
        <f t="shared" si="88"/>
        <v>14.492013183999505</v>
      </c>
      <c r="L290" s="51">
        <f t="shared" si="89"/>
        <v>1.2545955815896558E+17</v>
      </c>
      <c r="M290" s="48">
        <f t="shared" si="101"/>
        <v>56.800000000000033</v>
      </c>
      <c r="N290" s="52">
        <v>284</v>
      </c>
      <c r="O290" s="74">
        <f t="shared" si="90"/>
        <v>284</v>
      </c>
      <c r="P290" s="74">
        <f t="shared" si="91"/>
        <v>1</v>
      </c>
      <c r="Q290" s="53">
        <v>1</v>
      </c>
      <c r="R290" s="65">
        <f t="shared" si="92"/>
        <v>1</v>
      </c>
      <c r="S290" s="73">
        <f>S289*Q290</f>
        <v>676302730297344</v>
      </c>
      <c r="T290" s="73">
        <f t="shared" si="93"/>
        <v>1.920699754044457E+17</v>
      </c>
      <c r="U290" s="73">
        <f t="shared" si="94"/>
        <v>1.2545955815896558E+18</v>
      </c>
      <c r="V290" s="73">
        <f t="shared" si="95"/>
        <v>6.2729779079482788E+18</v>
      </c>
      <c r="W290" s="73">
        <f t="shared" si="96"/>
        <v>185693.36863628167</v>
      </c>
      <c r="X290" s="102">
        <f t="shared" si="97"/>
        <v>6.5319713763060996</v>
      </c>
      <c r="Y290" s="94">
        <f>X290/K290</f>
        <v>0.45072905284946796</v>
      </c>
    </row>
    <row r="291" spans="1:25">
      <c r="A291" s="48">
        <f t="shared" si="85"/>
        <v>4870.9923430512408</v>
      </c>
      <c r="B291" s="48">
        <f t="shared" si="86"/>
        <v>9.5</v>
      </c>
      <c r="C291" s="86">
        <f t="shared" si="102"/>
        <v>12.14</v>
      </c>
      <c r="D291" s="90"/>
      <c r="E291" s="49">
        <f>C291*K291*1</f>
        <v>177.20978227186896</v>
      </c>
      <c r="F291" s="61">
        <f t="shared" si="98"/>
        <v>0.38500000000000023</v>
      </c>
      <c r="G291" s="61">
        <f t="shared" si="99"/>
        <v>4.8499999999999392</v>
      </c>
      <c r="H291" s="61">
        <f t="shared" si="103"/>
        <v>2.4249999999999696</v>
      </c>
      <c r="I291" s="61">
        <f t="shared" si="103"/>
        <v>2.4249999999999696</v>
      </c>
      <c r="J291" s="62">
        <f t="shared" si="87"/>
        <v>2.4822499999999774</v>
      </c>
      <c r="K291" s="63">
        <f t="shared" si="88"/>
        <v>14.597181406249501</v>
      </c>
      <c r="L291" s="51">
        <f t="shared" si="89"/>
        <v>1.4411518807585862E+17</v>
      </c>
      <c r="M291" s="48">
        <f t="shared" si="101"/>
        <v>57.000000000000036</v>
      </c>
      <c r="N291" s="52">
        <v>285</v>
      </c>
      <c r="O291" s="74">
        <f t="shared" si="90"/>
        <v>285</v>
      </c>
      <c r="P291" s="74">
        <f t="shared" si="91"/>
        <v>1</v>
      </c>
      <c r="Q291" s="53">
        <v>1</v>
      </c>
      <c r="R291" s="65">
        <f t="shared" si="92"/>
        <v>1</v>
      </c>
      <c r="S291" s="73">
        <f>S290*Q291</f>
        <v>676302730297344</v>
      </c>
      <c r="T291" s="73">
        <f t="shared" si="93"/>
        <v>1.9274627813474304E+17</v>
      </c>
      <c r="U291" s="73">
        <f t="shared" si="94"/>
        <v>1.4411518807585864E+18</v>
      </c>
      <c r="V291" s="73">
        <f t="shared" si="95"/>
        <v>7.2057594037929308E+18</v>
      </c>
      <c r="W291" s="73">
        <f t="shared" si="96"/>
        <v>192404.19755052403</v>
      </c>
      <c r="X291" s="102">
        <f t="shared" si="97"/>
        <v>7.4769375300264995</v>
      </c>
      <c r="Y291" s="94">
        <f>X291/K291</f>
        <v>0.51221789480710256</v>
      </c>
    </row>
    <row r="292" spans="1:25">
      <c r="A292" s="48">
        <f t="shared" si="85"/>
        <v>5042.7675170608754</v>
      </c>
      <c r="B292" s="48">
        <f t="shared" si="86"/>
        <v>9.5333333333333332</v>
      </c>
      <c r="C292" s="86">
        <f t="shared" si="102"/>
        <v>12.14</v>
      </c>
      <c r="D292" s="90"/>
      <c r="E292" s="49">
        <f>C292*K292*1</f>
        <v>178.49399272055388</v>
      </c>
      <c r="F292" s="61">
        <f t="shared" si="98"/>
        <v>0.38600000000000023</v>
      </c>
      <c r="G292" s="61">
        <f t="shared" si="99"/>
        <v>4.859999999999939</v>
      </c>
      <c r="H292" s="61">
        <f t="shared" si="103"/>
        <v>2.4299999999999695</v>
      </c>
      <c r="I292" s="61">
        <f t="shared" si="103"/>
        <v>2.4299999999999695</v>
      </c>
      <c r="J292" s="62">
        <f t="shared" si="87"/>
        <v>2.4899599999999773</v>
      </c>
      <c r="K292" s="63">
        <f t="shared" si="88"/>
        <v>14.702964803999496</v>
      </c>
      <c r="L292" s="51">
        <f t="shared" si="89"/>
        <v>1.6554487947282707E+17</v>
      </c>
      <c r="M292" s="48">
        <f t="shared" si="101"/>
        <v>57.200000000000024</v>
      </c>
      <c r="N292" s="52">
        <v>286</v>
      </c>
      <c r="O292" s="74">
        <f t="shared" si="90"/>
        <v>286</v>
      </c>
      <c r="P292" s="74">
        <f t="shared" si="91"/>
        <v>1</v>
      </c>
      <c r="Q292" s="53">
        <v>1</v>
      </c>
      <c r="R292" s="65">
        <f t="shared" si="92"/>
        <v>1</v>
      </c>
      <c r="S292" s="73">
        <f>S291*Q292</f>
        <v>676302730297344</v>
      </c>
      <c r="T292" s="73">
        <f t="shared" si="93"/>
        <v>1.9342258086504038E+17</v>
      </c>
      <c r="U292" s="73">
        <f t="shared" si="94"/>
        <v>1.6554487947282708E+18</v>
      </c>
      <c r="V292" s="73">
        <f t="shared" si="95"/>
        <v>8.2772439736413532E+18</v>
      </c>
      <c r="W292" s="73">
        <f t="shared" si="96"/>
        <v>199357.40917447326</v>
      </c>
      <c r="X292" s="102">
        <f t="shared" si="97"/>
        <v>8.5587152612928463</v>
      </c>
      <c r="Y292" s="94">
        <f>X292/K292</f>
        <v>0.58210812413593671</v>
      </c>
    </row>
    <row r="293" spans="1:25">
      <c r="A293" s="48">
        <f t="shared" si="85"/>
        <v>5220.6003294998009</v>
      </c>
      <c r="B293" s="48">
        <f t="shared" si="86"/>
        <v>9.5666666666666664</v>
      </c>
      <c r="C293" s="86">
        <f t="shared" si="102"/>
        <v>12.14</v>
      </c>
      <c r="D293" s="90"/>
      <c r="E293" s="49">
        <f>C293*K293*1</f>
        <v>179.78570312162887</v>
      </c>
      <c r="F293" s="61">
        <f t="shared" si="98"/>
        <v>0.38700000000000023</v>
      </c>
      <c r="G293" s="61">
        <f t="shared" si="99"/>
        <v>4.8699999999999388</v>
      </c>
      <c r="H293" s="61">
        <f t="shared" si="103"/>
        <v>2.4349999999999694</v>
      </c>
      <c r="I293" s="61">
        <f t="shared" si="103"/>
        <v>2.4349999999999694</v>
      </c>
      <c r="J293" s="62">
        <f t="shared" si="87"/>
        <v>2.4976899999999773</v>
      </c>
      <c r="K293" s="63">
        <f t="shared" si="88"/>
        <v>14.809365990249495</v>
      </c>
      <c r="L293" s="51">
        <f t="shared" si="89"/>
        <v>1.9016113072861894E+17</v>
      </c>
      <c r="M293" s="48">
        <f t="shared" si="101"/>
        <v>57.400000000000027</v>
      </c>
      <c r="N293" s="52">
        <v>287</v>
      </c>
      <c r="O293" s="74">
        <f t="shared" si="90"/>
        <v>287</v>
      </c>
      <c r="P293" s="74">
        <f t="shared" si="91"/>
        <v>1</v>
      </c>
      <c r="Q293" s="53">
        <v>1</v>
      </c>
      <c r="R293" s="65">
        <f t="shared" si="92"/>
        <v>1</v>
      </c>
      <c r="S293" s="73">
        <f>S292*Q293</f>
        <v>676302730297344</v>
      </c>
      <c r="T293" s="73">
        <f t="shared" si="93"/>
        <v>1.9409888359533773E+17</v>
      </c>
      <c r="U293" s="73">
        <f t="shared" si="94"/>
        <v>1.9016113072861896E+18</v>
      </c>
      <c r="V293" s="73">
        <f t="shared" si="95"/>
        <v>9.5080565364309463E+18</v>
      </c>
      <c r="W293" s="73">
        <f t="shared" si="96"/>
        <v>206561.75303720878</v>
      </c>
      <c r="X293" s="102">
        <f t="shared" si="97"/>
        <v>9.7971264546308117</v>
      </c>
      <c r="Y293" s="94">
        <f>X293/K293</f>
        <v>0.66154935066641285</v>
      </c>
    </row>
    <row r="294" spans="1:25">
      <c r="A294" s="48">
        <f t="shared" si="85"/>
        <v>5404.704402525882</v>
      </c>
      <c r="B294" s="48">
        <f t="shared" si="86"/>
        <v>9.6</v>
      </c>
      <c r="C294" s="86">
        <f t="shared" si="102"/>
        <v>12.14</v>
      </c>
      <c r="D294" s="90"/>
      <c r="E294" s="49">
        <f>C294*K294*1</f>
        <v>181.08494526975377</v>
      </c>
      <c r="F294" s="61">
        <f t="shared" si="98"/>
        <v>0.38800000000000023</v>
      </c>
      <c r="G294" s="61">
        <f t="shared" si="99"/>
        <v>4.8799999999999386</v>
      </c>
      <c r="H294" s="61">
        <f t="shared" si="103"/>
        <v>2.4399999999999693</v>
      </c>
      <c r="I294" s="61">
        <f t="shared" si="103"/>
        <v>2.4399999999999693</v>
      </c>
      <c r="J294" s="62">
        <f t="shared" si="87"/>
        <v>2.505439999999977</v>
      </c>
      <c r="K294" s="63">
        <f t="shared" si="88"/>
        <v>14.916387583999487</v>
      </c>
      <c r="L294" s="51">
        <f t="shared" si="89"/>
        <v>2.1843777805234074E+17</v>
      </c>
      <c r="M294" s="48">
        <f t="shared" si="101"/>
        <v>57.60000000000003</v>
      </c>
      <c r="N294" s="52">
        <v>288</v>
      </c>
      <c r="O294" s="74">
        <f t="shared" si="90"/>
        <v>288</v>
      </c>
      <c r="P294" s="74">
        <f t="shared" si="91"/>
        <v>1</v>
      </c>
      <c r="Q294" s="53">
        <v>1</v>
      </c>
      <c r="R294" s="65">
        <f t="shared" si="92"/>
        <v>1</v>
      </c>
      <c r="S294" s="73">
        <f>S293*Q294</f>
        <v>676302730297344</v>
      </c>
      <c r="T294" s="73">
        <f t="shared" si="93"/>
        <v>1.9477518632563507E+17</v>
      </c>
      <c r="U294" s="73">
        <f t="shared" si="94"/>
        <v>2.1843777805234074E+18</v>
      </c>
      <c r="V294" s="73">
        <f t="shared" si="95"/>
        <v>1.0921888902617037E+19</v>
      </c>
      <c r="W294" s="73">
        <f t="shared" si="96"/>
        <v>214026.29434002494</v>
      </c>
      <c r="X294" s="102">
        <f t="shared" si="97"/>
        <v>11.214866851013833</v>
      </c>
      <c r="Y294" s="94">
        <f>X294/K294</f>
        <v>0.75184871590785141</v>
      </c>
    </row>
    <row r="295" spans="1:25">
      <c r="A295" s="48">
        <f t="shared" si="85"/>
        <v>5595.3008916661156</v>
      </c>
      <c r="B295" s="48">
        <f t="shared" si="86"/>
        <v>9.6333333333333329</v>
      </c>
      <c r="C295" s="86">
        <f t="shared" si="102"/>
        <v>12.14</v>
      </c>
      <c r="D295" s="90"/>
      <c r="E295" s="49">
        <f>C295*K295*1</f>
        <v>182.39175103242872</v>
      </c>
      <c r="F295" s="61">
        <f t="shared" si="98"/>
        <v>0.38900000000000023</v>
      </c>
      <c r="G295" s="61">
        <f t="shared" si="99"/>
        <v>4.8899999999999384</v>
      </c>
      <c r="H295" s="61">
        <f t="shared" si="103"/>
        <v>2.4449999999999692</v>
      </c>
      <c r="I295" s="61">
        <f t="shared" si="103"/>
        <v>2.4449999999999692</v>
      </c>
      <c r="J295" s="62">
        <f t="shared" si="87"/>
        <v>2.5132099999999769</v>
      </c>
      <c r="K295" s="63">
        <f t="shared" si="88"/>
        <v>15.024032210249482</v>
      </c>
      <c r="L295" s="51">
        <f t="shared" si="89"/>
        <v>2.5091911631793126E+17</v>
      </c>
      <c r="M295" s="48">
        <f t="shared" si="101"/>
        <v>57.800000000000033</v>
      </c>
      <c r="N295" s="52">
        <v>289</v>
      </c>
      <c r="O295" s="74">
        <f t="shared" si="90"/>
        <v>289</v>
      </c>
      <c r="P295" s="74">
        <f t="shared" si="91"/>
        <v>1</v>
      </c>
      <c r="Q295" s="53">
        <v>1</v>
      </c>
      <c r="R295" s="65">
        <f t="shared" si="92"/>
        <v>1</v>
      </c>
      <c r="S295" s="73">
        <f>S294*Q295</f>
        <v>676302730297344</v>
      </c>
      <c r="T295" s="73">
        <f t="shared" si="93"/>
        <v>1.9545148905593242E+17</v>
      </c>
      <c r="U295" s="73">
        <f t="shared" si="94"/>
        <v>2.5091911631793126E+18</v>
      </c>
      <c r="V295" s="73">
        <f t="shared" si="95"/>
        <v>1.2545955815896564E+19</v>
      </c>
      <c r="W295" s="73">
        <f t="shared" si="96"/>
        <v>221760.42533970039</v>
      </c>
      <c r="X295" s="102">
        <f t="shared" si="97"/>
        <v>12.837922981805765</v>
      </c>
      <c r="Y295" s="94">
        <f>X295/K295</f>
        <v>0.85449250921118625</v>
      </c>
    </row>
    <row r="296" spans="1:25">
      <c r="A296" s="48">
        <f t="shared" si="85"/>
        <v>5792.6187514803141</v>
      </c>
      <c r="B296" s="48">
        <f t="shared" si="86"/>
        <v>9.6666666666666661</v>
      </c>
      <c r="C296" s="86">
        <f t="shared" si="102"/>
        <v>12.14</v>
      </c>
      <c r="D296" s="90"/>
      <c r="E296" s="49">
        <f>C296*K296*1</f>
        <v>183.70615234999366</v>
      </c>
      <c r="F296" s="61">
        <f t="shared" si="98"/>
        <v>0.39000000000000024</v>
      </c>
      <c r="G296" s="61">
        <f t="shared" si="99"/>
        <v>4.8999999999999382</v>
      </c>
      <c r="H296" s="61">
        <f t="shared" ref="H296:I311" si="104">H295+0.5%</f>
        <v>2.4499999999999691</v>
      </c>
      <c r="I296" s="61">
        <f t="shared" si="104"/>
        <v>2.4499999999999691</v>
      </c>
      <c r="J296" s="62">
        <f t="shared" si="87"/>
        <v>2.5209999999999768</v>
      </c>
      <c r="K296" s="63">
        <f t="shared" si="88"/>
        <v>15.132302499999478</v>
      </c>
      <c r="L296" s="51">
        <f t="shared" si="89"/>
        <v>2.8823037615171731E+17</v>
      </c>
      <c r="M296" s="48">
        <f t="shared" si="101"/>
        <v>58.000000000000036</v>
      </c>
      <c r="N296" s="52">
        <v>290</v>
      </c>
      <c r="O296" s="74">
        <f t="shared" si="90"/>
        <v>290</v>
      </c>
      <c r="P296" s="74">
        <f t="shared" si="91"/>
        <v>1</v>
      </c>
      <c r="Q296" s="53">
        <v>3</v>
      </c>
      <c r="R296" s="65">
        <f t="shared" si="92"/>
        <v>1</v>
      </c>
      <c r="S296" s="73">
        <f>S295*Q296</f>
        <v>2028908190892032</v>
      </c>
      <c r="T296" s="73">
        <f t="shared" si="93"/>
        <v>5.8838337535868928E+17</v>
      </c>
      <c r="U296" s="73">
        <f t="shared" si="94"/>
        <v>2.8823037615171732E+18</v>
      </c>
      <c r="V296" s="73">
        <f t="shared" si="95"/>
        <v>1.4411518807585866E+19</v>
      </c>
      <c r="W296" s="73">
        <f t="shared" si="96"/>
        <v>229773.87714205246</v>
      </c>
      <c r="X296" s="102">
        <f t="shared" si="97"/>
        <v>4.8986832093277073</v>
      </c>
      <c r="Y296" s="94">
        <f>X296/K296</f>
        <v>0.32372358465130319</v>
      </c>
    </row>
    <row r="297" spans="1:25">
      <c r="A297" s="48">
        <f t="shared" si="85"/>
        <v>5996.8950105934018</v>
      </c>
      <c r="B297" s="48">
        <f t="shared" si="86"/>
        <v>9.6999999999999993</v>
      </c>
      <c r="C297" s="86">
        <f t="shared" si="102"/>
        <v>12.14</v>
      </c>
      <c r="D297" s="90"/>
      <c r="E297" s="49">
        <f>C297*K297*1</f>
        <v>185.02818123562867</v>
      </c>
      <c r="F297" s="61">
        <f t="shared" si="98"/>
        <v>0.39100000000000024</v>
      </c>
      <c r="G297" s="61">
        <f t="shared" si="99"/>
        <v>4.909999999999938</v>
      </c>
      <c r="H297" s="61">
        <f t="shared" si="104"/>
        <v>2.454999999999969</v>
      </c>
      <c r="I297" s="61">
        <f t="shared" si="104"/>
        <v>2.454999999999969</v>
      </c>
      <c r="J297" s="62">
        <f t="shared" si="87"/>
        <v>2.5288099999999769</v>
      </c>
      <c r="K297" s="63">
        <f t="shared" si="88"/>
        <v>15.241201090249477</v>
      </c>
      <c r="L297" s="51">
        <f t="shared" si="89"/>
        <v>3.310897589456544E+17</v>
      </c>
      <c r="M297" s="48">
        <f t="shared" si="101"/>
        <v>58.200000000000024</v>
      </c>
      <c r="N297" s="52">
        <v>291</v>
      </c>
      <c r="O297" s="74">
        <f t="shared" si="90"/>
        <v>291</v>
      </c>
      <c r="P297" s="74">
        <f t="shared" si="91"/>
        <v>1</v>
      </c>
      <c r="Q297" s="53">
        <v>1</v>
      </c>
      <c r="R297" s="65">
        <f t="shared" si="92"/>
        <v>1</v>
      </c>
      <c r="S297" s="73">
        <f>S296*Q297</f>
        <v>2028908190892032</v>
      </c>
      <c r="T297" s="73">
        <f t="shared" si="93"/>
        <v>5.9041228354958131E+17</v>
      </c>
      <c r="U297" s="73">
        <f t="shared" si="94"/>
        <v>3.3108975894565437E+18</v>
      </c>
      <c r="V297" s="73">
        <f t="shared" si="95"/>
        <v>1.6554487947282721E+19</v>
      </c>
      <c r="W297" s="73">
        <f t="shared" si="96"/>
        <v>238076.73192055806</v>
      </c>
      <c r="X297" s="102">
        <f t="shared" si="97"/>
        <v>5.6077721986935982</v>
      </c>
      <c r="Y297" s="94">
        <f>X297/K297</f>
        <v>0.36793505744643429</v>
      </c>
    </row>
    <row r="298" spans="1:25">
      <c r="A298" s="48">
        <f t="shared" si="85"/>
        <v>6208.3750564267148</v>
      </c>
      <c r="B298" s="48">
        <f t="shared" si="86"/>
        <v>9.7333333333333325</v>
      </c>
      <c r="C298" s="86">
        <f t="shared" si="102"/>
        <v>12.14</v>
      </c>
      <c r="D298" s="90"/>
      <c r="E298" s="49">
        <f>C298*K298*1</f>
        <v>186.35786977535358</v>
      </c>
      <c r="F298" s="61">
        <f t="shared" si="98"/>
        <v>0.39200000000000024</v>
      </c>
      <c r="G298" s="61">
        <f t="shared" si="99"/>
        <v>4.9199999999999378</v>
      </c>
      <c r="H298" s="61">
        <f t="shared" si="104"/>
        <v>2.4599999999999689</v>
      </c>
      <c r="I298" s="61">
        <f t="shared" si="104"/>
        <v>2.4599999999999689</v>
      </c>
      <c r="J298" s="62">
        <f t="shared" si="87"/>
        <v>2.5366399999999767</v>
      </c>
      <c r="K298" s="63">
        <f t="shared" si="88"/>
        <v>15.350730623999471</v>
      </c>
      <c r="L298" s="51">
        <f t="shared" si="89"/>
        <v>3.8032226145723802E+17</v>
      </c>
      <c r="M298" s="48">
        <f t="shared" si="101"/>
        <v>58.400000000000027</v>
      </c>
      <c r="N298" s="52">
        <v>292</v>
      </c>
      <c r="O298" s="74">
        <f t="shared" si="90"/>
        <v>292</v>
      </c>
      <c r="P298" s="74">
        <f t="shared" si="91"/>
        <v>1</v>
      </c>
      <c r="Q298" s="53">
        <v>1</v>
      </c>
      <c r="R298" s="65">
        <f t="shared" si="92"/>
        <v>1</v>
      </c>
      <c r="S298" s="73">
        <f>S297*Q298</f>
        <v>2028908190892032</v>
      </c>
      <c r="T298" s="73">
        <f t="shared" si="93"/>
        <v>5.9244119174047334E+17</v>
      </c>
      <c r="U298" s="73">
        <f t="shared" si="94"/>
        <v>3.8032226145723802E+18</v>
      </c>
      <c r="V298" s="73">
        <f t="shared" si="95"/>
        <v>1.9016113072861901E+19</v>
      </c>
      <c r="W298" s="73">
        <f t="shared" si="96"/>
        <v>246679.43557535482</v>
      </c>
      <c r="X298" s="102">
        <f t="shared" si="97"/>
        <v>6.4195782933311492</v>
      </c>
      <c r="Y298" s="94">
        <f>X298/K298</f>
        <v>0.41819366456048174</v>
      </c>
    </row>
    <row r="299" spans="1:25">
      <c r="A299" s="48">
        <f t="shared" si="85"/>
        <v>6427.3129299703114</v>
      </c>
      <c r="B299" s="48">
        <f t="shared" si="86"/>
        <v>9.7666666666666675</v>
      </c>
      <c r="C299" s="86">
        <f t="shared" si="102"/>
        <v>12.14</v>
      </c>
      <c r="D299" s="90"/>
      <c r="E299" s="49">
        <f>C299*K299*1</f>
        <v>187.69525012802853</v>
      </c>
      <c r="F299" s="61">
        <f t="shared" si="98"/>
        <v>0.39300000000000024</v>
      </c>
      <c r="G299" s="61">
        <f t="shared" si="99"/>
        <v>4.9299999999999375</v>
      </c>
      <c r="H299" s="61">
        <f t="shared" si="104"/>
        <v>2.4649999999999688</v>
      </c>
      <c r="I299" s="61">
        <f t="shared" si="104"/>
        <v>2.4649999999999688</v>
      </c>
      <c r="J299" s="62">
        <f t="shared" si="87"/>
        <v>2.5444899999999766</v>
      </c>
      <c r="K299" s="63">
        <f t="shared" si="88"/>
        <v>15.460893750249467</v>
      </c>
      <c r="L299" s="51">
        <f t="shared" si="89"/>
        <v>4.3687555610468154E+17</v>
      </c>
      <c r="M299" s="48">
        <f t="shared" si="101"/>
        <v>58.60000000000003</v>
      </c>
      <c r="N299" s="52">
        <v>293</v>
      </c>
      <c r="O299" s="74">
        <f t="shared" si="90"/>
        <v>293</v>
      </c>
      <c r="P299" s="74">
        <f t="shared" si="91"/>
        <v>1</v>
      </c>
      <c r="Q299" s="53">
        <v>1</v>
      </c>
      <c r="R299" s="65">
        <f t="shared" si="92"/>
        <v>1</v>
      </c>
      <c r="S299" s="73">
        <f>S298*Q299</f>
        <v>2028908190892032</v>
      </c>
      <c r="T299" s="73">
        <f t="shared" si="93"/>
        <v>5.9447009993136538E+17</v>
      </c>
      <c r="U299" s="73">
        <f t="shared" si="94"/>
        <v>4.3687555610468152E+18</v>
      </c>
      <c r="V299" s="73">
        <f t="shared" si="95"/>
        <v>2.1843777805234078E+19</v>
      </c>
      <c r="W299" s="73">
        <f t="shared" si="96"/>
        <v>255592.81084848606</v>
      </c>
      <c r="X299" s="102">
        <f t="shared" si="97"/>
        <v>7.348991247080737</v>
      </c>
      <c r="Y299" s="94">
        <f>X299/K299</f>
        <v>0.47532771169597871</v>
      </c>
    </row>
    <row r="300" spans="1:25">
      <c r="A300" s="48">
        <f t="shared" si="85"/>
        <v>6653.9716309504165</v>
      </c>
      <c r="B300" s="48">
        <f t="shared" si="86"/>
        <v>9.8000000000000007</v>
      </c>
      <c r="C300" s="86">
        <f t="shared" si="102"/>
        <v>12.14</v>
      </c>
      <c r="D300" s="90"/>
      <c r="E300" s="49">
        <f>C300*K300*1</f>
        <v>189.04035452535345</v>
      </c>
      <c r="F300" s="61">
        <f t="shared" si="98"/>
        <v>0.39400000000000024</v>
      </c>
      <c r="G300" s="61">
        <f t="shared" si="99"/>
        <v>4.9399999999999373</v>
      </c>
      <c r="H300" s="61">
        <f t="shared" si="104"/>
        <v>2.4699999999999687</v>
      </c>
      <c r="I300" s="61">
        <f t="shared" si="104"/>
        <v>2.4699999999999687</v>
      </c>
      <c r="J300" s="62">
        <f t="shared" si="87"/>
        <v>2.5523599999999762</v>
      </c>
      <c r="K300" s="63">
        <f t="shared" si="88"/>
        <v>15.571693123999459</v>
      </c>
      <c r="L300" s="51">
        <f t="shared" si="89"/>
        <v>5.0183823263586259E+17</v>
      </c>
      <c r="M300" s="48">
        <f t="shared" si="101"/>
        <v>58.800000000000033</v>
      </c>
      <c r="N300" s="52">
        <v>294</v>
      </c>
      <c r="O300" s="74">
        <f t="shared" si="90"/>
        <v>294</v>
      </c>
      <c r="P300" s="74">
        <f t="shared" si="91"/>
        <v>1</v>
      </c>
      <c r="Q300" s="53">
        <v>1</v>
      </c>
      <c r="R300" s="65">
        <f t="shared" si="92"/>
        <v>1</v>
      </c>
      <c r="S300" s="73">
        <f>S299*Q300</f>
        <v>2028908190892032</v>
      </c>
      <c r="T300" s="73">
        <f t="shared" si="93"/>
        <v>5.9649900812225741E+17</v>
      </c>
      <c r="U300" s="73">
        <f t="shared" si="94"/>
        <v>5.0183823263586263E+18</v>
      </c>
      <c r="V300" s="73">
        <f t="shared" si="95"/>
        <v>2.5091911631793132E+19</v>
      </c>
      <c r="W300" s="73">
        <f t="shared" si="96"/>
        <v>264828.07091182657</v>
      </c>
      <c r="X300" s="102">
        <f t="shared" si="97"/>
        <v>8.4130606388704461</v>
      </c>
      <c r="Y300" s="94">
        <f>X300/K300</f>
        <v>0.54027911877508294</v>
      </c>
    </row>
    <row r="301" spans="1:25">
      <c r="A301" s="48">
        <f t="shared" si="85"/>
        <v>6888.6234337585711</v>
      </c>
      <c r="B301" s="48">
        <f t="shared" si="86"/>
        <v>9.8333333333333339</v>
      </c>
      <c r="C301" s="86">
        <f t="shared" si="102"/>
        <v>12.14</v>
      </c>
      <c r="D301" s="90"/>
      <c r="E301" s="49">
        <f>C301*K301*1</f>
        <v>190.3932152718684</v>
      </c>
      <c r="F301" s="61">
        <f t="shared" si="98"/>
        <v>0.39500000000000024</v>
      </c>
      <c r="G301" s="61">
        <f t="shared" si="99"/>
        <v>4.9499999999999371</v>
      </c>
      <c r="H301" s="61">
        <f t="shared" si="104"/>
        <v>2.4749999999999686</v>
      </c>
      <c r="I301" s="61">
        <f t="shared" si="104"/>
        <v>2.4749999999999686</v>
      </c>
      <c r="J301" s="62">
        <f t="shared" si="87"/>
        <v>2.5602499999999759</v>
      </c>
      <c r="K301" s="63">
        <f t="shared" si="88"/>
        <v>15.683131406249455</v>
      </c>
      <c r="L301" s="51">
        <f t="shared" si="89"/>
        <v>5.7646075230343488E+17</v>
      </c>
      <c r="M301" s="48">
        <f t="shared" si="101"/>
        <v>59.000000000000028</v>
      </c>
      <c r="N301" s="52">
        <v>295</v>
      </c>
      <c r="O301" s="74">
        <f t="shared" si="90"/>
        <v>295</v>
      </c>
      <c r="P301" s="74">
        <f t="shared" si="91"/>
        <v>1</v>
      </c>
      <c r="Q301" s="53">
        <v>1</v>
      </c>
      <c r="R301" s="65">
        <f t="shared" si="92"/>
        <v>1</v>
      </c>
      <c r="S301" s="73">
        <f>S300*Q301</f>
        <v>2028908190892032</v>
      </c>
      <c r="T301" s="73">
        <f t="shared" si="93"/>
        <v>5.9852791631314944E+17</v>
      </c>
      <c r="U301" s="73">
        <f t="shared" si="94"/>
        <v>5.7646075230343485E+18</v>
      </c>
      <c r="V301" s="73">
        <f t="shared" si="95"/>
        <v>2.8823037615171744E+19</v>
      </c>
      <c r="W301" s="73">
        <f t="shared" si="96"/>
        <v>274396.83344471641</v>
      </c>
      <c r="X301" s="102">
        <f t="shared" si="97"/>
        <v>9.6313093607121072</v>
      </c>
      <c r="Y301" s="94">
        <f>X301/K301</f>
        <v>0.61411902452556111</v>
      </c>
    </row>
    <row r="302" spans="1:25">
      <c r="A302" s="48">
        <f t="shared" si="85"/>
        <v>7131.5502145219943</v>
      </c>
      <c r="B302" s="48">
        <f t="shared" si="86"/>
        <v>9.8666666666666671</v>
      </c>
      <c r="C302" s="86">
        <f t="shared" si="102"/>
        <v>12.14</v>
      </c>
      <c r="D302" s="90"/>
      <c r="E302" s="49">
        <f>C302*K302*1</f>
        <v>191.75386474495332</v>
      </c>
      <c r="F302" s="61">
        <f t="shared" si="98"/>
        <v>0.39600000000000024</v>
      </c>
      <c r="G302" s="61">
        <f t="shared" si="99"/>
        <v>4.9599999999999369</v>
      </c>
      <c r="H302" s="61">
        <f t="shared" si="104"/>
        <v>2.4799999999999685</v>
      </c>
      <c r="I302" s="61">
        <f t="shared" si="104"/>
        <v>2.4799999999999685</v>
      </c>
      <c r="J302" s="62">
        <f t="shared" si="87"/>
        <v>2.5681599999999758</v>
      </c>
      <c r="K302" s="63">
        <f t="shared" si="88"/>
        <v>15.795211263999448</v>
      </c>
      <c r="L302" s="51">
        <f t="shared" si="89"/>
        <v>6.6217951789130893E+17</v>
      </c>
      <c r="M302" s="48">
        <f t="shared" si="101"/>
        <v>59.200000000000031</v>
      </c>
      <c r="N302" s="52">
        <v>296</v>
      </c>
      <c r="O302" s="74">
        <f t="shared" si="90"/>
        <v>296</v>
      </c>
      <c r="P302" s="74">
        <f t="shared" si="91"/>
        <v>1</v>
      </c>
      <c r="Q302" s="53">
        <v>1</v>
      </c>
      <c r="R302" s="65">
        <f t="shared" si="92"/>
        <v>1</v>
      </c>
      <c r="S302" s="73">
        <f>S301*Q302</f>
        <v>2028908190892032</v>
      </c>
      <c r="T302" s="73">
        <f t="shared" si="93"/>
        <v>6.0055682450404147E+17</v>
      </c>
      <c r="U302" s="73">
        <f t="shared" si="94"/>
        <v>6.6217951789130895E+18</v>
      </c>
      <c r="V302" s="73">
        <f t="shared" si="95"/>
        <v>3.3108975894565446E+19</v>
      </c>
      <c r="W302" s="73">
        <f t="shared" si="96"/>
        <v>284311.13521894353</v>
      </c>
      <c r="X302" s="102">
        <f t="shared" si="97"/>
        <v>11.026092633917822</v>
      </c>
      <c r="Y302" s="94">
        <f>X302/K302</f>
        <v>0.69806553705606755</v>
      </c>
    </row>
    <row r="303" spans="1:25">
      <c r="A303" s="48">
        <f t="shared" si="85"/>
        <v>7383.0437897080728</v>
      </c>
      <c r="B303" s="48">
        <f t="shared" si="86"/>
        <v>9.9</v>
      </c>
      <c r="C303" s="86">
        <f t="shared" si="102"/>
        <v>12.14</v>
      </c>
      <c r="D303" s="90"/>
      <c r="E303" s="49">
        <f>C303*K303*1</f>
        <v>193.12233539482827</v>
      </c>
      <c r="F303" s="61">
        <f t="shared" si="98"/>
        <v>0.39700000000000024</v>
      </c>
      <c r="G303" s="61">
        <f t="shared" si="99"/>
        <v>4.9699999999999367</v>
      </c>
      <c r="H303" s="61">
        <f t="shared" si="104"/>
        <v>2.4849999999999683</v>
      </c>
      <c r="I303" s="61">
        <f t="shared" si="104"/>
        <v>2.4849999999999683</v>
      </c>
      <c r="J303" s="62">
        <f t="shared" si="87"/>
        <v>2.5760899999999758</v>
      </c>
      <c r="K303" s="63">
        <f t="shared" si="88"/>
        <v>15.907935370249444</v>
      </c>
      <c r="L303" s="51">
        <f t="shared" si="89"/>
        <v>7.6064452291447629E+17</v>
      </c>
      <c r="M303" s="48">
        <f t="shared" si="101"/>
        <v>59.400000000000034</v>
      </c>
      <c r="N303" s="52">
        <v>297</v>
      </c>
      <c r="O303" s="74">
        <f t="shared" si="90"/>
        <v>297</v>
      </c>
      <c r="P303" s="74">
        <f t="shared" si="91"/>
        <v>1</v>
      </c>
      <c r="Q303" s="53">
        <v>1</v>
      </c>
      <c r="R303" s="65">
        <f t="shared" si="92"/>
        <v>1</v>
      </c>
      <c r="S303" s="73">
        <f>S302*Q303</f>
        <v>2028908190892032</v>
      </c>
      <c r="T303" s="73">
        <f t="shared" si="93"/>
        <v>6.025857326949335E+17</v>
      </c>
      <c r="U303" s="73">
        <f t="shared" si="94"/>
        <v>7.6064452291447624E+18</v>
      </c>
      <c r="V303" s="73">
        <f t="shared" si="95"/>
        <v>3.8032226145723818E+19</v>
      </c>
      <c r="W303" s="73">
        <f t="shared" si="96"/>
        <v>294583.4472093521</v>
      </c>
      <c r="X303" s="102">
        <f t="shared" si="97"/>
        <v>12.623009169378426</v>
      </c>
      <c r="Y303" s="94">
        <f>X303/K303</f>
        <v>0.79350392590767049</v>
      </c>
    </row>
    <row r="304" spans="1:25">
      <c r="A304" s="48">
        <f t="shared" si="85"/>
        <v>7643.4062666696836</v>
      </c>
      <c r="B304" s="48">
        <f t="shared" si="86"/>
        <v>9.9333333333333336</v>
      </c>
      <c r="C304" s="86">
        <f t="shared" si="102"/>
        <v>12.14</v>
      </c>
      <c r="D304" s="90"/>
      <c r="E304" s="49">
        <f>C304*K304*1</f>
        <v>194.49865974455321</v>
      </c>
      <c r="F304" s="61">
        <f t="shared" si="98"/>
        <v>0.39800000000000024</v>
      </c>
      <c r="G304" s="61">
        <f t="shared" si="99"/>
        <v>4.9799999999999365</v>
      </c>
      <c r="H304" s="61">
        <f t="shared" si="104"/>
        <v>2.4899999999999682</v>
      </c>
      <c r="I304" s="61">
        <f t="shared" si="104"/>
        <v>2.4899999999999682</v>
      </c>
      <c r="J304" s="62">
        <f t="shared" si="87"/>
        <v>2.5840399999999755</v>
      </c>
      <c r="K304" s="63">
        <f t="shared" si="88"/>
        <v>16.021306403999439</v>
      </c>
      <c r="L304" s="51">
        <f t="shared" si="89"/>
        <v>8.7375111220936346E+17</v>
      </c>
      <c r="M304" s="48">
        <f t="shared" si="101"/>
        <v>59.600000000000037</v>
      </c>
      <c r="N304" s="52">
        <v>298</v>
      </c>
      <c r="O304" s="74">
        <f t="shared" si="90"/>
        <v>298</v>
      </c>
      <c r="P304" s="74">
        <f t="shared" si="91"/>
        <v>1</v>
      </c>
      <c r="Q304" s="53">
        <v>1</v>
      </c>
      <c r="R304" s="65">
        <f t="shared" si="92"/>
        <v>1</v>
      </c>
      <c r="S304" s="73">
        <f>S303*Q304</f>
        <v>2028908190892032</v>
      </c>
      <c r="T304" s="73">
        <f t="shared" si="93"/>
        <v>6.0461464088582554E+17</v>
      </c>
      <c r="U304" s="73">
        <f t="shared" si="94"/>
        <v>8.7375111220936346E+18</v>
      </c>
      <c r="V304" s="73">
        <f t="shared" si="95"/>
        <v>4.3687555610468172E+19</v>
      </c>
      <c r="W304" s="73">
        <f t="shared" si="96"/>
        <v>305226.69024900941</v>
      </c>
      <c r="X304" s="102">
        <f t="shared" si="97"/>
        <v>14.451372049628571</v>
      </c>
      <c r="Y304" s="94">
        <f>X304/K304</f>
        <v>0.90200959180338991</v>
      </c>
    </row>
    <row r="305" spans="1:25">
      <c r="A305" s="48">
        <f t="shared" si="85"/>
        <v>7912.950406552498</v>
      </c>
      <c r="B305" s="48">
        <f t="shared" si="86"/>
        <v>9.9666666666666668</v>
      </c>
      <c r="C305" s="86">
        <f t="shared" si="102"/>
        <v>12.14</v>
      </c>
      <c r="D305" s="90"/>
      <c r="E305" s="49">
        <f>C305*K305*1</f>
        <v>195.88287039002813</v>
      </c>
      <c r="F305" s="61">
        <f t="shared" si="98"/>
        <v>0.39900000000000024</v>
      </c>
      <c r="G305" s="61">
        <f t="shared" si="99"/>
        <v>4.9899999999999363</v>
      </c>
      <c r="H305" s="61">
        <f t="shared" si="104"/>
        <v>2.4949999999999681</v>
      </c>
      <c r="I305" s="61">
        <f t="shared" si="104"/>
        <v>2.4949999999999681</v>
      </c>
      <c r="J305" s="62">
        <f t="shared" si="87"/>
        <v>2.5920099999999753</v>
      </c>
      <c r="K305" s="63">
        <f t="shared" si="88"/>
        <v>16.135327050249433</v>
      </c>
      <c r="L305" s="51">
        <f t="shared" si="89"/>
        <v>1.0036764652717257E+18</v>
      </c>
      <c r="M305" s="48">
        <f t="shared" si="101"/>
        <v>59.800000000000026</v>
      </c>
      <c r="N305" s="52">
        <v>299</v>
      </c>
      <c r="O305" s="74">
        <f t="shared" si="90"/>
        <v>299</v>
      </c>
      <c r="P305" s="74">
        <f t="shared" si="91"/>
        <v>1</v>
      </c>
      <c r="Q305" s="53">
        <v>1</v>
      </c>
      <c r="R305" s="65">
        <f t="shared" si="92"/>
        <v>1</v>
      </c>
      <c r="S305" s="73">
        <f>S304*Q305</f>
        <v>2028908190892032</v>
      </c>
      <c r="T305" s="73">
        <f t="shared" si="93"/>
        <v>6.0664354907671757E+17</v>
      </c>
      <c r="U305" s="73">
        <f t="shared" si="94"/>
        <v>1.0036764652717257E+19</v>
      </c>
      <c r="V305" s="73">
        <f t="shared" si="95"/>
        <v>5.0183823263586288E+19</v>
      </c>
      <c r="W305" s="73">
        <f t="shared" si="96"/>
        <v>316254.25124854816</v>
      </c>
      <c r="X305" s="102">
        <f t="shared" si="97"/>
        <v>16.544748012226837</v>
      </c>
      <c r="Y305" s="94">
        <f>X305/K305</f>
        <v>1.0253741966743137</v>
      </c>
    </row>
    <row r="306" spans="1:25">
      <c r="A306" s="48">
        <f t="shared" si="85"/>
        <v>8192.0000000001692</v>
      </c>
      <c r="B306" s="48">
        <f t="shared" si="86"/>
        <v>10</v>
      </c>
      <c r="C306" s="86">
        <f t="shared" si="102"/>
        <v>12.14</v>
      </c>
      <c r="D306" s="90"/>
      <c r="E306" s="49">
        <f>C306*K306*1</f>
        <v>197.2749999999931</v>
      </c>
      <c r="F306" s="61">
        <f t="shared" si="98"/>
        <v>0.40000000000000024</v>
      </c>
      <c r="G306" s="61">
        <f t="shared" si="99"/>
        <v>4.9999999999999361</v>
      </c>
      <c r="H306" s="61">
        <f t="shared" si="104"/>
        <v>2.499999999999968</v>
      </c>
      <c r="I306" s="61">
        <f t="shared" si="104"/>
        <v>2.499999999999968</v>
      </c>
      <c r="J306" s="62">
        <f t="shared" si="87"/>
        <v>2.5999999999999752</v>
      </c>
      <c r="K306" s="63">
        <f t="shared" si="88"/>
        <v>16.249999999999432</v>
      </c>
      <c r="L306" s="51">
        <f t="shared" si="89"/>
        <v>1.15292150460687E+18</v>
      </c>
      <c r="M306" s="48">
        <f t="shared" si="101"/>
        <v>60.000000000000028</v>
      </c>
      <c r="N306" s="52">
        <v>300</v>
      </c>
      <c r="O306" s="74">
        <f t="shared" si="90"/>
        <v>300</v>
      </c>
      <c r="P306" s="74">
        <f t="shared" si="91"/>
        <v>1</v>
      </c>
      <c r="Q306" s="53">
        <v>4</v>
      </c>
      <c r="R306" s="65">
        <f t="shared" si="92"/>
        <v>1</v>
      </c>
      <c r="S306" s="73">
        <f>S305*Q306</f>
        <v>8115632763568128</v>
      </c>
      <c r="T306" s="73">
        <f t="shared" si="93"/>
        <v>2.4346898290704384E+18</v>
      </c>
      <c r="U306" s="73">
        <f t="shared" si="94"/>
        <v>1.1529215046068699E+19</v>
      </c>
      <c r="V306" s="73">
        <f t="shared" si="95"/>
        <v>5.7646075230343504E+19</v>
      </c>
      <c r="W306" s="73">
        <f t="shared" si="96"/>
        <v>327680.00000000675</v>
      </c>
      <c r="X306" s="102">
        <f t="shared" si="97"/>
        <v>4.7353937690167864</v>
      </c>
      <c r="Y306" s="94">
        <f>X306/K306</f>
        <v>0.29140884732412015</v>
      </c>
    </row>
    <row r="307" spans="1:25">
      <c r="A307" s="48">
        <v>8192</v>
      </c>
      <c r="B307" s="48">
        <f t="shared" si="86"/>
        <v>10.033333333333333</v>
      </c>
      <c r="C307" s="86">
        <f t="shared" si="102"/>
        <v>12.14</v>
      </c>
      <c r="D307" s="90"/>
      <c r="E307" s="49">
        <f>C307*K307*1</f>
        <v>198.67508131602804</v>
      </c>
      <c r="F307" s="61">
        <f t="shared" si="98"/>
        <v>0.40100000000000025</v>
      </c>
      <c r="G307" s="61">
        <f t="shared" si="99"/>
        <v>5.0099999999999358</v>
      </c>
      <c r="H307" s="61">
        <f t="shared" si="104"/>
        <v>2.5049999999999679</v>
      </c>
      <c r="I307" s="61">
        <f t="shared" si="104"/>
        <v>2.5049999999999679</v>
      </c>
      <c r="J307" s="62">
        <f t="shared" si="87"/>
        <v>2.6080099999999753</v>
      </c>
      <c r="K307" s="63">
        <f t="shared" si="88"/>
        <v>16.365327950249426</v>
      </c>
      <c r="L307" s="51">
        <f t="shared" si="89"/>
        <v>1.3243590357826181E+18</v>
      </c>
      <c r="M307" s="48">
        <f t="shared" si="101"/>
        <v>60.200000000000031</v>
      </c>
      <c r="N307" s="52">
        <v>301</v>
      </c>
      <c r="O307" s="74">
        <f t="shared" si="90"/>
        <v>301</v>
      </c>
      <c r="P307" s="74">
        <f t="shared" si="91"/>
        <v>1</v>
      </c>
      <c r="Q307" s="53">
        <v>1</v>
      </c>
      <c r="R307" s="65">
        <f t="shared" si="92"/>
        <v>1</v>
      </c>
      <c r="S307" s="73">
        <f>S306*Q307</f>
        <v>8115632763568128</v>
      </c>
      <c r="T307" s="73">
        <f t="shared" si="93"/>
        <v>2.4428054618340065E+18</v>
      </c>
      <c r="U307" s="73">
        <f t="shared" si="94"/>
        <v>1.3243590357826181E+19</v>
      </c>
      <c r="V307" s="73">
        <f t="shared" si="95"/>
        <v>6.6217951789130908E+19</v>
      </c>
      <c r="W307" s="73">
        <f t="shared" si="96"/>
        <v>327953.06666666665</v>
      </c>
      <c r="X307" s="102">
        <f t="shared" si="97"/>
        <v>5.4214674744845111</v>
      </c>
      <c r="Y307" s="94">
        <f>X307/K307</f>
        <v>0.33127765547783489</v>
      </c>
    </row>
    <row r="308" spans="1:25">
      <c r="A308" s="48">
        <v>8192</v>
      </c>
      <c r="B308" s="48">
        <f t="shared" si="86"/>
        <v>10.066666666666666</v>
      </c>
      <c r="C308" s="86">
        <f t="shared" si="102"/>
        <v>12.14</v>
      </c>
      <c r="D308" s="90"/>
      <c r="E308" s="49">
        <f>C308*K308*1</f>
        <v>200.08314715255298</v>
      </c>
      <c r="F308" s="61">
        <f t="shared" si="98"/>
        <v>0.40200000000000025</v>
      </c>
      <c r="G308" s="61">
        <f t="shared" si="99"/>
        <v>5.0199999999999356</v>
      </c>
      <c r="H308" s="61">
        <f t="shared" si="104"/>
        <v>2.5099999999999678</v>
      </c>
      <c r="I308" s="61">
        <f t="shared" si="104"/>
        <v>2.5099999999999678</v>
      </c>
      <c r="J308" s="62">
        <f t="shared" si="87"/>
        <v>2.6160399999999751</v>
      </c>
      <c r="K308" s="63">
        <f t="shared" si="88"/>
        <v>16.481313603999421</v>
      </c>
      <c r="L308" s="51">
        <f t="shared" si="89"/>
        <v>1.5212890458289531E+18</v>
      </c>
      <c r="M308" s="48">
        <f t="shared" si="101"/>
        <v>60.400000000000034</v>
      </c>
      <c r="N308" s="52">
        <v>302</v>
      </c>
      <c r="O308" s="74">
        <f t="shared" si="90"/>
        <v>302</v>
      </c>
      <c r="P308" s="74">
        <f t="shared" si="91"/>
        <v>1</v>
      </c>
      <c r="Q308" s="53">
        <v>1</v>
      </c>
      <c r="R308" s="65">
        <f t="shared" si="92"/>
        <v>1</v>
      </c>
      <c r="S308" s="73">
        <f>S307*Q308</f>
        <v>8115632763568128</v>
      </c>
      <c r="T308" s="73">
        <f t="shared" si="93"/>
        <v>2.4509210945975747E+18</v>
      </c>
      <c r="U308" s="73">
        <f t="shared" si="94"/>
        <v>1.5212890458289531E+19</v>
      </c>
      <c r="V308" s="73">
        <f t="shared" si="95"/>
        <v>7.6064452291447652E+19</v>
      </c>
      <c r="W308" s="73">
        <f t="shared" si="96"/>
        <v>328226.1333333333</v>
      </c>
      <c r="X308" s="102">
        <f t="shared" si="97"/>
        <v>6.2070094756711818</v>
      </c>
      <c r="Y308" s="94">
        <f>X308/K308</f>
        <v>0.37660890538269742</v>
      </c>
    </row>
    <row r="309" spans="1:25">
      <c r="A309" s="48">
        <v>8192</v>
      </c>
      <c r="B309" s="48">
        <f t="shared" si="86"/>
        <v>10.1</v>
      </c>
      <c r="C309" s="86">
        <f t="shared" si="102"/>
        <v>12.14</v>
      </c>
      <c r="D309" s="90"/>
      <c r="E309" s="49">
        <f>C309*K309*1</f>
        <v>201.49923039682793</v>
      </c>
      <c r="F309" s="61">
        <f t="shared" si="98"/>
        <v>0.40300000000000025</v>
      </c>
      <c r="G309" s="61">
        <f t="shared" si="99"/>
        <v>5.0299999999999354</v>
      </c>
      <c r="H309" s="61">
        <f t="shared" si="104"/>
        <v>2.5149999999999677</v>
      </c>
      <c r="I309" s="61">
        <f t="shared" si="104"/>
        <v>2.5149999999999677</v>
      </c>
      <c r="J309" s="62">
        <f t="shared" si="87"/>
        <v>2.6240899999999749</v>
      </c>
      <c r="K309" s="63">
        <f t="shared" si="88"/>
        <v>16.597959670249416</v>
      </c>
      <c r="L309" s="51">
        <f t="shared" si="89"/>
        <v>1.7475022244187272E+18</v>
      </c>
      <c r="M309" s="48">
        <f t="shared" si="101"/>
        <v>60.60000000000003</v>
      </c>
      <c r="N309" s="52">
        <v>303</v>
      </c>
      <c r="O309" s="74">
        <f t="shared" si="90"/>
        <v>303</v>
      </c>
      <c r="P309" s="74">
        <f t="shared" si="91"/>
        <v>1</v>
      </c>
      <c r="Q309" s="53">
        <v>1</v>
      </c>
      <c r="R309" s="65">
        <f t="shared" si="92"/>
        <v>1</v>
      </c>
      <c r="S309" s="73">
        <f>S308*Q309</f>
        <v>8115632763568128</v>
      </c>
      <c r="T309" s="73">
        <f t="shared" si="93"/>
        <v>2.4590367273611428E+18</v>
      </c>
      <c r="U309" s="73">
        <f t="shared" si="94"/>
        <v>1.7475022244187271E+19</v>
      </c>
      <c r="V309" s="73">
        <f t="shared" si="95"/>
        <v>8.737511122093636E+19</v>
      </c>
      <c r="W309" s="73">
        <f t="shared" si="96"/>
        <v>328499.20000000001</v>
      </c>
      <c r="X309" s="102">
        <f t="shared" si="97"/>
        <v>7.1064502818305515</v>
      </c>
      <c r="Y309" s="94">
        <f>X309/K309</f>
        <v>0.42815203934784374</v>
      </c>
    </row>
    <row r="310" spans="1:25">
      <c r="A310" s="48">
        <v>8192</v>
      </c>
      <c r="B310" s="48">
        <f t="shared" si="86"/>
        <v>10.133333333333333</v>
      </c>
      <c r="C310" s="86">
        <f t="shared" si="102"/>
        <v>12.14</v>
      </c>
      <c r="D310" s="90"/>
      <c r="E310" s="49">
        <f>C310*K310*1</f>
        <v>202.92336400895283</v>
      </c>
      <c r="F310" s="61">
        <f t="shared" si="98"/>
        <v>0.40400000000000025</v>
      </c>
      <c r="G310" s="61">
        <f t="shared" si="99"/>
        <v>5.0399999999999352</v>
      </c>
      <c r="H310" s="61">
        <f t="shared" si="104"/>
        <v>2.5199999999999676</v>
      </c>
      <c r="I310" s="61">
        <f t="shared" si="104"/>
        <v>2.5199999999999676</v>
      </c>
      <c r="J310" s="62">
        <f t="shared" si="87"/>
        <v>2.6321599999999745</v>
      </c>
      <c r="K310" s="63">
        <f t="shared" si="88"/>
        <v>16.715268863999409</v>
      </c>
      <c r="L310" s="51">
        <f t="shared" si="89"/>
        <v>2.0073529305434519E+18</v>
      </c>
      <c r="M310" s="48">
        <f t="shared" si="101"/>
        <v>60.800000000000033</v>
      </c>
      <c r="N310" s="52">
        <v>304</v>
      </c>
      <c r="O310" s="74">
        <f t="shared" si="90"/>
        <v>304</v>
      </c>
      <c r="P310" s="74">
        <f t="shared" si="91"/>
        <v>1</v>
      </c>
      <c r="Q310" s="53">
        <v>1</v>
      </c>
      <c r="R310" s="65">
        <f t="shared" si="92"/>
        <v>1</v>
      </c>
      <c r="S310" s="73">
        <f>S309*Q310</f>
        <v>8115632763568128</v>
      </c>
      <c r="T310" s="73">
        <f t="shared" si="93"/>
        <v>2.4671523601247109E+18</v>
      </c>
      <c r="U310" s="73">
        <f t="shared" si="94"/>
        <v>2.0073529305434518E+19</v>
      </c>
      <c r="V310" s="73">
        <f t="shared" si="95"/>
        <v>1.0036764652717259E+20</v>
      </c>
      <c r="W310" s="73">
        <f t="shared" si="96"/>
        <v>328772.26666666666</v>
      </c>
      <c r="X310" s="102">
        <f t="shared" si="97"/>
        <v>8.1363152231181335</v>
      </c>
      <c r="Y310" s="94">
        <f>X310/K310</f>
        <v>0.48675945863136916</v>
      </c>
    </row>
    <row r="311" spans="1:25">
      <c r="A311" s="48">
        <v>8192</v>
      </c>
      <c r="B311" s="48">
        <f t="shared" si="86"/>
        <v>10.166666666666666</v>
      </c>
      <c r="C311" s="86">
        <f t="shared" si="102"/>
        <v>12.14</v>
      </c>
      <c r="D311" s="90"/>
      <c r="E311" s="49">
        <f>C311*K311*1</f>
        <v>204.35558102186778</v>
      </c>
      <c r="F311" s="61">
        <f t="shared" si="98"/>
        <v>0.40500000000000025</v>
      </c>
      <c r="G311" s="61">
        <f t="shared" si="99"/>
        <v>5.049999999999935</v>
      </c>
      <c r="H311" s="61">
        <f t="shared" si="104"/>
        <v>2.5249999999999675</v>
      </c>
      <c r="I311" s="61">
        <f t="shared" si="104"/>
        <v>2.5249999999999675</v>
      </c>
      <c r="J311" s="62">
        <f t="shared" si="87"/>
        <v>2.6402499999999747</v>
      </c>
      <c r="K311" s="63">
        <f t="shared" si="88"/>
        <v>16.833243906249404</v>
      </c>
      <c r="L311" s="51">
        <f t="shared" si="89"/>
        <v>2.3058430092137411E+18</v>
      </c>
      <c r="M311" s="48">
        <f t="shared" si="101"/>
        <v>61.000000000000036</v>
      </c>
      <c r="N311" s="52">
        <v>305</v>
      </c>
      <c r="O311" s="74">
        <f t="shared" si="90"/>
        <v>305</v>
      </c>
      <c r="P311" s="74">
        <f t="shared" si="91"/>
        <v>1</v>
      </c>
      <c r="Q311" s="53">
        <v>1</v>
      </c>
      <c r="R311" s="65">
        <f t="shared" si="92"/>
        <v>1</v>
      </c>
      <c r="S311" s="73">
        <f>S310*Q311</f>
        <v>8115632763568128</v>
      </c>
      <c r="T311" s="73">
        <f t="shared" si="93"/>
        <v>2.475267992888279E+18</v>
      </c>
      <c r="U311" s="73">
        <f t="shared" si="94"/>
        <v>2.3058430092137411E+19</v>
      </c>
      <c r="V311" s="73">
        <f t="shared" si="95"/>
        <v>1.1529215046068706E+20</v>
      </c>
      <c r="W311" s="73">
        <f t="shared" si="96"/>
        <v>329045.33333333331</v>
      </c>
      <c r="X311" s="102">
        <f t="shared" si="97"/>
        <v>9.3155287259346675</v>
      </c>
      <c r="Y311" s="94">
        <f>X311/K311</f>
        <v>0.55340068603629289</v>
      </c>
    </row>
    <row r="312" spans="1:25">
      <c r="A312" s="48">
        <v>8192</v>
      </c>
      <c r="B312" s="48">
        <f t="shared" si="86"/>
        <v>10.199999999999999</v>
      </c>
      <c r="C312" s="86">
        <f t="shared" si="102"/>
        <v>12.14</v>
      </c>
      <c r="D312" s="90"/>
      <c r="E312" s="49">
        <f>C312*K312*1</f>
        <v>205.79591454135272</v>
      </c>
      <c r="F312" s="61">
        <f t="shared" si="98"/>
        <v>0.40600000000000025</v>
      </c>
      <c r="G312" s="61">
        <f t="shared" si="99"/>
        <v>5.0599999999999348</v>
      </c>
      <c r="H312" s="61">
        <f t="shared" ref="H312:I327" si="105">H311+0.5%</f>
        <v>2.5299999999999674</v>
      </c>
      <c r="I312" s="61">
        <f t="shared" si="105"/>
        <v>2.5299999999999674</v>
      </c>
      <c r="J312" s="62">
        <f t="shared" si="87"/>
        <v>2.6483599999999745</v>
      </c>
      <c r="K312" s="63">
        <f t="shared" si="88"/>
        <v>16.9518875239994</v>
      </c>
      <c r="L312" s="51">
        <f t="shared" si="89"/>
        <v>2.6487180715652372E+18</v>
      </c>
      <c r="M312" s="48">
        <f t="shared" si="101"/>
        <v>61.200000000000038</v>
      </c>
      <c r="N312" s="52">
        <v>306</v>
      </c>
      <c r="O312" s="74">
        <f t="shared" si="90"/>
        <v>306</v>
      </c>
      <c r="P312" s="74">
        <f t="shared" si="91"/>
        <v>1</v>
      </c>
      <c r="Q312" s="53">
        <v>1</v>
      </c>
      <c r="R312" s="65">
        <f t="shared" si="92"/>
        <v>1</v>
      </c>
      <c r="S312" s="73">
        <f>S311*Q312</f>
        <v>8115632763568128</v>
      </c>
      <c r="T312" s="73">
        <f t="shared" si="93"/>
        <v>2.4833836256518472E+18</v>
      </c>
      <c r="U312" s="73">
        <f t="shared" si="94"/>
        <v>2.6487180715652375E+19</v>
      </c>
      <c r="V312" s="73">
        <f t="shared" si="95"/>
        <v>1.3243590357826186E+20</v>
      </c>
      <c r="W312" s="73">
        <f t="shared" si="96"/>
        <v>329318.40000000002</v>
      </c>
      <c r="X312" s="102">
        <f t="shared" si="97"/>
        <v>10.665762809279991</v>
      </c>
      <c r="Y312" s="94">
        <f>X312/K312</f>
        <v>0.62917847904430024</v>
      </c>
    </row>
    <row r="313" spans="1:25">
      <c r="A313" s="48">
        <v>8192</v>
      </c>
      <c r="B313" s="48">
        <f t="shared" si="86"/>
        <v>10.233333333333333</v>
      </c>
      <c r="C313" s="86">
        <f t="shared" si="102"/>
        <v>12.14</v>
      </c>
      <c r="D313" s="90"/>
      <c r="E313" s="49">
        <f>C313*K313*1</f>
        <v>207.24439774602763</v>
      </c>
      <c r="F313" s="61">
        <f t="shared" si="98"/>
        <v>0.40700000000000025</v>
      </c>
      <c r="G313" s="61">
        <f t="shared" si="99"/>
        <v>5.0699999999999346</v>
      </c>
      <c r="H313" s="61">
        <f t="shared" si="105"/>
        <v>2.5349999999999673</v>
      </c>
      <c r="I313" s="61">
        <f t="shared" si="105"/>
        <v>2.5349999999999673</v>
      </c>
      <c r="J313" s="62">
        <f t="shared" si="87"/>
        <v>2.656489999999974</v>
      </c>
      <c r="K313" s="63">
        <f t="shared" si="88"/>
        <v>17.071202450249391</v>
      </c>
      <c r="L313" s="51">
        <f t="shared" si="89"/>
        <v>3.0425780916579072E+18</v>
      </c>
      <c r="M313" s="48">
        <f t="shared" si="101"/>
        <v>61.400000000000027</v>
      </c>
      <c r="N313" s="52">
        <v>307</v>
      </c>
      <c r="O313" s="74">
        <f t="shared" si="90"/>
        <v>307</v>
      </c>
      <c r="P313" s="74">
        <f t="shared" si="91"/>
        <v>1</v>
      </c>
      <c r="Q313" s="53">
        <v>1</v>
      </c>
      <c r="R313" s="65">
        <f t="shared" si="92"/>
        <v>1</v>
      </c>
      <c r="S313" s="73">
        <f>S312*Q313</f>
        <v>8115632763568128</v>
      </c>
      <c r="T313" s="73">
        <f t="shared" si="93"/>
        <v>2.4914992584154153E+18</v>
      </c>
      <c r="U313" s="73">
        <f t="shared" si="94"/>
        <v>3.0425780916579074E+19</v>
      </c>
      <c r="V313" s="73">
        <f t="shared" si="95"/>
        <v>1.5212890458289537E+20</v>
      </c>
      <c r="W313" s="73">
        <f t="shared" si="96"/>
        <v>329591.46666666667</v>
      </c>
      <c r="X313" s="102">
        <f t="shared" si="97"/>
        <v>12.211836232265131</v>
      </c>
      <c r="Y313" s="94">
        <f>X313/K313</f>
        <v>0.71534716244236973</v>
      </c>
    </row>
    <row r="314" spans="1:25">
      <c r="A314" s="48">
        <v>8192</v>
      </c>
      <c r="B314" s="48">
        <f t="shared" si="86"/>
        <v>10.266666666666667</v>
      </c>
      <c r="C314" s="86">
        <f t="shared" si="102"/>
        <v>12.14</v>
      </c>
      <c r="D314" s="90"/>
      <c r="E314" s="49">
        <f>C314*K314*1</f>
        <v>208.70106388735257</v>
      </c>
      <c r="F314" s="61">
        <f t="shared" si="98"/>
        <v>0.40800000000000025</v>
      </c>
      <c r="G314" s="61">
        <f t="shared" si="99"/>
        <v>5.0799999999999343</v>
      </c>
      <c r="H314" s="61">
        <f t="shared" si="105"/>
        <v>2.5399999999999672</v>
      </c>
      <c r="I314" s="61">
        <f t="shared" si="105"/>
        <v>2.5399999999999672</v>
      </c>
      <c r="J314" s="62">
        <f t="shared" si="87"/>
        <v>2.6646399999999741</v>
      </c>
      <c r="K314" s="63">
        <f t="shared" si="88"/>
        <v>17.191191423999388</v>
      </c>
      <c r="L314" s="51">
        <f t="shared" si="89"/>
        <v>3.4950044488374564E+18</v>
      </c>
      <c r="M314" s="48">
        <f t="shared" si="101"/>
        <v>61.60000000000003</v>
      </c>
      <c r="N314" s="52">
        <v>308</v>
      </c>
      <c r="O314" s="74">
        <f t="shared" si="90"/>
        <v>308</v>
      </c>
      <c r="P314" s="74">
        <f t="shared" si="91"/>
        <v>1</v>
      </c>
      <c r="Q314" s="53">
        <v>1</v>
      </c>
      <c r="R314" s="65">
        <f t="shared" si="92"/>
        <v>1</v>
      </c>
      <c r="S314" s="73">
        <f>S313*Q314</f>
        <v>8115632763568128</v>
      </c>
      <c r="T314" s="73">
        <f t="shared" si="93"/>
        <v>2.4996148911789834E+18</v>
      </c>
      <c r="U314" s="73">
        <f t="shared" si="94"/>
        <v>3.4950044488374563E+19</v>
      </c>
      <c r="V314" s="73">
        <f t="shared" si="95"/>
        <v>1.7475022244187282E+20</v>
      </c>
      <c r="W314" s="73">
        <f t="shared" si="96"/>
        <v>329864.53333333333</v>
      </c>
      <c r="X314" s="102">
        <f t="shared" si="97"/>
        <v>13.982171658406873</v>
      </c>
      <c r="Y314" s="94">
        <f>X314/K314</f>
        <v>0.81333348652539383</v>
      </c>
    </row>
    <row r="315" spans="1:25">
      <c r="A315" s="48">
        <v>8192</v>
      </c>
      <c r="B315" s="48">
        <f t="shared" si="86"/>
        <v>10.3</v>
      </c>
      <c r="C315" s="86">
        <f t="shared" si="102"/>
        <v>12.14</v>
      </c>
      <c r="D315" s="90"/>
      <c r="E315" s="49">
        <f>C315*K315*1</f>
        <v>210.16594628962753</v>
      </c>
      <c r="F315" s="61">
        <f t="shared" si="98"/>
        <v>0.40900000000000025</v>
      </c>
      <c r="G315" s="61">
        <f t="shared" si="99"/>
        <v>5.0899999999999341</v>
      </c>
      <c r="H315" s="61">
        <f t="shared" si="105"/>
        <v>2.5449999999999671</v>
      </c>
      <c r="I315" s="61">
        <f t="shared" si="105"/>
        <v>2.5449999999999671</v>
      </c>
      <c r="J315" s="62">
        <f t="shared" si="87"/>
        <v>2.6728099999999739</v>
      </c>
      <c r="K315" s="63">
        <f t="shared" si="88"/>
        <v>17.311857190249384</v>
      </c>
      <c r="L315" s="51">
        <f t="shared" si="89"/>
        <v>4.0147058610869048E+18</v>
      </c>
      <c r="M315" s="48">
        <f t="shared" si="101"/>
        <v>61.800000000000033</v>
      </c>
      <c r="N315" s="52">
        <v>309</v>
      </c>
      <c r="O315" s="74">
        <f t="shared" si="90"/>
        <v>309</v>
      </c>
      <c r="P315" s="74">
        <f t="shared" si="91"/>
        <v>1</v>
      </c>
      <c r="Q315" s="53">
        <v>1</v>
      </c>
      <c r="R315" s="65">
        <f t="shared" si="92"/>
        <v>1</v>
      </c>
      <c r="S315" s="73">
        <f>S314*Q315</f>
        <v>8115632763568128</v>
      </c>
      <c r="T315" s="73">
        <f t="shared" si="93"/>
        <v>2.5077305239425516E+18</v>
      </c>
      <c r="U315" s="73">
        <f t="shared" si="94"/>
        <v>4.0147058610869051E+19</v>
      </c>
      <c r="V315" s="73">
        <f t="shared" si="95"/>
        <v>2.0073529305434525E+20</v>
      </c>
      <c r="W315" s="73">
        <f t="shared" si="96"/>
        <v>330137.59999999998</v>
      </c>
      <c r="X315" s="102">
        <f t="shared" si="97"/>
        <v>16.00931927396708</v>
      </c>
      <c r="Y315" s="94">
        <f>X315/K315</f>
        <v>0.92476035921692235</v>
      </c>
    </row>
    <row r="316" spans="1:25">
      <c r="A316" s="48">
        <v>8192</v>
      </c>
      <c r="B316" s="48">
        <f t="shared" si="86"/>
        <v>10.333333333333334</v>
      </c>
      <c r="C316" s="86">
        <f t="shared" si="102"/>
        <v>12.14</v>
      </c>
      <c r="D316" s="90"/>
      <c r="E316" s="49">
        <f>C316*K316*1</f>
        <v>211.63907834999247</v>
      </c>
      <c r="F316" s="61">
        <f t="shared" si="98"/>
        <v>0.41000000000000025</v>
      </c>
      <c r="G316" s="61">
        <f t="shared" si="99"/>
        <v>5.0999999999999339</v>
      </c>
      <c r="H316" s="61">
        <f t="shared" si="105"/>
        <v>2.549999999999967</v>
      </c>
      <c r="I316" s="61">
        <f t="shared" si="105"/>
        <v>2.549999999999967</v>
      </c>
      <c r="J316" s="62">
        <f t="shared" si="87"/>
        <v>2.6809999999999738</v>
      </c>
      <c r="K316" s="63">
        <f t="shared" si="88"/>
        <v>17.433202499999378</v>
      </c>
      <c r="L316" s="51">
        <f t="shared" si="89"/>
        <v>4.6116860184274821E+18</v>
      </c>
      <c r="M316" s="48">
        <f t="shared" si="101"/>
        <v>62.000000000000036</v>
      </c>
      <c r="N316" s="52">
        <v>310</v>
      </c>
      <c r="O316" s="74">
        <f t="shared" si="90"/>
        <v>310</v>
      </c>
      <c r="P316" s="74">
        <f t="shared" si="91"/>
        <v>1</v>
      </c>
      <c r="Q316" s="53">
        <v>4</v>
      </c>
      <c r="R316" s="65">
        <f t="shared" si="92"/>
        <v>1</v>
      </c>
      <c r="S316" s="73">
        <f>S315*Q316</f>
        <v>3.2462531054272512E+16</v>
      </c>
      <c r="T316" s="73">
        <f t="shared" si="93"/>
        <v>1.0063384626824479E+19</v>
      </c>
      <c r="U316" s="73">
        <f t="shared" si="94"/>
        <v>4.6116860184274821E+19</v>
      </c>
      <c r="V316" s="73">
        <f t="shared" si="95"/>
        <v>2.3058430092137411E+20</v>
      </c>
      <c r="W316" s="73">
        <f t="shared" si="96"/>
        <v>330410.66666666669</v>
      </c>
      <c r="X316" s="102">
        <f t="shared" si="97"/>
        <v>4.5826391313065704</v>
      </c>
      <c r="Y316" s="94">
        <f>X316/K316</f>
        <v>0.26286846213750653</v>
      </c>
    </row>
    <row r="317" spans="1:25">
      <c r="A317" s="48">
        <v>8192</v>
      </c>
      <c r="B317" s="48">
        <f t="shared" si="86"/>
        <v>10.366666666666667</v>
      </c>
      <c r="C317" s="86">
        <f t="shared" si="102"/>
        <v>12.14</v>
      </c>
      <c r="D317" s="90"/>
      <c r="E317" s="49">
        <f>C317*K317*1</f>
        <v>213.12049353842735</v>
      </c>
      <c r="F317" s="61">
        <f t="shared" si="98"/>
        <v>0.41100000000000025</v>
      </c>
      <c r="G317" s="61">
        <f t="shared" si="99"/>
        <v>5.1099999999999337</v>
      </c>
      <c r="H317" s="61">
        <f t="shared" si="105"/>
        <v>2.5549999999999669</v>
      </c>
      <c r="I317" s="61">
        <f t="shared" si="105"/>
        <v>2.5549999999999669</v>
      </c>
      <c r="J317" s="62">
        <f t="shared" si="87"/>
        <v>2.6892099999999735</v>
      </c>
      <c r="K317" s="63">
        <f t="shared" si="88"/>
        <v>17.555230110249369</v>
      </c>
      <c r="L317" s="51">
        <f t="shared" si="89"/>
        <v>5.2974361431304776E+18</v>
      </c>
      <c r="M317" s="48">
        <f t="shared" si="101"/>
        <v>62.200000000000031</v>
      </c>
      <c r="N317" s="52">
        <v>311</v>
      </c>
      <c r="O317" s="74">
        <f t="shared" si="90"/>
        <v>311</v>
      </c>
      <c r="P317" s="74">
        <f t="shared" si="91"/>
        <v>1</v>
      </c>
      <c r="Q317" s="53">
        <v>1</v>
      </c>
      <c r="R317" s="65">
        <f t="shared" si="92"/>
        <v>1</v>
      </c>
      <c r="S317" s="73">
        <f>S316*Q317</f>
        <v>3.2462531054272512E+16</v>
      </c>
      <c r="T317" s="73">
        <f t="shared" si="93"/>
        <v>1.0095847157878751E+19</v>
      </c>
      <c r="U317" s="73">
        <f t="shared" si="94"/>
        <v>5.2974361431304774E+19</v>
      </c>
      <c r="V317" s="73">
        <f t="shared" si="95"/>
        <v>2.6487180715652389E+20</v>
      </c>
      <c r="W317" s="73">
        <f t="shared" si="96"/>
        <v>330683.73333333334</v>
      </c>
      <c r="X317" s="102">
        <f t="shared" si="97"/>
        <v>5.2471437614785827</v>
      </c>
      <c r="Y317" s="94">
        <f>X317/K317</f>
        <v>0.29889347667480093</v>
      </c>
    </row>
    <row r="318" spans="1:25">
      <c r="A318" s="48">
        <v>8192</v>
      </c>
      <c r="B318" s="48">
        <f t="shared" si="86"/>
        <v>10.4</v>
      </c>
      <c r="C318" s="86">
        <f t="shared" si="102"/>
        <v>12.14</v>
      </c>
      <c r="D318" s="90"/>
      <c r="E318" s="49">
        <f>C318*K318*1</f>
        <v>214.61022539775232</v>
      </c>
      <c r="F318" s="61">
        <f t="shared" si="98"/>
        <v>0.41200000000000025</v>
      </c>
      <c r="G318" s="61">
        <f t="shared" si="99"/>
        <v>5.1199999999999335</v>
      </c>
      <c r="H318" s="61">
        <f t="shared" si="105"/>
        <v>2.5599999999999667</v>
      </c>
      <c r="I318" s="61">
        <f t="shared" si="105"/>
        <v>2.5599999999999667</v>
      </c>
      <c r="J318" s="62">
        <f t="shared" si="87"/>
        <v>2.6974399999999736</v>
      </c>
      <c r="K318" s="63">
        <f t="shared" si="88"/>
        <v>17.677942783999367</v>
      </c>
      <c r="L318" s="51">
        <f t="shared" si="89"/>
        <v>6.0851561833158164E+18</v>
      </c>
      <c r="M318" s="48">
        <f t="shared" si="101"/>
        <v>62.400000000000027</v>
      </c>
      <c r="N318" s="52">
        <v>312</v>
      </c>
      <c r="O318" s="74">
        <f t="shared" si="90"/>
        <v>312</v>
      </c>
      <c r="P318" s="74">
        <f t="shared" si="91"/>
        <v>1</v>
      </c>
      <c r="Q318" s="53">
        <v>1</v>
      </c>
      <c r="R318" s="65">
        <f t="shared" si="92"/>
        <v>1</v>
      </c>
      <c r="S318" s="73">
        <f>S317*Q318</f>
        <v>3.2462531054272512E+16</v>
      </c>
      <c r="T318" s="73">
        <f t="shared" si="93"/>
        <v>1.0128309688933024E+19</v>
      </c>
      <c r="U318" s="73">
        <f t="shared" si="94"/>
        <v>6.0851561833158164E+19</v>
      </c>
      <c r="V318" s="73">
        <f t="shared" si="95"/>
        <v>3.0425780916579081E+20</v>
      </c>
      <c r="W318" s="73">
        <f t="shared" si="96"/>
        <v>330956.79999999999</v>
      </c>
      <c r="X318" s="102">
        <f t="shared" si="97"/>
        <v>6.0080668642714681</v>
      </c>
      <c r="Y318" s="94">
        <f>X318/K318</f>
        <v>0.33986233226806689</v>
      </c>
    </row>
    <row r="319" spans="1:25">
      <c r="A319" s="48">
        <v>8192</v>
      </c>
      <c r="B319" s="48">
        <f t="shared" si="86"/>
        <v>10.433333333333334</v>
      </c>
      <c r="C319" s="86">
        <f t="shared" si="102"/>
        <v>12.14</v>
      </c>
      <c r="D319" s="90"/>
      <c r="E319" s="49">
        <f>C319*K319*1</f>
        <v>216.10830754362729</v>
      </c>
      <c r="F319" s="61">
        <f t="shared" si="98"/>
        <v>0.41300000000000026</v>
      </c>
      <c r="G319" s="61">
        <f t="shared" si="99"/>
        <v>5.1299999999999333</v>
      </c>
      <c r="H319" s="61">
        <f t="shared" si="105"/>
        <v>2.5649999999999666</v>
      </c>
      <c r="I319" s="61">
        <f t="shared" si="105"/>
        <v>2.5649999999999666</v>
      </c>
      <c r="J319" s="62">
        <f t="shared" si="87"/>
        <v>2.7056899999999735</v>
      </c>
      <c r="K319" s="63">
        <f t="shared" si="88"/>
        <v>17.801343290249363</v>
      </c>
      <c r="L319" s="51">
        <f t="shared" si="89"/>
        <v>6.9900088976749158E+18</v>
      </c>
      <c r="M319" s="48">
        <f t="shared" si="101"/>
        <v>62.60000000000003</v>
      </c>
      <c r="N319" s="52">
        <v>313</v>
      </c>
      <c r="O319" s="74">
        <f t="shared" si="90"/>
        <v>313</v>
      </c>
      <c r="P319" s="74">
        <f t="shared" si="91"/>
        <v>1</v>
      </c>
      <c r="Q319" s="53">
        <v>1</v>
      </c>
      <c r="R319" s="65">
        <f t="shared" si="92"/>
        <v>1</v>
      </c>
      <c r="S319" s="73">
        <f>S318*Q319</f>
        <v>3.2462531054272512E+16</v>
      </c>
      <c r="T319" s="73">
        <f t="shared" si="93"/>
        <v>1.0160772219987296E+19</v>
      </c>
      <c r="U319" s="73">
        <f t="shared" si="94"/>
        <v>6.9900088976749158E+19</v>
      </c>
      <c r="V319" s="73">
        <f t="shared" si="95"/>
        <v>3.4950044488374577E+20</v>
      </c>
      <c r="W319" s="73">
        <f t="shared" si="96"/>
        <v>331229.8666666667</v>
      </c>
      <c r="X319" s="102">
        <f t="shared" si="97"/>
        <v>6.8794071418359728</v>
      </c>
      <c r="Y319" s="94">
        <f>X319/K319</f>
        <v>0.38645438322646969</v>
      </c>
    </row>
    <row r="320" spans="1:25">
      <c r="A320" s="48">
        <v>8192</v>
      </c>
      <c r="B320" s="48">
        <f t="shared" si="86"/>
        <v>10.466666666666667</v>
      </c>
      <c r="C320" s="86">
        <f t="shared" si="102"/>
        <v>12.14</v>
      </c>
      <c r="D320" s="90"/>
      <c r="E320" s="49">
        <f>C320*K320*1</f>
        <v>217.61477366455222</v>
      </c>
      <c r="F320" s="61">
        <f t="shared" si="98"/>
        <v>0.41400000000000026</v>
      </c>
      <c r="G320" s="61">
        <f t="shared" si="99"/>
        <v>5.1399999999999331</v>
      </c>
      <c r="H320" s="61">
        <f t="shared" si="105"/>
        <v>2.5699999999999665</v>
      </c>
      <c r="I320" s="61">
        <f t="shared" si="105"/>
        <v>2.5699999999999665</v>
      </c>
      <c r="J320" s="62">
        <f t="shared" si="87"/>
        <v>2.7139599999999735</v>
      </c>
      <c r="K320" s="63">
        <f t="shared" si="88"/>
        <v>17.925434403999358</v>
      </c>
      <c r="L320" s="51">
        <f t="shared" si="89"/>
        <v>8.0294117221738127E+18</v>
      </c>
      <c r="M320" s="48">
        <f t="shared" si="101"/>
        <v>62.800000000000033</v>
      </c>
      <c r="N320" s="52">
        <v>314</v>
      </c>
      <c r="O320" s="74">
        <f t="shared" si="90"/>
        <v>314</v>
      </c>
      <c r="P320" s="74">
        <f t="shared" si="91"/>
        <v>1</v>
      </c>
      <c r="Q320" s="53">
        <v>1</v>
      </c>
      <c r="R320" s="65">
        <f t="shared" si="92"/>
        <v>1</v>
      </c>
      <c r="S320" s="73">
        <f>S319*Q320</f>
        <v>3.2462531054272512E+16</v>
      </c>
      <c r="T320" s="73">
        <f t="shared" si="93"/>
        <v>1.0193234751041569E+19</v>
      </c>
      <c r="U320" s="73">
        <f t="shared" si="94"/>
        <v>8.0294117221738119E+19</v>
      </c>
      <c r="V320" s="73">
        <f t="shared" si="95"/>
        <v>4.0147058610869063E+20</v>
      </c>
      <c r="W320" s="73">
        <f t="shared" si="96"/>
        <v>331502.93333333335</v>
      </c>
      <c r="X320" s="102">
        <f t="shared" si="97"/>
        <v>7.8771969039105549</v>
      </c>
      <c r="Y320" s="94">
        <f>X320/K320</f>
        <v>0.43944245513810631</v>
      </c>
    </row>
    <row r="321" spans="1:25">
      <c r="A321" s="48">
        <v>8192</v>
      </c>
      <c r="B321" s="48">
        <f t="shared" si="86"/>
        <v>10.5</v>
      </c>
      <c r="C321" s="86">
        <f t="shared" si="102"/>
        <v>12.14</v>
      </c>
      <c r="D321" s="90"/>
      <c r="E321" s="49">
        <f>C321*K321*1</f>
        <v>219.12965752186713</v>
      </c>
      <c r="F321" s="61">
        <f t="shared" si="98"/>
        <v>0.41500000000000026</v>
      </c>
      <c r="G321" s="61">
        <f t="shared" si="99"/>
        <v>5.1499999999999329</v>
      </c>
      <c r="H321" s="61">
        <f t="shared" si="105"/>
        <v>2.5749999999999664</v>
      </c>
      <c r="I321" s="61">
        <f t="shared" si="105"/>
        <v>2.5749999999999664</v>
      </c>
      <c r="J321" s="62">
        <f t="shared" si="87"/>
        <v>2.7222499999999732</v>
      </c>
      <c r="K321" s="63">
        <f t="shared" si="88"/>
        <v>18.050218906249352</v>
      </c>
      <c r="L321" s="51">
        <f t="shared" si="89"/>
        <v>9.2233720368549683E+18</v>
      </c>
      <c r="M321" s="48">
        <f t="shared" si="101"/>
        <v>63.000000000000028</v>
      </c>
      <c r="N321" s="52">
        <v>315</v>
      </c>
      <c r="O321" s="74">
        <f t="shared" si="90"/>
        <v>315</v>
      </c>
      <c r="P321" s="74">
        <f t="shared" si="91"/>
        <v>1</v>
      </c>
      <c r="Q321" s="53">
        <v>1</v>
      </c>
      <c r="R321" s="65">
        <f t="shared" si="92"/>
        <v>1</v>
      </c>
      <c r="S321" s="73">
        <f>S320*Q321</f>
        <v>3.2462531054272512E+16</v>
      </c>
      <c r="T321" s="73">
        <f t="shared" si="93"/>
        <v>1.0225697282095841E+19</v>
      </c>
      <c r="U321" s="73">
        <f t="shared" si="94"/>
        <v>9.2233720368549691E+19</v>
      </c>
      <c r="V321" s="73">
        <f t="shared" si="95"/>
        <v>4.6116860184274842E+20</v>
      </c>
      <c r="W321" s="73">
        <f t="shared" si="96"/>
        <v>331776</v>
      </c>
      <c r="X321" s="102">
        <f t="shared" si="97"/>
        <v>9.0197976552700787</v>
      </c>
      <c r="Y321" s="94">
        <f>X321/K321</f>
        <v>0.49970572113932876</v>
      </c>
    </row>
    <row r="322" spans="1:25">
      <c r="A322" s="48">
        <v>8192</v>
      </c>
      <c r="B322" s="48">
        <f t="shared" si="86"/>
        <v>10.533333333333333</v>
      </c>
      <c r="C322" s="86">
        <f t="shared" si="102"/>
        <v>12.14</v>
      </c>
      <c r="D322" s="90"/>
      <c r="E322" s="49">
        <f>C322*K322*1</f>
        <v>220.65299294975208</v>
      </c>
      <c r="F322" s="61">
        <f t="shared" si="98"/>
        <v>0.41600000000000026</v>
      </c>
      <c r="G322" s="61">
        <f t="shared" si="99"/>
        <v>5.1599999999999326</v>
      </c>
      <c r="H322" s="61">
        <f t="shared" si="105"/>
        <v>2.5799999999999663</v>
      </c>
      <c r="I322" s="61">
        <f t="shared" si="105"/>
        <v>2.5799999999999663</v>
      </c>
      <c r="J322" s="62">
        <f t="shared" si="87"/>
        <v>2.730559999999973</v>
      </c>
      <c r="K322" s="63">
        <f t="shared" si="88"/>
        <v>18.175699583999346</v>
      </c>
      <c r="L322" s="51">
        <f t="shared" si="89"/>
        <v>1.0594872286260957E+19</v>
      </c>
      <c r="M322" s="48">
        <f t="shared" si="101"/>
        <v>63.200000000000031</v>
      </c>
      <c r="N322" s="52">
        <v>316</v>
      </c>
      <c r="O322" s="74">
        <f t="shared" si="90"/>
        <v>316</v>
      </c>
      <c r="P322" s="74">
        <f t="shared" si="91"/>
        <v>1</v>
      </c>
      <c r="Q322" s="53">
        <v>1</v>
      </c>
      <c r="R322" s="65">
        <f t="shared" si="92"/>
        <v>1</v>
      </c>
      <c r="S322" s="73">
        <f>S321*Q322</f>
        <v>3.2462531054272512E+16</v>
      </c>
      <c r="T322" s="73">
        <f t="shared" si="93"/>
        <v>1.0258159813150114E+19</v>
      </c>
      <c r="U322" s="73">
        <f t="shared" si="94"/>
        <v>1.0594872286260956E+20</v>
      </c>
      <c r="V322" s="73">
        <f t="shared" si="95"/>
        <v>5.2974361431304785E+20</v>
      </c>
      <c r="W322" s="73">
        <f t="shared" si="96"/>
        <v>332049.06666666665</v>
      </c>
      <c r="X322" s="102">
        <f t="shared" si="97"/>
        <v>10.32823866974582</v>
      </c>
      <c r="Y322" s="94">
        <f>X322/K322</f>
        <v>0.56824435406261342</v>
      </c>
    </row>
    <row r="323" spans="1:25">
      <c r="A323" s="48">
        <v>8192</v>
      </c>
      <c r="B323" s="48">
        <f t="shared" si="86"/>
        <v>10.566666666666666</v>
      </c>
      <c r="C323" s="86">
        <f t="shared" si="102"/>
        <v>12.14</v>
      </c>
      <c r="D323" s="90"/>
      <c r="E323" s="49">
        <f>C323*K323*1</f>
        <v>222.18481385522702</v>
      </c>
      <c r="F323" s="61">
        <f t="shared" si="98"/>
        <v>0.41700000000000026</v>
      </c>
      <c r="G323" s="61">
        <f t="shared" si="99"/>
        <v>5.1699999999999324</v>
      </c>
      <c r="H323" s="61">
        <f t="shared" si="105"/>
        <v>2.5849999999999662</v>
      </c>
      <c r="I323" s="61">
        <f t="shared" si="105"/>
        <v>2.5849999999999662</v>
      </c>
      <c r="J323" s="62">
        <f t="shared" si="87"/>
        <v>2.738889999999973</v>
      </c>
      <c r="K323" s="63">
        <f t="shared" si="88"/>
        <v>18.301879230249341</v>
      </c>
      <c r="L323" s="51">
        <f t="shared" si="89"/>
        <v>1.2170312366631635E+19</v>
      </c>
      <c r="M323" s="48">
        <f t="shared" si="101"/>
        <v>63.400000000000034</v>
      </c>
      <c r="N323" s="52">
        <v>317</v>
      </c>
      <c r="O323" s="74">
        <f t="shared" si="90"/>
        <v>317</v>
      </c>
      <c r="P323" s="74">
        <f t="shared" si="91"/>
        <v>1</v>
      </c>
      <c r="Q323" s="53">
        <v>1</v>
      </c>
      <c r="R323" s="65">
        <f t="shared" si="92"/>
        <v>1</v>
      </c>
      <c r="S323" s="73">
        <f>S322*Q323</f>
        <v>3.2462531054272512E+16</v>
      </c>
      <c r="T323" s="73">
        <f t="shared" si="93"/>
        <v>1.0290622344204386E+19</v>
      </c>
      <c r="U323" s="73">
        <f t="shared" si="94"/>
        <v>1.2170312366631635E+20</v>
      </c>
      <c r="V323" s="73">
        <f t="shared" si="95"/>
        <v>6.0851561833158174E+20</v>
      </c>
      <c r="W323" s="73">
        <f t="shared" si="96"/>
        <v>332322.1333333333</v>
      </c>
      <c r="X323" s="102">
        <f t="shared" si="97"/>
        <v>11.826604805379802</v>
      </c>
      <c r="Y323" s="94">
        <f>X323/K323</f>
        <v>0.64619619966854513</v>
      </c>
    </row>
    <row r="324" spans="1:25">
      <c r="A324" s="48">
        <v>8192</v>
      </c>
      <c r="B324" s="48">
        <f t="shared" si="86"/>
        <v>10.6</v>
      </c>
      <c r="C324" s="86">
        <f t="shared" si="102"/>
        <v>12.14</v>
      </c>
      <c r="D324" s="90"/>
      <c r="E324" s="49">
        <f>C324*K324*1</f>
        <v>223.72515421815194</v>
      </c>
      <c r="F324" s="61">
        <f t="shared" si="98"/>
        <v>0.41800000000000026</v>
      </c>
      <c r="G324" s="61">
        <f t="shared" si="99"/>
        <v>5.1799999999999322</v>
      </c>
      <c r="H324" s="61">
        <f t="shared" si="105"/>
        <v>2.5899999999999661</v>
      </c>
      <c r="I324" s="61">
        <f t="shared" si="105"/>
        <v>2.5899999999999661</v>
      </c>
      <c r="J324" s="62">
        <f t="shared" si="87"/>
        <v>2.747239999999973</v>
      </c>
      <c r="K324" s="63">
        <f t="shared" si="88"/>
        <v>18.428760643999336</v>
      </c>
      <c r="L324" s="51">
        <f t="shared" si="89"/>
        <v>1.3980017795349832E+19</v>
      </c>
      <c r="M324" s="48">
        <f t="shared" si="101"/>
        <v>63.600000000000037</v>
      </c>
      <c r="N324" s="52">
        <v>318</v>
      </c>
      <c r="O324" s="74">
        <f t="shared" si="90"/>
        <v>318</v>
      </c>
      <c r="P324" s="74">
        <f t="shared" si="91"/>
        <v>1</v>
      </c>
      <c r="Q324" s="53">
        <v>1</v>
      </c>
      <c r="R324" s="65">
        <f t="shared" si="92"/>
        <v>1</v>
      </c>
      <c r="S324" s="73">
        <f>S323*Q324</f>
        <v>3.2462531054272512E+16</v>
      </c>
      <c r="T324" s="73">
        <f t="shared" si="93"/>
        <v>1.0323084875258659E+19</v>
      </c>
      <c r="U324" s="73">
        <f t="shared" si="94"/>
        <v>1.3980017795349832E+20</v>
      </c>
      <c r="V324" s="73">
        <f t="shared" si="95"/>
        <v>6.9900088976749153E+20</v>
      </c>
      <c r="W324" s="73">
        <f t="shared" si="96"/>
        <v>332595.20000000001</v>
      </c>
      <c r="X324" s="102">
        <f t="shared" si="97"/>
        <v>13.542480725752576</v>
      </c>
      <c r="Y324" s="94">
        <f>X324/K324</f>
        <v>0.73485575006164061</v>
      </c>
    </row>
    <row r="325" spans="1:25">
      <c r="A325" s="48">
        <v>8192</v>
      </c>
      <c r="B325" s="48">
        <f t="shared" si="86"/>
        <v>10.633333333333333</v>
      </c>
      <c r="C325" s="86">
        <f t="shared" si="102"/>
        <v>12.14</v>
      </c>
      <c r="D325" s="90"/>
      <c r="E325" s="49">
        <f>C325*K325*1</f>
        <v>225.27404809122686</v>
      </c>
      <c r="F325" s="61">
        <f t="shared" si="98"/>
        <v>0.41900000000000026</v>
      </c>
      <c r="G325" s="61">
        <f t="shared" si="99"/>
        <v>5.189999999999932</v>
      </c>
      <c r="H325" s="61">
        <f t="shared" si="105"/>
        <v>2.594999999999966</v>
      </c>
      <c r="I325" s="61">
        <f t="shared" si="105"/>
        <v>2.594999999999966</v>
      </c>
      <c r="J325" s="62">
        <f t="shared" si="87"/>
        <v>2.7556099999999724</v>
      </c>
      <c r="K325" s="63">
        <f t="shared" si="88"/>
        <v>18.55634663024933</v>
      </c>
      <c r="L325" s="51">
        <f t="shared" si="89"/>
        <v>1.6058823444347632E+19</v>
      </c>
      <c r="M325" s="48">
        <f t="shared" si="101"/>
        <v>63.800000000000026</v>
      </c>
      <c r="N325" s="52">
        <v>319</v>
      </c>
      <c r="O325" s="74">
        <f t="shared" si="90"/>
        <v>319</v>
      </c>
      <c r="P325" s="74">
        <f t="shared" si="91"/>
        <v>1</v>
      </c>
      <c r="Q325" s="53">
        <v>1</v>
      </c>
      <c r="R325" s="65">
        <f t="shared" si="92"/>
        <v>1</v>
      </c>
      <c r="S325" s="73">
        <f>S324*Q325</f>
        <v>3.2462531054272512E+16</v>
      </c>
      <c r="T325" s="73">
        <f t="shared" si="93"/>
        <v>1.0355547406312931E+19</v>
      </c>
      <c r="U325" s="73">
        <f t="shared" si="94"/>
        <v>1.605882344434763E+20</v>
      </c>
      <c r="V325" s="73">
        <f t="shared" si="95"/>
        <v>8.0294117221738152E+20</v>
      </c>
      <c r="W325" s="73">
        <f t="shared" si="96"/>
        <v>332868.26666666666</v>
      </c>
      <c r="X325" s="102">
        <f t="shared" si="97"/>
        <v>15.507459735598214</v>
      </c>
      <c r="Y325" s="94">
        <f>X325/K325</f>
        <v>0.83569573497398342</v>
      </c>
    </row>
    <row r="326" spans="1:25">
      <c r="A326" s="48">
        <v>8192</v>
      </c>
      <c r="B326" s="48">
        <f t="shared" si="86"/>
        <v>10.666666666666666</v>
      </c>
      <c r="C326" s="86">
        <f t="shared" si="102"/>
        <v>14.74</v>
      </c>
      <c r="D326" s="89">
        <f>1+N326/200</f>
        <v>2.6</v>
      </c>
      <c r="E326" s="49">
        <f>C326*K326*1</f>
        <v>275.41159359999</v>
      </c>
      <c r="F326" s="61">
        <f t="shared" si="98"/>
        <v>0.42000000000000026</v>
      </c>
      <c r="G326" s="61">
        <f t="shared" si="99"/>
        <v>5.1999999999999318</v>
      </c>
      <c r="H326" s="61">
        <f t="shared" si="105"/>
        <v>2.5999999999999659</v>
      </c>
      <c r="I326" s="61">
        <f t="shared" si="105"/>
        <v>2.5999999999999659</v>
      </c>
      <c r="J326" s="62">
        <f t="shared" si="87"/>
        <v>2.7639999999999723</v>
      </c>
      <c r="K326" s="63">
        <f t="shared" si="88"/>
        <v>18.684639999999323</v>
      </c>
      <c r="L326" s="51">
        <f t="shared" si="89"/>
        <v>1.8446744073709945E+19</v>
      </c>
      <c r="M326" s="48">
        <f t="shared" si="101"/>
        <v>64.000000000000028</v>
      </c>
      <c r="N326" s="52">
        <v>320</v>
      </c>
      <c r="O326" s="74">
        <f t="shared" si="90"/>
        <v>320</v>
      </c>
      <c r="P326" s="74">
        <f t="shared" si="91"/>
        <v>1</v>
      </c>
      <c r="Q326" s="53">
        <v>4</v>
      </c>
      <c r="R326" s="65">
        <f t="shared" si="92"/>
        <v>1</v>
      </c>
      <c r="S326" s="73">
        <f>S325*Q326</f>
        <v>1.2985012421709005E+17</v>
      </c>
      <c r="T326" s="73">
        <f t="shared" si="93"/>
        <v>4.1552039749468815E+19</v>
      </c>
      <c r="U326" s="73">
        <f t="shared" si="94"/>
        <v>1.8446744073709945E+20</v>
      </c>
      <c r="V326" s="73">
        <f t="shared" si="95"/>
        <v>9.2233720368549724E+20</v>
      </c>
      <c r="W326" s="73">
        <f t="shared" si="96"/>
        <v>333141.33333333331</v>
      </c>
      <c r="X326" s="102">
        <f t="shared" si="97"/>
        <v>4.4394316584532438</v>
      </c>
      <c r="Y326" s="94">
        <f>X326/K326</f>
        <v>0.23759792313116038</v>
      </c>
    </row>
    <row r="327" spans="1:25">
      <c r="A327" s="48">
        <v>8192</v>
      </c>
      <c r="B327" s="48">
        <f t="shared" ref="B327:B390" si="106">N327/30</f>
        <v>10.7</v>
      </c>
      <c r="C327" s="86">
        <f t="shared" si="102"/>
        <v>14.74</v>
      </c>
      <c r="D327" s="90"/>
      <c r="E327" s="49">
        <f>C327*K327*1</f>
        <v>277.31310622547494</v>
      </c>
      <c r="F327" s="61">
        <f t="shared" si="98"/>
        <v>0.42100000000000026</v>
      </c>
      <c r="G327" s="61">
        <f t="shared" si="99"/>
        <v>5.2099999999999316</v>
      </c>
      <c r="H327" s="61">
        <f t="shared" si="105"/>
        <v>2.6049999999999658</v>
      </c>
      <c r="I327" s="61">
        <f t="shared" si="105"/>
        <v>2.6049999999999658</v>
      </c>
      <c r="J327" s="62">
        <f t="shared" ref="J327:J390" si="107">(1-F327)+F327*G327</f>
        <v>2.7724099999999723</v>
      </c>
      <c r="K327" s="63">
        <f t="shared" ref="K327:K390" si="108">J327*H327*I327</f>
        <v>18.813643570249319</v>
      </c>
      <c r="L327" s="51">
        <f t="shared" ref="L327:L390" si="109">POWER($M$1,N327)</f>
        <v>2.1189744572521923E+19</v>
      </c>
      <c r="M327" s="48">
        <f t="shared" si="101"/>
        <v>64.200000000000031</v>
      </c>
      <c r="N327" s="52">
        <v>321</v>
      </c>
      <c r="O327" s="74">
        <f t="shared" ref="O327:O390" si="110">$N327-P$3</f>
        <v>321</v>
      </c>
      <c r="P327" s="74">
        <f t="shared" ref="P327:P390" si="111">Q$3</f>
        <v>1</v>
      </c>
      <c r="Q327" s="53">
        <v>1</v>
      </c>
      <c r="R327" s="65">
        <f t="shared" ref="R327:R390" si="112">R$3</f>
        <v>1</v>
      </c>
      <c r="S327" s="73">
        <f>S326*Q327</f>
        <v>1.2985012421709005E+17</v>
      </c>
      <c r="T327" s="73">
        <f t="shared" ref="T327:T390" si="113">O327*S327*R327</f>
        <v>4.1681889873685905E+19</v>
      </c>
      <c r="U327" s="73">
        <f t="shared" ref="U327:U390" si="114">10*Q$3*P327*POWER($M$1,O327)</f>
        <v>2.1189744572521923E+20</v>
      </c>
      <c r="V327" s="73">
        <f t="shared" ref="V327:V390" si="115">50*Q$3*P327*POWER($M$1,O327)</f>
        <v>1.0594872286260961E+21</v>
      </c>
      <c r="W327" s="73">
        <f t="shared" ref="W327:W390" si="116">$A327*(30+$B327)</f>
        <v>333414.40000000002</v>
      </c>
      <c r="X327" s="102">
        <f t="shared" ref="X327:X390" si="117">U327/T327</f>
        <v>5.0836813390026183</v>
      </c>
      <c r="Y327" s="94">
        <f>X327/K327</f>
        <v>0.27021248276658244</v>
      </c>
    </row>
    <row r="328" spans="1:25">
      <c r="A328" s="48">
        <v>8192</v>
      </c>
      <c r="B328" s="48">
        <f t="shared" si="106"/>
        <v>10.733333333333333</v>
      </c>
      <c r="C328" s="86">
        <f t="shared" si="102"/>
        <v>14.74</v>
      </c>
      <c r="D328" s="90"/>
      <c r="E328" s="49">
        <f>C328*K328*1</f>
        <v>279.22512881734991</v>
      </c>
      <c r="F328" s="61">
        <f t="shared" ref="F328:F391" si="118">F327+0.1%</f>
        <v>0.42200000000000026</v>
      </c>
      <c r="G328" s="61">
        <f t="shared" ref="G328:G391" si="119">G327+1%</f>
        <v>5.2199999999999314</v>
      </c>
      <c r="H328" s="61">
        <f t="shared" ref="H328:I343" si="120">H327+0.5%</f>
        <v>2.6099999999999657</v>
      </c>
      <c r="I328" s="61">
        <f t="shared" si="120"/>
        <v>2.6099999999999657</v>
      </c>
      <c r="J328" s="62">
        <f t="shared" si="107"/>
        <v>2.7808399999999724</v>
      </c>
      <c r="K328" s="63">
        <f t="shared" si="108"/>
        <v>18.943360163999316</v>
      </c>
      <c r="L328" s="51">
        <f t="shared" si="109"/>
        <v>2.4340624733263286E+19</v>
      </c>
      <c r="M328" s="48">
        <f t="shared" ref="M328:M391" si="121">LOG(L328,2)</f>
        <v>64.400000000000034</v>
      </c>
      <c r="N328" s="52">
        <v>322</v>
      </c>
      <c r="O328" s="74">
        <f t="shared" si="110"/>
        <v>322</v>
      </c>
      <c r="P328" s="74">
        <f t="shared" si="111"/>
        <v>1</v>
      </c>
      <c r="Q328" s="53">
        <v>1</v>
      </c>
      <c r="R328" s="65">
        <f t="shared" si="112"/>
        <v>1</v>
      </c>
      <c r="S328" s="73">
        <f>S327*Q328</f>
        <v>1.2985012421709005E+17</v>
      </c>
      <c r="T328" s="73">
        <f t="shared" si="113"/>
        <v>4.1811739997902995E+19</v>
      </c>
      <c r="U328" s="73">
        <f t="shared" si="114"/>
        <v>2.4340624733263285E+20</v>
      </c>
      <c r="V328" s="73">
        <f t="shared" si="115"/>
        <v>1.2170312366631643E+21</v>
      </c>
      <c r="W328" s="73">
        <f t="shared" si="116"/>
        <v>333687.46666666667</v>
      </c>
      <c r="X328" s="102">
        <f t="shared" si="117"/>
        <v>5.8214809368096265</v>
      </c>
      <c r="Y328" s="94">
        <f>X328/K328</f>
        <v>0.30730983766401648</v>
      </c>
    </row>
    <row r="329" spans="1:25">
      <c r="A329" s="48">
        <v>8192</v>
      </c>
      <c r="B329" s="48">
        <f t="shared" si="106"/>
        <v>10.766666666666667</v>
      </c>
      <c r="C329" s="86">
        <f t="shared" si="102"/>
        <v>14.74</v>
      </c>
      <c r="D329" s="90"/>
      <c r="E329" s="49">
        <f>C329*K329*1</f>
        <v>281.14770307507479</v>
      </c>
      <c r="F329" s="61">
        <f t="shared" si="118"/>
        <v>0.42300000000000026</v>
      </c>
      <c r="G329" s="61">
        <f t="shared" si="119"/>
        <v>5.2299999999999311</v>
      </c>
      <c r="H329" s="61">
        <f t="shared" si="120"/>
        <v>2.6149999999999656</v>
      </c>
      <c r="I329" s="61">
        <f t="shared" si="120"/>
        <v>2.6149999999999656</v>
      </c>
      <c r="J329" s="62">
        <f t="shared" si="107"/>
        <v>2.7892899999999718</v>
      </c>
      <c r="K329" s="63">
        <f t="shared" si="108"/>
        <v>19.073792610249306</v>
      </c>
      <c r="L329" s="51">
        <f t="shared" si="109"/>
        <v>2.796003559069968E+19</v>
      </c>
      <c r="M329" s="48">
        <f t="shared" si="121"/>
        <v>64.600000000000023</v>
      </c>
      <c r="N329" s="52">
        <v>323</v>
      </c>
      <c r="O329" s="74">
        <f t="shared" si="110"/>
        <v>323</v>
      </c>
      <c r="P329" s="74">
        <f t="shared" si="111"/>
        <v>1</v>
      </c>
      <c r="Q329" s="53">
        <v>1</v>
      </c>
      <c r="R329" s="65">
        <f t="shared" si="112"/>
        <v>1</v>
      </c>
      <c r="S329" s="73">
        <f>S328*Q329</f>
        <v>1.2985012421709005E+17</v>
      </c>
      <c r="T329" s="73">
        <f t="shared" si="113"/>
        <v>4.1941590122120086E+19</v>
      </c>
      <c r="U329" s="73">
        <f t="shared" si="114"/>
        <v>2.796003559069968E+20</v>
      </c>
      <c r="V329" s="73">
        <f t="shared" si="115"/>
        <v>1.3980017795349841E+21</v>
      </c>
      <c r="W329" s="73">
        <f t="shared" si="116"/>
        <v>333960.53333333333</v>
      </c>
      <c r="X329" s="102">
        <f t="shared" si="117"/>
        <v>6.6664224006026647</v>
      </c>
      <c r="Y329" s="94">
        <f>X329/K329</f>
        <v>0.34950691437320447</v>
      </c>
    </row>
    <row r="330" spans="1:25">
      <c r="A330" s="48">
        <v>8192</v>
      </c>
      <c r="B330" s="48">
        <f t="shared" si="106"/>
        <v>10.8</v>
      </c>
      <c r="C330" s="86">
        <f t="shared" si="102"/>
        <v>14.74</v>
      </c>
      <c r="D330" s="90"/>
      <c r="E330" s="49">
        <f>C330*K330*1</f>
        <v>283.08087078654972</v>
      </c>
      <c r="F330" s="61">
        <f t="shared" si="118"/>
        <v>0.42400000000000027</v>
      </c>
      <c r="G330" s="61">
        <f t="shared" si="119"/>
        <v>5.2399999999999309</v>
      </c>
      <c r="H330" s="61">
        <f t="shared" si="120"/>
        <v>2.6199999999999655</v>
      </c>
      <c r="I330" s="61">
        <f t="shared" si="120"/>
        <v>2.6199999999999655</v>
      </c>
      <c r="J330" s="62">
        <f t="shared" si="107"/>
        <v>2.7977599999999718</v>
      </c>
      <c r="K330" s="63">
        <f t="shared" si="108"/>
        <v>19.204943743999301</v>
      </c>
      <c r="L330" s="51">
        <f t="shared" si="109"/>
        <v>3.2117646888695276E+19</v>
      </c>
      <c r="M330" s="48">
        <f t="shared" si="121"/>
        <v>64.800000000000026</v>
      </c>
      <c r="N330" s="52">
        <v>324</v>
      </c>
      <c r="O330" s="74">
        <f t="shared" si="110"/>
        <v>324</v>
      </c>
      <c r="P330" s="74">
        <f t="shared" si="111"/>
        <v>1</v>
      </c>
      <c r="Q330" s="53">
        <v>1</v>
      </c>
      <c r="R330" s="65">
        <f t="shared" si="112"/>
        <v>1</v>
      </c>
      <c r="S330" s="73">
        <f>S329*Q330</f>
        <v>1.2985012421709005E+17</v>
      </c>
      <c r="T330" s="73">
        <f t="shared" si="113"/>
        <v>4.2071440246337176E+19</v>
      </c>
      <c r="U330" s="73">
        <f t="shared" si="114"/>
        <v>3.2117646888695274E+20</v>
      </c>
      <c r="V330" s="73">
        <f t="shared" si="115"/>
        <v>1.6058823444347638E+21</v>
      </c>
      <c r="W330" s="73">
        <f t="shared" si="116"/>
        <v>334233.59999999998</v>
      </c>
      <c r="X330" s="102">
        <f t="shared" si="117"/>
        <v>7.6340735426787534</v>
      </c>
      <c r="Y330" s="94">
        <f>X330/K330</f>
        <v>0.39750564461112076</v>
      </c>
    </row>
    <row r="331" spans="1:25">
      <c r="A331" s="48">
        <v>8192</v>
      </c>
      <c r="B331" s="48">
        <f t="shared" si="106"/>
        <v>10.833333333333334</v>
      </c>
      <c r="C331" s="86">
        <f t="shared" si="102"/>
        <v>14.74</v>
      </c>
      <c r="D331" s="90"/>
      <c r="E331" s="49">
        <f>C331*K331*1</f>
        <v>285.02467382811454</v>
      </c>
      <c r="F331" s="61">
        <f t="shared" si="118"/>
        <v>0.42500000000000027</v>
      </c>
      <c r="G331" s="61">
        <f t="shared" si="119"/>
        <v>5.2499999999999307</v>
      </c>
      <c r="H331" s="61">
        <f t="shared" si="120"/>
        <v>2.6249999999999654</v>
      </c>
      <c r="I331" s="61">
        <f t="shared" si="120"/>
        <v>2.6249999999999654</v>
      </c>
      <c r="J331" s="62">
        <f t="shared" si="107"/>
        <v>2.8062499999999715</v>
      </c>
      <c r="K331" s="63">
        <f t="shared" si="108"/>
        <v>19.336816406249291</v>
      </c>
      <c r="L331" s="51">
        <f t="shared" si="109"/>
        <v>3.6893488147419906E+19</v>
      </c>
      <c r="M331" s="48">
        <f t="shared" si="121"/>
        <v>65.000000000000028</v>
      </c>
      <c r="N331" s="52">
        <v>325</v>
      </c>
      <c r="O331" s="74">
        <f t="shared" si="110"/>
        <v>325</v>
      </c>
      <c r="P331" s="74">
        <f t="shared" si="111"/>
        <v>1</v>
      </c>
      <c r="Q331" s="53">
        <v>1</v>
      </c>
      <c r="R331" s="65">
        <f t="shared" si="112"/>
        <v>1</v>
      </c>
      <c r="S331" s="73">
        <f>S330*Q331</f>
        <v>1.2985012421709005E+17</v>
      </c>
      <c r="T331" s="73">
        <f t="shared" si="113"/>
        <v>4.2201290370554266E+19</v>
      </c>
      <c r="U331" s="73">
        <f t="shared" si="114"/>
        <v>3.6893488147419903E+20</v>
      </c>
      <c r="V331" s="73">
        <f t="shared" si="115"/>
        <v>1.8446744073709953E+21</v>
      </c>
      <c r="W331" s="73">
        <f t="shared" si="116"/>
        <v>334506.66666666669</v>
      </c>
      <c r="X331" s="102">
        <f t="shared" si="117"/>
        <v>8.7422654197233136</v>
      </c>
      <c r="Y331" s="94">
        <f>X331/K331</f>
        <v>0.45210469169568057</v>
      </c>
    </row>
    <row r="332" spans="1:25">
      <c r="A332" s="48">
        <v>8192</v>
      </c>
      <c r="B332" s="48">
        <f t="shared" si="106"/>
        <v>10.866666666666667</v>
      </c>
      <c r="C332" s="86">
        <f t="shared" si="102"/>
        <v>14.74</v>
      </c>
      <c r="D332" s="90"/>
      <c r="E332" s="49">
        <f>C332*K332*1</f>
        <v>286.97915416454953</v>
      </c>
      <c r="F332" s="61">
        <f t="shared" si="118"/>
        <v>0.42600000000000027</v>
      </c>
      <c r="G332" s="61">
        <f t="shared" si="119"/>
        <v>5.2599999999999305</v>
      </c>
      <c r="H332" s="61">
        <f t="shared" si="120"/>
        <v>2.6299999999999653</v>
      </c>
      <c r="I332" s="61">
        <f t="shared" si="120"/>
        <v>2.6299999999999653</v>
      </c>
      <c r="J332" s="62">
        <f t="shared" si="107"/>
        <v>2.8147599999999717</v>
      </c>
      <c r="K332" s="63">
        <f t="shared" si="108"/>
        <v>19.46941344399929</v>
      </c>
      <c r="L332" s="51">
        <f t="shared" si="109"/>
        <v>4.2379489145043853E+19</v>
      </c>
      <c r="M332" s="48">
        <f t="shared" si="121"/>
        <v>65.200000000000031</v>
      </c>
      <c r="N332" s="52">
        <v>326</v>
      </c>
      <c r="O332" s="74">
        <f t="shared" si="110"/>
        <v>326</v>
      </c>
      <c r="P332" s="74">
        <f t="shared" si="111"/>
        <v>1</v>
      </c>
      <c r="Q332" s="53">
        <v>1</v>
      </c>
      <c r="R332" s="65">
        <f t="shared" si="112"/>
        <v>1</v>
      </c>
      <c r="S332" s="73">
        <f>S331*Q332</f>
        <v>1.2985012421709005E+17</v>
      </c>
      <c r="T332" s="73">
        <f t="shared" si="113"/>
        <v>4.2331140494771356E+19</v>
      </c>
      <c r="U332" s="73">
        <f t="shared" si="114"/>
        <v>4.2379489145043852E+20</v>
      </c>
      <c r="V332" s="73">
        <f t="shared" si="115"/>
        <v>2.1189744572521927E+21</v>
      </c>
      <c r="W332" s="73">
        <f t="shared" si="116"/>
        <v>334779.73333333334</v>
      </c>
      <c r="X332" s="102">
        <f t="shared" si="117"/>
        <v>10.011421532637058</v>
      </c>
      <c r="Y332" s="94">
        <f>X332/K332</f>
        <v>0.51421279646833429</v>
      </c>
    </row>
    <row r="333" spans="1:25">
      <c r="A333" s="48">
        <v>8192</v>
      </c>
      <c r="B333" s="48">
        <f t="shared" si="106"/>
        <v>10.9</v>
      </c>
      <c r="C333" s="86">
        <f t="shared" si="102"/>
        <v>14.74</v>
      </c>
      <c r="D333" s="90"/>
      <c r="E333" s="49">
        <f>C333*K333*1</f>
        <v>288.9443538490745</v>
      </c>
      <c r="F333" s="61">
        <f t="shared" si="118"/>
        <v>0.42700000000000027</v>
      </c>
      <c r="G333" s="61">
        <f t="shared" si="119"/>
        <v>5.2699999999999303</v>
      </c>
      <c r="H333" s="61">
        <f t="shared" si="120"/>
        <v>2.6349999999999651</v>
      </c>
      <c r="I333" s="61">
        <f t="shared" si="120"/>
        <v>2.6349999999999651</v>
      </c>
      <c r="J333" s="62">
        <f t="shared" si="107"/>
        <v>2.8232899999999717</v>
      </c>
      <c r="K333" s="63">
        <f t="shared" si="108"/>
        <v>19.602737710249286</v>
      </c>
      <c r="L333" s="51">
        <f t="shared" si="109"/>
        <v>4.8681249466526581E+19</v>
      </c>
      <c r="M333" s="48">
        <f t="shared" si="121"/>
        <v>65.400000000000034</v>
      </c>
      <c r="N333" s="52">
        <v>327</v>
      </c>
      <c r="O333" s="74">
        <f t="shared" si="110"/>
        <v>327</v>
      </c>
      <c r="P333" s="74">
        <f t="shared" si="111"/>
        <v>1</v>
      </c>
      <c r="Q333" s="53">
        <v>1</v>
      </c>
      <c r="R333" s="65">
        <f t="shared" si="112"/>
        <v>1</v>
      </c>
      <c r="S333" s="73">
        <f>S332*Q333</f>
        <v>1.2985012421709005E+17</v>
      </c>
      <c r="T333" s="73">
        <f t="shared" si="113"/>
        <v>4.2460990618988446E+19</v>
      </c>
      <c r="U333" s="73">
        <f t="shared" si="114"/>
        <v>4.8681249466526584E+20</v>
      </c>
      <c r="V333" s="73">
        <f t="shared" si="115"/>
        <v>2.4340624733263291E+21</v>
      </c>
      <c r="W333" s="73">
        <f t="shared" si="116"/>
        <v>335052.79999999999</v>
      </c>
      <c r="X333" s="102">
        <f t="shared" si="117"/>
        <v>11.464934933655659</v>
      </c>
      <c r="Y333" s="94">
        <f>X333/K333</f>
        <v>0.58486396661121576</v>
      </c>
    </row>
    <row r="334" spans="1:25">
      <c r="A334" s="48">
        <v>8192</v>
      </c>
      <c r="B334" s="48">
        <f t="shared" si="106"/>
        <v>10.933333333333334</v>
      </c>
      <c r="C334" s="86">
        <f t="shared" si="102"/>
        <v>14.74</v>
      </c>
      <c r="D334" s="90"/>
      <c r="E334" s="49">
        <f>C334*K334*1</f>
        <v>290.9203150233493</v>
      </c>
      <c r="F334" s="61">
        <f t="shared" si="118"/>
        <v>0.42800000000000027</v>
      </c>
      <c r="G334" s="61">
        <f t="shared" si="119"/>
        <v>5.2799999999999301</v>
      </c>
      <c r="H334" s="61">
        <f t="shared" si="120"/>
        <v>2.639999999999965</v>
      </c>
      <c r="I334" s="61">
        <f t="shared" si="120"/>
        <v>2.639999999999965</v>
      </c>
      <c r="J334" s="62">
        <f t="shared" si="107"/>
        <v>2.8318399999999713</v>
      </c>
      <c r="K334" s="63">
        <f t="shared" si="108"/>
        <v>19.736792063999275</v>
      </c>
      <c r="L334" s="51">
        <f t="shared" si="109"/>
        <v>5.5920071181399376E+19</v>
      </c>
      <c r="M334" s="48">
        <f t="shared" si="121"/>
        <v>65.600000000000037</v>
      </c>
      <c r="N334" s="52">
        <v>328</v>
      </c>
      <c r="O334" s="74">
        <f t="shared" si="110"/>
        <v>328</v>
      </c>
      <c r="P334" s="74">
        <f t="shared" si="111"/>
        <v>1</v>
      </c>
      <c r="Q334" s="53">
        <v>1</v>
      </c>
      <c r="R334" s="65">
        <f t="shared" si="112"/>
        <v>1</v>
      </c>
      <c r="S334" s="73">
        <f>S333*Q334</f>
        <v>1.2985012421709005E+17</v>
      </c>
      <c r="T334" s="73">
        <f t="shared" si="113"/>
        <v>4.2590840743205536E+19</v>
      </c>
      <c r="U334" s="73">
        <f t="shared" si="114"/>
        <v>5.5920071181399373E+20</v>
      </c>
      <c r="V334" s="73">
        <f t="shared" si="115"/>
        <v>2.7960035590699688E+21</v>
      </c>
      <c r="W334" s="73">
        <f t="shared" si="116"/>
        <v>335325.8666666667</v>
      </c>
      <c r="X334" s="102">
        <f t="shared" si="117"/>
        <v>13.129600215821105</v>
      </c>
      <c r="Y334" s="94">
        <f>X334/K334</f>
        <v>0.665234764253814</v>
      </c>
    </row>
    <row r="335" spans="1:25">
      <c r="A335" s="48">
        <v>8192</v>
      </c>
      <c r="B335" s="48">
        <f t="shared" si="106"/>
        <v>10.966666666666667</v>
      </c>
      <c r="C335" s="86">
        <f t="shared" si="102"/>
        <v>14.74</v>
      </c>
      <c r="D335" s="90"/>
      <c r="E335" s="49">
        <f>C335*K335*1</f>
        <v>292.90707991747428</v>
      </c>
      <c r="F335" s="61">
        <f t="shared" si="118"/>
        <v>0.42900000000000027</v>
      </c>
      <c r="G335" s="61">
        <f t="shared" si="119"/>
        <v>5.2899999999999299</v>
      </c>
      <c r="H335" s="61">
        <f t="shared" si="120"/>
        <v>2.6449999999999649</v>
      </c>
      <c r="I335" s="61">
        <f t="shared" si="120"/>
        <v>2.6449999999999649</v>
      </c>
      <c r="J335" s="62">
        <f t="shared" si="107"/>
        <v>2.840409999999971</v>
      </c>
      <c r="K335" s="63">
        <f t="shared" si="108"/>
        <v>19.871579370249272</v>
      </c>
      <c r="L335" s="51">
        <f t="shared" si="109"/>
        <v>6.4235293777390576E+19</v>
      </c>
      <c r="M335" s="48">
        <f t="shared" si="121"/>
        <v>65.80000000000004</v>
      </c>
      <c r="N335" s="52">
        <v>329</v>
      </c>
      <c r="O335" s="74">
        <f t="shared" si="110"/>
        <v>329</v>
      </c>
      <c r="P335" s="74">
        <f t="shared" si="111"/>
        <v>1</v>
      </c>
      <c r="Q335" s="53">
        <v>1</v>
      </c>
      <c r="R335" s="65">
        <f t="shared" si="112"/>
        <v>1</v>
      </c>
      <c r="S335" s="73">
        <f>S334*Q335</f>
        <v>1.2985012421709005E+17</v>
      </c>
      <c r="T335" s="73">
        <f t="shared" si="113"/>
        <v>4.2720690867422626E+19</v>
      </c>
      <c r="U335" s="73">
        <f t="shared" si="114"/>
        <v>6.4235293777390574E+20</v>
      </c>
      <c r="V335" s="73">
        <f t="shared" si="115"/>
        <v>3.2117646888695287E+21</v>
      </c>
      <c r="W335" s="73">
        <f t="shared" si="116"/>
        <v>335598.93333333335</v>
      </c>
      <c r="X335" s="102">
        <f t="shared" si="117"/>
        <v>15.036108375853599</v>
      </c>
      <c r="Y335" s="94">
        <f>X335/K335</f>
        <v>0.75666398204688767</v>
      </c>
    </row>
    <row r="336" spans="1:25">
      <c r="A336" s="48">
        <v>8192</v>
      </c>
      <c r="B336" s="48">
        <f t="shared" si="106"/>
        <v>11</v>
      </c>
      <c r="C336" s="86">
        <f t="shared" si="102"/>
        <v>14.74</v>
      </c>
      <c r="D336" s="90"/>
      <c r="E336" s="49">
        <f>C336*K336*1</f>
        <v>294.90469084998915</v>
      </c>
      <c r="F336" s="61">
        <f t="shared" si="118"/>
        <v>0.43000000000000027</v>
      </c>
      <c r="G336" s="61">
        <f t="shared" si="119"/>
        <v>5.2999999999999297</v>
      </c>
      <c r="H336" s="61">
        <f t="shared" si="120"/>
        <v>2.6499999999999648</v>
      </c>
      <c r="I336" s="61">
        <f t="shared" si="120"/>
        <v>2.6499999999999648</v>
      </c>
      <c r="J336" s="62">
        <f t="shared" si="107"/>
        <v>2.8489999999999709</v>
      </c>
      <c r="K336" s="63">
        <f t="shared" si="108"/>
        <v>20.007102499999263</v>
      </c>
      <c r="L336" s="51">
        <f t="shared" si="109"/>
        <v>7.3786976294839828E+19</v>
      </c>
      <c r="M336" s="48">
        <f t="shared" si="121"/>
        <v>66.000000000000043</v>
      </c>
      <c r="N336" s="52">
        <v>330</v>
      </c>
      <c r="O336" s="74">
        <f t="shared" si="110"/>
        <v>330</v>
      </c>
      <c r="P336" s="74">
        <f t="shared" si="111"/>
        <v>1</v>
      </c>
      <c r="Q336" s="53">
        <v>4</v>
      </c>
      <c r="R336" s="65">
        <f t="shared" si="112"/>
        <v>1</v>
      </c>
      <c r="S336" s="73">
        <f>S335*Q336</f>
        <v>5.1940049686836019E+17</v>
      </c>
      <c r="T336" s="73">
        <f t="shared" si="113"/>
        <v>1.7140216396655886E+20</v>
      </c>
      <c r="U336" s="73">
        <f t="shared" si="114"/>
        <v>7.3786976294839832E+20</v>
      </c>
      <c r="V336" s="73">
        <f t="shared" si="115"/>
        <v>3.6893488147419916E+21</v>
      </c>
      <c r="W336" s="73">
        <f t="shared" si="116"/>
        <v>335872</v>
      </c>
      <c r="X336" s="102">
        <f t="shared" si="117"/>
        <v>4.3049034263789059</v>
      </c>
      <c r="Y336" s="94">
        <f>X336/K336</f>
        <v>0.21516875951323108</v>
      </c>
    </row>
    <row r="337" spans="1:25">
      <c r="A337" s="48">
        <v>8192</v>
      </c>
      <c r="B337" s="48">
        <f t="shared" si="106"/>
        <v>11.033333333333333</v>
      </c>
      <c r="C337" s="86">
        <f t="shared" si="102"/>
        <v>14.74</v>
      </c>
      <c r="D337" s="90"/>
      <c r="E337" s="49">
        <f>C337*K337*1</f>
        <v>296.91319022787411</v>
      </c>
      <c r="F337" s="61">
        <f t="shared" si="118"/>
        <v>0.43100000000000027</v>
      </c>
      <c r="G337" s="61">
        <f t="shared" si="119"/>
        <v>5.3099999999999294</v>
      </c>
      <c r="H337" s="61">
        <f t="shared" si="120"/>
        <v>2.6549999999999647</v>
      </c>
      <c r="I337" s="61">
        <f t="shared" si="120"/>
        <v>2.6549999999999647</v>
      </c>
      <c r="J337" s="62">
        <f t="shared" si="107"/>
        <v>2.8576099999999709</v>
      </c>
      <c r="K337" s="63">
        <f t="shared" si="108"/>
        <v>20.143364330249259</v>
      </c>
      <c r="L337" s="51">
        <f t="shared" si="109"/>
        <v>8.4758978290087723E+19</v>
      </c>
      <c r="M337" s="48">
        <f t="shared" si="121"/>
        <v>66.200000000000045</v>
      </c>
      <c r="N337" s="52">
        <v>331</v>
      </c>
      <c r="O337" s="74">
        <f t="shared" si="110"/>
        <v>331</v>
      </c>
      <c r="P337" s="74">
        <f t="shared" si="111"/>
        <v>1</v>
      </c>
      <c r="Q337" s="53">
        <v>1</v>
      </c>
      <c r="R337" s="65">
        <f t="shared" si="112"/>
        <v>1</v>
      </c>
      <c r="S337" s="73">
        <f>S336*Q337</f>
        <v>5.1940049686836019E+17</v>
      </c>
      <c r="T337" s="73">
        <f t="shared" si="113"/>
        <v>1.7192156446342722E+20</v>
      </c>
      <c r="U337" s="73">
        <f t="shared" si="114"/>
        <v>8.475897829008773E+20</v>
      </c>
      <c r="V337" s="73">
        <f t="shared" si="115"/>
        <v>4.237948914504386E+21</v>
      </c>
      <c r="W337" s="73">
        <f t="shared" si="116"/>
        <v>336145.06666666665</v>
      </c>
      <c r="X337" s="102">
        <f t="shared" si="117"/>
        <v>4.9300958000599433</v>
      </c>
      <c r="Y337" s="94">
        <f>X337/K337</f>
        <v>0.24475036638524311</v>
      </c>
    </row>
    <row r="338" spans="1:25">
      <c r="A338" s="48">
        <v>8192</v>
      </c>
      <c r="B338" s="48">
        <f t="shared" si="106"/>
        <v>11.066666666666666</v>
      </c>
      <c r="C338" s="86">
        <f t="shared" si="102"/>
        <v>14.74</v>
      </c>
      <c r="D338" s="90"/>
      <c r="E338" s="49">
        <f>C338*K338*1</f>
        <v>298.932620546549</v>
      </c>
      <c r="F338" s="61">
        <f t="shared" si="118"/>
        <v>0.43200000000000027</v>
      </c>
      <c r="G338" s="61">
        <f t="shared" si="119"/>
        <v>5.3199999999999292</v>
      </c>
      <c r="H338" s="61">
        <f t="shared" si="120"/>
        <v>2.6599999999999646</v>
      </c>
      <c r="I338" s="61">
        <f t="shared" si="120"/>
        <v>2.6599999999999646</v>
      </c>
      <c r="J338" s="62">
        <f t="shared" si="107"/>
        <v>2.8662399999999706</v>
      </c>
      <c r="K338" s="63">
        <f t="shared" si="108"/>
        <v>20.280367743999253</v>
      </c>
      <c r="L338" s="51">
        <f t="shared" si="109"/>
        <v>9.7362498933053194E+19</v>
      </c>
      <c r="M338" s="48">
        <f t="shared" si="121"/>
        <v>66.400000000000034</v>
      </c>
      <c r="N338" s="52">
        <v>332</v>
      </c>
      <c r="O338" s="74">
        <f t="shared" si="110"/>
        <v>332</v>
      </c>
      <c r="P338" s="74">
        <f t="shared" si="111"/>
        <v>1</v>
      </c>
      <c r="Q338" s="53">
        <v>1</v>
      </c>
      <c r="R338" s="65">
        <f t="shared" si="112"/>
        <v>1</v>
      </c>
      <c r="S338" s="73">
        <f>S337*Q338</f>
        <v>5.1940049686836019E+17</v>
      </c>
      <c r="T338" s="73">
        <f t="shared" si="113"/>
        <v>1.7244096496029558E+20</v>
      </c>
      <c r="U338" s="73">
        <f t="shared" si="114"/>
        <v>9.7362498933053194E+20</v>
      </c>
      <c r="V338" s="73">
        <f t="shared" si="115"/>
        <v>4.8681249466526602E+21</v>
      </c>
      <c r="W338" s="73">
        <f t="shared" si="116"/>
        <v>336418.1333333333</v>
      </c>
      <c r="X338" s="102">
        <f t="shared" si="117"/>
        <v>5.6461351254599421</v>
      </c>
      <c r="Y338" s="94">
        <f>X338/K338</f>
        <v>0.27840398146283979</v>
      </c>
    </row>
    <row r="339" spans="1:25">
      <c r="A339" s="48">
        <v>8192</v>
      </c>
      <c r="B339" s="48">
        <f t="shared" si="106"/>
        <v>11.1</v>
      </c>
      <c r="C339" s="86">
        <f t="shared" si="102"/>
        <v>14.74</v>
      </c>
      <c r="D339" s="90"/>
      <c r="E339" s="49">
        <f>C339*K339*1</f>
        <v>300.96302438987391</v>
      </c>
      <c r="F339" s="61">
        <f t="shared" si="118"/>
        <v>0.43300000000000027</v>
      </c>
      <c r="G339" s="61">
        <f t="shared" si="119"/>
        <v>5.329999999999929</v>
      </c>
      <c r="H339" s="61">
        <f t="shared" si="120"/>
        <v>2.6649999999999645</v>
      </c>
      <c r="I339" s="61">
        <f t="shared" si="120"/>
        <v>2.6649999999999645</v>
      </c>
      <c r="J339" s="62">
        <f t="shared" si="107"/>
        <v>2.8748899999999704</v>
      </c>
      <c r="K339" s="63">
        <f t="shared" si="108"/>
        <v>20.418115630249247</v>
      </c>
      <c r="L339" s="51">
        <f t="shared" si="109"/>
        <v>1.1184014236279878E+20</v>
      </c>
      <c r="M339" s="48">
        <f t="shared" si="121"/>
        <v>66.600000000000037</v>
      </c>
      <c r="N339" s="52">
        <v>333</v>
      </c>
      <c r="O339" s="74">
        <f t="shared" si="110"/>
        <v>333</v>
      </c>
      <c r="P339" s="74">
        <f t="shared" si="111"/>
        <v>1</v>
      </c>
      <c r="Q339" s="53">
        <v>1</v>
      </c>
      <c r="R339" s="65">
        <f t="shared" si="112"/>
        <v>1</v>
      </c>
      <c r="S339" s="73">
        <f>S338*Q339</f>
        <v>5.1940049686836019E+17</v>
      </c>
      <c r="T339" s="73">
        <f t="shared" si="113"/>
        <v>1.7296036545716394E+20</v>
      </c>
      <c r="U339" s="73">
        <f t="shared" si="114"/>
        <v>1.1184014236279878E+21</v>
      </c>
      <c r="V339" s="73">
        <f t="shared" si="115"/>
        <v>5.5920071181399396E+21</v>
      </c>
      <c r="W339" s="73">
        <f t="shared" si="116"/>
        <v>336691.20000000001</v>
      </c>
      <c r="X339" s="102">
        <f t="shared" si="117"/>
        <v>6.4662295357197062</v>
      </c>
      <c r="Y339" s="94">
        <f>X339/K339</f>
        <v>0.31669080794801885</v>
      </c>
    </row>
    <row r="340" spans="1:25">
      <c r="A340" s="48">
        <v>8192</v>
      </c>
      <c r="B340" s="48">
        <f t="shared" si="106"/>
        <v>11.133333333333333</v>
      </c>
      <c r="C340" s="86">
        <f t="shared" si="102"/>
        <v>14.74</v>
      </c>
      <c r="D340" s="90"/>
      <c r="E340" s="49">
        <f>C340*K340*1</f>
        <v>303.00444443014879</v>
      </c>
      <c r="F340" s="61">
        <f t="shared" si="118"/>
        <v>0.43400000000000027</v>
      </c>
      <c r="G340" s="61">
        <f t="shared" si="119"/>
        <v>5.3399999999999288</v>
      </c>
      <c r="H340" s="61">
        <f t="shared" si="120"/>
        <v>2.6699999999999644</v>
      </c>
      <c r="I340" s="61">
        <f t="shared" si="120"/>
        <v>2.6699999999999644</v>
      </c>
      <c r="J340" s="62">
        <f t="shared" si="107"/>
        <v>2.8835599999999704</v>
      </c>
      <c r="K340" s="63">
        <f t="shared" si="108"/>
        <v>20.556610883999241</v>
      </c>
      <c r="L340" s="51">
        <f t="shared" si="109"/>
        <v>1.2847058755478117E+20</v>
      </c>
      <c r="M340" s="48">
        <f t="shared" si="121"/>
        <v>66.80000000000004</v>
      </c>
      <c r="N340" s="52">
        <v>334</v>
      </c>
      <c r="O340" s="74">
        <f t="shared" si="110"/>
        <v>334</v>
      </c>
      <c r="P340" s="74">
        <f t="shared" si="111"/>
        <v>1</v>
      </c>
      <c r="Q340" s="53">
        <v>1</v>
      </c>
      <c r="R340" s="65">
        <f t="shared" si="112"/>
        <v>1</v>
      </c>
      <c r="S340" s="73">
        <f>S339*Q340</f>
        <v>5.1940049686836019E+17</v>
      </c>
      <c r="T340" s="73">
        <f t="shared" si="113"/>
        <v>1.734797659540323E+20</v>
      </c>
      <c r="U340" s="73">
        <f t="shared" si="114"/>
        <v>1.2847058755478117E+21</v>
      </c>
      <c r="V340" s="73">
        <f t="shared" si="115"/>
        <v>6.4235293777390584E+21</v>
      </c>
      <c r="W340" s="73">
        <f t="shared" si="116"/>
        <v>336964.26666666666</v>
      </c>
      <c r="X340" s="102">
        <f t="shared" si="117"/>
        <v>7.4055084665506516</v>
      </c>
      <c r="Y340" s="94">
        <f>X340/K340</f>
        <v>0.36024948413626473</v>
      </c>
    </row>
    <row r="341" spans="1:25">
      <c r="A341" s="48">
        <v>8192</v>
      </c>
      <c r="B341" s="48">
        <f t="shared" si="106"/>
        <v>11.166666666666666</v>
      </c>
      <c r="C341" s="86">
        <f t="shared" si="102"/>
        <v>14.74</v>
      </c>
      <c r="D341" s="90"/>
      <c r="E341" s="49">
        <f>C341*K341*1</f>
        <v>305.05692342811369</v>
      </c>
      <c r="F341" s="61">
        <f t="shared" si="118"/>
        <v>0.43500000000000028</v>
      </c>
      <c r="G341" s="61">
        <f t="shared" si="119"/>
        <v>5.3499999999999286</v>
      </c>
      <c r="H341" s="61">
        <f t="shared" si="120"/>
        <v>2.6749999999999643</v>
      </c>
      <c r="I341" s="61">
        <f t="shared" si="120"/>
        <v>2.6749999999999643</v>
      </c>
      <c r="J341" s="62">
        <f t="shared" si="107"/>
        <v>2.8922499999999705</v>
      </c>
      <c r="K341" s="63">
        <f t="shared" si="108"/>
        <v>20.695856406249234</v>
      </c>
      <c r="L341" s="51">
        <f t="shared" si="109"/>
        <v>1.4757395258967969E+20</v>
      </c>
      <c r="M341" s="48">
        <f t="shared" si="121"/>
        <v>67.000000000000043</v>
      </c>
      <c r="N341" s="52">
        <v>335</v>
      </c>
      <c r="O341" s="74">
        <f t="shared" si="110"/>
        <v>335</v>
      </c>
      <c r="P341" s="74">
        <f t="shared" si="111"/>
        <v>1</v>
      </c>
      <c r="Q341" s="53">
        <v>1</v>
      </c>
      <c r="R341" s="65">
        <f t="shared" si="112"/>
        <v>1</v>
      </c>
      <c r="S341" s="73">
        <f>S340*Q341</f>
        <v>5.1940049686836019E+17</v>
      </c>
      <c r="T341" s="73">
        <f t="shared" si="113"/>
        <v>1.7399916645090066E+20</v>
      </c>
      <c r="U341" s="73">
        <f t="shared" si="114"/>
        <v>1.4757395258967969E+21</v>
      </c>
      <c r="V341" s="73">
        <f t="shared" si="115"/>
        <v>7.3786976294839842E+21</v>
      </c>
      <c r="W341" s="73">
        <f t="shared" si="116"/>
        <v>337237.33333333331</v>
      </c>
      <c r="X341" s="102">
        <f t="shared" si="117"/>
        <v>8.4813022728659053</v>
      </c>
      <c r="Y341" s="94">
        <f>X341/K341</f>
        <v>0.40980677998446718</v>
      </c>
    </row>
    <row r="342" spans="1:25">
      <c r="A342" s="48">
        <v>8192</v>
      </c>
      <c r="B342" s="48">
        <f t="shared" si="106"/>
        <v>11.2</v>
      </c>
      <c r="C342" s="86">
        <f t="shared" ref="C342:C405" si="122">IF(D342&gt;0,C341+D342,C341)</f>
        <v>14.74</v>
      </c>
      <c r="D342" s="90"/>
      <c r="E342" s="49">
        <f>C342*K342*1</f>
        <v>307.12050423294858</v>
      </c>
      <c r="F342" s="61">
        <f t="shared" si="118"/>
        <v>0.43600000000000028</v>
      </c>
      <c r="G342" s="61">
        <f t="shared" si="119"/>
        <v>5.3599999999999284</v>
      </c>
      <c r="H342" s="61">
        <f t="shared" si="120"/>
        <v>2.6799999999999642</v>
      </c>
      <c r="I342" s="61">
        <f t="shared" si="120"/>
        <v>2.6799999999999642</v>
      </c>
      <c r="J342" s="62">
        <f t="shared" si="107"/>
        <v>2.9009599999999698</v>
      </c>
      <c r="K342" s="63">
        <f t="shared" si="108"/>
        <v>20.835855103999226</v>
      </c>
      <c r="L342" s="51">
        <f t="shared" si="109"/>
        <v>1.6951795658017554E+20</v>
      </c>
      <c r="M342" s="48">
        <f t="shared" si="121"/>
        <v>67.200000000000031</v>
      </c>
      <c r="N342" s="52">
        <v>336</v>
      </c>
      <c r="O342" s="74">
        <f t="shared" si="110"/>
        <v>336</v>
      </c>
      <c r="P342" s="74">
        <f t="shared" si="111"/>
        <v>1</v>
      </c>
      <c r="Q342" s="53">
        <v>1</v>
      </c>
      <c r="R342" s="65">
        <f t="shared" si="112"/>
        <v>1</v>
      </c>
      <c r="S342" s="73">
        <f>S341*Q342</f>
        <v>5.1940049686836019E+17</v>
      </c>
      <c r="T342" s="73">
        <f t="shared" si="113"/>
        <v>1.7451856694776902E+20</v>
      </c>
      <c r="U342" s="73">
        <f t="shared" si="114"/>
        <v>1.6951795658017554E+21</v>
      </c>
      <c r="V342" s="73">
        <f t="shared" si="115"/>
        <v>8.4758978290087772E+21</v>
      </c>
      <c r="W342" s="73">
        <f t="shared" si="116"/>
        <v>337510.40000000002</v>
      </c>
      <c r="X342" s="102">
        <f t="shared" si="117"/>
        <v>9.7134625584514396</v>
      </c>
      <c r="Y342" s="94">
        <f>X342/K342</f>
        <v>0.46618977286835911</v>
      </c>
    </row>
    <row r="343" spans="1:25">
      <c r="A343" s="48">
        <v>8192</v>
      </c>
      <c r="B343" s="48">
        <f t="shared" si="106"/>
        <v>11.233333333333333</v>
      </c>
      <c r="C343" s="86">
        <f t="shared" si="122"/>
        <v>14.74</v>
      </c>
      <c r="D343" s="90"/>
      <c r="E343" s="49">
        <f>C343*K343*1</f>
        <v>309.19522978227349</v>
      </c>
      <c r="F343" s="61">
        <f t="shared" si="118"/>
        <v>0.43700000000000028</v>
      </c>
      <c r="G343" s="61">
        <f t="shared" si="119"/>
        <v>5.3699999999999282</v>
      </c>
      <c r="H343" s="61">
        <f t="shared" si="120"/>
        <v>2.6849999999999641</v>
      </c>
      <c r="I343" s="61">
        <f t="shared" si="120"/>
        <v>2.6849999999999641</v>
      </c>
      <c r="J343" s="62">
        <f t="shared" si="107"/>
        <v>2.9096899999999697</v>
      </c>
      <c r="K343" s="63">
        <f t="shared" si="108"/>
        <v>20.976609890249218</v>
      </c>
      <c r="L343" s="51">
        <f t="shared" si="109"/>
        <v>1.9472499786610645E+20</v>
      </c>
      <c r="M343" s="48">
        <f t="shared" si="121"/>
        <v>67.400000000000034</v>
      </c>
      <c r="N343" s="52">
        <v>337</v>
      </c>
      <c r="O343" s="74">
        <f t="shared" si="110"/>
        <v>337</v>
      </c>
      <c r="P343" s="74">
        <f t="shared" si="111"/>
        <v>1</v>
      </c>
      <c r="Q343" s="53">
        <v>1</v>
      </c>
      <c r="R343" s="65">
        <f t="shared" si="112"/>
        <v>1</v>
      </c>
      <c r="S343" s="73">
        <f>S342*Q343</f>
        <v>5.1940049686836019E+17</v>
      </c>
      <c r="T343" s="73">
        <f t="shared" si="113"/>
        <v>1.7503796744463738E+20</v>
      </c>
      <c r="U343" s="73">
        <f t="shared" si="114"/>
        <v>1.9472499786610644E+21</v>
      </c>
      <c r="V343" s="73">
        <f t="shared" si="115"/>
        <v>9.7362498933053226E+21</v>
      </c>
      <c r="W343" s="73">
        <f t="shared" si="116"/>
        <v>337783.46666666667</v>
      </c>
      <c r="X343" s="102">
        <f t="shared" si="117"/>
        <v>11.124729149274192</v>
      </c>
      <c r="Y343" s="94">
        <f>X343/K343</f>
        <v>0.53033970729681246</v>
      </c>
    </row>
    <row r="344" spans="1:25">
      <c r="A344" s="48">
        <v>8192</v>
      </c>
      <c r="B344" s="48">
        <f t="shared" si="106"/>
        <v>11.266666666666667</v>
      </c>
      <c r="C344" s="86">
        <f t="shared" si="122"/>
        <v>14.74</v>
      </c>
      <c r="D344" s="90"/>
      <c r="E344" s="49">
        <f>C344*K344*1</f>
        <v>311.28114310214846</v>
      </c>
      <c r="F344" s="61">
        <f t="shared" si="118"/>
        <v>0.43800000000000028</v>
      </c>
      <c r="G344" s="61">
        <f t="shared" si="119"/>
        <v>5.379999999999928</v>
      </c>
      <c r="H344" s="61">
        <f t="shared" ref="H344:I359" si="123">H343+0.5%</f>
        <v>2.689999999999964</v>
      </c>
      <c r="I344" s="61">
        <f t="shared" si="123"/>
        <v>2.689999999999964</v>
      </c>
      <c r="J344" s="62">
        <f t="shared" si="107"/>
        <v>2.9184399999999697</v>
      </c>
      <c r="K344" s="63">
        <f t="shared" si="108"/>
        <v>21.118123683999215</v>
      </c>
      <c r="L344" s="51">
        <f t="shared" si="109"/>
        <v>2.2368028472559767E+20</v>
      </c>
      <c r="M344" s="48">
        <f t="shared" si="121"/>
        <v>67.600000000000037</v>
      </c>
      <c r="N344" s="52">
        <v>338</v>
      </c>
      <c r="O344" s="74">
        <f t="shared" si="110"/>
        <v>338</v>
      </c>
      <c r="P344" s="74">
        <f t="shared" si="111"/>
        <v>1</v>
      </c>
      <c r="Q344" s="53">
        <v>1</v>
      </c>
      <c r="R344" s="65">
        <f t="shared" si="112"/>
        <v>1</v>
      </c>
      <c r="S344" s="73">
        <f>S343*Q344</f>
        <v>5.1940049686836019E+17</v>
      </c>
      <c r="T344" s="73">
        <f t="shared" si="113"/>
        <v>1.7555736794150574E+20</v>
      </c>
      <c r="U344" s="73">
        <f t="shared" si="114"/>
        <v>2.2368028472559767E+21</v>
      </c>
      <c r="V344" s="73">
        <f t="shared" si="115"/>
        <v>1.1184014236279883E+22</v>
      </c>
      <c r="W344" s="73">
        <f t="shared" si="116"/>
        <v>338056.53333333333</v>
      </c>
      <c r="X344" s="102">
        <f t="shared" si="117"/>
        <v>12.741150505293865</v>
      </c>
      <c r="Y344" s="94">
        <f>X344/K344</f>
        <v>0.60332777172564733</v>
      </c>
    </row>
    <row r="345" spans="1:25">
      <c r="A345" s="48">
        <v>8192</v>
      </c>
      <c r="B345" s="48">
        <f t="shared" si="106"/>
        <v>11.3</v>
      </c>
      <c r="C345" s="86">
        <f t="shared" si="122"/>
        <v>14.74</v>
      </c>
      <c r="D345" s="90"/>
      <c r="E345" s="49">
        <f>C345*K345*1</f>
        <v>313.37828730707332</v>
      </c>
      <c r="F345" s="61">
        <f t="shared" si="118"/>
        <v>0.43900000000000028</v>
      </c>
      <c r="G345" s="61">
        <f t="shared" si="119"/>
        <v>5.3899999999999277</v>
      </c>
      <c r="H345" s="61">
        <f t="shared" si="123"/>
        <v>2.6949999999999639</v>
      </c>
      <c r="I345" s="61">
        <f t="shared" si="123"/>
        <v>2.6949999999999639</v>
      </c>
      <c r="J345" s="62">
        <f t="shared" si="107"/>
        <v>2.9272099999999694</v>
      </c>
      <c r="K345" s="63">
        <f t="shared" si="108"/>
        <v>21.260399410249207</v>
      </c>
      <c r="L345" s="51">
        <f t="shared" si="109"/>
        <v>2.5694117510956243E+20</v>
      </c>
      <c r="M345" s="48">
        <f t="shared" si="121"/>
        <v>67.80000000000004</v>
      </c>
      <c r="N345" s="52">
        <v>339</v>
      </c>
      <c r="O345" s="74">
        <f t="shared" si="110"/>
        <v>339</v>
      </c>
      <c r="P345" s="74">
        <f t="shared" si="111"/>
        <v>1</v>
      </c>
      <c r="Q345" s="53">
        <v>1</v>
      </c>
      <c r="R345" s="65">
        <f t="shared" si="112"/>
        <v>1</v>
      </c>
      <c r="S345" s="73">
        <f>S344*Q345</f>
        <v>5.1940049686836019E+17</v>
      </c>
      <c r="T345" s="73">
        <f t="shared" si="113"/>
        <v>1.7607676843837411E+20</v>
      </c>
      <c r="U345" s="73">
        <f t="shared" si="114"/>
        <v>2.5694117510956245E+21</v>
      </c>
      <c r="V345" s="73">
        <f t="shared" si="115"/>
        <v>1.2847058755478121E+22</v>
      </c>
      <c r="W345" s="73">
        <f t="shared" si="116"/>
        <v>338329.59999999998</v>
      </c>
      <c r="X345" s="102">
        <f t="shared" si="117"/>
        <v>14.592565355916925</v>
      </c>
      <c r="Y345" s="94">
        <f>X345/K345</f>
        <v>0.68637305792487346</v>
      </c>
    </row>
    <row r="346" spans="1:25">
      <c r="A346" s="48">
        <v>8192</v>
      </c>
      <c r="B346" s="48">
        <f t="shared" si="106"/>
        <v>11.333333333333334</v>
      </c>
      <c r="C346" s="86">
        <f t="shared" si="122"/>
        <v>14.74</v>
      </c>
      <c r="D346" s="90"/>
      <c r="E346" s="49">
        <f>C346*K346*1</f>
        <v>315.48670559998823</v>
      </c>
      <c r="F346" s="61">
        <f t="shared" si="118"/>
        <v>0.44000000000000028</v>
      </c>
      <c r="G346" s="61">
        <f t="shared" si="119"/>
        <v>5.3999999999999275</v>
      </c>
      <c r="H346" s="61">
        <f t="shared" si="123"/>
        <v>2.6999999999999638</v>
      </c>
      <c r="I346" s="61">
        <f t="shared" si="123"/>
        <v>2.6999999999999638</v>
      </c>
      <c r="J346" s="62">
        <f t="shared" si="107"/>
        <v>2.9359999999999693</v>
      </c>
      <c r="K346" s="63">
        <f t="shared" si="108"/>
        <v>21.4034399999992</v>
      </c>
      <c r="L346" s="51">
        <f t="shared" si="109"/>
        <v>2.9514790517935951E+20</v>
      </c>
      <c r="M346" s="48">
        <f t="shared" si="121"/>
        <v>68.000000000000028</v>
      </c>
      <c r="N346" s="52">
        <v>340</v>
      </c>
      <c r="O346" s="74">
        <f t="shared" si="110"/>
        <v>340</v>
      </c>
      <c r="P346" s="74">
        <f t="shared" si="111"/>
        <v>1</v>
      </c>
      <c r="Q346" s="53">
        <v>4</v>
      </c>
      <c r="R346" s="65">
        <f t="shared" si="112"/>
        <v>1</v>
      </c>
      <c r="S346" s="73">
        <f>S345*Q346</f>
        <v>2.0776019874734408E+18</v>
      </c>
      <c r="T346" s="73">
        <f t="shared" si="113"/>
        <v>7.0638467574096986E+20</v>
      </c>
      <c r="U346" s="73">
        <f t="shared" si="114"/>
        <v>2.9514790517935954E+21</v>
      </c>
      <c r="V346" s="73">
        <f t="shared" si="115"/>
        <v>1.4757395258967975E+22</v>
      </c>
      <c r="W346" s="73">
        <f t="shared" si="116"/>
        <v>338602.66666666669</v>
      </c>
      <c r="X346" s="102">
        <f t="shared" si="117"/>
        <v>4.1782886197207061</v>
      </c>
      <c r="Y346" s="94">
        <f>X346/K346</f>
        <v>0.19521575128674934</v>
      </c>
    </row>
    <row r="347" spans="1:25">
      <c r="A347" s="48">
        <v>8192</v>
      </c>
      <c r="B347" s="48">
        <f t="shared" si="106"/>
        <v>11.366666666666667</v>
      </c>
      <c r="C347" s="86">
        <f t="shared" si="122"/>
        <v>14.74</v>
      </c>
      <c r="D347" s="90"/>
      <c r="E347" s="49">
        <f>C347*K347*1</f>
        <v>317.60644127227317</v>
      </c>
      <c r="F347" s="61">
        <f t="shared" si="118"/>
        <v>0.44100000000000028</v>
      </c>
      <c r="G347" s="61">
        <f t="shared" si="119"/>
        <v>5.4099999999999273</v>
      </c>
      <c r="H347" s="61">
        <f t="shared" si="123"/>
        <v>2.7049999999999637</v>
      </c>
      <c r="I347" s="61">
        <f t="shared" si="123"/>
        <v>2.7049999999999637</v>
      </c>
      <c r="J347" s="62">
        <f t="shared" si="107"/>
        <v>2.9448099999999693</v>
      </c>
      <c r="K347" s="63">
        <f t="shared" si="108"/>
        <v>21.547248390249198</v>
      </c>
      <c r="L347" s="51">
        <f t="shared" si="109"/>
        <v>3.3903591316035115E+20</v>
      </c>
      <c r="M347" s="48">
        <f t="shared" si="121"/>
        <v>68.200000000000031</v>
      </c>
      <c r="N347" s="52">
        <v>341</v>
      </c>
      <c r="O347" s="74">
        <f t="shared" si="110"/>
        <v>341</v>
      </c>
      <c r="P347" s="74">
        <f t="shared" si="111"/>
        <v>1</v>
      </c>
      <c r="Q347" s="53">
        <v>1</v>
      </c>
      <c r="R347" s="65">
        <f t="shared" si="112"/>
        <v>1</v>
      </c>
      <c r="S347" s="73">
        <f>S346*Q347</f>
        <v>2.0776019874734408E+18</v>
      </c>
      <c r="T347" s="73">
        <f t="shared" si="113"/>
        <v>7.084622777284433E+20</v>
      </c>
      <c r="U347" s="73">
        <f t="shared" si="114"/>
        <v>3.3903591316035113E+21</v>
      </c>
      <c r="V347" s="73">
        <f t="shared" si="115"/>
        <v>1.6951795658017558E+22</v>
      </c>
      <c r="W347" s="73">
        <f t="shared" si="116"/>
        <v>338875.73333333334</v>
      </c>
      <c r="X347" s="102">
        <f t="shared" si="117"/>
        <v>4.7855182106153729</v>
      </c>
      <c r="Y347" s="94">
        <f>X347/K347</f>
        <v>0.22209416831064932</v>
      </c>
    </row>
    <row r="348" spans="1:25">
      <c r="A348" s="48">
        <v>8192</v>
      </c>
      <c r="B348" s="48">
        <f t="shared" si="106"/>
        <v>11.4</v>
      </c>
      <c r="C348" s="86">
        <f t="shared" si="122"/>
        <v>14.74</v>
      </c>
      <c r="D348" s="90"/>
      <c r="E348" s="49">
        <f>C348*K348*1</f>
        <v>319.73753770374805</v>
      </c>
      <c r="F348" s="61">
        <f t="shared" si="118"/>
        <v>0.44200000000000028</v>
      </c>
      <c r="G348" s="61">
        <f t="shared" si="119"/>
        <v>5.4199999999999271</v>
      </c>
      <c r="H348" s="61">
        <f t="shared" si="123"/>
        <v>2.7099999999999635</v>
      </c>
      <c r="I348" s="61">
        <f t="shared" si="123"/>
        <v>2.7099999999999635</v>
      </c>
      <c r="J348" s="62">
        <f t="shared" si="107"/>
        <v>2.953639999999969</v>
      </c>
      <c r="K348" s="63">
        <f t="shared" si="108"/>
        <v>21.691827523999187</v>
      </c>
      <c r="L348" s="51">
        <f t="shared" si="109"/>
        <v>3.8944999573221304E+20</v>
      </c>
      <c r="M348" s="48">
        <f t="shared" si="121"/>
        <v>68.400000000000034</v>
      </c>
      <c r="N348" s="52">
        <v>342</v>
      </c>
      <c r="O348" s="74">
        <f t="shared" si="110"/>
        <v>342</v>
      </c>
      <c r="P348" s="74">
        <f t="shared" si="111"/>
        <v>1</v>
      </c>
      <c r="Q348" s="53">
        <v>1</v>
      </c>
      <c r="R348" s="65">
        <f t="shared" si="112"/>
        <v>1</v>
      </c>
      <c r="S348" s="73">
        <f>S347*Q348</f>
        <v>2.0776019874734408E+18</v>
      </c>
      <c r="T348" s="73">
        <f t="shared" si="113"/>
        <v>7.1053987971591674E+20</v>
      </c>
      <c r="U348" s="73">
        <f t="shared" si="114"/>
        <v>3.8944999573221304E+21</v>
      </c>
      <c r="V348" s="73">
        <f t="shared" si="115"/>
        <v>1.9472499786610654E+22</v>
      </c>
      <c r="W348" s="73">
        <f t="shared" si="116"/>
        <v>339148.79999999999</v>
      </c>
      <c r="X348" s="102">
        <f t="shared" si="117"/>
        <v>5.4810434551248592</v>
      </c>
      <c r="Y348" s="94">
        <f>X348/K348</f>
        <v>0.25267780914543958</v>
      </c>
    </row>
    <row r="349" spans="1:25">
      <c r="A349" s="48">
        <v>8192</v>
      </c>
      <c r="B349" s="48">
        <f t="shared" si="106"/>
        <v>11.433333333333334</v>
      </c>
      <c r="C349" s="86">
        <f t="shared" si="122"/>
        <v>14.74</v>
      </c>
      <c r="D349" s="90"/>
      <c r="E349" s="49">
        <f>C349*K349*1</f>
        <v>321.88003836267291</v>
      </c>
      <c r="F349" s="61">
        <f t="shared" si="118"/>
        <v>0.44300000000000028</v>
      </c>
      <c r="G349" s="61">
        <f t="shared" si="119"/>
        <v>5.4299999999999269</v>
      </c>
      <c r="H349" s="61">
        <f t="shared" si="123"/>
        <v>2.7149999999999634</v>
      </c>
      <c r="I349" s="61">
        <f t="shared" si="123"/>
        <v>2.7149999999999634</v>
      </c>
      <c r="J349" s="62">
        <f t="shared" si="107"/>
        <v>2.9624899999999688</v>
      </c>
      <c r="K349" s="63">
        <f t="shared" si="108"/>
        <v>21.837180350249181</v>
      </c>
      <c r="L349" s="51">
        <f t="shared" si="109"/>
        <v>4.4736056945119547E+20</v>
      </c>
      <c r="M349" s="48">
        <f t="shared" si="121"/>
        <v>68.600000000000037</v>
      </c>
      <c r="N349" s="52">
        <v>343</v>
      </c>
      <c r="O349" s="74">
        <f t="shared" si="110"/>
        <v>343</v>
      </c>
      <c r="P349" s="74">
        <f t="shared" si="111"/>
        <v>1</v>
      </c>
      <c r="Q349" s="53">
        <v>1</v>
      </c>
      <c r="R349" s="65">
        <f t="shared" si="112"/>
        <v>1</v>
      </c>
      <c r="S349" s="73">
        <f>S348*Q349</f>
        <v>2.0776019874734408E+18</v>
      </c>
      <c r="T349" s="73">
        <f t="shared" si="113"/>
        <v>7.1261748170339018E+20</v>
      </c>
      <c r="U349" s="73">
        <f t="shared" si="114"/>
        <v>4.4736056945119545E+21</v>
      </c>
      <c r="V349" s="73">
        <f t="shared" si="115"/>
        <v>2.2368028472559775E+22</v>
      </c>
      <c r="W349" s="73">
        <f t="shared" si="116"/>
        <v>339421.8666666667</v>
      </c>
      <c r="X349" s="102">
        <f t="shared" si="117"/>
        <v>6.2777097241826922</v>
      </c>
      <c r="Y349" s="94">
        <f>X349/K349</f>
        <v>0.2874780362434044</v>
      </c>
    </row>
    <row r="350" spans="1:25">
      <c r="A350" s="48">
        <v>8192</v>
      </c>
      <c r="B350" s="48">
        <f t="shared" si="106"/>
        <v>11.466666666666667</v>
      </c>
      <c r="C350" s="86">
        <f t="shared" si="122"/>
        <v>14.74</v>
      </c>
      <c r="D350" s="90"/>
      <c r="E350" s="49">
        <f>C350*K350*1</f>
        <v>324.03398680574787</v>
      </c>
      <c r="F350" s="61">
        <f t="shared" si="118"/>
        <v>0.44400000000000028</v>
      </c>
      <c r="G350" s="61">
        <f t="shared" si="119"/>
        <v>5.4399999999999267</v>
      </c>
      <c r="H350" s="61">
        <f t="shared" si="123"/>
        <v>2.7199999999999633</v>
      </c>
      <c r="I350" s="61">
        <f t="shared" si="123"/>
        <v>2.7199999999999633</v>
      </c>
      <c r="J350" s="62">
        <f t="shared" si="107"/>
        <v>2.9713599999999687</v>
      </c>
      <c r="K350" s="63">
        <f t="shared" si="108"/>
        <v>21.983309823999178</v>
      </c>
      <c r="L350" s="51">
        <f t="shared" si="109"/>
        <v>5.1388235021912506E+20</v>
      </c>
      <c r="M350" s="48">
        <f t="shared" si="121"/>
        <v>68.800000000000026</v>
      </c>
      <c r="N350" s="52">
        <v>344</v>
      </c>
      <c r="O350" s="74">
        <f t="shared" si="110"/>
        <v>344</v>
      </c>
      <c r="P350" s="74">
        <f t="shared" si="111"/>
        <v>1</v>
      </c>
      <c r="Q350" s="53">
        <v>1</v>
      </c>
      <c r="R350" s="65">
        <f t="shared" si="112"/>
        <v>1</v>
      </c>
      <c r="S350" s="73">
        <f>S349*Q350</f>
        <v>2.0776019874734408E+18</v>
      </c>
      <c r="T350" s="73">
        <f t="shared" si="113"/>
        <v>7.1469508369086362E+20</v>
      </c>
      <c r="U350" s="73">
        <f t="shared" si="114"/>
        <v>5.1388235021912501E+21</v>
      </c>
      <c r="V350" s="73">
        <f t="shared" si="115"/>
        <v>2.5694117510956255E+22</v>
      </c>
      <c r="W350" s="73">
        <f t="shared" si="116"/>
        <v>339694.93333333335</v>
      </c>
      <c r="X350" s="102">
        <f t="shared" si="117"/>
        <v>7.1902320576393004</v>
      </c>
      <c r="Y350" s="94">
        <f>X350/K350</f>
        <v>0.32707686491274962</v>
      </c>
    </row>
    <row r="351" spans="1:25">
      <c r="A351" s="48">
        <v>8192</v>
      </c>
      <c r="B351" s="48">
        <f t="shared" si="106"/>
        <v>11.5</v>
      </c>
      <c r="C351" s="86">
        <f t="shared" si="122"/>
        <v>14.74</v>
      </c>
      <c r="D351" s="90"/>
      <c r="E351" s="49">
        <f>C351*K351*1</f>
        <v>326.19942667811279</v>
      </c>
      <c r="F351" s="61">
        <f t="shared" si="118"/>
        <v>0.44500000000000028</v>
      </c>
      <c r="G351" s="61">
        <f t="shared" si="119"/>
        <v>5.4499999999999265</v>
      </c>
      <c r="H351" s="61">
        <f t="shared" si="123"/>
        <v>2.7249999999999632</v>
      </c>
      <c r="I351" s="61">
        <f t="shared" si="123"/>
        <v>2.7249999999999632</v>
      </c>
      <c r="J351" s="62">
        <f t="shared" si="107"/>
        <v>2.9802499999999688</v>
      </c>
      <c r="K351" s="63">
        <f t="shared" si="108"/>
        <v>22.130218906249173</v>
      </c>
      <c r="L351" s="51">
        <f t="shared" si="109"/>
        <v>5.9029581035871928E+20</v>
      </c>
      <c r="M351" s="48">
        <f t="shared" si="121"/>
        <v>69.000000000000028</v>
      </c>
      <c r="N351" s="52">
        <v>345</v>
      </c>
      <c r="O351" s="74">
        <f t="shared" si="110"/>
        <v>345</v>
      </c>
      <c r="P351" s="74">
        <f t="shared" si="111"/>
        <v>1</v>
      </c>
      <c r="Q351" s="53">
        <v>1</v>
      </c>
      <c r="R351" s="65">
        <f t="shared" si="112"/>
        <v>1</v>
      </c>
      <c r="S351" s="73">
        <f>S350*Q351</f>
        <v>2.0776019874734408E+18</v>
      </c>
      <c r="T351" s="73">
        <f t="shared" si="113"/>
        <v>7.1677268567833706E+20</v>
      </c>
      <c r="U351" s="73">
        <f t="shared" si="114"/>
        <v>5.9029581035871928E+21</v>
      </c>
      <c r="V351" s="73">
        <f t="shared" si="115"/>
        <v>2.9514790517935962E+22</v>
      </c>
      <c r="W351" s="73">
        <f t="shared" si="116"/>
        <v>339968</v>
      </c>
      <c r="X351" s="102">
        <f t="shared" si="117"/>
        <v>8.2354674243770472</v>
      </c>
      <c r="Y351" s="94">
        <f>X351/K351</f>
        <v>0.37213673571260969</v>
      </c>
    </row>
    <row r="352" spans="1:25">
      <c r="A352" s="48">
        <v>8192</v>
      </c>
      <c r="B352" s="48">
        <f t="shared" si="106"/>
        <v>11.533333333333333</v>
      </c>
      <c r="C352" s="86">
        <f t="shared" si="122"/>
        <v>14.74</v>
      </c>
      <c r="D352" s="90"/>
      <c r="E352" s="49">
        <f>C352*K352*1</f>
        <v>328.3764017133476</v>
      </c>
      <c r="F352" s="61">
        <f t="shared" si="118"/>
        <v>0.44600000000000029</v>
      </c>
      <c r="G352" s="61">
        <f t="shared" si="119"/>
        <v>5.4599999999999262</v>
      </c>
      <c r="H352" s="61">
        <f t="shared" si="123"/>
        <v>2.7299999999999631</v>
      </c>
      <c r="I352" s="61">
        <f t="shared" si="123"/>
        <v>2.7299999999999631</v>
      </c>
      <c r="J352" s="62">
        <f t="shared" si="107"/>
        <v>2.9891599999999685</v>
      </c>
      <c r="K352" s="63">
        <f t="shared" si="108"/>
        <v>22.277910563999161</v>
      </c>
      <c r="L352" s="51">
        <f t="shared" si="109"/>
        <v>6.7807182632070257E+20</v>
      </c>
      <c r="M352" s="48">
        <f t="shared" si="121"/>
        <v>69.200000000000031</v>
      </c>
      <c r="N352" s="52">
        <v>346</v>
      </c>
      <c r="O352" s="74">
        <f t="shared" si="110"/>
        <v>346</v>
      </c>
      <c r="P352" s="74">
        <f t="shared" si="111"/>
        <v>1</v>
      </c>
      <c r="Q352" s="53">
        <v>1</v>
      </c>
      <c r="R352" s="65">
        <f t="shared" si="112"/>
        <v>1</v>
      </c>
      <c r="S352" s="73">
        <f>S351*Q352</f>
        <v>2.0776019874734408E+18</v>
      </c>
      <c r="T352" s="73">
        <f t="shared" si="113"/>
        <v>7.1885028766581051E+20</v>
      </c>
      <c r="U352" s="73">
        <f t="shared" si="114"/>
        <v>6.7807182632070257E+21</v>
      </c>
      <c r="V352" s="73">
        <f t="shared" si="115"/>
        <v>3.390359131603513E+22</v>
      </c>
      <c r="W352" s="73">
        <f t="shared" si="116"/>
        <v>340241.06666666665</v>
      </c>
      <c r="X352" s="102">
        <f t="shared" si="117"/>
        <v>9.432726646357473</v>
      </c>
      <c r="Y352" s="94">
        <f>X352/K352</f>
        <v>0.42341163994080522</v>
      </c>
    </row>
    <row r="353" spans="1:25">
      <c r="A353" s="48">
        <v>8192</v>
      </c>
      <c r="B353" s="48">
        <f t="shared" si="106"/>
        <v>11.566666666666666</v>
      </c>
      <c r="C353" s="86">
        <f t="shared" si="122"/>
        <v>14.74</v>
      </c>
      <c r="D353" s="90"/>
      <c r="E353" s="49">
        <f>C353*K353*1</f>
        <v>330.56495573347257</v>
      </c>
      <c r="F353" s="61">
        <f t="shared" si="118"/>
        <v>0.44700000000000029</v>
      </c>
      <c r="G353" s="61">
        <f t="shared" si="119"/>
        <v>5.469999999999926</v>
      </c>
      <c r="H353" s="61">
        <f t="shared" si="123"/>
        <v>2.734999999999963</v>
      </c>
      <c r="I353" s="61">
        <f t="shared" si="123"/>
        <v>2.734999999999963</v>
      </c>
      <c r="J353" s="62">
        <f t="shared" si="107"/>
        <v>2.9980899999999684</v>
      </c>
      <c r="K353" s="63">
        <f t="shared" si="108"/>
        <v>22.426387770249157</v>
      </c>
      <c r="L353" s="51">
        <f t="shared" si="109"/>
        <v>7.7889999146442621E+20</v>
      </c>
      <c r="M353" s="48">
        <f t="shared" si="121"/>
        <v>69.400000000000034</v>
      </c>
      <c r="N353" s="52">
        <v>347</v>
      </c>
      <c r="O353" s="74">
        <f t="shared" si="110"/>
        <v>347</v>
      </c>
      <c r="P353" s="74">
        <f t="shared" si="111"/>
        <v>1</v>
      </c>
      <c r="Q353" s="53">
        <v>1</v>
      </c>
      <c r="R353" s="65">
        <f t="shared" si="112"/>
        <v>1</v>
      </c>
      <c r="S353" s="73">
        <f>S352*Q353</f>
        <v>2.0776019874734408E+18</v>
      </c>
      <c r="T353" s="73">
        <f t="shared" si="113"/>
        <v>7.2092788965328395E+20</v>
      </c>
      <c r="U353" s="73">
        <f t="shared" si="114"/>
        <v>7.7889999146442618E+21</v>
      </c>
      <c r="V353" s="73">
        <f t="shared" si="115"/>
        <v>3.8944999573221307E+22</v>
      </c>
      <c r="W353" s="73">
        <f t="shared" si="116"/>
        <v>340514.1333333333</v>
      </c>
      <c r="X353" s="102">
        <f t="shared" si="117"/>
        <v>10.804131767450734</v>
      </c>
      <c r="Y353" s="94">
        <f>X353/K353</f>
        <v>0.48175978575486389</v>
      </c>
    </row>
    <row r="354" spans="1:25">
      <c r="A354" s="48">
        <v>8192</v>
      </c>
      <c r="B354" s="48">
        <f t="shared" si="106"/>
        <v>11.6</v>
      </c>
      <c r="C354" s="86">
        <f t="shared" si="122"/>
        <v>14.74</v>
      </c>
      <c r="D354" s="90"/>
      <c r="E354" s="49">
        <f>C354*K354*1</f>
        <v>332.76513264894749</v>
      </c>
      <c r="F354" s="61">
        <f t="shared" si="118"/>
        <v>0.44800000000000029</v>
      </c>
      <c r="G354" s="61">
        <f t="shared" si="119"/>
        <v>5.4799999999999258</v>
      </c>
      <c r="H354" s="61">
        <f t="shared" si="123"/>
        <v>2.7399999999999629</v>
      </c>
      <c r="I354" s="61">
        <f t="shared" si="123"/>
        <v>2.7399999999999629</v>
      </c>
      <c r="J354" s="62">
        <f t="shared" si="107"/>
        <v>3.007039999999968</v>
      </c>
      <c r="K354" s="63">
        <f t="shared" si="108"/>
        <v>22.575653503999149</v>
      </c>
      <c r="L354" s="51">
        <f t="shared" si="109"/>
        <v>8.9472113890239119E+20</v>
      </c>
      <c r="M354" s="48">
        <f t="shared" si="121"/>
        <v>69.600000000000037</v>
      </c>
      <c r="N354" s="52">
        <v>348</v>
      </c>
      <c r="O354" s="74">
        <f t="shared" si="110"/>
        <v>348</v>
      </c>
      <c r="P354" s="74">
        <f t="shared" si="111"/>
        <v>1</v>
      </c>
      <c r="Q354" s="53">
        <v>1</v>
      </c>
      <c r="R354" s="65">
        <f t="shared" si="112"/>
        <v>1</v>
      </c>
      <c r="S354" s="73">
        <f>S353*Q354</f>
        <v>2.0776019874734408E+18</v>
      </c>
      <c r="T354" s="73">
        <f t="shared" si="113"/>
        <v>7.2300549164075739E+20</v>
      </c>
      <c r="U354" s="73">
        <f t="shared" si="114"/>
        <v>8.9472113890239122E+21</v>
      </c>
      <c r="V354" s="73">
        <f t="shared" si="115"/>
        <v>4.4736056945119559E+22</v>
      </c>
      <c r="W354" s="73">
        <f t="shared" si="116"/>
        <v>340787.20000000001</v>
      </c>
      <c r="X354" s="102">
        <f t="shared" si="117"/>
        <v>12.375025490773933</v>
      </c>
      <c r="Y354" s="94">
        <f>X354/K354</f>
        <v>0.54815801848578904</v>
      </c>
    </row>
    <row r="355" spans="1:25">
      <c r="A355" s="48">
        <v>8192</v>
      </c>
      <c r="B355" s="48">
        <f t="shared" si="106"/>
        <v>11.633333333333333</v>
      </c>
      <c r="C355" s="86">
        <f t="shared" si="122"/>
        <v>14.74</v>
      </c>
      <c r="D355" s="90"/>
      <c r="E355" s="49">
        <f>C355*K355*1</f>
        <v>334.97697645867237</v>
      </c>
      <c r="F355" s="61">
        <f t="shared" si="118"/>
        <v>0.44900000000000029</v>
      </c>
      <c r="G355" s="61">
        <f t="shared" si="119"/>
        <v>5.4899999999999256</v>
      </c>
      <c r="H355" s="61">
        <f t="shared" si="123"/>
        <v>2.7449999999999628</v>
      </c>
      <c r="I355" s="61">
        <f t="shared" si="123"/>
        <v>2.7449999999999628</v>
      </c>
      <c r="J355" s="62">
        <f t="shared" si="107"/>
        <v>3.0160099999999681</v>
      </c>
      <c r="K355" s="63">
        <f t="shared" si="108"/>
        <v>22.725710750249142</v>
      </c>
      <c r="L355" s="51">
        <f t="shared" si="109"/>
        <v>1.0277647004382505E+21</v>
      </c>
      <c r="M355" s="48">
        <f t="shared" si="121"/>
        <v>69.80000000000004</v>
      </c>
      <c r="N355" s="52">
        <v>349</v>
      </c>
      <c r="O355" s="74">
        <f t="shared" si="110"/>
        <v>349</v>
      </c>
      <c r="P355" s="74">
        <f t="shared" si="111"/>
        <v>1</v>
      </c>
      <c r="Q355" s="53">
        <v>1</v>
      </c>
      <c r="R355" s="65">
        <f t="shared" si="112"/>
        <v>1</v>
      </c>
      <c r="S355" s="73">
        <f>S354*Q355</f>
        <v>2.0776019874734408E+18</v>
      </c>
      <c r="T355" s="73">
        <f t="shared" si="113"/>
        <v>7.2508309362823083E+20</v>
      </c>
      <c r="U355" s="73">
        <f t="shared" si="114"/>
        <v>1.0277647004382504E+22</v>
      </c>
      <c r="V355" s="73">
        <f t="shared" si="115"/>
        <v>5.1388235021912526E+22</v>
      </c>
      <c r="W355" s="73">
        <f t="shared" si="116"/>
        <v>341060.26666666666</v>
      </c>
      <c r="X355" s="102">
        <f t="shared" si="117"/>
        <v>14.174440274085503</v>
      </c>
      <c r="Y355" s="94">
        <f>X355/K355</f>
        <v>0.62371823833629092</v>
      </c>
    </row>
    <row r="356" spans="1:25">
      <c r="A356" s="48">
        <v>8192</v>
      </c>
      <c r="B356" s="48">
        <f t="shared" si="106"/>
        <v>11.666666666666666</v>
      </c>
      <c r="C356" s="86">
        <f t="shared" si="122"/>
        <v>14.74</v>
      </c>
      <c r="D356" s="90"/>
      <c r="E356" s="49">
        <f>C356*K356*1</f>
        <v>337.20053124998725</v>
      </c>
      <c r="F356" s="61">
        <f t="shared" si="118"/>
        <v>0.45000000000000029</v>
      </c>
      <c r="G356" s="61">
        <f t="shared" si="119"/>
        <v>5.4999999999999254</v>
      </c>
      <c r="H356" s="61">
        <f t="shared" si="123"/>
        <v>2.7499999999999627</v>
      </c>
      <c r="I356" s="61">
        <f t="shared" si="123"/>
        <v>2.7499999999999627</v>
      </c>
      <c r="J356" s="62">
        <f t="shared" si="107"/>
        <v>3.0249999999999679</v>
      </c>
      <c r="K356" s="63">
        <f t="shared" si="108"/>
        <v>22.876562499999135</v>
      </c>
      <c r="L356" s="51">
        <f t="shared" si="109"/>
        <v>1.1805916207174386E+21</v>
      </c>
      <c r="M356" s="48">
        <f t="shared" si="121"/>
        <v>70.000000000000043</v>
      </c>
      <c r="N356" s="52">
        <v>350</v>
      </c>
      <c r="O356" s="74">
        <f t="shared" si="110"/>
        <v>350</v>
      </c>
      <c r="P356" s="74">
        <f t="shared" si="111"/>
        <v>1</v>
      </c>
      <c r="Q356" s="53">
        <v>4</v>
      </c>
      <c r="R356" s="65">
        <f t="shared" si="112"/>
        <v>1</v>
      </c>
      <c r="S356" s="73">
        <f>S355*Q356</f>
        <v>8.3104079498937631E+18</v>
      </c>
      <c r="T356" s="73">
        <f t="shared" si="113"/>
        <v>2.9086427824628171E+21</v>
      </c>
      <c r="U356" s="73">
        <f t="shared" si="114"/>
        <v>1.1805916207174386E+22</v>
      </c>
      <c r="V356" s="73">
        <f t="shared" si="115"/>
        <v>5.9029581035871924E+22</v>
      </c>
      <c r="W356" s="73">
        <f t="shared" si="116"/>
        <v>341333.33333333331</v>
      </c>
      <c r="X356" s="102">
        <f t="shared" si="117"/>
        <v>4.0589089448715443</v>
      </c>
      <c r="Y356" s="94">
        <f>X356/K356</f>
        <v>0.17742652310073673</v>
      </c>
    </row>
    <row r="357" spans="1:25">
      <c r="A357" s="48">
        <v>8192</v>
      </c>
      <c r="B357" s="48">
        <f t="shared" si="106"/>
        <v>11.7</v>
      </c>
      <c r="C357" s="86">
        <f t="shared" si="122"/>
        <v>14.74</v>
      </c>
      <c r="D357" s="90"/>
      <c r="E357" s="49">
        <f>C357*K357*1</f>
        <v>339.43584119867216</v>
      </c>
      <c r="F357" s="61">
        <f t="shared" si="118"/>
        <v>0.45100000000000029</v>
      </c>
      <c r="G357" s="61">
        <f t="shared" si="119"/>
        <v>5.5099999999999252</v>
      </c>
      <c r="H357" s="61">
        <f t="shared" si="123"/>
        <v>2.7549999999999626</v>
      </c>
      <c r="I357" s="61">
        <f t="shared" si="123"/>
        <v>2.7549999999999626</v>
      </c>
      <c r="J357" s="62">
        <f t="shared" si="107"/>
        <v>3.0340099999999675</v>
      </c>
      <c r="K357" s="63">
        <f t="shared" si="108"/>
        <v>23.028211750249127</v>
      </c>
      <c r="L357" s="51">
        <f t="shared" si="109"/>
        <v>1.3561436526414057E+21</v>
      </c>
      <c r="M357" s="48">
        <f t="shared" si="121"/>
        <v>70.200000000000045</v>
      </c>
      <c r="N357" s="52">
        <v>351</v>
      </c>
      <c r="O357" s="74">
        <f t="shared" si="110"/>
        <v>351</v>
      </c>
      <c r="P357" s="74">
        <f t="shared" si="111"/>
        <v>1</v>
      </c>
      <c r="Q357" s="53">
        <v>1</v>
      </c>
      <c r="R357" s="65">
        <f t="shared" si="112"/>
        <v>1</v>
      </c>
      <c r="S357" s="73">
        <f>S356*Q357</f>
        <v>8.3104079498937631E+18</v>
      </c>
      <c r="T357" s="73">
        <f t="shared" si="113"/>
        <v>2.9169531904127108E+21</v>
      </c>
      <c r="U357" s="73">
        <f t="shared" si="114"/>
        <v>1.3561436526414058E+22</v>
      </c>
      <c r="V357" s="73">
        <f t="shared" si="115"/>
        <v>6.7807182632070284E+22</v>
      </c>
      <c r="W357" s="73">
        <f t="shared" si="116"/>
        <v>341606.40000000002</v>
      </c>
      <c r="X357" s="102">
        <f t="shared" si="117"/>
        <v>4.6491786604553953</v>
      </c>
      <c r="Y357" s="94">
        <f>X357/K357</f>
        <v>0.201890564099277</v>
      </c>
    </row>
    <row r="358" spans="1:25">
      <c r="A358" s="48">
        <v>8192</v>
      </c>
      <c r="B358" s="48">
        <f t="shared" si="106"/>
        <v>11.733333333333333</v>
      </c>
      <c r="C358" s="86">
        <f t="shared" si="122"/>
        <v>14.74</v>
      </c>
      <c r="D358" s="90"/>
      <c r="E358" s="49">
        <f>C358*K358*1</f>
        <v>341.68295056894704</v>
      </c>
      <c r="F358" s="61">
        <f t="shared" si="118"/>
        <v>0.45200000000000029</v>
      </c>
      <c r="G358" s="61">
        <f t="shared" si="119"/>
        <v>5.519999999999925</v>
      </c>
      <c r="H358" s="61">
        <f t="shared" si="123"/>
        <v>2.7599999999999625</v>
      </c>
      <c r="I358" s="61">
        <f t="shared" si="123"/>
        <v>2.7599999999999625</v>
      </c>
      <c r="J358" s="62">
        <f t="shared" si="107"/>
        <v>3.0430399999999671</v>
      </c>
      <c r="K358" s="63">
        <f t="shared" si="108"/>
        <v>23.180661503999119</v>
      </c>
      <c r="L358" s="51">
        <f t="shared" si="109"/>
        <v>1.5577999829288532E+21</v>
      </c>
      <c r="M358" s="48">
        <f t="shared" si="121"/>
        <v>70.400000000000034</v>
      </c>
      <c r="N358" s="52">
        <v>352</v>
      </c>
      <c r="O358" s="74">
        <f t="shared" si="110"/>
        <v>352</v>
      </c>
      <c r="P358" s="74">
        <f t="shared" si="111"/>
        <v>1</v>
      </c>
      <c r="Q358" s="53">
        <v>1</v>
      </c>
      <c r="R358" s="65">
        <f t="shared" si="112"/>
        <v>1</v>
      </c>
      <c r="S358" s="73">
        <f>S357*Q358</f>
        <v>8.3104079498937631E+18</v>
      </c>
      <c r="T358" s="73">
        <f t="shared" si="113"/>
        <v>2.9252635983626046E+21</v>
      </c>
      <c r="U358" s="73">
        <f t="shared" si="114"/>
        <v>1.5577999829288532E+22</v>
      </c>
      <c r="V358" s="73">
        <f t="shared" si="115"/>
        <v>7.7889999146442664E+22</v>
      </c>
      <c r="W358" s="73">
        <f t="shared" si="116"/>
        <v>341879.46666666667</v>
      </c>
      <c r="X358" s="102">
        <f t="shared" si="117"/>
        <v>5.3253319933315435</v>
      </c>
      <c r="Y358" s="94">
        <f>X358/K358</f>
        <v>0.22973166630351852</v>
      </c>
    </row>
    <row r="359" spans="1:25">
      <c r="A359" s="48">
        <v>8192</v>
      </c>
      <c r="B359" s="48">
        <f t="shared" si="106"/>
        <v>11.766666666666667</v>
      </c>
      <c r="C359" s="86">
        <f t="shared" si="122"/>
        <v>14.74</v>
      </c>
      <c r="D359" s="90"/>
      <c r="E359" s="49">
        <f>C359*K359*1</f>
        <v>343.94190371347196</v>
      </c>
      <c r="F359" s="61">
        <f t="shared" si="118"/>
        <v>0.45300000000000029</v>
      </c>
      <c r="G359" s="61">
        <f t="shared" si="119"/>
        <v>5.5299999999999248</v>
      </c>
      <c r="H359" s="61">
        <f t="shared" si="123"/>
        <v>2.7649999999999624</v>
      </c>
      <c r="I359" s="61">
        <f t="shared" si="123"/>
        <v>2.7649999999999624</v>
      </c>
      <c r="J359" s="62">
        <f t="shared" si="107"/>
        <v>3.0520899999999673</v>
      </c>
      <c r="K359" s="63">
        <f t="shared" si="108"/>
        <v>23.333914770249116</v>
      </c>
      <c r="L359" s="51">
        <f t="shared" si="109"/>
        <v>1.7894422778047834E+21</v>
      </c>
      <c r="M359" s="48">
        <f t="shared" si="121"/>
        <v>70.600000000000037</v>
      </c>
      <c r="N359" s="52">
        <v>353</v>
      </c>
      <c r="O359" s="74">
        <f t="shared" si="110"/>
        <v>353</v>
      </c>
      <c r="P359" s="74">
        <f t="shared" si="111"/>
        <v>1</v>
      </c>
      <c r="Q359" s="53">
        <v>1</v>
      </c>
      <c r="R359" s="65">
        <f t="shared" si="112"/>
        <v>1</v>
      </c>
      <c r="S359" s="73">
        <f>S358*Q359</f>
        <v>8.3104079498937631E+18</v>
      </c>
      <c r="T359" s="73">
        <f t="shared" si="113"/>
        <v>2.9335740063124984E+21</v>
      </c>
      <c r="U359" s="73">
        <f t="shared" si="114"/>
        <v>1.7894422778047835E+22</v>
      </c>
      <c r="V359" s="73">
        <f t="shared" si="115"/>
        <v>8.9472113890239168E+22</v>
      </c>
      <c r="W359" s="73">
        <f t="shared" si="116"/>
        <v>342152.53333333333</v>
      </c>
      <c r="X359" s="102">
        <f t="shared" si="117"/>
        <v>6.099870921797919</v>
      </c>
      <c r="Y359" s="94">
        <f>X359/K359</f>
        <v>0.26141652533912962</v>
      </c>
    </row>
    <row r="360" spans="1:25">
      <c r="A360" s="48">
        <v>8192</v>
      </c>
      <c r="B360" s="48">
        <f t="shared" si="106"/>
        <v>11.8</v>
      </c>
      <c r="C360" s="86">
        <f t="shared" si="122"/>
        <v>14.74</v>
      </c>
      <c r="D360" s="90"/>
      <c r="E360" s="49">
        <f>C360*K360*1</f>
        <v>346.21274507334687</v>
      </c>
      <c r="F360" s="61">
        <f t="shared" si="118"/>
        <v>0.45400000000000029</v>
      </c>
      <c r="G360" s="61">
        <f t="shared" si="119"/>
        <v>5.5399999999999245</v>
      </c>
      <c r="H360" s="61">
        <f t="shared" ref="H360:I375" si="124">H359+0.5%</f>
        <v>2.7699999999999623</v>
      </c>
      <c r="I360" s="61">
        <f t="shared" si="124"/>
        <v>2.7699999999999623</v>
      </c>
      <c r="J360" s="62">
        <f t="shared" si="107"/>
        <v>3.0611599999999672</v>
      </c>
      <c r="K360" s="63">
        <f t="shared" si="108"/>
        <v>23.48797456399911</v>
      </c>
      <c r="L360" s="51">
        <f t="shared" si="109"/>
        <v>2.0555294008765016E+21</v>
      </c>
      <c r="M360" s="48">
        <f t="shared" si="121"/>
        <v>70.80000000000004</v>
      </c>
      <c r="N360" s="52">
        <v>354</v>
      </c>
      <c r="O360" s="74">
        <f t="shared" si="110"/>
        <v>354</v>
      </c>
      <c r="P360" s="74">
        <f t="shared" si="111"/>
        <v>1</v>
      </c>
      <c r="Q360" s="53">
        <v>1</v>
      </c>
      <c r="R360" s="65">
        <f t="shared" si="112"/>
        <v>1</v>
      </c>
      <c r="S360" s="73">
        <f>S359*Q360</f>
        <v>8.3104079498937631E+18</v>
      </c>
      <c r="T360" s="73">
        <f t="shared" si="113"/>
        <v>2.9418844142623921E+21</v>
      </c>
      <c r="U360" s="73">
        <f t="shared" si="114"/>
        <v>2.0555294008765017E+22</v>
      </c>
      <c r="V360" s="73">
        <f t="shared" si="115"/>
        <v>1.0277647004382509E+23</v>
      </c>
      <c r="W360" s="73">
        <f t="shared" si="116"/>
        <v>342425.59999999998</v>
      </c>
      <c r="X360" s="102">
        <f t="shared" si="117"/>
        <v>6.987118157705992</v>
      </c>
      <c r="Y360" s="94">
        <f>X360/K360</f>
        <v>0.29747640175051138</v>
      </c>
    </row>
    <row r="361" spans="1:25">
      <c r="A361" s="48">
        <v>8192</v>
      </c>
      <c r="B361" s="48">
        <f t="shared" si="106"/>
        <v>11.833333333333334</v>
      </c>
      <c r="C361" s="86">
        <f t="shared" si="122"/>
        <v>14.74</v>
      </c>
      <c r="D361" s="90"/>
      <c r="E361" s="49">
        <f>C361*K361*1</f>
        <v>348.49551917811169</v>
      </c>
      <c r="F361" s="61">
        <f t="shared" si="118"/>
        <v>0.45500000000000029</v>
      </c>
      <c r="G361" s="61">
        <f t="shared" si="119"/>
        <v>5.5499999999999243</v>
      </c>
      <c r="H361" s="61">
        <f t="shared" si="124"/>
        <v>2.7749999999999622</v>
      </c>
      <c r="I361" s="61">
        <f t="shared" si="124"/>
        <v>2.7749999999999622</v>
      </c>
      <c r="J361" s="62">
        <f t="shared" si="107"/>
        <v>3.0702499999999668</v>
      </c>
      <c r="K361" s="63">
        <f t="shared" si="108"/>
        <v>23.642843906249098</v>
      </c>
      <c r="L361" s="51">
        <f t="shared" si="109"/>
        <v>2.3611832414348787E+21</v>
      </c>
      <c r="M361" s="48">
        <f t="shared" si="121"/>
        <v>71.000000000000043</v>
      </c>
      <c r="N361" s="52">
        <v>355</v>
      </c>
      <c r="O361" s="74">
        <f t="shared" si="110"/>
        <v>355</v>
      </c>
      <c r="P361" s="74">
        <f t="shared" si="111"/>
        <v>1</v>
      </c>
      <c r="Q361" s="53">
        <v>1</v>
      </c>
      <c r="R361" s="65">
        <f t="shared" si="112"/>
        <v>1</v>
      </c>
      <c r="S361" s="73">
        <f>S360*Q361</f>
        <v>8.3104079498937631E+18</v>
      </c>
      <c r="T361" s="73">
        <f t="shared" si="113"/>
        <v>2.9501948222122859E+21</v>
      </c>
      <c r="U361" s="73">
        <f t="shared" si="114"/>
        <v>2.3611832414348788E+22</v>
      </c>
      <c r="V361" s="73">
        <f t="shared" si="115"/>
        <v>1.1805916207174393E+23</v>
      </c>
      <c r="W361" s="73">
        <f t="shared" si="116"/>
        <v>342698.66666666669</v>
      </c>
      <c r="X361" s="102">
        <f t="shared" si="117"/>
        <v>8.0034824265072757</v>
      </c>
      <c r="Y361" s="94">
        <f>X361/K361</f>
        <v>0.33851606254490629</v>
      </c>
    </row>
    <row r="362" spans="1:25">
      <c r="A362" s="48">
        <v>8192</v>
      </c>
      <c r="B362" s="48">
        <f t="shared" si="106"/>
        <v>11.866666666666667</v>
      </c>
      <c r="C362" s="86">
        <f t="shared" si="122"/>
        <v>14.74</v>
      </c>
      <c r="D362" s="90"/>
      <c r="E362" s="49">
        <f>C362*K362*1</f>
        <v>350.79027064574666</v>
      </c>
      <c r="F362" s="61">
        <f t="shared" si="118"/>
        <v>0.45600000000000029</v>
      </c>
      <c r="G362" s="61">
        <f t="shared" si="119"/>
        <v>5.5599999999999241</v>
      </c>
      <c r="H362" s="61">
        <f t="shared" si="124"/>
        <v>2.7799999999999621</v>
      </c>
      <c r="I362" s="61">
        <f t="shared" si="124"/>
        <v>2.7799999999999621</v>
      </c>
      <c r="J362" s="62">
        <f t="shared" si="107"/>
        <v>3.0793599999999666</v>
      </c>
      <c r="K362" s="63">
        <f t="shared" si="108"/>
        <v>23.798525823999093</v>
      </c>
      <c r="L362" s="51">
        <f t="shared" si="109"/>
        <v>2.7122873052828119E+21</v>
      </c>
      <c r="M362" s="48">
        <f t="shared" si="121"/>
        <v>71.200000000000031</v>
      </c>
      <c r="N362" s="52">
        <v>356</v>
      </c>
      <c r="O362" s="74">
        <f t="shared" si="110"/>
        <v>356</v>
      </c>
      <c r="P362" s="74">
        <f t="shared" si="111"/>
        <v>1</v>
      </c>
      <c r="Q362" s="53">
        <v>1</v>
      </c>
      <c r="R362" s="65">
        <f t="shared" si="112"/>
        <v>1</v>
      </c>
      <c r="S362" s="73">
        <f>S361*Q362</f>
        <v>8.3104079498937631E+18</v>
      </c>
      <c r="T362" s="73">
        <f t="shared" si="113"/>
        <v>2.9585052301621797E+21</v>
      </c>
      <c r="U362" s="73">
        <f t="shared" si="114"/>
        <v>2.712287305282812E+22</v>
      </c>
      <c r="V362" s="73">
        <f t="shared" si="115"/>
        <v>1.3561436526414059E+23</v>
      </c>
      <c r="W362" s="73">
        <f t="shared" si="116"/>
        <v>342971.73333333334</v>
      </c>
      <c r="X362" s="102">
        <f t="shared" si="117"/>
        <v>9.167762414718224</v>
      </c>
      <c r="Y362" s="94">
        <f>X362/K362</f>
        <v>0.38522396229573169</v>
      </c>
    </row>
    <row r="363" spans="1:25">
      <c r="A363" s="48">
        <v>8192</v>
      </c>
      <c r="B363" s="48">
        <f t="shared" si="106"/>
        <v>11.9</v>
      </c>
      <c r="C363" s="86">
        <f t="shared" si="122"/>
        <v>14.74</v>
      </c>
      <c r="D363" s="90"/>
      <c r="E363" s="49">
        <f>C363*K363*1</f>
        <v>353.0970441826716</v>
      </c>
      <c r="F363" s="61">
        <f t="shared" si="118"/>
        <v>0.45700000000000029</v>
      </c>
      <c r="G363" s="61">
        <f t="shared" si="119"/>
        <v>5.5699999999999239</v>
      </c>
      <c r="H363" s="61">
        <f t="shared" si="124"/>
        <v>2.784999999999962</v>
      </c>
      <c r="I363" s="61">
        <f t="shared" si="124"/>
        <v>2.784999999999962</v>
      </c>
      <c r="J363" s="62">
        <f t="shared" si="107"/>
        <v>3.0884899999999664</v>
      </c>
      <c r="K363" s="63">
        <f t="shared" si="108"/>
        <v>23.955023350249089</v>
      </c>
      <c r="L363" s="51">
        <f t="shared" si="109"/>
        <v>3.1155999658577069E+21</v>
      </c>
      <c r="M363" s="48">
        <f t="shared" si="121"/>
        <v>71.400000000000034</v>
      </c>
      <c r="N363" s="52">
        <v>357</v>
      </c>
      <c r="O363" s="74">
        <f t="shared" si="110"/>
        <v>357</v>
      </c>
      <c r="P363" s="74">
        <f t="shared" si="111"/>
        <v>1</v>
      </c>
      <c r="Q363" s="53">
        <v>1</v>
      </c>
      <c r="R363" s="65">
        <f t="shared" si="112"/>
        <v>1</v>
      </c>
      <c r="S363" s="73">
        <f>S362*Q363</f>
        <v>8.3104079498937631E+18</v>
      </c>
      <c r="T363" s="73">
        <f t="shared" si="113"/>
        <v>2.9668156381120734E+21</v>
      </c>
      <c r="U363" s="73">
        <f t="shared" si="114"/>
        <v>3.1155999658577068E+22</v>
      </c>
      <c r="V363" s="73">
        <f t="shared" si="115"/>
        <v>1.5577999829288536E+23</v>
      </c>
      <c r="W363" s="73">
        <f t="shared" si="116"/>
        <v>343244.79999999999</v>
      </c>
      <c r="X363" s="102">
        <f t="shared" si="117"/>
        <v>10.501495023264445</v>
      </c>
      <c r="Y363" s="94">
        <f>X363/K363</f>
        <v>0.4383838358126772</v>
      </c>
    </row>
    <row r="364" spans="1:25">
      <c r="A364" s="48">
        <v>8192</v>
      </c>
      <c r="B364" s="48">
        <f t="shared" si="106"/>
        <v>11.933333333333334</v>
      </c>
      <c r="C364" s="86">
        <f t="shared" si="122"/>
        <v>14.74</v>
      </c>
      <c r="D364" s="90"/>
      <c r="E364" s="49">
        <f>C364*K364*1</f>
        <v>355.41588458374645</v>
      </c>
      <c r="F364" s="61">
        <f t="shared" si="118"/>
        <v>0.4580000000000003</v>
      </c>
      <c r="G364" s="61">
        <f t="shared" si="119"/>
        <v>5.5799999999999237</v>
      </c>
      <c r="H364" s="61">
        <f t="shared" si="124"/>
        <v>2.7899999999999618</v>
      </c>
      <c r="I364" s="61">
        <f t="shared" si="124"/>
        <v>2.7899999999999618</v>
      </c>
      <c r="J364" s="62">
        <f t="shared" si="107"/>
        <v>3.0976399999999664</v>
      </c>
      <c r="K364" s="63">
        <f t="shared" si="108"/>
        <v>24.112339523999079</v>
      </c>
      <c r="L364" s="51">
        <f t="shared" si="109"/>
        <v>3.5788845556095669E+21</v>
      </c>
      <c r="M364" s="48">
        <f t="shared" si="121"/>
        <v>71.600000000000037</v>
      </c>
      <c r="N364" s="52">
        <v>358</v>
      </c>
      <c r="O364" s="74">
        <f t="shared" si="110"/>
        <v>358</v>
      </c>
      <c r="P364" s="74">
        <f t="shared" si="111"/>
        <v>1</v>
      </c>
      <c r="Q364" s="53">
        <v>1</v>
      </c>
      <c r="R364" s="65">
        <f t="shared" si="112"/>
        <v>1</v>
      </c>
      <c r="S364" s="73">
        <f>S363*Q364</f>
        <v>8.3104079498937631E+18</v>
      </c>
      <c r="T364" s="73">
        <f t="shared" si="113"/>
        <v>2.9751260460619672E+21</v>
      </c>
      <c r="U364" s="73">
        <f t="shared" si="114"/>
        <v>3.578884555609567E+22</v>
      </c>
      <c r="V364" s="73">
        <f t="shared" si="115"/>
        <v>1.7894422778047834E+23</v>
      </c>
      <c r="W364" s="73">
        <f t="shared" si="116"/>
        <v>343517.8666666667</v>
      </c>
      <c r="X364" s="102">
        <f t="shared" si="117"/>
        <v>12.029354387679696</v>
      </c>
      <c r="Y364" s="94">
        <f>X364/K364</f>
        <v>0.49888789827742952</v>
      </c>
    </row>
    <row r="365" spans="1:25">
      <c r="A365" s="48">
        <v>8192</v>
      </c>
      <c r="B365" s="48">
        <f t="shared" si="106"/>
        <v>11.966666666666667</v>
      </c>
      <c r="C365" s="86">
        <f t="shared" si="122"/>
        <v>14.74</v>
      </c>
      <c r="D365" s="90"/>
      <c r="E365" s="49">
        <f>C365*K365*1</f>
        <v>357.74683673227133</v>
      </c>
      <c r="F365" s="61">
        <f t="shared" si="118"/>
        <v>0.4590000000000003</v>
      </c>
      <c r="G365" s="61">
        <f t="shared" si="119"/>
        <v>5.5899999999999235</v>
      </c>
      <c r="H365" s="61">
        <f t="shared" si="124"/>
        <v>2.7949999999999617</v>
      </c>
      <c r="I365" s="61">
        <f t="shared" si="124"/>
        <v>2.7949999999999617</v>
      </c>
      <c r="J365" s="62">
        <f t="shared" si="107"/>
        <v>3.1068099999999665</v>
      </c>
      <c r="K365" s="63">
        <f t="shared" si="108"/>
        <v>24.270477390249074</v>
      </c>
      <c r="L365" s="51">
        <f t="shared" si="109"/>
        <v>4.1110588017530052E+21</v>
      </c>
      <c r="M365" s="48">
        <f t="shared" si="121"/>
        <v>71.80000000000004</v>
      </c>
      <c r="N365" s="52">
        <v>359</v>
      </c>
      <c r="O365" s="74">
        <f t="shared" si="110"/>
        <v>359</v>
      </c>
      <c r="P365" s="74">
        <f t="shared" si="111"/>
        <v>1</v>
      </c>
      <c r="Q365" s="53">
        <v>1</v>
      </c>
      <c r="R365" s="65">
        <f t="shared" si="112"/>
        <v>1</v>
      </c>
      <c r="S365" s="73">
        <f>S364*Q365</f>
        <v>8.3104079498937631E+18</v>
      </c>
      <c r="T365" s="73">
        <f t="shared" si="113"/>
        <v>2.9834364540118609E+21</v>
      </c>
      <c r="U365" s="73">
        <f t="shared" si="114"/>
        <v>4.1110588017530051E+22</v>
      </c>
      <c r="V365" s="73">
        <f t="shared" si="115"/>
        <v>2.0555294008765027E+23</v>
      </c>
      <c r="W365" s="73">
        <f t="shared" si="116"/>
        <v>343790.93333333335</v>
      </c>
      <c r="X365" s="102">
        <f t="shared" si="117"/>
        <v>13.779609068679232</v>
      </c>
      <c r="Y365" s="94">
        <f>X365/K365</f>
        <v>0.56775187595672671</v>
      </c>
    </row>
    <row r="366" spans="1:25">
      <c r="A366" s="48">
        <v>8192</v>
      </c>
      <c r="B366" s="48">
        <f t="shared" si="106"/>
        <v>12</v>
      </c>
      <c r="C366" s="86">
        <f t="shared" si="122"/>
        <v>14.74</v>
      </c>
      <c r="D366" s="90"/>
      <c r="E366" s="49">
        <f>C366*K366*1</f>
        <v>360.08994559998621</v>
      </c>
      <c r="F366" s="61">
        <f t="shared" si="118"/>
        <v>0.4600000000000003</v>
      </c>
      <c r="G366" s="61">
        <f t="shared" si="119"/>
        <v>5.5999999999999233</v>
      </c>
      <c r="H366" s="61">
        <f t="shared" si="124"/>
        <v>2.7999999999999616</v>
      </c>
      <c r="I366" s="61">
        <f t="shared" si="124"/>
        <v>2.7999999999999616</v>
      </c>
      <c r="J366" s="62">
        <f t="shared" si="107"/>
        <v>3.1159999999999659</v>
      </c>
      <c r="K366" s="63">
        <f t="shared" si="108"/>
        <v>24.429439999999065</v>
      </c>
      <c r="L366" s="51">
        <f t="shared" si="109"/>
        <v>4.7223664828697585E+21</v>
      </c>
      <c r="M366" s="48">
        <f t="shared" si="121"/>
        <v>72.000000000000028</v>
      </c>
      <c r="N366" s="52">
        <v>360</v>
      </c>
      <c r="O366" s="74">
        <f t="shared" si="110"/>
        <v>360</v>
      </c>
      <c r="P366" s="74">
        <f t="shared" si="111"/>
        <v>1</v>
      </c>
      <c r="Q366" s="53">
        <v>3</v>
      </c>
      <c r="R366" s="65">
        <f t="shared" si="112"/>
        <v>1</v>
      </c>
      <c r="S366" s="73">
        <f>S365*Q366</f>
        <v>2.4931223849681289E+19</v>
      </c>
      <c r="T366" s="73">
        <f t="shared" si="113"/>
        <v>8.9752405858852641E+21</v>
      </c>
      <c r="U366" s="73">
        <f t="shared" si="114"/>
        <v>4.7223664828697585E+22</v>
      </c>
      <c r="V366" s="73">
        <f t="shared" si="115"/>
        <v>2.3611832414348793E+23</v>
      </c>
      <c r="W366" s="73">
        <f t="shared" si="116"/>
        <v>344064</v>
      </c>
      <c r="X366" s="102">
        <f t="shared" si="117"/>
        <v>5.2615486322408955</v>
      </c>
      <c r="Y366" s="94">
        <f>X366/K366</f>
        <v>0.21537737386698577</v>
      </c>
    </row>
    <row r="367" spans="1:25">
      <c r="A367" s="48">
        <v>8192</v>
      </c>
      <c r="B367" s="48">
        <f t="shared" si="106"/>
        <v>12.033333333333333</v>
      </c>
      <c r="C367" s="86">
        <f t="shared" si="122"/>
        <v>14.74</v>
      </c>
      <c r="D367" s="90"/>
      <c r="E367" s="49">
        <f>C367*K367*1</f>
        <v>362.44525624707109</v>
      </c>
      <c r="F367" s="61">
        <f t="shared" si="118"/>
        <v>0.4610000000000003</v>
      </c>
      <c r="G367" s="61">
        <f t="shared" si="119"/>
        <v>5.609999999999923</v>
      </c>
      <c r="H367" s="61">
        <f t="shared" si="124"/>
        <v>2.8049999999999615</v>
      </c>
      <c r="I367" s="61">
        <f t="shared" si="124"/>
        <v>2.8049999999999615</v>
      </c>
      <c r="J367" s="62">
        <f t="shared" si="107"/>
        <v>3.1252099999999658</v>
      </c>
      <c r="K367" s="63">
        <f t="shared" si="108"/>
        <v>24.589230410249055</v>
      </c>
      <c r="L367" s="51">
        <f t="shared" si="109"/>
        <v>5.4245746105656269E+21</v>
      </c>
      <c r="M367" s="48">
        <f t="shared" si="121"/>
        <v>72.200000000000031</v>
      </c>
      <c r="N367" s="52">
        <v>361</v>
      </c>
      <c r="O367" s="74">
        <f t="shared" si="110"/>
        <v>361</v>
      </c>
      <c r="P367" s="74">
        <f t="shared" si="111"/>
        <v>1</v>
      </c>
      <c r="Q367" s="53">
        <v>1</v>
      </c>
      <c r="R367" s="65">
        <f t="shared" si="112"/>
        <v>1</v>
      </c>
      <c r="S367" s="73">
        <f>S366*Q367</f>
        <v>2.4931223849681289E+19</v>
      </c>
      <c r="T367" s="73">
        <f t="shared" si="113"/>
        <v>9.0001718097349454E+21</v>
      </c>
      <c r="U367" s="73">
        <f t="shared" si="114"/>
        <v>5.4245746105656264E+22</v>
      </c>
      <c r="V367" s="73">
        <f t="shared" si="115"/>
        <v>2.7122873052828134E+23</v>
      </c>
      <c r="W367" s="73">
        <f t="shared" si="116"/>
        <v>344337.06666666665</v>
      </c>
      <c r="X367" s="102">
        <f t="shared" si="117"/>
        <v>6.0271900639698783</v>
      </c>
      <c r="Y367" s="94">
        <f>X367/K367</f>
        <v>0.24511503464775705</v>
      </c>
    </row>
    <row r="368" spans="1:25">
      <c r="A368" s="48">
        <v>8192</v>
      </c>
      <c r="B368" s="48">
        <f t="shared" si="106"/>
        <v>12.066666666666666</v>
      </c>
      <c r="C368" s="86">
        <f t="shared" si="122"/>
        <v>14.74</v>
      </c>
      <c r="D368" s="90"/>
      <c r="E368" s="49">
        <f>C368*K368*1</f>
        <v>364.81281382214604</v>
      </c>
      <c r="F368" s="61">
        <f t="shared" si="118"/>
        <v>0.4620000000000003</v>
      </c>
      <c r="G368" s="61">
        <f t="shared" si="119"/>
        <v>5.6199999999999228</v>
      </c>
      <c r="H368" s="61">
        <f t="shared" si="124"/>
        <v>2.8099999999999614</v>
      </c>
      <c r="I368" s="61">
        <f t="shared" si="124"/>
        <v>2.8099999999999614</v>
      </c>
      <c r="J368" s="62">
        <f t="shared" si="107"/>
        <v>3.1344399999999659</v>
      </c>
      <c r="K368" s="63">
        <f t="shared" si="108"/>
        <v>24.749851683999051</v>
      </c>
      <c r="L368" s="51">
        <f t="shared" si="109"/>
        <v>6.231199931715417E+21</v>
      </c>
      <c r="M368" s="48">
        <f t="shared" si="121"/>
        <v>72.400000000000034</v>
      </c>
      <c r="N368" s="52">
        <v>362</v>
      </c>
      <c r="O368" s="74">
        <f t="shared" si="110"/>
        <v>362</v>
      </c>
      <c r="P368" s="74">
        <f t="shared" si="111"/>
        <v>1</v>
      </c>
      <c r="Q368" s="53">
        <v>1</v>
      </c>
      <c r="R368" s="65">
        <f t="shared" si="112"/>
        <v>1</v>
      </c>
      <c r="S368" s="73">
        <f>S367*Q368</f>
        <v>2.4931223849681289E+19</v>
      </c>
      <c r="T368" s="73">
        <f t="shared" si="113"/>
        <v>9.0251030335846267E+21</v>
      </c>
      <c r="U368" s="73">
        <f t="shared" si="114"/>
        <v>6.231199931715417E+22</v>
      </c>
      <c r="V368" s="73">
        <f t="shared" si="115"/>
        <v>3.1155999658577086E+23</v>
      </c>
      <c r="W368" s="73">
        <f t="shared" si="116"/>
        <v>344610.1333333333</v>
      </c>
      <c r="X368" s="102">
        <f t="shared" si="117"/>
        <v>6.9042978329749705</v>
      </c>
      <c r="Y368" s="94">
        <f>X368/K368</f>
        <v>0.27896320031035365</v>
      </c>
    </row>
    <row r="369" spans="1:25">
      <c r="A369" s="48">
        <v>8192</v>
      </c>
      <c r="B369" s="48">
        <f t="shared" si="106"/>
        <v>12.1</v>
      </c>
      <c r="C369" s="86">
        <f t="shared" si="122"/>
        <v>14.74</v>
      </c>
      <c r="D369" s="90"/>
      <c r="E369" s="49">
        <f>C369*K369*1</f>
        <v>367.19266356227092</v>
      </c>
      <c r="F369" s="61">
        <f t="shared" si="118"/>
        <v>0.4630000000000003</v>
      </c>
      <c r="G369" s="61">
        <f t="shared" si="119"/>
        <v>5.6299999999999226</v>
      </c>
      <c r="H369" s="61">
        <f t="shared" si="124"/>
        <v>2.8149999999999613</v>
      </c>
      <c r="I369" s="61">
        <f t="shared" si="124"/>
        <v>2.8149999999999613</v>
      </c>
      <c r="J369" s="62">
        <f t="shared" si="107"/>
        <v>3.1436899999999657</v>
      </c>
      <c r="K369" s="63">
        <f t="shared" si="108"/>
        <v>24.911306890249044</v>
      </c>
      <c r="L369" s="51">
        <f t="shared" si="109"/>
        <v>7.1577691112191369E+21</v>
      </c>
      <c r="M369" s="48">
        <f t="shared" si="121"/>
        <v>72.600000000000037</v>
      </c>
      <c r="N369" s="52">
        <v>363</v>
      </c>
      <c r="O369" s="74">
        <f t="shared" si="110"/>
        <v>363</v>
      </c>
      <c r="P369" s="74">
        <f t="shared" si="111"/>
        <v>1</v>
      </c>
      <c r="Q369" s="53">
        <v>1</v>
      </c>
      <c r="R369" s="65">
        <f t="shared" si="112"/>
        <v>1</v>
      </c>
      <c r="S369" s="73">
        <f>S368*Q369</f>
        <v>2.4931223849681289E+19</v>
      </c>
      <c r="T369" s="73">
        <f t="shared" si="113"/>
        <v>9.050034257434308E+21</v>
      </c>
      <c r="U369" s="73">
        <f t="shared" si="114"/>
        <v>7.1577691112191365E+22</v>
      </c>
      <c r="V369" s="73">
        <f t="shared" si="115"/>
        <v>3.5788845556095687E+23</v>
      </c>
      <c r="W369" s="73">
        <f t="shared" si="116"/>
        <v>344883.20000000001</v>
      </c>
      <c r="X369" s="102">
        <f t="shared" si="117"/>
        <v>7.9091072007150274</v>
      </c>
      <c r="Y369" s="94">
        <f>X369/K369</f>
        <v>0.31749065737738813</v>
      </c>
    </row>
    <row r="370" spans="1:25">
      <c r="A370" s="48">
        <v>8192</v>
      </c>
      <c r="B370" s="48">
        <f t="shared" si="106"/>
        <v>12.133333333333333</v>
      </c>
      <c r="C370" s="86">
        <f t="shared" si="122"/>
        <v>14.74</v>
      </c>
      <c r="D370" s="90"/>
      <c r="E370" s="49">
        <f>C370*K370*1</f>
        <v>369.58485079294576</v>
      </c>
      <c r="F370" s="61">
        <f t="shared" si="118"/>
        <v>0.4640000000000003</v>
      </c>
      <c r="G370" s="61">
        <f t="shared" si="119"/>
        <v>5.6399999999999224</v>
      </c>
      <c r="H370" s="61">
        <f t="shared" si="124"/>
        <v>2.8199999999999612</v>
      </c>
      <c r="I370" s="61">
        <f t="shared" si="124"/>
        <v>2.8199999999999612</v>
      </c>
      <c r="J370" s="62">
        <f t="shared" si="107"/>
        <v>3.1529599999999651</v>
      </c>
      <c r="K370" s="63">
        <f t="shared" si="108"/>
        <v>25.073599103999033</v>
      </c>
      <c r="L370" s="51">
        <f t="shared" si="109"/>
        <v>8.2221176035060126E+21</v>
      </c>
      <c r="M370" s="48">
        <f t="shared" si="121"/>
        <v>72.80000000000004</v>
      </c>
      <c r="N370" s="52">
        <v>364</v>
      </c>
      <c r="O370" s="74">
        <f t="shared" si="110"/>
        <v>364</v>
      </c>
      <c r="P370" s="74">
        <f t="shared" si="111"/>
        <v>1</v>
      </c>
      <c r="Q370" s="53">
        <v>1</v>
      </c>
      <c r="R370" s="65">
        <f t="shared" si="112"/>
        <v>1</v>
      </c>
      <c r="S370" s="73">
        <f>S369*Q370</f>
        <v>2.4931223849681289E+19</v>
      </c>
      <c r="T370" s="73">
        <f t="shared" si="113"/>
        <v>9.0749654812839893E+21</v>
      </c>
      <c r="U370" s="73">
        <f t="shared" si="114"/>
        <v>8.2221176035060119E+22</v>
      </c>
      <c r="V370" s="73">
        <f t="shared" si="115"/>
        <v>4.1110588017530061E+23</v>
      </c>
      <c r="W370" s="73">
        <f t="shared" si="116"/>
        <v>345156.26666666666</v>
      </c>
      <c r="X370" s="102">
        <f t="shared" si="117"/>
        <v>9.0602191495528306</v>
      </c>
      <c r="Y370" s="94">
        <f>X370/K370</f>
        <v>0.36134497931363191</v>
      </c>
    </row>
    <row r="371" spans="1:25">
      <c r="A371" s="48">
        <v>8192</v>
      </c>
      <c r="B371" s="48">
        <f t="shared" si="106"/>
        <v>12.166666666666666</v>
      </c>
      <c r="C371" s="86">
        <f t="shared" si="122"/>
        <v>14.74</v>
      </c>
      <c r="D371" s="90"/>
      <c r="E371" s="49">
        <f>C371*K371*1</f>
        <v>371.98942092811069</v>
      </c>
      <c r="F371" s="61">
        <f t="shared" si="118"/>
        <v>0.4650000000000003</v>
      </c>
      <c r="G371" s="61">
        <f t="shared" si="119"/>
        <v>5.6499999999999222</v>
      </c>
      <c r="H371" s="61">
        <f t="shared" si="124"/>
        <v>2.8249999999999611</v>
      </c>
      <c r="I371" s="61">
        <f t="shared" si="124"/>
        <v>2.8249999999999611</v>
      </c>
      <c r="J371" s="62">
        <f t="shared" si="107"/>
        <v>3.1622499999999651</v>
      </c>
      <c r="K371" s="63">
        <f t="shared" si="108"/>
        <v>25.236731406249028</v>
      </c>
      <c r="L371" s="51">
        <f t="shared" si="109"/>
        <v>9.4447329657395211E+21</v>
      </c>
      <c r="M371" s="48">
        <f t="shared" si="121"/>
        <v>73.000000000000028</v>
      </c>
      <c r="N371" s="52">
        <v>365</v>
      </c>
      <c r="O371" s="74">
        <f t="shared" si="110"/>
        <v>365</v>
      </c>
      <c r="P371" s="74">
        <f t="shared" si="111"/>
        <v>1</v>
      </c>
      <c r="Q371" s="53">
        <v>1</v>
      </c>
      <c r="R371" s="65">
        <f t="shared" si="112"/>
        <v>1</v>
      </c>
      <c r="S371" s="73">
        <f>S370*Q371</f>
        <v>2.4931223849681289E+19</v>
      </c>
      <c r="T371" s="73">
        <f t="shared" si="113"/>
        <v>9.0998967051336706E+21</v>
      </c>
      <c r="U371" s="73">
        <f t="shared" si="114"/>
        <v>9.444732965739522E+22</v>
      </c>
      <c r="V371" s="73">
        <f t="shared" si="115"/>
        <v>4.7223664828697606E+23</v>
      </c>
      <c r="W371" s="73">
        <f t="shared" si="116"/>
        <v>345429.33333333331</v>
      </c>
      <c r="X371" s="102">
        <f t="shared" si="117"/>
        <v>10.378945247160129</v>
      </c>
      <c r="Y371" s="94">
        <f>X371/K371</f>
        <v>0.41126345088374366</v>
      </c>
    </row>
    <row r="372" spans="1:25">
      <c r="A372" s="48">
        <v>8192</v>
      </c>
      <c r="B372" s="48">
        <f t="shared" si="106"/>
        <v>12.2</v>
      </c>
      <c r="C372" s="86">
        <f t="shared" si="122"/>
        <v>14.74</v>
      </c>
      <c r="D372" s="90"/>
      <c r="E372" s="49">
        <f>C372*K372*1</f>
        <v>374.40641947014564</v>
      </c>
      <c r="F372" s="61">
        <f t="shared" si="118"/>
        <v>0.4660000000000003</v>
      </c>
      <c r="G372" s="61">
        <f t="shared" si="119"/>
        <v>5.659999999999922</v>
      </c>
      <c r="H372" s="61">
        <f t="shared" si="124"/>
        <v>2.829999999999961</v>
      </c>
      <c r="I372" s="61">
        <f t="shared" si="124"/>
        <v>2.829999999999961</v>
      </c>
      <c r="J372" s="62">
        <f t="shared" si="107"/>
        <v>3.1715599999999653</v>
      </c>
      <c r="K372" s="63">
        <f t="shared" si="108"/>
        <v>25.400706883999025</v>
      </c>
      <c r="L372" s="51">
        <f t="shared" si="109"/>
        <v>1.0849149221131256E+22</v>
      </c>
      <c r="M372" s="48">
        <f t="shared" si="121"/>
        <v>73.200000000000031</v>
      </c>
      <c r="N372" s="52">
        <v>366</v>
      </c>
      <c r="O372" s="74">
        <f t="shared" si="110"/>
        <v>366</v>
      </c>
      <c r="P372" s="74">
        <f t="shared" si="111"/>
        <v>1</v>
      </c>
      <c r="Q372" s="53">
        <v>1</v>
      </c>
      <c r="R372" s="65">
        <f t="shared" si="112"/>
        <v>1</v>
      </c>
      <c r="S372" s="73">
        <f>S371*Q372</f>
        <v>2.4931223849681289E+19</v>
      </c>
      <c r="T372" s="73">
        <f t="shared" si="113"/>
        <v>9.1248279289833519E+21</v>
      </c>
      <c r="U372" s="73">
        <f t="shared" si="114"/>
        <v>1.0849149221131256E+23</v>
      </c>
      <c r="V372" s="73">
        <f t="shared" si="115"/>
        <v>5.4245746105656281E+23</v>
      </c>
      <c r="W372" s="73">
        <f t="shared" si="116"/>
        <v>345702.40000000002</v>
      </c>
      <c r="X372" s="102">
        <f t="shared" si="117"/>
        <v>11.889702803787578</v>
      </c>
      <c r="Y372" s="94">
        <f>X372/K372</f>
        <v>0.46808550872564114</v>
      </c>
    </row>
    <row r="373" spans="1:25">
      <c r="A373" s="48">
        <v>8192</v>
      </c>
      <c r="B373" s="48">
        <f t="shared" si="106"/>
        <v>12.233333333333333</v>
      </c>
      <c r="C373" s="86">
        <f t="shared" si="122"/>
        <v>14.74</v>
      </c>
      <c r="D373" s="90"/>
      <c r="E373" s="49">
        <f>C373*K373*1</f>
        <v>376.83589200987046</v>
      </c>
      <c r="F373" s="61">
        <f t="shared" si="118"/>
        <v>0.4670000000000003</v>
      </c>
      <c r="G373" s="61">
        <f t="shared" si="119"/>
        <v>5.6699999999999218</v>
      </c>
      <c r="H373" s="61">
        <f t="shared" si="124"/>
        <v>2.8349999999999609</v>
      </c>
      <c r="I373" s="61">
        <f t="shared" si="124"/>
        <v>2.8349999999999609</v>
      </c>
      <c r="J373" s="62">
        <f t="shared" si="107"/>
        <v>3.1808899999999651</v>
      </c>
      <c r="K373" s="63">
        <f t="shared" si="108"/>
        <v>25.565528630249013</v>
      </c>
      <c r="L373" s="51">
        <f t="shared" si="109"/>
        <v>1.2462399863430836E+22</v>
      </c>
      <c r="M373" s="48">
        <f t="shared" si="121"/>
        <v>73.400000000000034</v>
      </c>
      <c r="N373" s="52">
        <v>367</v>
      </c>
      <c r="O373" s="74">
        <f t="shared" si="110"/>
        <v>367</v>
      </c>
      <c r="P373" s="74">
        <f t="shared" si="111"/>
        <v>1</v>
      </c>
      <c r="Q373" s="53">
        <v>1</v>
      </c>
      <c r="R373" s="65">
        <f t="shared" si="112"/>
        <v>1</v>
      </c>
      <c r="S373" s="73">
        <f>S372*Q373</f>
        <v>2.4931223849681289E+19</v>
      </c>
      <c r="T373" s="73">
        <f t="shared" si="113"/>
        <v>9.1497591528330331E+21</v>
      </c>
      <c r="U373" s="73">
        <f t="shared" si="114"/>
        <v>1.2462399863430836E+23</v>
      </c>
      <c r="V373" s="73">
        <f t="shared" si="115"/>
        <v>6.2311999317154185E+23</v>
      </c>
      <c r="W373" s="73">
        <f t="shared" si="116"/>
        <v>345975.46666666667</v>
      </c>
      <c r="X373" s="102">
        <f t="shared" si="117"/>
        <v>13.62046765960185</v>
      </c>
      <c r="Y373" s="94">
        <f>X373/K373</f>
        <v>0.53276690877755517</v>
      </c>
    </row>
    <row r="374" spans="1:25">
      <c r="A374" s="48">
        <v>8192</v>
      </c>
      <c r="B374" s="48">
        <f t="shared" si="106"/>
        <v>12.266666666666667</v>
      </c>
      <c r="C374" s="86">
        <f t="shared" si="122"/>
        <v>14.74</v>
      </c>
      <c r="D374" s="90"/>
      <c r="E374" s="49">
        <f>C374*K374*1</f>
        <v>379.27788422654532</v>
      </c>
      <c r="F374" s="61">
        <f t="shared" si="118"/>
        <v>0.4680000000000003</v>
      </c>
      <c r="G374" s="61">
        <f t="shared" si="119"/>
        <v>5.6799999999999216</v>
      </c>
      <c r="H374" s="61">
        <f t="shared" si="124"/>
        <v>2.8399999999999608</v>
      </c>
      <c r="I374" s="61">
        <f t="shared" si="124"/>
        <v>2.8399999999999608</v>
      </c>
      <c r="J374" s="62">
        <f t="shared" si="107"/>
        <v>3.1902399999999647</v>
      </c>
      <c r="K374" s="63">
        <f t="shared" si="108"/>
        <v>25.731199743999003</v>
      </c>
      <c r="L374" s="51">
        <f t="shared" si="109"/>
        <v>1.4315538222438278E+22</v>
      </c>
      <c r="M374" s="48">
        <f t="shared" si="121"/>
        <v>73.600000000000037</v>
      </c>
      <c r="N374" s="52">
        <v>368</v>
      </c>
      <c r="O374" s="74">
        <f t="shared" si="110"/>
        <v>368</v>
      </c>
      <c r="P374" s="74">
        <f t="shared" si="111"/>
        <v>1</v>
      </c>
      <c r="Q374" s="53">
        <v>1</v>
      </c>
      <c r="R374" s="65">
        <f t="shared" si="112"/>
        <v>1</v>
      </c>
      <c r="S374" s="73">
        <f>S373*Q374</f>
        <v>2.4931223849681289E+19</v>
      </c>
      <c r="T374" s="73">
        <f t="shared" si="113"/>
        <v>9.1746903766827144E+21</v>
      </c>
      <c r="U374" s="73">
        <f t="shared" si="114"/>
        <v>1.4315538222438278E+23</v>
      </c>
      <c r="V374" s="73">
        <f t="shared" si="115"/>
        <v>7.1577691112191388E+23</v>
      </c>
      <c r="W374" s="73">
        <f t="shared" si="116"/>
        <v>346248.53333333333</v>
      </c>
      <c r="X374" s="102">
        <f t="shared" si="117"/>
        <v>15.603293010106283</v>
      </c>
      <c r="Y374" s="94">
        <f>X374/K374</f>
        <v>0.60639586048626681</v>
      </c>
    </row>
    <row r="375" spans="1:25">
      <c r="A375" s="48">
        <v>8192</v>
      </c>
      <c r="B375" s="48">
        <f t="shared" si="106"/>
        <v>12.3</v>
      </c>
      <c r="C375" s="86">
        <f t="shared" si="122"/>
        <v>14.74</v>
      </c>
      <c r="D375" s="90"/>
      <c r="E375" s="49">
        <f>C375*K375*1</f>
        <v>381.73244188787027</v>
      </c>
      <c r="F375" s="61">
        <f t="shared" si="118"/>
        <v>0.46900000000000031</v>
      </c>
      <c r="G375" s="61">
        <f t="shared" si="119"/>
        <v>5.6899999999999213</v>
      </c>
      <c r="H375" s="61">
        <f t="shared" si="124"/>
        <v>2.8449999999999607</v>
      </c>
      <c r="I375" s="61">
        <f t="shared" si="124"/>
        <v>2.8449999999999607</v>
      </c>
      <c r="J375" s="62">
        <f t="shared" si="107"/>
        <v>3.1996099999999648</v>
      </c>
      <c r="K375" s="63">
        <f t="shared" si="108"/>
        <v>25.897723330249001</v>
      </c>
      <c r="L375" s="51">
        <f t="shared" si="109"/>
        <v>1.6444235207012029E+22</v>
      </c>
      <c r="M375" s="48">
        <f t="shared" si="121"/>
        <v>73.80000000000004</v>
      </c>
      <c r="N375" s="52">
        <v>369</v>
      </c>
      <c r="O375" s="74">
        <f t="shared" si="110"/>
        <v>369</v>
      </c>
      <c r="P375" s="74">
        <f t="shared" si="111"/>
        <v>1</v>
      </c>
      <c r="Q375" s="53">
        <v>1</v>
      </c>
      <c r="R375" s="65">
        <f t="shared" si="112"/>
        <v>1</v>
      </c>
      <c r="S375" s="73">
        <f>S374*Q375</f>
        <v>2.4931223849681289E+19</v>
      </c>
      <c r="T375" s="73">
        <f t="shared" si="113"/>
        <v>9.1996216005323957E+21</v>
      </c>
      <c r="U375" s="73">
        <f t="shared" si="114"/>
        <v>1.6444235207012031E+23</v>
      </c>
      <c r="V375" s="73">
        <f t="shared" si="115"/>
        <v>8.2221176035060149E+23</v>
      </c>
      <c r="W375" s="73">
        <f t="shared" si="116"/>
        <v>346521.59999999998</v>
      </c>
      <c r="X375" s="102">
        <f t="shared" si="117"/>
        <v>17.874903904808843</v>
      </c>
      <c r="Y375" s="94">
        <f>X375/K375</f>
        <v>0.69021140108986478</v>
      </c>
    </row>
    <row r="376" spans="1:25">
      <c r="A376" s="48">
        <v>8192</v>
      </c>
      <c r="B376" s="48">
        <f t="shared" si="106"/>
        <v>12.333333333333334</v>
      </c>
      <c r="C376" s="86">
        <f t="shared" si="122"/>
        <v>14.74</v>
      </c>
      <c r="D376" s="90"/>
      <c r="E376" s="49">
        <f>C376*K376*1</f>
        <v>384.19961084998511</v>
      </c>
      <c r="F376" s="61">
        <f t="shared" si="118"/>
        <v>0.47000000000000031</v>
      </c>
      <c r="G376" s="61">
        <f t="shared" si="119"/>
        <v>5.6999999999999211</v>
      </c>
      <c r="H376" s="61">
        <f t="shared" ref="H376:I391" si="125">H375+0.5%</f>
        <v>2.8499999999999606</v>
      </c>
      <c r="I376" s="61">
        <f t="shared" si="125"/>
        <v>2.8499999999999606</v>
      </c>
      <c r="J376" s="62">
        <f t="shared" si="107"/>
        <v>3.2089999999999645</v>
      </c>
      <c r="K376" s="63">
        <f t="shared" si="108"/>
        <v>26.065102499998989</v>
      </c>
      <c r="L376" s="51">
        <f t="shared" si="109"/>
        <v>1.8889465931479046E+22</v>
      </c>
      <c r="M376" s="48">
        <f t="shared" si="121"/>
        <v>74.000000000000043</v>
      </c>
      <c r="N376" s="52">
        <v>370</v>
      </c>
      <c r="O376" s="74">
        <f t="shared" si="110"/>
        <v>370</v>
      </c>
      <c r="P376" s="74">
        <f t="shared" si="111"/>
        <v>1</v>
      </c>
      <c r="Q376" s="53">
        <v>4</v>
      </c>
      <c r="R376" s="65">
        <f t="shared" si="112"/>
        <v>1</v>
      </c>
      <c r="S376" s="73">
        <f>S375*Q376</f>
        <v>9.9724895398725157E+19</v>
      </c>
      <c r="T376" s="73">
        <f t="shared" si="113"/>
        <v>3.6898211297528308E+22</v>
      </c>
      <c r="U376" s="73">
        <f t="shared" si="114"/>
        <v>1.8889465931479047E+23</v>
      </c>
      <c r="V376" s="73">
        <f t="shared" si="115"/>
        <v>9.4447329657395226E+23</v>
      </c>
      <c r="W376" s="73">
        <f t="shared" si="116"/>
        <v>346794.66666666669</v>
      </c>
      <c r="X376" s="102">
        <f t="shared" si="117"/>
        <v>5.1193446151533077</v>
      </c>
      <c r="Y376" s="94">
        <f>X376/K376</f>
        <v>0.19640608031959614</v>
      </c>
    </row>
    <row r="377" spans="1:25">
      <c r="A377" s="48">
        <v>8192</v>
      </c>
      <c r="B377" s="48">
        <f t="shared" si="106"/>
        <v>12.366666666666667</v>
      </c>
      <c r="C377" s="86">
        <f t="shared" si="122"/>
        <v>14.74</v>
      </c>
      <c r="D377" s="90"/>
      <c r="E377" s="49">
        <f>C377*K377*1</f>
        <v>386.67943705747001</v>
      </c>
      <c r="F377" s="61">
        <f t="shared" si="118"/>
        <v>0.47100000000000031</v>
      </c>
      <c r="G377" s="61">
        <f t="shared" si="119"/>
        <v>5.7099999999999209</v>
      </c>
      <c r="H377" s="61">
        <f t="shared" si="125"/>
        <v>2.8549999999999605</v>
      </c>
      <c r="I377" s="61">
        <f t="shared" si="125"/>
        <v>2.8549999999999605</v>
      </c>
      <c r="J377" s="62">
        <f t="shared" si="107"/>
        <v>3.218409999999964</v>
      </c>
      <c r="K377" s="63">
        <f t="shared" si="108"/>
        <v>26.233340370248982</v>
      </c>
      <c r="L377" s="51">
        <f t="shared" si="109"/>
        <v>2.169829844226252E+22</v>
      </c>
      <c r="M377" s="48">
        <f t="shared" si="121"/>
        <v>74.200000000000045</v>
      </c>
      <c r="N377" s="52">
        <v>371</v>
      </c>
      <c r="O377" s="74">
        <f t="shared" si="110"/>
        <v>371</v>
      </c>
      <c r="P377" s="74">
        <f t="shared" si="111"/>
        <v>1</v>
      </c>
      <c r="Q377" s="53">
        <v>1</v>
      </c>
      <c r="R377" s="65">
        <f t="shared" si="112"/>
        <v>1</v>
      </c>
      <c r="S377" s="73">
        <f>S376*Q377</f>
        <v>9.9724895398725157E+19</v>
      </c>
      <c r="T377" s="73">
        <f t="shared" si="113"/>
        <v>3.6997936192927033E+22</v>
      </c>
      <c r="U377" s="73">
        <f t="shared" si="114"/>
        <v>2.1698298442262519E+23</v>
      </c>
      <c r="V377" s="73">
        <f t="shared" si="115"/>
        <v>1.084914922113126E+24</v>
      </c>
      <c r="W377" s="73">
        <f t="shared" si="116"/>
        <v>347067.73333333334</v>
      </c>
      <c r="X377" s="102">
        <f t="shared" si="117"/>
        <v>5.8647321107631472</v>
      </c>
      <c r="Y377" s="94">
        <f>X377/K377</f>
        <v>0.22356024920921974</v>
      </c>
    </row>
    <row r="378" spans="1:25">
      <c r="A378" s="48">
        <v>8192</v>
      </c>
      <c r="B378" s="48">
        <f t="shared" si="106"/>
        <v>12.4</v>
      </c>
      <c r="C378" s="86">
        <f t="shared" si="122"/>
        <v>14.74</v>
      </c>
      <c r="D378" s="90"/>
      <c r="E378" s="49">
        <f>C378*K378*1</f>
        <v>389.17196654334492</v>
      </c>
      <c r="F378" s="61">
        <f t="shared" si="118"/>
        <v>0.47200000000000031</v>
      </c>
      <c r="G378" s="61">
        <f t="shared" si="119"/>
        <v>5.7199999999999207</v>
      </c>
      <c r="H378" s="61">
        <f t="shared" si="125"/>
        <v>2.8599999999999604</v>
      </c>
      <c r="I378" s="61">
        <f t="shared" si="125"/>
        <v>2.8599999999999604</v>
      </c>
      <c r="J378" s="62">
        <f t="shared" si="107"/>
        <v>3.2278399999999641</v>
      </c>
      <c r="K378" s="63">
        <f t="shared" si="108"/>
        <v>26.402440063998977</v>
      </c>
      <c r="L378" s="51">
        <f t="shared" si="109"/>
        <v>2.4924799726861685E+22</v>
      </c>
      <c r="M378" s="48">
        <f t="shared" si="121"/>
        <v>74.400000000000048</v>
      </c>
      <c r="N378" s="52">
        <v>372</v>
      </c>
      <c r="O378" s="74">
        <f t="shared" si="110"/>
        <v>372</v>
      </c>
      <c r="P378" s="74">
        <f t="shared" si="111"/>
        <v>1</v>
      </c>
      <c r="Q378" s="53">
        <v>1</v>
      </c>
      <c r="R378" s="65">
        <f t="shared" si="112"/>
        <v>1</v>
      </c>
      <c r="S378" s="73">
        <f>S377*Q378</f>
        <v>9.9724895398725157E+19</v>
      </c>
      <c r="T378" s="73">
        <f t="shared" si="113"/>
        <v>3.7097661088325758E+22</v>
      </c>
      <c r="U378" s="73">
        <f t="shared" si="114"/>
        <v>2.4924799726861685E+23</v>
      </c>
      <c r="V378" s="73">
        <f t="shared" si="115"/>
        <v>1.2462399863430842E+24</v>
      </c>
      <c r="W378" s="73">
        <f t="shared" si="116"/>
        <v>347340.79999999999</v>
      </c>
      <c r="X378" s="102">
        <f t="shared" si="117"/>
        <v>6.7186984288627443</v>
      </c>
      <c r="Y378" s="94">
        <f>X378/K378</f>
        <v>0.25447263255126251</v>
      </c>
    </row>
    <row r="379" spans="1:25">
      <c r="A379" s="48">
        <v>8192</v>
      </c>
      <c r="B379" s="48">
        <f t="shared" si="106"/>
        <v>12.433333333333334</v>
      </c>
      <c r="C379" s="86">
        <f t="shared" si="122"/>
        <v>14.74</v>
      </c>
      <c r="D379" s="90"/>
      <c r="E379" s="49">
        <f>C379*K379*1</f>
        <v>391.67724542906979</v>
      </c>
      <c r="F379" s="61">
        <f t="shared" si="118"/>
        <v>0.47300000000000031</v>
      </c>
      <c r="G379" s="61">
        <f t="shared" si="119"/>
        <v>5.7299999999999205</v>
      </c>
      <c r="H379" s="61">
        <f t="shared" si="125"/>
        <v>2.8649999999999602</v>
      </c>
      <c r="I379" s="61">
        <f t="shared" si="125"/>
        <v>2.8649999999999602</v>
      </c>
      <c r="J379" s="62">
        <f t="shared" si="107"/>
        <v>3.2372899999999638</v>
      </c>
      <c r="K379" s="63">
        <f t="shared" si="108"/>
        <v>26.572404710248968</v>
      </c>
      <c r="L379" s="51">
        <f t="shared" si="109"/>
        <v>2.8631076444876564E+22</v>
      </c>
      <c r="M379" s="48">
        <f t="shared" si="121"/>
        <v>74.600000000000037</v>
      </c>
      <c r="N379" s="52">
        <v>373</v>
      </c>
      <c r="O379" s="74">
        <f t="shared" si="110"/>
        <v>373</v>
      </c>
      <c r="P379" s="74">
        <f t="shared" si="111"/>
        <v>1</v>
      </c>
      <c r="Q379" s="53">
        <v>1</v>
      </c>
      <c r="R379" s="65">
        <f t="shared" si="112"/>
        <v>1</v>
      </c>
      <c r="S379" s="73">
        <f>S378*Q379</f>
        <v>9.9724895398725157E+19</v>
      </c>
      <c r="T379" s="73">
        <f t="shared" si="113"/>
        <v>3.7197385983724484E+22</v>
      </c>
      <c r="U379" s="73">
        <f t="shared" si="114"/>
        <v>2.8631076444876566E+23</v>
      </c>
      <c r="V379" s="73">
        <f t="shared" si="115"/>
        <v>1.4315538222438283E+24</v>
      </c>
      <c r="W379" s="73">
        <f t="shared" si="116"/>
        <v>347613.8666666667</v>
      </c>
      <c r="X379" s="102">
        <f t="shared" si="117"/>
        <v>7.697066793189161</v>
      </c>
      <c r="Y379" s="94">
        <f>X379/K379</f>
        <v>0.28966391552136811</v>
      </c>
    </row>
    <row r="380" spans="1:25">
      <c r="A380" s="48">
        <v>8192</v>
      </c>
      <c r="B380" s="48">
        <f t="shared" si="106"/>
        <v>12.466666666666667</v>
      </c>
      <c r="C380" s="86">
        <f t="shared" si="122"/>
        <v>14.74</v>
      </c>
      <c r="D380" s="90"/>
      <c r="E380" s="49">
        <f>C380*K380*1</f>
        <v>394.19531992454466</v>
      </c>
      <c r="F380" s="61">
        <f t="shared" si="118"/>
        <v>0.47400000000000031</v>
      </c>
      <c r="G380" s="61">
        <f t="shared" si="119"/>
        <v>5.7399999999999203</v>
      </c>
      <c r="H380" s="61">
        <f t="shared" si="125"/>
        <v>2.8699999999999601</v>
      </c>
      <c r="I380" s="61">
        <f t="shared" si="125"/>
        <v>2.8699999999999601</v>
      </c>
      <c r="J380" s="62">
        <f t="shared" si="107"/>
        <v>3.2467599999999637</v>
      </c>
      <c r="K380" s="63">
        <f t="shared" si="108"/>
        <v>26.743237443998957</v>
      </c>
      <c r="L380" s="51">
        <f t="shared" si="109"/>
        <v>3.2888470414024067E+22</v>
      </c>
      <c r="M380" s="48">
        <f t="shared" si="121"/>
        <v>74.80000000000004</v>
      </c>
      <c r="N380" s="52">
        <v>374</v>
      </c>
      <c r="O380" s="74">
        <f t="shared" si="110"/>
        <v>374</v>
      </c>
      <c r="P380" s="74">
        <f t="shared" si="111"/>
        <v>1</v>
      </c>
      <c r="Q380" s="53">
        <v>1</v>
      </c>
      <c r="R380" s="65">
        <f t="shared" si="112"/>
        <v>1</v>
      </c>
      <c r="S380" s="73">
        <f>S379*Q380</f>
        <v>9.9724895398725157E+19</v>
      </c>
      <c r="T380" s="73">
        <f t="shared" si="113"/>
        <v>3.7297110879123209E+22</v>
      </c>
      <c r="U380" s="73">
        <f t="shared" si="114"/>
        <v>3.2888470414024068E+23</v>
      </c>
      <c r="V380" s="73">
        <f t="shared" si="115"/>
        <v>1.6444235207012033E+24</v>
      </c>
      <c r="W380" s="73">
        <f t="shared" si="116"/>
        <v>347886.93333333335</v>
      </c>
      <c r="X380" s="102">
        <f t="shared" si="117"/>
        <v>8.8179673006343116</v>
      </c>
      <c r="Y380" s="94">
        <f>X380/K380</f>
        <v>0.32972699431395947</v>
      </c>
    </row>
    <row r="381" spans="1:25">
      <c r="A381" s="48">
        <v>8192</v>
      </c>
      <c r="B381" s="48">
        <f t="shared" si="106"/>
        <v>12.5</v>
      </c>
      <c r="C381" s="86">
        <f t="shared" si="122"/>
        <v>14.74</v>
      </c>
      <c r="D381" s="90"/>
      <c r="E381" s="49">
        <f>C381*K381*1</f>
        <v>396.72623632810945</v>
      </c>
      <c r="F381" s="61">
        <f t="shared" si="118"/>
        <v>0.47500000000000031</v>
      </c>
      <c r="G381" s="61">
        <f t="shared" si="119"/>
        <v>5.7499999999999201</v>
      </c>
      <c r="H381" s="61">
        <f t="shared" si="125"/>
        <v>2.87499999999996</v>
      </c>
      <c r="I381" s="61">
        <f t="shared" si="125"/>
        <v>2.87499999999996</v>
      </c>
      <c r="J381" s="62">
        <f t="shared" si="107"/>
        <v>3.2562499999999632</v>
      </c>
      <c r="K381" s="63">
        <f t="shared" si="108"/>
        <v>26.914941406248946</v>
      </c>
      <c r="L381" s="51">
        <f t="shared" si="109"/>
        <v>3.7778931862958118E+22</v>
      </c>
      <c r="M381" s="48">
        <f t="shared" si="121"/>
        <v>75.000000000000043</v>
      </c>
      <c r="N381" s="52">
        <v>375</v>
      </c>
      <c r="O381" s="74">
        <f t="shared" si="110"/>
        <v>375</v>
      </c>
      <c r="P381" s="74">
        <f t="shared" si="111"/>
        <v>1</v>
      </c>
      <c r="Q381" s="53">
        <v>1</v>
      </c>
      <c r="R381" s="65">
        <f t="shared" si="112"/>
        <v>1</v>
      </c>
      <c r="S381" s="73">
        <f>S380*Q381</f>
        <v>9.9724895398725157E+19</v>
      </c>
      <c r="T381" s="73">
        <f t="shared" si="113"/>
        <v>3.7396835774521934E+22</v>
      </c>
      <c r="U381" s="73">
        <f t="shared" si="114"/>
        <v>3.7778931862958115E+23</v>
      </c>
      <c r="V381" s="73">
        <f t="shared" si="115"/>
        <v>1.8889465931479059E+24</v>
      </c>
      <c r="W381" s="73">
        <f t="shared" si="116"/>
        <v>348160</v>
      </c>
      <c r="X381" s="102">
        <f t="shared" si="117"/>
        <v>10.102173373902533</v>
      </c>
      <c r="Y381" s="94">
        <f>X381/K381</f>
        <v>0.37533700042003704</v>
      </c>
    </row>
    <row r="382" spans="1:25">
      <c r="A382" s="48">
        <v>8192</v>
      </c>
      <c r="B382" s="48">
        <f t="shared" si="106"/>
        <v>12.533333333333333</v>
      </c>
      <c r="C382" s="86">
        <f t="shared" si="122"/>
        <v>14.74</v>
      </c>
      <c r="D382" s="90"/>
      <c r="E382" s="49">
        <f>C382*K382*1</f>
        <v>399.27004102654439</v>
      </c>
      <c r="F382" s="61">
        <f t="shared" si="118"/>
        <v>0.47600000000000031</v>
      </c>
      <c r="G382" s="61">
        <f t="shared" si="119"/>
        <v>5.7599999999999199</v>
      </c>
      <c r="H382" s="61">
        <f t="shared" si="125"/>
        <v>2.8799999999999599</v>
      </c>
      <c r="I382" s="61">
        <f t="shared" si="125"/>
        <v>2.8799999999999599</v>
      </c>
      <c r="J382" s="62">
        <f t="shared" si="107"/>
        <v>3.2657599999999634</v>
      </c>
      <c r="K382" s="63">
        <f t="shared" si="108"/>
        <v>27.087519743998939</v>
      </c>
      <c r="L382" s="51">
        <f t="shared" si="109"/>
        <v>4.3396596884525048E+22</v>
      </c>
      <c r="M382" s="48">
        <f t="shared" si="121"/>
        <v>75.200000000000045</v>
      </c>
      <c r="N382" s="52">
        <v>376</v>
      </c>
      <c r="O382" s="74">
        <f t="shared" si="110"/>
        <v>376</v>
      </c>
      <c r="P382" s="74">
        <f t="shared" si="111"/>
        <v>1</v>
      </c>
      <c r="Q382" s="53">
        <v>1</v>
      </c>
      <c r="R382" s="65">
        <f t="shared" si="112"/>
        <v>1</v>
      </c>
      <c r="S382" s="73">
        <f>S381*Q382</f>
        <v>9.9724895398725157E+19</v>
      </c>
      <c r="T382" s="73">
        <f t="shared" si="113"/>
        <v>3.7496560669920659E+22</v>
      </c>
      <c r="U382" s="73">
        <f t="shared" si="114"/>
        <v>4.3396596884525052E+23</v>
      </c>
      <c r="V382" s="73">
        <f t="shared" si="115"/>
        <v>2.1698298442262523E+24</v>
      </c>
      <c r="W382" s="73">
        <f t="shared" si="116"/>
        <v>348433.06666666665</v>
      </c>
      <c r="X382" s="102">
        <f t="shared" si="117"/>
        <v>11.573487303686852</v>
      </c>
      <c r="Y382" s="94">
        <f>X382/K382</f>
        <v>0.42726271777802327</v>
      </c>
    </row>
    <row r="383" spans="1:25">
      <c r="A383" s="48">
        <v>8192</v>
      </c>
      <c r="B383" s="48">
        <f t="shared" si="106"/>
        <v>12.566666666666666</v>
      </c>
      <c r="C383" s="86">
        <f t="shared" si="122"/>
        <v>14.74</v>
      </c>
      <c r="D383" s="90"/>
      <c r="E383" s="49">
        <f>C383*K383*1</f>
        <v>401.82678049506927</v>
      </c>
      <c r="F383" s="61">
        <f t="shared" si="118"/>
        <v>0.47700000000000031</v>
      </c>
      <c r="G383" s="61">
        <f t="shared" si="119"/>
        <v>5.7699999999999196</v>
      </c>
      <c r="H383" s="61">
        <f t="shared" si="125"/>
        <v>2.8849999999999598</v>
      </c>
      <c r="I383" s="61">
        <f t="shared" si="125"/>
        <v>2.8849999999999598</v>
      </c>
      <c r="J383" s="62">
        <f t="shared" si="107"/>
        <v>3.2752899999999632</v>
      </c>
      <c r="K383" s="63">
        <f t="shared" si="108"/>
        <v>27.260975610248934</v>
      </c>
      <c r="L383" s="51">
        <f t="shared" si="109"/>
        <v>4.9849599453723403E+22</v>
      </c>
      <c r="M383" s="48">
        <f t="shared" si="121"/>
        <v>75.400000000000034</v>
      </c>
      <c r="N383" s="52">
        <v>377</v>
      </c>
      <c r="O383" s="74">
        <f t="shared" si="110"/>
        <v>377</v>
      </c>
      <c r="P383" s="74">
        <f t="shared" si="111"/>
        <v>1</v>
      </c>
      <c r="Q383" s="53">
        <v>1</v>
      </c>
      <c r="R383" s="65">
        <f t="shared" si="112"/>
        <v>1</v>
      </c>
      <c r="S383" s="73">
        <f>S382*Q383</f>
        <v>9.9724895398725157E+19</v>
      </c>
      <c r="T383" s="73">
        <f t="shared" si="113"/>
        <v>3.7596285565319384E+22</v>
      </c>
      <c r="U383" s="73">
        <f t="shared" si="114"/>
        <v>4.9849599453723403E+23</v>
      </c>
      <c r="V383" s="73">
        <f t="shared" si="115"/>
        <v>2.4924799726861701E+24</v>
      </c>
      <c r="W383" s="73">
        <f t="shared" si="116"/>
        <v>348706.1333333333</v>
      </c>
      <c r="X383" s="102">
        <f t="shared" si="117"/>
        <v>13.259182045288821</v>
      </c>
      <c r="Y383" s="94">
        <f>X383/K383</f>
        <v>0.48637958651428265</v>
      </c>
    </row>
    <row r="384" spans="1:25">
      <c r="A384" s="48">
        <v>8192</v>
      </c>
      <c r="B384" s="48">
        <f t="shared" si="106"/>
        <v>12.6</v>
      </c>
      <c r="C384" s="86">
        <f t="shared" si="122"/>
        <v>14.74</v>
      </c>
      <c r="D384" s="90"/>
      <c r="E384" s="49">
        <f>C384*K384*1</f>
        <v>404.39650129734417</v>
      </c>
      <c r="F384" s="61">
        <f t="shared" si="118"/>
        <v>0.47800000000000031</v>
      </c>
      <c r="G384" s="61">
        <f t="shared" si="119"/>
        <v>5.7799999999999194</v>
      </c>
      <c r="H384" s="61">
        <f t="shared" si="125"/>
        <v>2.8899999999999597</v>
      </c>
      <c r="I384" s="61">
        <f t="shared" si="125"/>
        <v>2.8899999999999597</v>
      </c>
      <c r="J384" s="62">
        <f t="shared" si="107"/>
        <v>3.2848399999999631</v>
      </c>
      <c r="K384" s="63">
        <f t="shared" si="108"/>
        <v>27.435312163998926</v>
      </c>
      <c r="L384" s="51">
        <f t="shared" si="109"/>
        <v>5.7262152889753145E+22</v>
      </c>
      <c r="M384" s="48">
        <f t="shared" si="121"/>
        <v>75.600000000000037</v>
      </c>
      <c r="N384" s="52">
        <v>378</v>
      </c>
      <c r="O384" s="74">
        <f t="shared" si="110"/>
        <v>378</v>
      </c>
      <c r="P384" s="74">
        <f t="shared" si="111"/>
        <v>1</v>
      </c>
      <c r="Q384" s="53">
        <v>1</v>
      </c>
      <c r="R384" s="65">
        <f t="shared" si="112"/>
        <v>1</v>
      </c>
      <c r="S384" s="73">
        <f>S383*Q384</f>
        <v>9.9724895398725157E+19</v>
      </c>
      <c r="T384" s="73">
        <f t="shared" si="113"/>
        <v>3.7696010460718109E+22</v>
      </c>
      <c r="U384" s="73">
        <f t="shared" si="114"/>
        <v>5.7262152889753145E+23</v>
      </c>
      <c r="V384" s="73">
        <f t="shared" si="115"/>
        <v>2.8631076444876571E+24</v>
      </c>
      <c r="W384" s="73">
        <f t="shared" si="116"/>
        <v>348979.20000000001</v>
      </c>
      <c r="X384" s="102">
        <f t="shared" si="117"/>
        <v>15.1905074807384</v>
      </c>
      <c r="Y384" s="94">
        <f>X384/K384</f>
        <v>0.5536845139553993</v>
      </c>
    </row>
    <row r="385" spans="1:25">
      <c r="A385" s="48">
        <v>8192</v>
      </c>
      <c r="B385" s="48">
        <f t="shared" si="106"/>
        <v>12.633333333333333</v>
      </c>
      <c r="C385" s="86">
        <f t="shared" si="122"/>
        <v>14.74</v>
      </c>
      <c r="D385" s="90"/>
      <c r="E385" s="49">
        <f>C385*K385*1</f>
        <v>406.97925008546906</v>
      </c>
      <c r="F385" s="61">
        <f t="shared" si="118"/>
        <v>0.47900000000000031</v>
      </c>
      <c r="G385" s="61">
        <f t="shared" si="119"/>
        <v>5.7899999999999192</v>
      </c>
      <c r="H385" s="61">
        <f t="shared" si="125"/>
        <v>2.8949999999999596</v>
      </c>
      <c r="I385" s="61">
        <f t="shared" si="125"/>
        <v>2.8949999999999596</v>
      </c>
      <c r="J385" s="62">
        <f t="shared" si="107"/>
        <v>3.2944099999999628</v>
      </c>
      <c r="K385" s="63">
        <f t="shared" si="108"/>
        <v>27.610532570248917</v>
      </c>
      <c r="L385" s="51">
        <f t="shared" si="109"/>
        <v>6.5776940828048159E+22</v>
      </c>
      <c r="M385" s="48">
        <f t="shared" si="121"/>
        <v>75.80000000000004</v>
      </c>
      <c r="N385" s="52">
        <v>379</v>
      </c>
      <c r="O385" s="74">
        <f t="shared" si="110"/>
        <v>379</v>
      </c>
      <c r="P385" s="74">
        <f t="shared" si="111"/>
        <v>1</v>
      </c>
      <c r="Q385" s="53">
        <v>1</v>
      </c>
      <c r="R385" s="65">
        <f t="shared" si="112"/>
        <v>1</v>
      </c>
      <c r="S385" s="73">
        <f>S384*Q385</f>
        <v>9.9724895398725157E+19</v>
      </c>
      <c r="T385" s="73">
        <f t="shared" si="113"/>
        <v>3.7795735356116834E+22</v>
      </c>
      <c r="U385" s="73">
        <f t="shared" si="114"/>
        <v>6.5776940828048163E+23</v>
      </c>
      <c r="V385" s="73">
        <f t="shared" si="115"/>
        <v>3.2888470414024081E+24</v>
      </c>
      <c r="W385" s="73">
        <f t="shared" si="116"/>
        <v>349252.26666666666</v>
      </c>
      <c r="X385" s="102">
        <f t="shared" si="117"/>
        <v>17.403270556397011</v>
      </c>
      <c r="Y385" s="94">
        <f>X385/K385</f>
        <v>0.63031274431661988</v>
      </c>
    </row>
    <row r="386" spans="1:25">
      <c r="A386" s="48">
        <v>8192</v>
      </c>
      <c r="B386" s="48">
        <f t="shared" si="106"/>
        <v>12.666666666666666</v>
      </c>
      <c r="C386" s="86">
        <f t="shared" si="122"/>
        <v>14.74</v>
      </c>
      <c r="D386" s="90"/>
      <c r="E386" s="49">
        <f>C386*K386*1</f>
        <v>409.57507359998397</v>
      </c>
      <c r="F386" s="61">
        <f t="shared" si="118"/>
        <v>0.48000000000000032</v>
      </c>
      <c r="G386" s="61">
        <f t="shared" si="119"/>
        <v>5.799999999999919</v>
      </c>
      <c r="H386" s="61">
        <f t="shared" si="125"/>
        <v>2.8999999999999595</v>
      </c>
      <c r="I386" s="61">
        <f t="shared" si="125"/>
        <v>2.8999999999999595</v>
      </c>
      <c r="J386" s="62">
        <f t="shared" si="107"/>
        <v>3.3039999999999625</v>
      </c>
      <c r="K386" s="63">
        <f t="shared" si="108"/>
        <v>27.786639999998911</v>
      </c>
      <c r="L386" s="51">
        <f t="shared" si="109"/>
        <v>7.5557863725916236E+22</v>
      </c>
      <c r="M386" s="48">
        <f t="shared" si="121"/>
        <v>76.000000000000043</v>
      </c>
      <c r="N386" s="52">
        <v>380</v>
      </c>
      <c r="O386" s="74">
        <f t="shared" si="110"/>
        <v>380</v>
      </c>
      <c r="P386" s="74">
        <f t="shared" si="111"/>
        <v>1</v>
      </c>
      <c r="Q386" s="53">
        <v>4</v>
      </c>
      <c r="R386" s="65">
        <f t="shared" si="112"/>
        <v>1</v>
      </c>
      <c r="S386" s="73">
        <f>S385*Q386</f>
        <v>3.9889958159490063E+20</v>
      </c>
      <c r="T386" s="73">
        <f t="shared" si="113"/>
        <v>1.5158184100606224E+23</v>
      </c>
      <c r="U386" s="73">
        <f t="shared" si="114"/>
        <v>7.5557863725916229E+23</v>
      </c>
      <c r="V386" s="73">
        <f t="shared" si="115"/>
        <v>3.7778931862958117E+24</v>
      </c>
      <c r="W386" s="73">
        <f t="shared" si="116"/>
        <v>349525.33333333331</v>
      </c>
      <c r="X386" s="102">
        <f t="shared" si="117"/>
        <v>4.9846250200176963</v>
      </c>
      <c r="Y386" s="94">
        <f>X386/K386</f>
        <v>0.17938926836846383</v>
      </c>
    </row>
    <row r="387" spans="1:25">
      <c r="A387" s="48">
        <v>8192</v>
      </c>
      <c r="B387" s="48">
        <f t="shared" si="106"/>
        <v>12.7</v>
      </c>
      <c r="C387" s="86">
        <f t="shared" si="122"/>
        <v>14.74</v>
      </c>
      <c r="D387" s="90"/>
      <c r="E387" s="49">
        <f>C387*K387*1</f>
        <v>412.18401866986881</v>
      </c>
      <c r="F387" s="61">
        <f t="shared" si="118"/>
        <v>0.48100000000000032</v>
      </c>
      <c r="G387" s="61">
        <f t="shared" si="119"/>
        <v>5.8099999999999188</v>
      </c>
      <c r="H387" s="61">
        <f t="shared" si="125"/>
        <v>2.9049999999999594</v>
      </c>
      <c r="I387" s="61">
        <f t="shared" si="125"/>
        <v>2.9049999999999594</v>
      </c>
      <c r="J387" s="62">
        <f t="shared" si="107"/>
        <v>3.3136099999999624</v>
      </c>
      <c r="K387" s="63">
        <f t="shared" si="108"/>
        <v>27.9636376302489</v>
      </c>
      <c r="L387" s="51">
        <f t="shared" si="109"/>
        <v>8.679319376905013E+22</v>
      </c>
      <c r="M387" s="48">
        <f t="shared" si="121"/>
        <v>76.200000000000031</v>
      </c>
      <c r="N387" s="52">
        <v>381</v>
      </c>
      <c r="O387" s="74">
        <f t="shared" si="110"/>
        <v>381</v>
      </c>
      <c r="P387" s="74">
        <f t="shared" si="111"/>
        <v>1</v>
      </c>
      <c r="Q387" s="53">
        <v>1</v>
      </c>
      <c r="R387" s="65">
        <f t="shared" si="112"/>
        <v>1</v>
      </c>
      <c r="S387" s="73">
        <f>S386*Q387</f>
        <v>3.9889958159490063E+20</v>
      </c>
      <c r="T387" s="73">
        <f t="shared" si="113"/>
        <v>1.5198074058765714E+23</v>
      </c>
      <c r="U387" s="73">
        <f t="shared" si="114"/>
        <v>8.679319376905013E+23</v>
      </c>
      <c r="V387" s="73">
        <f t="shared" si="115"/>
        <v>4.3396596884525068E+24</v>
      </c>
      <c r="W387" s="73">
        <f t="shared" si="116"/>
        <v>349798.40000000002</v>
      </c>
      <c r="X387" s="102">
        <f t="shared" si="117"/>
        <v>5.7108021341027007</v>
      </c>
      <c r="Y387" s="94">
        <f>X387/K387</f>
        <v>0.20422243377682725</v>
      </c>
    </row>
    <row r="388" spans="1:25">
      <c r="A388" s="48">
        <v>8192</v>
      </c>
      <c r="B388" s="48">
        <f t="shared" si="106"/>
        <v>12.733333333333333</v>
      </c>
      <c r="C388" s="86">
        <f t="shared" si="122"/>
        <v>14.74</v>
      </c>
      <c r="D388" s="90"/>
      <c r="E388" s="49">
        <f>C388*K388*1</f>
        <v>414.80613221254367</v>
      </c>
      <c r="F388" s="61">
        <f t="shared" si="118"/>
        <v>0.48200000000000032</v>
      </c>
      <c r="G388" s="61">
        <f t="shared" si="119"/>
        <v>5.8199999999999186</v>
      </c>
      <c r="H388" s="61">
        <f t="shared" si="125"/>
        <v>2.9099999999999593</v>
      </c>
      <c r="I388" s="61">
        <f t="shared" si="125"/>
        <v>2.9099999999999593</v>
      </c>
      <c r="J388" s="62">
        <f t="shared" si="107"/>
        <v>3.3232399999999624</v>
      </c>
      <c r="K388" s="63">
        <f t="shared" si="108"/>
        <v>28.141528643998893</v>
      </c>
      <c r="L388" s="51">
        <f t="shared" si="109"/>
        <v>9.9699198907446806E+22</v>
      </c>
      <c r="M388" s="48">
        <f t="shared" si="121"/>
        <v>76.400000000000034</v>
      </c>
      <c r="N388" s="52">
        <v>382</v>
      </c>
      <c r="O388" s="74">
        <f t="shared" si="110"/>
        <v>382</v>
      </c>
      <c r="P388" s="74">
        <f t="shared" si="111"/>
        <v>1</v>
      </c>
      <c r="Q388" s="53">
        <v>1</v>
      </c>
      <c r="R388" s="65">
        <f t="shared" si="112"/>
        <v>1</v>
      </c>
      <c r="S388" s="73">
        <f>S387*Q388</f>
        <v>3.9889958159490063E+20</v>
      </c>
      <c r="T388" s="73">
        <f t="shared" si="113"/>
        <v>1.5237964016925204E+23</v>
      </c>
      <c r="U388" s="73">
        <f t="shared" si="114"/>
        <v>9.9699198907446806E+23</v>
      </c>
      <c r="V388" s="73">
        <f t="shared" si="115"/>
        <v>4.9849599453723402E+24</v>
      </c>
      <c r="W388" s="73">
        <f t="shared" si="116"/>
        <v>350071.46666666667</v>
      </c>
      <c r="X388" s="102">
        <f t="shared" si="117"/>
        <v>6.5428162710391167</v>
      </c>
      <c r="Y388" s="94">
        <f>X388/K388</f>
        <v>0.23249683248583425</v>
      </c>
    </row>
    <row r="389" spans="1:25">
      <c r="A389" s="48">
        <v>8192</v>
      </c>
      <c r="B389" s="48">
        <f t="shared" si="106"/>
        <v>12.766666666666667</v>
      </c>
      <c r="C389" s="86">
        <f t="shared" si="122"/>
        <v>14.74</v>
      </c>
      <c r="D389" s="90"/>
      <c r="E389" s="49">
        <f>C389*K389*1</f>
        <v>417.44146123386849</v>
      </c>
      <c r="F389" s="61">
        <f t="shared" si="118"/>
        <v>0.48300000000000032</v>
      </c>
      <c r="G389" s="61">
        <f t="shared" si="119"/>
        <v>5.8299999999999184</v>
      </c>
      <c r="H389" s="61">
        <f t="shared" si="125"/>
        <v>2.9149999999999592</v>
      </c>
      <c r="I389" s="61">
        <f t="shared" si="125"/>
        <v>2.9149999999999592</v>
      </c>
      <c r="J389" s="62">
        <f t="shared" si="107"/>
        <v>3.3328899999999617</v>
      </c>
      <c r="K389" s="63">
        <f t="shared" si="108"/>
        <v>28.320316230248881</v>
      </c>
      <c r="L389" s="51">
        <f t="shared" si="109"/>
        <v>1.1452430577950634E+23</v>
      </c>
      <c r="M389" s="48">
        <f t="shared" si="121"/>
        <v>76.600000000000037</v>
      </c>
      <c r="N389" s="52">
        <v>383</v>
      </c>
      <c r="O389" s="74">
        <f t="shared" si="110"/>
        <v>383</v>
      </c>
      <c r="P389" s="74">
        <f t="shared" si="111"/>
        <v>1</v>
      </c>
      <c r="Q389" s="53">
        <v>1</v>
      </c>
      <c r="R389" s="65">
        <f t="shared" si="112"/>
        <v>1</v>
      </c>
      <c r="S389" s="73">
        <f>S388*Q389</f>
        <v>3.9889958159490063E+20</v>
      </c>
      <c r="T389" s="73">
        <f t="shared" si="113"/>
        <v>1.5277853975084694E+23</v>
      </c>
      <c r="U389" s="73">
        <f t="shared" si="114"/>
        <v>1.1452430577950634E+24</v>
      </c>
      <c r="V389" s="73">
        <f t="shared" si="115"/>
        <v>5.7262152889753175E+24</v>
      </c>
      <c r="W389" s="73">
        <f t="shared" si="116"/>
        <v>350344.53333333333</v>
      </c>
      <c r="X389" s="102">
        <f t="shared" si="117"/>
        <v>7.4960989918004151</v>
      </c>
      <c r="Y389" s="94">
        <f>X389/K389</f>
        <v>0.26468980539821246</v>
      </c>
    </row>
    <row r="390" spans="1:25">
      <c r="A390" s="48">
        <v>8192</v>
      </c>
      <c r="B390" s="48">
        <f t="shared" si="106"/>
        <v>12.8</v>
      </c>
      <c r="C390" s="86">
        <f t="shared" si="122"/>
        <v>14.74</v>
      </c>
      <c r="D390" s="90"/>
      <c r="E390" s="49">
        <f>C390*K390*1</f>
        <v>420.09005282814343</v>
      </c>
      <c r="F390" s="61">
        <f t="shared" si="118"/>
        <v>0.48400000000000032</v>
      </c>
      <c r="G390" s="61">
        <f t="shared" si="119"/>
        <v>5.8399999999999181</v>
      </c>
      <c r="H390" s="61">
        <f t="shared" si="125"/>
        <v>2.9199999999999591</v>
      </c>
      <c r="I390" s="61">
        <f t="shared" si="125"/>
        <v>2.9199999999999591</v>
      </c>
      <c r="J390" s="62">
        <f t="shared" si="107"/>
        <v>3.342559999999962</v>
      </c>
      <c r="K390" s="63">
        <f t="shared" si="108"/>
        <v>28.500003583998875</v>
      </c>
      <c r="L390" s="51">
        <f t="shared" si="109"/>
        <v>1.3155388165609637E+23</v>
      </c>
      <c r="M390" s="48">
        <f t="shared" si="121"/>
        <v>76.80000000000004</v>
      </c>
      <c r="N390" s="52">
        <v>384</v>
      </c>
      <c r="O390" s="74">
        <f t="shared" si="110"/>
        <v>384</v>
      </c>
      <c r="P390" s="74">
        <f t="shared" si="111"/>
        <v>1</v>
      </c>
      <c r="Q390" s="53">
        <v>1</v>
      </c>
      <c r="R390" s="65">
        <f t="shared" si="112"/>
        <v>1</v>
      </c>
      <c r="S390" s="73">
        <f>S389*Q390</f>
        <v>3.9889958159490063E+20</v>
      </c>
      <c r="T390" s="73">
        <f t="shared" si="113"/>
        <v>1.5317743933244184E+23</v>
      </c>
      <c r="U390" s="73">
        <f t="shared" si="114"/>
        <v>1.3155388165609638E+24</v>
      </c>
      <c r="V390" s="73">
        <f t="shared" si="115"/>
        <v>6.5776940828048184E+24</v>
      </c>
      <c r="W390" s="73">
        <f t="shared" si="116"/>
        <v>350617.59999999998</v>
      </c>
      <c r="X390" s="102">
        <f t="shared" si="117"/>
        <v>8.5883327355136334</v>
      </c>
      <c r="Y390" s="94">
        <f>X390/K390</f>
        <v>0.30134497036819646</v>
      </c>
    </row>
    <row r="391" spans="1:25">
      <c r="A391" s="48">
        <v>8192</v>
      </c>
      <c r="B391" s="48">
        <f t="shared" ref="B391:B454" si="126">N391/30</f>
        <v>12.833333333333334</v>
      </c>
      <c r="C391" s="86">
        <f t="shared" si="122"/>
        <v>14.74</v>
      </c>
      <c r="D391" s="90"/>
      <c r="E391" s="49">
        <f>C391*K391*1</f>
        <v>422.75195417810829</v>
      </c>
      <c r="F391" s="61">
        <f t="shared" si="118"/>
        <v>0.48500000000000032</v>
      </c>
      <c r="G391" s="61">
        <f t="shared" si="119"/>
        <v>5.8499999999999179</v>
      </c>
      <c r="H391" s="61">
        <f t="shared" si="125"/>
        <v>2.924999999999959</v>
      </c>
      <c r="I391" s="61">
        <f t="shared" si="125"/>
        <v>2.924999999999959</v>
      </c>
      <c r="J391" s="62">
        <f t="shared" ref="J391:J454" si="127">(1-F391)+F391*G391</f>
        <v>3.3522499999999615</v>
      </c>
      <c r="K391" s="63">
        <f t="shared" ref="K391:K454" si="128">J391*H391*I391</f>
        <v>28.680593906248866</v>
      </c>
      <c r="L391" s="51">
        <f t="shared" ref="L391:L454" si="129">POWER($M$1,N391)</f>
        <v>1.5111572745183254E+23</v>
      </c>
      <c r="M391" s="48">
        <f t="shared" si="121"/>
        <v>77.000000000000028</v>
      </c>
      <c r="N391" s="52">
        <v>385</v>
      </c>
      <c r="O391" s="74">
        <f t="shared" ref="O391:O454" si="130">$N391-P$3</f>
        <v>385</v>
      </c>
      <c r="P391" s="74">
        <f t="shared" ref="P391:P454" si="131">Q$3</f>
        <v>1</v>
      </c>
      <c r="Q391" s="53">
        <v>1</v>
      </c>
      <c r="R391" s="65">
        <f t="shared" ref="R391:R454" si="132">R$3</f>
        <v>1</v>
      </c>
      <c r="S391" s="73">
        <f>S390*Q391</f>
        <v>3.9889958159490063E+20</v>
      </c>
      <c r="T391" s="73">
        <f t="shared" ref="T391:T454" si="133">O391*S391*R391</f>
        <v>1.5357633891403674E+23</v>
      </c>
      <c r="U391" s="73">
        <f t="shared" ref="U391:U454" si="134">10*Q$3*P391*POWER($M$1,O391)</f>
        <v>1.5111572745183254E+24</v>
      </c>
      <c r="V391" s="73">
        <f t="shared" ref="V391:V454" si="135">50*Q$3*P391*POWER($M$1,O391)</f>
        <v>7.5557863725916267E+24</v>
      </c>
      <c r="W391" s="73">
        <f t="shared" ref="W391:W454" si="136">$A391*(30+$B391)</f>
        <v>350890.66666666669</v>
      </c>
      <c r="X391" s="102">
        <f t="shared" ref="X391:X454" si="137">U391/T391</f>
        <v>9.8397792602946783</v>
      </c>
      <c r="Y391" s="94">
        <f>X391/K391</f>
        <v>0.34308143312718531</v>
      </c>
    </row>
    <row r="392" spans="1:25">
      <c r="A392" s="48">
        <v>8192</v>
      </c>
      <c r="B392" s="48">
        <f t="shared" si="126"/>
        <v>12.866666666666667</v>
      </c>
      <c r="C392" s="86">
        <f t="shared" si="122"/>
        <v>14.74</v>
      </c>
      <c r="D392" s="90"/>
      <c r="E392" s="49">
        <f>C392*K392*1</f>
        <v>425.4272125549432</v>
      </c>
      <c r="F392" s="61">
        <f t="shared" ref="F392:F455" si="138">F391+0.1%</f>
        <v>0.48600000000000032</v>
      </c>
      <c r="G392" s="61">
        <f t="shared" ref="G392:G455" si="139">G391+1%</f>
        <v>5.8599999999999177</v>
      </c>
      <c r="H392" s="61">
        <f t="shared" ref="H392:I407" si="140">H391+0.5%</f>
        <v>2.9299999999999589</v>
      </c>
      <c r="I392" s="61">
        <f t="shared" si="140"/>
        <v>2.9299999999999589</v>
      </c>
      <c r="J392" s="62">
        <f t="shared" si="127"/>
        <v>3.3619599999999616</v>
      </c>
      <c r="K392" s="63">
        <f t="shared" si="128"/>
        <v>28.86209040399886</v>
      </c>
      <c r="L392" s="51">
        <f t="shared" si="129"/>
        <v>1.7358638753810033E+23</v>
      </c>
      <c r="M392" s="48">
        <f t="shared" ref="M392:M455" si="141">LOG(L392,2)</f>
        <v>77.200000000000031</v>
      </c>
      <c r="N392" s="52">
        <v>386</v>
      </c>
      <c r="O392" s="74">
        <f t="shared" si="130"/>
        <v>386</v>
      </c>
      <c r="P392" s="74">
        <f t="shared" si="131"/>
        <v>1</v>
      </c>
      <c r="Q392" s="53">
        <v>1</v>
      </c>
      <c r="R392" s="65">
        <f t="shared" si="132"/>
        <v>1</v>
      </c>
      <c r="S392" s="73">
        <f>S391*Q392</f>
        <v>3.9889958159490063E+20</v>
      </c>
      <c r="T392" s="73">
        <f t="shared" si="133"/>
        <v>1.5397523849563164E+23</v>
      </c>
      <c r="U392" s="73">
        <f t="shared" si="134"/>
        <v>1.7358638753810031E+24</v>
      </c>
      <c r="V392" s="73">
        <f t="shared" si="135"/>
        <v>8.6793193769050168E+24</v>
      </c>
      <c r="W392" s="73">
        <f t="shared" si="136"/>
        <v>351163.73333333334</v>
      </c>
      <c r="X392" s="102">
        <f t="shared" si="137"/>
        <v>11.273656026389272</v>
      </c>
      <c r="Y392" s="94">
        <f>X392/K392</f>
        <v>0.39060427947475695</v>
      </c>
    </row>
    <row r="393" spans="1:25">
      <c r="A393" s="48">
        <v>8192</v>
      </c>
      <c r="B393" s="48">
        <f t="shared" si="126"/>
        <v>12.9</v>
      </c>
      <c r="C393" s="86">
        <f t="shared" si="122"/>
        <v>14.74</v>
      </c>
      <c r="D393" s="90"/>
      <c r="E393" s="49">
        <f>C393*K393*1</f>
        <v>428.11587531826802</v>
      </c>
      <c r="F393" s="61">
        <f t="shared" si="138"/>
        <v>0.48700000000000032</v>
      </c>
      <c r="G393" s="61">
        <f t="shared" si="139"/>
        <v>5.8699999999999175</v>
      </c>
      <c r="H393" s="61">
        <f t="shared" si="140"/>
        <v>2.9349999999999588</v>
      </c>
      <c r="I393" s="61">
        <f t="shared" si="140"/>
        <v>2.9349999999999588</v>
      </c>
      <c r="J393" s="62">
        <f t="shared" si="127"/>
        <v>3.371689999999961</v>
      </c>
      <c r="K393" s="63">
        <f t="shared" si="128"/>
        <v>29.044496290248848</v>
      </c>
      <c r="L393" s="51">
        <f t="shared" si="129"/>
        <v>1.9939839781489368E+23</v>
      </c>
      <c r="M393" s="48">
        <f t="shared" si="141"/>
        <v>77.400000000000034</v>
      </c>
      <c r="N393" s="52">
        <v>387</v>
      </c>
      <c r="O393" s="74">
        <f t="shared" si="130"/>
        <v>387</v>
      </c>
      <c r="P393" s="74">
        <f t="shared" si="131"/>
        <v>1</v>
      </c>
      <c r="Q393" s="53">
        <v>1</v>
      </c>
      <c r="R393" s="65">
        <f t="shared" si="132"/>
        <v>1</v>
      </c>
      <c r="S393" s="73">
        <f>S392*Q393</f>
        <v>3.9889958159490063E+20</v>
      </c>
      <c r="T393" s="73">
        <f t="shared" si="133"/>
        <v>1.5437413807722654E+23</v>
      </c>
      <c r="U393" s="73">
        <f t="shared" si="134"/>
        <v>1.9939839781489369E+24</v>
      </c>
      <c r="V393" s="73">
        <f t="shared" si="135"/>
        <v>9.9699198907446847E+24</v>
      </c>
      <c r="W393" s="73">
        <f t="shared" si="136"/>
        <v>351436.79999999999</v>
      </c>
      <c r="X393" s="102">
        <f t="shared" si="137"/>
        <v>12.916567522154748</v>
      </c>
      <c r="Y393" s="94">
        <f>X393/K393</f>
        <v>0.44471652712019133</v>
      </c>
    </row>
    <row r="394" spans="1:25">
      <c r="A394" s="48">
        <v>8192</v>
      </c>
      <c r="B394" s="48">
        <f t="shared" si="126"/>
        <v>12.933333333333334</v>
      </c>
      <c r="C394" s="86">
        <f t="shared" si="122"/>
        <v>14.74</v>
      </c>
      <c r="D394" s="90"/>
      <c r="E394" s="49">
        <f>C394*K394*1</f>
        <v>430.81798991614295</v>
      </c>
      <c r="F394" s="61">
        <f t="shared" si="138"/>
        <v>0.48800000000000032</v>
      </c>
      <c r="G394" s="61">
        <f t="shared" si="139"/>
        <v>5.8799999999999173</v>
      </c>
      <c r="H394" s="61">
        <f t="shared" si="140"/>
        <v>2.9399999999999586</v>
      </c>
      <c r="I394" s="61">
        <f t="shared" si="140"/>
        <v>2.9399999999999586</v>
      </c>
      <c r="J394" s="62">
        <f t="shared" si="127"/>
        <v>3.3814399999999609</v>
      </c>
      <c r="K394" s="63">
        <f t="shared" si="128"/>
        <v>29.227814783998841</v>
      </c>
      <c r="L394" s="51">
        <f t="shared" si="129"/>
        <v>2.2904861155901278E+23</v>
      </c>
      <c r="M394" s="48">
        <f t="shared" si="141"/>
        <v>77.600000000000037</v>
      </c>
      <c r="N394" s="52">
        <v>388</v>
      </c>
      <c r="O394" s="74">
        <f t="shared" si="130"/>
        <v>388</v>
      </c>
      <c r="P394" s="74">
        <f t="shared" si="131"/>
        <v>1</v>
      </c>
      <c r="Q394" s="53">
        <v>1</v>
      </c>
      <c r="R394" s="65">
        <f t="shared" si="132"/>
        <v>1</v>
      </c>
      <c r="S394" s="73">
        <f>S393*Q394</f>
        <v>3.9889958159490063E+20</v>
      </c>
      <c r="T394" s="73">
        <f t="shared" si="133"/>
        <v>1.5477303765882144E+23</v>
      </c>
      <c r="U394" s="73">
        <f t="shared" si="134"/>
        <v>2.290486115590128E+24</v>
      </c>
      <c r="V394" s="73">
        <f t="shared" si="135"/>
        <v>1.1452430577950639E+25</v>
      </c>
      <c r="W394" s="73">
        <f t="shared" si="136"/>
        <v>351709.8666666667</v>
      </c>
      <c r="X394" s="102">
        <f t="shared" si="137"/>
        <v>14.798999555977115</v>
      </c>
      <c r="Y394" s="94">
        <f>X394/K394</f>
        <v>0.50633274041681098</v>
      </c>
    </row>
    <row r="395" spans="1:25">
      <c r="A395" s="48">
        <v>8192</v>
      </c>
      <c r="B395" s="48">
        <f t="shared" si="126"/>
        <v>12.966666666666667</v>
      </c>
      <c r="C395" s="86">
        <f t="shared" si="122"/>
        <v>14.74</v>
      </c>
      <c r="D395" s="90"/>
      <c r="E395" s="49">
        <f>C395*K395*1</f>
        <v>433.53360388506781</v>
      </c>
      <c r="F395" s="61">
        <f t="shared" si="138"/>
        <v>0.48900000000000032</v>
      </c>
      <c r="G395" s="61">
        <f t="shared" si="139"/>
        <v>5.8899999999999171</v>
      </c>
      <c r="H395" s="61">
        <f t="shared" si="140"/>
        <v>2.9449999999999585</v>
      </c>
      <c r="I395" s="61">
        <f t="shared" si="140"/>
        <v>2.9449999999999585</v>
      </c>
      <c r="J395" s="62">
        <f t="shared" si="127"/>
        <v>3.391209999999961</v>
      </c>
      <c r="K395" s="63">
        <f t="shared" si="128"/>
        <v>29.412049110248834</v>
      </c>
      <c r="L395" s="51">
        <f t="shared" si="129"/>
        <v>2.6310776331219284E+23</v>
      </c>
      <c r="M395" s="48">
        <f t="shared" si="141"/>
        <v>77.80000000000004</v>
      </c>
      <c r="N395" s="52">
        <v>389</v>
      </c>
      <c r="O395" s="74">
        <f t="shared" si="130"/>
        <v>389</v>
      </c>
      <c r="P395" s="74">
        <f t="shared" si="131"/>
        <v>1</v>
      </c>
      <c r="Q395" s="53">
        <v>1</v>
      </c>
      <c r="R395" s="65">
        <f t="shared" si="132"/>
        <v>1</v>
      </c>
      <c r="S395" s="73">
        <f>S394*Q395</f>
        <v>3.9889958159490063E+20</v>
      </c>
      <c r="T395" s="73">
        <f t="shared" si="133"/>
        <v>1.5517193724041634E+23</v>
      </c>
      <c r="U395" s="73">
        <f t="shared" si="134"/>
        <v>2.6310776331219286E+24</v>
      </c>
      <c r="V395" s="73">
        <f t="shared" si="135"/>
        <v>1.3155388165609641E+25</v>
      </c>
      <c r="W395" s="73">
        <f t="shared" si="136"/>
        <v>351982.93333333335</v>
      </c>
      <c r="X395" s="102">
        <f t="shared" si="137"/>
        <v>16.955885709188877</v>
      </c>
      <c r="Y395" s="94">
        <f>X395/K395</f>
        <v>0.57649453955523555</v>
      </c>
    </row>
    <row r="396" spans="1:25">
      <c r="A396" s="48">
        <v>8192</v>
      </c>
      <c r="B396" s="48">
        <f t="shared" si="126"/>
        <v>13</v>
      </c>
      <c r="C396" s="86">
        <f t="shared" si="122"/>
        <v>14.74</v>
      </c>
      <c r="D396" s="90"/>
      <c r="E396" s="49">
        <f>C396*K396*1</f>
        <v>436.26276484998272</v>
      </c>
      <c r="F396" s="61">
        <f t="shared" si="138"/>
        <v>0.49000000000000032</v>
      </c>
      <c r="G396" s="61">
        <f t="shared" si="139"/>
        <v>5.8999999999999169</v>
      </c>
      <c r="H396" s="61">
        <f t="shared" si="140"/>
        <v>2.9499999999999584</v>
      </c>
      <c r="I396" s="61">
        <f t="shared" si="140"/>
        <v>2.9499999999999584</v>
      </c>
      <c r="J396" s="62">
        <f t="shared" si="127"/>
        <v>3.4009999999999612</v>
      </c>
      <c r="K396" s="63">
        <f t="shared" si="128"/>
        <v>29.597202499998826</v>
      </c>
      <c r="L396" s="51">
        <f t="shared" si="129"/>
        <v>3.0223145490366515E+23</v>
      </c>
      <c r="M396" s="48">
        <f t="shared" si="141"/>
        <v>78.000000000000043</v>
      </c>
      <c r="N396" s="52">
        <v>390</v>
      </c>
      <c r="O396" s="74">
        <f t="shared" si="130"/>
        <v>390</v>
      </c>
      <c r="P396" s="74">
        <f t="shared" si="131"/>
        <v>1</v>
      </c>
      <c r="Q396" s="53">
        <v>4</v>
      </c>
      <c r="R396" s="65">
        <f t="shared" si="132"/>
        <v>1</v>
      </c>
      <c r="S396" s="73">
        <f>S395*Q396</f>
        <v>1.5955983263796025E+21</v>
      </c>
      <c r="T396" s="73">
        <f t="shared" si="133"/>
        <v>6.2228334728804498E+23</v>
      </c>
      <c r="U396" s="73">
        <f t="shared" si="134"/>
        <v>3.0223145490366513E+24</v>
      </c>
      <c r="V396" s="73">
        <f t="shared" si="135"/>
        <v>1.5111572745183258E+25</v>
      </c>
      <c r="W396" s="73">
        <f t="shared" si="136"/>
        <v>352256</v>
      </c>
      <c r="X396" s="102">
        <f t="shared" si="137"/>
        <v>4.8568141220685286</v>
      </c>
      <c r="Y396" s="94">
        <f>X396/K396</f>
        <v>0.16409706701397611</v>
      </c>
    </row>
    <row r="397" spans="1:25">
      <c r="A397" s="48">
        <v>8192</v>
      </c>
      <c r="B397" s="48">
        <f t="shared" si="126"/>
        <v>13.033333333333333</v>
      </c>
      <c r="C397" s="86">
        <f t="shared" si="122"/>
        <v>14.74</v>
      </c>
      <c r="D397" s="90"/>
      <c r="E397" s="49">
        <f>C397*K397*1</f>
        <v>439.00552052426752</v>
      </c>
      <c r="F397" s="61">
        <f t="shared" si="138"/>
        <v>0.49100000000000033</v>
      </c>
      <c r="G397" s="61">
        <f t="shared" si="139"/>
        <v>5.9099999999999167</v>
      </c>
      <c r="H397" s="61">
        <f t="shared" si="140"/>
        <v>2.9549999999999583</v>
      </c>
      <c r="I397" s="61">
        <f t="shared" si="140"/>
        <v>2.9549999999999583</v>
      </c>
      <c r="J397" s="62">
        <f t="shared" si="127"/>
        <v>3.4108099999999606</v>
      </c>
      <c r="K397" s="63">
        <f t="shared" si="128"/>
        <v>29.783278190248815</v>
      </c>
      <c r="L397" s="51">
        <f t="shared" si="129"/>
        <v>3.4717277507620079E+23</v>
      </c>
      <c r="M397" s="48">
        <f t="shared" si="141"/>
        <v>78.200000000000045</v>
      </c>
      <c r="N397" s="52">
        <v>391</v>
      </c>
      <c r="O397" s="74">
        <f t="shared" si="130"/>
        <v>391</v>
      </c>
      <c r="P397" s="74">
        <f t="shared" si="131"/>
        <v>1</v>
      </c>
      <c r="Q397" s="53">
        <v>1</v>
      </c>
      <c r="R397" s="65">
        <f t="shared" si="132"/>
        <v>1</v>
      </c>
      <c r="S397" s="73">
        <f>S396*Q397</f>
        <v>1.5955983263796025E+21</v>
      </c>
      <c r="T397" s="73">
        <f t="shared" si="133"/>
        <v>6.2387894561442458E+23</v>
      </c>
      <c r="U397" s="73">
        <f t="shared" si="134"/>
        <v>3.4717277507620079E+24</v>
      </c>
      <c r="V397" s="73">
        <f t="shared" si="135"/>
        <v>1.735863875381004E+25</v>
      </c>
      <c r="W397" s="73">
        <f t="shared" si="136"/>
        <v>352529.06666666665</v>
      </c>
      <c r="X397" s="102">
        <f t="shared" si="137"/>
        <v>5.5647458135374182</v>
      </c>
      <c r="Y397" s="94">
        <f>X397/K397</f>
        <v>0.18684127979435594</v>
      </c>
    </row>
    <row r="398" spans="1:25">
      <c r="A398" s="48">
        <v>8192</v>
      </c>
      <c r="B398" s="48">
        <f t="shared" si="126"/>
        <v>13.066666666666666</v>
      </c>
      <c r="C398" s="86">
        <f t="shared" si="122"/>
        <v>14.74</v>
      </c>
      <c r="D398" s="90"/>
      <c r="E398" s="49">
        <f>C398*K398*1</f>
        <v>441.76191870974247</v>
      </c>
      <c r="F398" s="61">
        <f t="shared" si="138"/>
        <v>0.49200000000000033</v>
      </c>
      <c r="G398" s="61">
        <f t="shared" si="139"/>
        <v>5.9199999999999164</v>
      </c>
      <c r="H398" s="61">
        <f t="shared" si="140"/>
        <v>2.9599999999999582</v>
      </c>
      <c r="I398" s="61">
        <f t="shared" si="140"/>
        <v>2.9599999999999582</v>
      </c>
      <c r="J398" s="62">
        <f t="shared" si="127"/>
        <v>3.4206399999999606</v>
      </c>
      <c r="K398" s="63">
        <f t="shared" si="128"/>
        <v>29.970279423998811</v>
      </c>
      <c r="L398" s="51">
        <f t="shared" si="129"/>
        <v>3.9879679562978749E+23</v>
      </c>
      <c r="M398" s="48">
        <f t="shared" si="141"/>
        <v>78.400000000000048</v>
      </c>
      <c r="N398" s="52">
        <v>392</v>
      </c>
      <c r="O398" s="74">
        <f t="shared" si="130"/>
        <v>392</v>
      </c>
      <c r="P398" s="74">
        <f t="shared" si="131"/>
        <v>1</v>
      </c>
      <c r="Q398" s="53">
        <v>1</v>
      </c>
      <c r="R398" s="65">
        <f t="shared" si="132"/>
        <v>1</v>
      </c>
      <c r="S398" s="73">
        <f>S397*Q398</f>
        <v>1.5955983263796025E+21</v>
      </c>
      <c r="T398" s="73">
        <f t="shared" si="133"/>
        <v>6.2547454394080418E+23</v>
      </c>
      <c r="U398" s="73">
        <f t="shared" si="134"/>
        <v>3.9879679562978749E+24</v>
      </c>
      <c r="V398" s="73">
        <f t="shared" si="135"/>
        <v>1.9939839781489374E+25</v>
      </c>
      <c r="W398" s="73">
        <f t="shared" si="136"/>
        <v>352802.1333333333</v>
      </c>
      <c r="X398" s="102">
        <f t="shared" si="137"/>
        <v>6.3759076926962868</v>
      </c>
      <c r="Y398" s="94">
        <f>X398/K398</f>
        <v>0.21274101594097103</v>
      </c>
    </row>
    <row r="399" spans="1:25">
      <c r="A399" s="48">
        <v>8192</v>
      </c>
      <c r="B399" s="48">
        <f t="shared" si="126"/>
        <v>13.1</v>
      </c>
      <c r="C399" s="86">
        <f t="shared" si="122"/>
        <v>14.74</v>
      </c>
      <c r="D399" s="90"/>
      <c r="E399" s="49">
        <f>C399*K399*1</f>
        <v>444.5320072966673</v>
      </c>
      <c r="F399" s="61">
        <f t="shared" si="138"/>
        <v>0.49300000000000033</v>
      </c>
      <c r="G399" s="61">
        <f t="shared" si="139"/>
        <v>5.9299999999999162</v>
      </c>
      <c r="H399" s="61">
        <f t="shared" si="140"/>
        <v>2.9649999999999581</v>
      </c>
      <c r="I399" s="61">
        <f t="shared" si="140"/>
        <v>2.9649999999999581</v>
      </c>
      <c r="J399" s="62">
        <f t="shared" si="127"/>
        <v>3.4304899999999603</v>
      </c>
      <c r="K399" s="63">
        <f t="shared" si="128"/>
        <v>30.158209450248798</v>
      </c>
      <c r="L399" s="51">
        <f t="shared" si="129"/>
        <v>4.580972231180257E+23</v>
      </c>
      <c r="M399" s="48">
        <f t="shared" si="141"/>
        <v>78.600000000000037</v>
      </c>
      <c r="N399" s="52">
        <v>393</v>
      </c>
      <c r="O399" s="74">
        <f t="shared" si="130"/>
        <v>393</v>
      </c>
      <c r="P399" s="74">
        <f t="shared" si="131"/>
        <v>1</v>
      </c>
      <c r="Q399" s="53">
        <v>1</v>
      </c>
      <c r="R399" s="65">
        <f t="shared" si="132"/>
        <v>1</v>
      </c>
      <c r="S399" s="73">
        <f>S398*Q399</f>
        <v>1.5955983263796025E+21</v>
      </c>
      <c r="T399" s="73">
        <f t="shared" si="133"/>
        <v>6.2707014226718379E+23</v>
      </c>
      <c r="U399" s="73">
        <f t="shared" si="134"/>
        <v>4.580972231180257E+24</v>
      </c>
      <c r="V399" s="73">
        <f t="shared" si="135"/>
        <v>2.2904861155901283E+25</v>
      </c>
      <c r="W399" s="73">
        <f t="shared" si="136"/>
        <v>353075.20000000001</v>
      </c>
      <c r="X399" s="102">
        <f t="shared" si="137"/>
        <v>7.3053585594390871</v>
      </c>
      <c r="Y399" s="94">
        <f>X399/K399</f>
        <v>0.24223449245189918</v>
      </c>
    </row>
    <row r="400" spans="1:25">
      <c r="A400" s="48">
        <v>8192</v>
      </c>
      <c r="B400" s="48">
        <f t="shared" si="126"/>
        <v>13.133333333333333</v>
      </c>
      <c r="C400" s="86">
        <f t="shared" si="122"/>
        <v>14.74</v>
      </c>
      <c r="D400" s="90"/>
      <c r="E400" s="49">
        <f>C400*K400*1</f>
        <v>447.31583426374215</v>
      </c>
      <c r="F400" s="61">
        <f t="shared" si="138"/>
        <v>0.49400000000000033</v>
      </c>
      <c r="G400" s="61">
        <f t="shared" si="139"/>
        <v>5.939999999999916</v>
      </c>
      <c r="H400" s="61">
        <f t="shared" si="140"/>
        <v>2.969999999999958</v>
      </c>
      <c r="I400" s="61">
        <f t="shared" si="140"/>
        <v>2.969999999999958</v>
      </c>
      <c r="J400" s="62">
        <f t="shared" si="127"/>
        <v>3.4403599999999601</v>
      </c>
      <c r="K400" s="63">
        <f t="shared" si="128"/>
        <v>30.347071523998789</v>
      </c>
      <c r="L400" s="51">
        <f t="shared" si="129"/>
        <v>5.2621552662438588E+23</v>
      </c>
      <c r="M400" s="48">
        <f t="shared" si="141"/>
        <v>78.80000000000004</v>
      </c>
      <c r="N400" s="52">
        <v>394</v>
      </c>
      <c r="O400" s="74">
        <f t="shared" si="130"/>
        <v>394</v>
      </c>
      <c r="P400" s="74">
        <f t="shared" si="131"/>
        <v>1</v>
      </c>
      <c r="Q400" s="53">
        <v>1</v>
      </c>
      <c r="R400" s="65">
        <f t="shared" si="132"/>
        <v>1</v>
      </c>
      <c r="S400" s="73">
        <f>S399*Q400</f>
        <v>1.5955983263796025E+21</v>
      </c>
      <c r="T400" s="73">
        <f t="shared" si="133"/>
        <v>6.2866574059356339E+23</v>
      </c>
      <c r="U400" s="73">
        <f t="shared" si="134"/>
        <v>5.2621552662438584E+24</v>
      </c>
      <c r="V400" s="73">
        <f t="shared" si="135"/>
        <v>2.6310776331219295E+25</v>
      </c>
      <c r="W400" s="73">
        <f t="shared" si="136"/>
        <v>353348.26666666666</v>
      </c>
      <c r="X400" s="102">
        <f t="shared" si="137"/>
        <v>8.370354747302633</v>
      </c>
      <c r="Y400" s="94">
        <f>X400/K400</f>
        <v>0.27582083960500992</v>
      </c>
    </row>
    <row r="401" spans="1:25">
      <c r="A401" s="48">
        <v>8192</v>
      </c>
      <c r="B401" s="48">
        <f t="shared" si="126"/>
        <v>13.166666666666666</v>
      </c>
      <c r="C401" s="86">
        <f t="shared" si="122"/>
        <v>14.74</v>
      </c>
      <c r="D401" s="90"/>
      <c r="E401" s="49">
        <f>C401*K401*1</f>
        <v>450.11344767810704</v>
      </c>
      <c r="F401" s="61">
        <f t="shared" si="138"/>
        <v>0.49500000000000033</v>
      </c>
      <c r="G401" s="61">
        <f t="shared" si="139"/>
        <v>5.9499999999999158</v>
      </c>
      <c r="H401" s="61">
        <f t="shared" si="140"/>
        <v>2.9749999999999579</v>
      </c>
      <c r="I401" s="61">
        <f t="shared" si="140"/>
        <v>2.9749999999999579</v>
      </c>
      <c r="J401" s="62">
        <f t="shared" si="127"/>
        <v>3.4502499999999596</v>
      </c>
      <c r="K401" s="63">
        <f t="shared" si="128"/>
        <v>30.536868906248781</v>
      </c>
      <c r="L401" s="51">
        <f t="shared" si="129"/>
        <v>6.0446290980733056E+23</v>
      </c>
      <c r="M401" s="48">
        <f t="shared" si="141"/>
        <v>79.000000000000043</v>
      </c>
      <c r="N401" s="52">
        <v>395</v>
      </c>
      <c r="O401" s="74">
        <f t="shared" si="130"/>
        <v>395</v>
      </c>
      <c r="P401" s="74">
        <f t="shared" si="131"/>
        <v>1</v>
      </c>
      <c r="Q401" s="53">
        <v>1</v>
      </c>
      <c r="R401" s="65">
        <f t="shared" si="132"/>
        <v>1</v>
      </c>
      <c r="S401" s="73">
        <f>S400*Q401</f>
        <v>1.5955983263796025E+21</v>
      </c>
      <c r="T401" s="73">
        <f t="shared" si="133"/>
        <v>6.3026133891994299E+23</v>
      </c>
      <c r="U401" s="73">
        <f t="shared" si="134"/>
        <v>6.0446290980733059E+24</v>
      </c>
      <c r="V401" s="73">
        <f t="shared" si="135"/>
        <v>3.0223145490366528E+25</v>
      </c>
      <c r="W401" s="73">
        <f t="shared" si="136"/>
        <v>353621.33333333331</v>
      </c>
      <c r="X401" s="102">
        <f t="shared" si="137"/>
        <v>9.5906709245910235</v>
      </c>
      <c r="Y401" s="94">
        <f>X401/K401</f>
        <v>0.31406857572841979</v>
      </c>
    </row>
    <row r="402" spans="1:25">
      <c r="A402" s="48">
        <v>8192</v>
      </c>
      <c r="B402" s="48">
        <f t="shared" si="126"/>
        <v>13.2</v>
      </c>
      <c r="C402" s="86">
        <f t="shared" si="122"/>
        <v>14.74</v>
      </c>
      <c r="D402" s="90"/>
      <c r="E402" s="49">
        <f>C402*K402*1</f>
        <v>452.92489569534189</v>
      </c>
      <c r="F402" s="61">
        <f t="shared" si="138"/>
        <v>0.49600000000000033</v>
      </c>
      <c r="G402" s="61">
        <f t="shared" si="139"/>
        <v>5.9599999999999156</v>
      </c>
      <c r="H402" s="61">
        <f t="shared" si="140"/>
        <v>2.9799999999999578</v>
      </c>
      <c r="I402" s="61">
        <f t="shared" si="140"/>
        <v>2.9799999999999578</v>
      </c>
      <c r="J402" s="62">
        <f t="shared" si="127"/>
        <v>3.4601599999999597</v>
      </c>
      <c r="K402" s="63">
        <f t="shared" si="128"/>
        <v>30.727604863998771</v>
      </c>
      <c r="L402" s="51">
        <f t="shared" si="129"/>
        <v>6.9434555015240171E+23</v>
      </c>
      <c r="M402" s="48">
        <f t="shared" si="141"/>
        <v>79.200000000000045</v>
      </c>
      <c r="N402" s="52">
        <v>396</v>
      </c>
      <c r="O402" s="74">
        <f t="shared" si="130"/>
        <v>396</v>
      </c>
      <c r="P402" s="74">
        <f t="shared" si="131"/>
        <v>1</v>
      </c>
      <c r="Q402" s="53">
        <v>1</v>
      </c>
      <c r="R402" s="65">
        <f t="shared" si="132"/>
        <v>1</v>
      </c>
      <c r="S402" s="73">
        <f>S401*Q402</f>
        <v>1.5955983263796025E+21</v>
      </c>
      <c r="T402" s="73">
        <f t="shared" si="133"/>
        <v>6.3185693724632259E+23</v>
      </c>
      <c r="U402" s="73">
        <f t="shared" si="134"/>
        <v>6.9434555015240169E+24</v>
      </c>
      <c r="V402" s="73">
        <f t="shared" si="135"/>
        <v>3.4717277507620084E+25</v>
      </c>
      <c r="W402" s="73">
        <f t="shared" si="136"/>
        <v>353894.40000000002</v>
      </c>
      <c r="X402" s="102">
        <f t="shared" si="137"/>
        <v>10.9889677428946</v>
      </c>
      <c r="Y402" s="94">
        <f>X402/K402</f>
        <v>0.35762526209029549</v>
      </c>
    </row>
    <row r="403" spans="1:25">
      <c r="A403" s="48">
        <v>8192</v>
      </c>
      <c r="B403" s="48">
        <f t="shared" si="126"/>
        <v>13.233333333333333</v>
      </c>
      <c r="C403" s="86">
        <f t="shared" si="122"/>
        <v>14.74</v>
      </c>
      <c r="D403" s="90"/>
      <c r="E403" s="49">
        <f>C403*K403*1</f>
        <v>455.7502265594668</v>
      </c>
      <c r="F403" s="61">
        <f t="shared" si="138"/>
        <v>0.49700000000000033</v>
      </c>
      <c r="G403" s="61">
        <f t="shared" si="139"/>
        <v>5.9699999999999154</v>
      </c>
      <c r="H403" s="61">
        <f t="shared" si="140"/>
        <v>2.9849999999999577</v>
      </c>
      <c r="I403" s="61">
        <f t="shared" si="140"/>
        <v>2.9849999999999577</v>
      </c>
      <c r="J403" s="62">
        <f t="shared" si="127"/>
        <v>3.4700899999999595</v>
      </c>
      <c r="K403" s="63">
        <f t="shared" si="128"/>
        <v>30.919282670248766</v>
      </c>
      <c r="L403" s="51">
        <f t="shared" si="129"/>
        <v>7.9759359125957512E+23</v>
      </c>
      <c r="M403" s="48">
        <f t="shared" si="141"/>
        <v>79.400000000000034</v>
      </c>
      <c r="N403" s="52">
        <v>397</v>
      </c>
      <c r="O403" s="74">
        <f t="shared" si="130"/>
        <v>397</v>
      </c>
      <c r="P403" s="74">
        <f t="shared" si="131"/>
        <v>1</v>
      </c>
      <c r="Q403" s="53">
        <v>1</v>
      </c>
      <c r="R403" s="65">
        <f t="shared" si="132"/>
        <v>1</v>
      </c>
      <c r="S403" s="73">
        <f>S402*Q403</f>
        <v>1.5955983263796025E+21</v>
      </c>
      <c r="T403" s="73">
        <f t="shared" si="133"/>
        <v>6.334525355727022E+23</v>
      </c>
      <c r="U403" s="73">
        <f t="shared" si="134"/>
        <v>7.975935912595751E+24</v>
      </c>
      <c r="V403" s="73">
        <f t="shared" si="135"/>
        <v>3.9879679562978756E+25</v>
      </c>
      <c r="W403" s="73">
        <f t="shared" si="136"/>
        <v>354167.46666666667</v>
      </c>
      <c r="X403" s="102">
        <f t="shared" si="137"/>
        <v>12.591213176508537</v>
      </c>
      <c r="Y403" s="94">
        <f>X403/K403</f>
        <v>0.40722850238126929</v>
      </c>
    </row>
    <row r="404" spans="1:25">
      <c r="A404" s="48">
        <v>8192</v>
      </c>
      <c r="B404" s="48">
        <f t="shared" si="126"/>
        <v>13.266666666666667</v>
      </c>
      <c r="C404" s="86">
        <f t="shared" si="122"/>
        <v>14.74</v>
      </c>
      <c r="D404" s="90"/>
      <c r="E404" s="49">
        <f>C404*K404*1</f>
        <v>458.58948860294163</v>
      </c>
      <c r="F404" s="61">
        <f t="shared" si="138"/>
        <v>0.49800000000000033</v>
      </c>
      <c r="G404" s="61">
        <f t="shared" si="139"/>
        <v>5.9799999999999152</v>
      </c>
      <c r="H404" s="61">
        <f t="shared" si="140"/>
        <v>2.9899999999999576</v>
      </c>
      <c r="I404" s="61">
        <f t="shared" si="140"/>
        <v>2.9899999999999576</v>
      </c>
      <c r="J404" s="62">
        <f t="shared" si="127"/>
        <v>3.4800399999999594</v>
      </c>
      <c r="K404" s="63">
        <f t="shared" si="128"/>
        <v>31.111905603998753</v>
      </c>
      <c r="L404" s="51">
        <f t="shared" si="129"/>
        <v>9.1619444623605154E+23</v>
      </c>
      <c r="M404" s="48">
        <f t="shared" si="141"/>
        <v>79.600000000000037</v>
      </c>
      <c r="N404" s="52">
        <v>398</v>
      </c>
      <c r="O404" s="74">
        <f t="shared" si="130"/>
        <v>398</v>
      </c>
      <c r="P404" s="74">
        <f t="shared" si="131"/>
        <v>1</v>
      </c>
      <c r="Q404" s="53">
        <v>1</v>
      </c>
      <c r="R404" s="65">
        <f t="shared" si="132"/>
        <v>1</v>
      </c>
      <c r="S404" s="73">
        <f>S403*Q404</f>
        <v>1.5955983263796025E+21</v>
      </c>
      <c r="T404" s="73">
        <f t="shared" si="133"/>
        <v>6.350481338990818E+23</v>
      </c>
      <c r="U404" s="73">
        <f t="shared" si="134"/>
        <v>9.1619444623605151E+24</v>
      </c>
      <c r="V404" s="73">
        <f t="shared" si="135"/>
        <v>4.5809722311802574E+25</v>
      </c>
      <c r="W404" s="73">
        <f t="shared" si="136"/>
        <v>354440.53333333333</v>
      </c>
      <c r="X404" s="102">
        <f t="shared" si="137"/>
        <v>14.427165396279204</v>
      </c>
      <c r="Y404" s="94">
        <f>X404/K404</f>
        <v>0.46371847420445078</v>
      </c>
    </row>
    <row r="405" spans="1:25">
      <c r="A405" s="48">
        <v>8192</v>
      </c>
      <c r="B405" s="48">
        <f t="shared" si="126"/>
        <v>13.3</v>
      </c>
      <c r="C405" s="86">
        <f t="shared" si="122"/>
        <v>14.74</v>
      </c>
      <c r="D405" s="90"/>
      <c r="E405" s="49">
        <f>C405*K405*1</f>
        <v>461.44273024666649</v>
      </c>
      <c r="F405" s="61">
        <f t="shared" si="138"/>
        <v>0.49900000000000033</v>
      </c>
      <c r="G405" s="61">
        <f t="shared" si="139"/>
        <v>5.9899999999999149</v>
      </c>
      <c r="H405" s="61">
        <f t="shared" si="140"/>
        <v>2.9949999999999575</v>
      </c>
      <c r="I405" s="61">
        <f t="shared" si="140"/>
        <v>2.9949999999999575</v>
      </c>
      <c r="J405" s="62">
        <f t="shared" si="127"/>
        <v>3.490009999999959</v>
      </c>
      <c r="K405" s="63">
        <f t="shared" si="128"/>
        <v>31.305476950248742</v>
      </c>
      <c r="L405" s="51">
        <f t="shared" si="129"/>
        <v>1.0524310532487719E+24</v>
      </c>
      <c r="M405" s="48">
        <f t="shared" si="141"/>
        <v>79.80000000000004</v>
      </c>
      <c r="N405" s="52">
        <v>399</v>
      </c>
      <c r="O405" s="74">
        <f t="shared" si="130"/>
        <v>399</v>
      </c>
      <c r="P405" s="74">
        <f t="shared" si="131"/>
        <v>1</v>
      </c>
      <c r="Q405" s="53">
        <v>1</v>
      </c>
      <c r="R405" s="65">
        <f t="shared" si="132"/>
        <v>1</v>
      </c>
      <c r="S405" s="73">
        <f>S404*Q405</f>
        <v>1.5955983263796025E+21</v>
      </c>
      <c r="T405" s="73">
        <f t="shared" si="133"/>
        <v>6.366437322254614E+23</v>
      </c>
      <c r="U405" s="73">
        <f t="shared" si="134"/>
        <v>1.0524310532487719E+25</v>
      </c>
      <c r="V405" s="73">
        <f t="shared" si="135"/>
        <v>5.2621552662438599E+25</v>
      </c>
      <c r="W405" s="73">
        <f t="shared" si="136"/>
        <v>354713.59999999998</v>
      </c>
      <c r="X405" s="102">
        <f t="shared" si="137"/>
        <v>16.530926167605202</v>
      </c>
      <c r="Y405" s="94">
        <f>X405/K405</f>
        <v>0.52805220613237946</v>
      </c>
    </row>
    <row r="406" spans="1:25">
      <c r="A406" s="48">
        <v>8192</v>
      </c>
      <c r="B406" s="48">
        <f t="shared" si="126"/>
        <v>13.333333333333334</v>
      </c>
      <c r="C406" s="86">
        <f t="shared" ref="C406:C469" si="142">IF(D406&gt;0,C405+D406,C405)</f>
        <v>14.74</v>
      </c>
      <c r="D406" s="90"/>
      <c r="E406" s="49">
        <f>C406*K406*1</f>
        <v>464.3099999999813</v>
      </c>
      <c r="F406" s="61">
        <f t="shared" si="138"/>
        <v>0.50000000000000033</v>
      </c>
      <c r="G406" s="61">
        <f t="shared" si="139"/>
        <v>5.9999999999999147</v>
      </c>
      <c r="H406" s="61">
        <f t="shared" si="140"/>
        <v>2.9999999999999574</v>
      </c>
      <c r="I406" s="61">
        <f t="shared" si="140"/>
        <v>2.9999999999999574</v>
      </c>
      <c r="J406" s="62">
        <f t="shared" si="127"/>
        <v>3.4999999999999587</v>
      </c>
      <c r="K406" s="63">
        <f t="shared" si="128"/>
        <v>31.499999999998732</v>
      </c>
      <c r="L406" s="51">
        <f t="shared" si="129"/>
        <v>1.2089258196146617E+24</v>
      </c>
      <c r="M406" s="48">
        <f t="shared" si="141"/>
        <v>80.000000000000043</v>
      </c>
      <c r="N406" s="52">
        <v>400</v>
      </c>
      <c r="O406" s="74">
        <f t="shared" si="130"/>
        <v>400</v>
      </c>
      <c r="P406" s="74">
        <f t="shared" si="131"/>
        <v>1</v>
      </c>
      <c r="Q406" s="53">
        <v>4</v>
      </c>
      <c r="R406" s="65">
        <f t="shared" si="132"/>
        <v>1</v>
      </c>
      <c r="S406" s="73">
        <f>S405*Q406</f>
        <v>6.38239330551841E+21</v>
      </c>
      <c r="T406" s="73">
        <f t="shared" si="133"/>
        <v>2.552957322207364E+24</v>
      </c>
      <c r="U406" s="73">
        <f t="shared" si="134"/>
        <v>1.2089258196146616E+25</v>
      </c>
      <c r="V406" s="73">
        <f t="shared" si="135"/>
        <v>6.0446290980733082E+25</v>
      </c>
      <c r="W406" s="73">
        <f t="shared" si="136"/>
        <v>354986.66666666669</v>
      </c>
      <c r="X406" s="102">
        <f t="shared" si="137"/>
        <v>4.7353937690168193</v>
      </c>
      <c r="Y406" s="94">
        <f>X406/K406</f>
        <v>0.15032996092117493</v>
      </c>
    </row>
    <row r="407" spans="1:25">
      <c r="A407" s="48">
        <v>8192</v>
      </c>
      <c r="B407" s="48">
        <f t="shared" si="126"/>
        <v>13.366666666666667</v>
      </c>
      <c r="C407" s="86">
        <f t="shared" si="142"/>
        <v>14.74</v>
      </c>
      <c r="D407" s="90"/>
      <c r="E407" s="49">
        <f>C407*K407*1</f>
        <v>467.19134646066624</v>
      </c>
      <c r="F407" s="61">
        <f t="shared" si="138"/>
        <v>0.50100000000000033</v>
      </c>
      <c r="G407" s="61">
        <f t="shared" si="139"/>
        <v>6.0099999999999145</v>
      </c>
      <c r="H407" s="61">
        <f t="shared" si="140"/>
        <v>3.0049999999999573</v>
      </c>
      <c r="I407" s="61">
        <f t="shared" si="140"/>
        <v>3.0049999999999573</v>
      </c>
      <c r="J407" s="62">
        <f t="shared" si="127"/>
        <v>3.510009999999959</v>
      </c>
      <c r="K407" s="63">
        <f t="shared" si="128"/>
        <v>31.695478050248727</v>
      </c>
      <c r="L407" s="51">
        <f t="shared" si="129"/>
        <v>1.3886911003048042E+24</v>
      </c>
      <c r="M407" s="48">
        <f t="shared" si="141"/>
        <v>80.200000000000045</v>
      </c>
      <c r="N407" s="52">
        <v>401</v>
      </c>
      <c r="O407" s="74">
        <f t="shared" si="130"/>
        <v>401</v>
      </c>
      <c r="P407" s="74">
        <f t="shared" si="131"/>
        <v>1</v>
      </c>
      <c r="Q407" s="53">
        <v>1</v>
      </c>
      <c r="R407" s="65">
        <f t="shared" si="132"/>
        <v>1</v>
      </c>
      <c r="S407" s="73">
        <f>S406*Q407</f>
        <v>6.38239330551841E+21</v>
      </c>
      <c r="T407" s="73">
        <f t="shared" si="133"/>
        <v>2.5593397155128824E+24</v>
      </c>
      <c r="U407" s="73">
        <f t="shared" si="134"/>
        <v>1.3886911003048042E+25</v>
      </c>
      <c r="V407" s="73">
        <f t="shared" si="135"/>
        <v>6.9434555015240212E+25</v>
      </c>
      <c r="W407" s="73">
        <f t="shared" si="136"/>
        <v>355259.73333333334</v>
      </c>
      <c r="X407" s="102">
        <f t="shared" si="137"/>
        <v>5.4259740974891075</v>
      </c>
      <c r="Y407" s="94">
        <f>X407/K407</f>
        <v>0.17119079538371335</v>
      </c>
    </row>
    <row r="408" spans="1:25">
      <c r="A408" s="48">
        <v>8192</v>
      </c>
      <c r="B408" s="48">
        <f t="shared" si="126"/>
        <v>13.4</v>
      </c>
      <c r="C408" s="86">
        <f t="shared" si="142"/>
        <v>14.74</v>
      </c>
      <c r="D408" s="90"/>
      <c r="E408" s="49">
        <f>C408*K408*1</f>
        <v>470.08681831494113</v>
      </c>
      <c r="F408" s="61">
        <f t="shared" si="138"/>
        <v>0.50200000000000033</v>
      </c>
      <c r="G408" s="61">
        <f t="shared" si="139"/>
        <v>6.0199999999999143</v>
      </c>
      <c r="H408" s="61">
        <f t="shared" ref="H408:I423" si="143">H407+0.5%</f>
        <v>3.0099999999999572</v>
      </c>
      <c r="I408" s="61">
        <f t="shared" si="143"/>
        <v>3.0099999999999572</v>
      </c>
      <c r="J408" s="62">
        <f t="shared" si="127"/>
        <v>3.520039999999959</v>
      </c>
      <c r="K408" s="63">
        <f t="shared" si="128"/>
        <v>31.891914403998719</v>
      </c>
      <c r="L408" s="51">
        <f t="shared" si="129"/>
        <v>1.5951871825191511E+24</v>
      </c>
      <c r="M408" s="48">
        <f t="shared" si="141"/>
        <v>80.400000000000034</v>
      </c>
      <c r="N408" s="52">
        <v>402</v>
      </c>
      <c r="O408" s="74">
        <f t="shared" si="130"/>
        <v>402</v>
      </c>
      <c r="P408" s="74">
        <f t="shared" si="131"/>
        <v>1</v>
      </c>
      <c r="Q408" s="53">
        <v>1</v>
      </c>
      <c r="R408" s="65">
        <f t="shared" si="132"/>
        <v>1</v>
      </c>
      <c r="S408" s="73">
        <f>S407*Q408</f>
        <v>6.38239330551841E+21</v>
      </c>
      <c r="T408" s="73">
        <f t="shared" si="133"/>
        <v>2.5657221088184008E+24</v>
      </c>
      <c r="U408" s="73">
        <f t="shared" si="134"/>
        <v>1.5951871825191511E+25</v>
      </c>
      <c r="V408" s="73">
        <f t="shared" si="135"/>
        <v>7.9759359125957546E+25</v>
      </c>
      <c r="W408" s="73">
        <f t="shared" si="136"/>
        <v>355532.79999999999</v>
      </c>
      <c r="X408" s="102">
        <f t="shared" si="137"/>
        <v>6.2173030237237468</v>
      </c>
      <c r="Y408" s="94">
        <f>X408/K408</f>
        <v>0.19494919448749679</v>
      </c>
    </row>
    <row r="409" spans="1:25">
      <c r="A409" s="48">
        <v>8192</v>
      </c>
      <c r="B409" s="48">
        <f t="shared" si="126"/>
        <v>13.433333333333334</v>
      </c>
      <c r="C409" s="86">
        <f t="shared" si="142"/>
        <v>14.74</v>
      </c>
      <c r="D409" s="90"/>
      <c r="E409" s="49">
        <f>C409*K409*1</f>
        <v>472.99646433746602</v>
      </c>
      <c r="F409" s="61">
        <f t="shared" si="138"/>
        <v>0.50300000000000034</v>
      </c>
      <c r="G409" s="61">
        <f t="shared" si="139"/>
        <v>6.0299999999999141</v>
      </c>
      <c r="H409" s="61">
        <f t="shared" si="143"/>
        <v>3.014999999999957</v>
      </c>
      <c r="I409" s="61">
        <f t="shared" si="143"/>
        <v>3.014999999999957</v>
      </c>
      <c r="J409" s="62">
        <f t="shared" si="127"/>
        <v>3.5300899999999586</v>
      </c>
      <c r="K409" s="63">
        <f t="shared" si="128"/>
        <v>32.089312370248713</v>
      </c>
      <c r="L409" s="51">
        <f t="shared" si="129"/>
        <v>1.8323888924721041E+24</v>
      </c>
      <c r="M409" s="48">
        <f t="shared" si="141"/>
        <v>80.600000000000037</v>
      </c>
      <c r="N409" s="52">
        <v>403</v>
      </c>
      <c r="O409" s="74">
        <f t="shared" si="130"/>
        <v>403</v>
      </c>
      <c r="P409" s="74">
        <f t="shared" si="131"/>
        <v>1</v>
      </c>
      <c r="Q409" s="53">
        <v>1</v>
      </c>
      <c r="R409" s="65">
        <f t="shared" si="132"/>
        <v>1</v>
      </c>
      <c r="S409" s="73">
        <f>S408*Q409</f>
        <v>6.38239330551841E+21</v>
      </c>
      <c r="T409" s="73">
        <f t="shared" si="133"/>
        <v>2.5721045021239192E+24</v>
      </c>
      <c r="U409" s="73">
        <f t="shared" si="134"/>
        <v>1.8323888924721041E+25</v>
      </c>
      <c r="V409" s="73">
        <f t="shared" si="135"/>
        <v>9.16194446236052E+25</v>
      </c>
      <c r="W409" s="73">
        <f t="shared" si="136"/>
        <v>355805.8666666667</v>
      </c>
      <c r="X409" s="102">
        <f t="shared" si="137"/>
        <v>7.1240841534976758</v>
      </c>
      <c r="Y409" s="94">
        <f>X409/K409</f>
        <v>0.22200800289203765</v>
      </c>
    </row>
    <row r="410" spans="1:25">
      <c r="A410" s="48">
        <v>8192</v>
      </c>
      <c r="B410" s="48">
        <f t="shared" si="126"/>
        <v>13.466666666666667</v>
      </c>
      <c r="C410" s="86">
        <f t="shared" si="142"/>
        <v>14.74</v>
      </c>
      <c r="D410" s="90"/>
      <c r="E410" s="49">
        <f>C410*K410*1</f>
        <v>475.92033339134076</v>
      </c>
      <c r="F410" s="61">
        <f t="shared" si="138"/>
        <v>0.50400000000000034</v>
      </c>
      <c r="G410" s="61">
        <f t="shared" si="139"/>
        <v>6.0399999999999139</v>
      </c>
      <c r="H410" s="61">
        <f t="shared" si="143"/>
        <v>3.0199999999999569</v>
      </c>
      <c r="I410" s="61">
        <f t="shared" si="143"/>
        <v>3.0199999999999569</v>
      </c>
      <c r="J410" s="62">
        <f t="shared" si="127"/>
        <v>3.540159999999958</v>
      </c>
      <c r="K410" s="63">
        <f t="shared" si="128"/>
        <v>32.287675263998693</v>
      </c>
      <c r="L410" s="51">
        <f t="shared" si="129"/>
        <v>2.1048621064975449E+24</v>
      </c>
      <c r="M410" s="48">
        <f t="shared" si="141"/>
        <v>80.80000000000004</v>
      </c>
      <c r="N410" s="52">
        <v>404</v>
      </c>
      <c r="O410" s="74">
        <f t="shared" si="130"/>
        <v>404</v>
      </c>
      <c r="P410" s="74">
        <f t="shared" si="131"/>
        <v>1</v>
      </c>
      <c r="Q410" s="53">
        <v>1</v>
      </c>
      <c r="R410" s="65">
        <f t="shared" si="132"/>
        <v>1</v>
      </c>
      <c r="S410" s="73">
        <f>S409*Q410</f>
        <v>6.38239330551841E+21</v>
      </c>
      <c r="T410" s="73">
        <f t="shared" si="133"/>
        <v>2.5784868954294377E+24</v>
      </c>
      <c r="U410" s="73">
        <f t="shared" si="134"/>
        <v>2.1048621064975446E+25</v>
      </c>
      <c r="V410" s="73">
        <f t="shared" si="135"/>
        <v>1.0524310532487725E+26</v>
      </c>
      <c r="W410" s="73">
        <f t="shared" si="136"/>
        <v>356078.93333333335</v>
      </c>
      <c r="X410" s="102">
        <f t="shared" si="137"/>
        <v>8.1631677486070267</v>
      </c>
      <c r="Y410" s="94">
        <f>X410/K410</f>
        <v>0.25282612271900223</v>
      </c>
    </row>
    <row r="411" spans="1:25">
      <c r="A411" s="48">
        <v>8192</v>
      </c>
      <c r="B411" s="48">
        <f t="shared" si="126"/>
        <v>13.5</v>
      </c>
      <c r="C411" s="86">
        <f t="shared" si="142"/>
        <v>14.74</v>
      </c>
      <c r="D411" s="90"/>
      <c r="E411" s="49">
        <f>C411*K411*1</f>
        <v>478.85847442810569</v>
      </c>
      <c r="F411" s="61">
        <f t="shared" si="138"/>
        <v>0.50500000000000034</v>
      </c>
      <c r="G411" s="61">
        <f t="shared" si="139"/>
        <v>6.0499999999999137</v>
      </c>
      <c r="H411" s="61">
        <f t="shared" si="143"/>
        <v>3.0249999999999568</v>
      </c>
      <c r="I411" s="61">
        <f t="shared" si="143"/>
        <v>3.0249999999999568</v>
      </c>
      <c r="J411" s="62">
        <f t="shared" si="127"/>
        <v>3.5502499999999579</v>
      </c>
      <c r="K411" s="63">
        <f t="shared" si="128"/>
        <v>32.487006406248689</v>
      </c>
      <c r="L411" s="51">
        <f t="shared" si="129"/>
        <v>2.4178516392293233E+24</v>
      </c>
      <c r="M411" s="48">
        <f t="shared" si="141"/>
        <v>81.000000000000043</v>
      </c>
      <c r="N411" s="52">
        <v>405</v>
      </c>
      <c r="O411" s="74">
        <f t="shared" si="130"/>
        <v>405</v>
      </c>
      <c r="P411" s="74">
        <f t="shared" si="131"/>
        <v>1</v>
      </c>
      <c r="Q411" s="53">
        <v>1</v>
      </c>
      <c r="R411" s="65">
        <f t="shared" si="132"/>
        <v>1</v>
      </c>
      <c r="S411" s="73">
        <f>S410*Q411</f>
        <v>6.38239330551841E+21</v>
      </c>
      <c r="T411" s="73">
        <f t="shared" si="133"/>
        <v>2.5848692887349561E+24</v>
      </c>
      <c r="U411" s="73">
        <f t="shared" si="134"/>
        <v>2.4178516392293232E+25</v>
      </c>
      <c r="V411" s="73">
        <f t="shared" si="135"/>
        <v>1.2089258196146616E+26</v>
      </c>
      <c r="W411" s="73">
        <f t="shared" si="136"/>
        <v>356352</v>
      </c>
      <c r="X411" s="102">
        <f t="shared" si="137"/>
        <v>9.3538642350949512</v>
      </c>
      <c r="Y411" s="94">
        <f>X411/K411</f>
        <v>0.2879263210073979</v>
      </c>
    </row>
    <row r="412" spans="1:25">
      <c r="A412" s="48">
        <v>8192</v>
      </c>
      <c r="B412" s="48">
        <f t="shared" si="126"/>
        <v>13.533333333333333</v>
      </c>
      <c r="C412" s="86">
        <f t="shared" si="142"/>
        <v>14.74</v>
      </c>
      <c r="D412" s="90"/>
      <c r="E412" s="49">
        <f>C412*K412*1</f>
        <v>481.81093648774055</v>
      </c>
      <c r="F412" s="61">
        <f t="shared" si="138"/>
        <v>0.50600000000000034</v>
      </c>
      <c r="G412" s="61">
        <f t="shared" si="139"/>
        <v>6.0599999999999135</v>
      </c>
      <c r="H412" s="61">
        <f t="shared" si="143"/>
        <v>3.0299999999999567</v>
      </c>
      <c r="I412" s="61">
        <f t="shared" si="143"/>
        <v>3.0299999999999567</v>
      </c>
      <c r="J412" s="62">
        <f t="shared" si="127"/>
        <v>3.560359999999958</v>
      </c>
      <c r="K412" s="63">
        <f t="shared" si="128"/>
        <v>32.687309123998681</v>
      </c>
      <c r="L412" s="51">
        <f t="shared" si="129"/>
        <v>2.777382200609609E+24</v>
      </c>
      <c r="M412" s="48">
        <f t="shared" si="141"/>
        <v>81.200000000000045</v>
      </c>
      <c r="N412" s="52">
        <v>406</v>
      </c>
      <c r="O412" s="74">
        <f t="shared" si="130"/>
        <v>406</v>
      </c>
      <c r="P412" s="74">
        <f t="shared" si="131"/>
        <v>1</v>
      </c>
      <c r="Q412" s="53">
        <v>1</v>
      </c>
      <c r="R412" s="65">
        <f t="shared" si="132"/>
        <v>1</v>
      </c>
      <c r="S412" s="73">
        <f>S411*Q412</f>
        <v>6.38239330551841E+21</v>
      </c>
      <c r="T412" s="73">
        <f t="shared" si="133"/>
        <v>2.5912516820404745E+24</v>
      </c>
      <c r="U412" s="73">
        <f t="shared" si="134"/>
        <v>2.7773822006096089E+25</v>
      </c>
      <c r="V412" s="73">
        <f t="shared" si="135"/>
        <v>1.3886911003048046E+26</v>
      </c>
      <c r="W412" s="73">
        <f t="shared" si="136"/>
        <v>356625.06666666665</v>
      </c>
      <c r="X412" s="102">
        <f t="shared" si="137"/>
        <v>10.718303512774051</v>
      </c>
      <c r="Y412" s="94">
        <f>X412/K412</f>
        <v>0.32790412548534886</v>
      </c>
    </row>
    <row r="413" spans="1:25">
      <c r="A413" s="48">
        <v>8192</v>
      </c>
      <c r="B413" s="48">
        <f t="shared" si="126"/>
        <v>13.566666666666666</v>
      </c>
      <c r="C413" s="86">
        <f t="shared" si="142"/>
        <v>14.74</v>
      </c>
      <c r="D413" s="90"/>
      <c r="E413" s="49">
        <f>C413*K413*1</f>
        <v>484.7777686986654</v>
      </c>
      <c r="F413" s="61">
        <f t="shared" si="138"/>
        <v>0.50700000000000034</v>
      </c>
      <c r="G413" s="61">
        <f t="shared" si="139"/>
        <v>6.0699999999999132</v>
      </c>
      <c r="H413" s="61">
        <f t="shared" si="143"/>
        <v>3.0349999999999566</v>
      </c>
      <c r="I413" s="61">
        <f t="shared" si="143"/>
        <v>3.0349999999999566</v>
      </c>
      <c r="J413" s="62">
        <f t="shared" si="127"/>
        <v>3.5704899999999578</v>
      </c>
      <c r="K413" s="63">
        <f t="shared" si="128"/>
        <v>32.88858675024867</v>
      </c>
      <c r="L413" s="51">
        <f t="shared" si="129"/>
        <v>3.1903743650383032E+24</v>
      </c>
      <c r="M413" s="48">
        <f t="shared" si="141"/>
        <v>81.400000000000048</v>
      </c>
      <c r="N413" s="52">
        <v>407</v>
      </c>
      <c r="O413" s="74">
        <f t="shared" si="130"/>
        <v>407</v>
      </c>
      <c r="P413" s="74">
        <f t="shared" si="131"/>
        <v>1</v>
      </c>
      <c r="Q413" s="53">
        <v>1</v>
      </c>
      <c r="R413" s="65">
        <f t="shared" si="132"/>
        <v>1</v>
      </c>
      <c r="S413" s="73">
        <f>S412*Q413</f>
        <v>6.38239330551841E+21</v>
      </c>
      <c r="T413" s="73">
        <f t="shared" si="133"/>
        <v>2.5976340753459929E+24</v>
      </c>
      <c r="U413" s="73">
        <f t="shared" si="134"/>
        <v>3.1903743650383034E+25</v>
      </c>
      <c r="V413" s="73">
        <f t="shared" si="135"/>
        <v>1.5951871825191516E+26</v>
      </c>
      <c r="W413" s="73">
        <f t="shared" si="136"/>
        <v>356898.1333333333</v>
      </c>
      <c r="X413" s="102">
        <f t="shared" si="137"/>
        <v>12.281846759395318</v>
      </c>
      <c r="Y413" s="94">
        <f>X413/K413</f>
        <v>0.37343796048951405</v>
      </c>
    </row>
    <row r="414" spans="1:25">
      <c r="A414" s="48">
        <v>8192</v>
      </c>
      <c r="B414" s="48">
        <f t="shared" si="126"/>
        <v>13.6</v>
      </c>
      <c r="C414" s="86">
        <f t="shared" si="142"/>
        <v>14.74</v>
      </c>
      <c r="D414" s="90"/>
      <c r="E414" s="49">
        <f>C414*K414*1</f>
        <v>487.75902027774026</v>
      </c>
      <c r="F414" s="61">
        <f t="shared" si="138"/>
        <v>0.50800000000000034</v>
      </c>
      <c r="G414" s="61">
        <f t="shared" si="139"/>
        <v>6.079999999999913</v>
      </c>
      <c r="H414" s="61">
        <f t="shared" si="143"/>
        <v>3.0399999999999565</v>
      </c>
      <c r="I414" s="61">
        <f t="shared" si="143"/>
        <v>3.0399999999999565</v>
      </c>
      <c r="J414" s="62">
        <f t="shared" si="127"/>
        <v>3.5806399999999576</v>
      </c>
      <c r="K414" s="63">
        <f t="shared" si="128"/>
        <v>33.090842623998661</v>
      </c>
      <c r="L414" s="51">
        <f t="shared" si="129"/>
        <v>3.6647777849442088E+24</v>
      </c>
      <c r="M414" s="48">
        <f t="shared" si="141"/>
        <v>81.600000000000037</v>
      </c>
      <c r="N414" s="52">
        <v>408</v>
      </c>
      <c r="O414" s="74">
        <f t="shared" si="130"/>
        <v>408</v>
      </c>
      <c r="P414" s="74">
        <f t="shared" si="131"/>
        <v>1</v>
      </c>
      <c r="Q414" s="53">
        <v>1</v>
      </c>
      <c r="R414" s="65">
        <f t="shared" si="132"/>
        <v>1</v>
      </c>
      <c r="S414" s="73">
        <f>S413*Q414</f>
        <v>6.38239330551841E+21</v>
      </c>
      <c r="T414" s="73">
        <f t="shared" si="133"/>
        <v>2.6040164686515113E+24</v>
      </c>
      <c r="U414" s="73">
        <f t="shared" si="134"/>
        <v>3.664777784944209E+25</v>
      </c>
      <c r="V414" s="73">
        <f t="shared" si="135"/>
        <v>1.8323888924721043E+26</v>
      </c>
      <c r="W414" s="73">
        <f t="shared" si="136"/>
        <v>357171.20000000001</v>
      </c>
      <c r="X414" s="102">
        <f t="shared" si="137"/>
        <v>14.073558401272372</v>
      </c>
      <c r="Y414" s="94">
        <f>X414/K414</f>
        <v>0.42530069606223098</v>
      </c>
    </row>
    <row r="415" spans="1:25">
      <c r="A415" s="48">
        <v>8192</v>
      </c>
      <c r="B415" s="48">
        <f t="shared" si="126"/>
        <v>13.633333333333333</v>
      </c>
      <c r="C415" s="86">
        <f t="shared" si="142"/>
        <v>14.74</v>
      </c>
      <c r="D415" s="90"/>
      <c r="E415" s="49">
        <f>C415*K415*1</f>
        <v>490.75474053026511</v>
      </c>
      <c r="F415" s="61">
        <f t="shared" si="138"/>
        <v>0.50900000000000034</v>
      </c>
      <c r="G415" s="61">
        <f t="shared" si="139"/>
        <v>6.0899999999999128</v>
      </c>
      <c r="H415" s="61">
        <f t="shared" si="143"/>
        <v>3.0449999999999564</v>
      </c>
      <c r="I415" s="61">
        <f t="shared" si="143"/>
        <v>3.0449999999999564</v>
      </c>
      <c r="J415" s="62">
        <f t="shared" si="127"/>
        <v>3.5908099999999572</v>
      </c>
      <c r="K415" s="63">
        <f t="shared" si="128"/>
        <v>33.294080090248649</v>
      </c>
      <c r="L415" s="51">
        <f t="shared" si="129"/>
        <v>4.2097242129950913E+24</v>
      </c>
      <c r="M415" s="48">
        <f t="shared" si="141"/>
        <v>81.80000000000004</v>
      </c>
      <c r="N415" s="52">
        <v>409</v>
      </c>
      <c r="O415" s="74">
        <f t="shared" si="130"/>
        <v>409</v>
      </c>
      <c r="P415" s="74">
        <f t="shared" si="131"/>
        <v>1</v>
      </c>
      <c r="Q415" s="53">
        <v>1</v>
      </c>
      <c r="R415" s="65">
        <f t="shared" si="132"/>
        <v>1</v>
      </c>
      <c r="S415" s="73">
        <f>S414*Q415</f>
        <v>6.38239330551841E+21</v>
      </c>
      <c r="T415" s="73">
        <f t="shared" si="133"/>
        <v>2.6103988619570297E+24</v>
      </c>
      <c r="U415" s="73">
        <f t="shared" si="134"/>
        <v>4.209724212995091E+25</v>
      </c>
      <c r="V415" s="73">
        <f t="shared" si="135"/>
        <v>2.1048621064975457E+26</v>
      </c>
      <c r="W415" s="73">
        <f t="shared" si="136"/>
        <v>357444.26666666666</v>
      </c>
      <c r="X415" s="102">
        <f t="shared" si="137"/>
        <v>16.126747043702888</v>
      </c>
      <c r="Y415" s="94">
        <f>X415/K415</f>
        <v>0.48437280741768196</v>
      </c>
    </row>
    <row r="416" spans="1:25">
      <c r="A416" s="48">
        <v>8192</v>
      </c>
      <c r="B416" s="48">
        <f t="shared" si="126"/>
        <v>13.666666666666666</v>
      </c>
      <c r="C416" s="86">
        <f t="shared" si="142"/>
        <v>14.74</v>
      </c>
      <c r="D416" s="90"/>
      <c r="E416" s="49">
        <f>C416*K416*1</f>
        <v>493.76497884998003</v>
      </c>
      <c r="F416" s="61">
        <f t="shared" si="138"/>
        <v>0.51000000000000034</v>
      </c>
      <c r="G416" s="61">
        <f t="shared" si="139"/>
        <v>6.0999999999999126</v>
      </c>
      <c r="H416" s="61">
        <f t="shared" si="143"/>
        <v>3.0499999999999563</v>
      </c>
      <c r="I416" s="61">
        <f t="shared" si="143"/>
        <v>3.0499999999999563</v>
      </c>
      <c r="J416" s="62">
        <f t="shared" si="127"/>
        <v>3.6009999999999573</v>
      </c>
      <c r="K416" s="63">
        <f t="shared" si="128"/>
        <v>33.498302499998644</v>
      </c>
      <c r="L416" s="51">
        <f t="shared" si="129"/>
        <v>4.8357032784586488E+24</v>
      </c>
      <c r="M416" s="48">
        <f t="shared" si="141"/>
        <v>82.000000000000043</v>
      </c>
      <c r="N416" s="52">
        <v>410</v>
      </c>
      <c r="O416" s="74">
        <f t="shared" si="130"/>
        <v>410</v>
      </c>
      <c r="P416" s="74">
        <f t="shared" si="131"/>
        <v>1</v>
      </c>
      <c r="Q416" s="53">
        <v>4</v>
      </c>
      <c r="R416" s="65">
        <f t="shared" si="132"/>
        <v>1</v>
      </c>
      <c r="S416" s="73">
        <f>S415*Q416</f>
        <v>2.552957322207364E+22</v>
      </c>
      <c r="T416" s="73">
        <f t="shared" si="133"/>
        <v>1.0467125021050192E+25</v>
      </c>
      <c r="U416" s="73">
        <f t="shared" si="134"/>
        <v>4.835703278458649E+25</v>
      </c>
      <c r="V416" s="73">
        <f t="shared" si="135"/>
        <v>2.4178516392293243E+26</v>
      </c>
      <c r="W416" s="73">
        <f t="shared" si="136"/>
        <v>357717.33333333331</v>
      </c>
      <c r="X416" s="102">
        <f t="shared" si="137"/>
        <v>4.619896360016412</v>
      </c>
      <c r="Y416" s="94">
        <f>X416/K416</f>
        <v>0.13791434237650099</v>
      </c>
    </row>
    <row r="417" spans="1:25">
      <c r="A417" s="48">
        <v>8192</v>
      </c>
      <c r="B417" s="48">
        <f t="shared" si="126"/>
        <v>13.7</v>
      </c>
      <c r="C417" s="86">
        <f t="shared" si="142"/>
        <v>14.74</v>
      </c>
      <c r="D417" s="90"/>
      <c r="E417" s="49">
        <f>C417*K417*1</f>
        <v>496.78978471906481</v>
      </c>
      <c r="F417" s="61">
        <f t="shared" si="138"/>
        <v>0.51100000000000034</v>
      </c>
      <c r="G417" s="61">
        <f t="shared" si="139"/>
        <v>6.1099999999999124</v>
      </c>
      <c r="H417" s="61">
        <f t="shared" si="143"/>
        <v>3.0549999999999562</v>
      </c>
      <c r="I417" s="61">
        <f t="shared" si="143"/>
        <v>3.0549999999999562</v>
      </c>
      <c r="J417" s="62">
        <f t="shared" si="127"/>
        <v>3.6112099999999572</v>
      </c>
      <c r="K417" s="63">
        <f t="shared" si="128"/>
        <v>33.70351321024863</v>
      </c>
      <c r="L417" s="51">
        <f t="shared" si="129"/>
        <v>5.5547644012192191E+24</v>
      </c>
      <c r="M417" s="48">
        <f t="shared" si="141"/>
        <v>82.200000000000045</v>
      </c>
      <c r="N417" s="52">
        <v>411</v>
      </c>
      <c r="O417" s="74">
        <f t="shared" si="130"/>
        <v>411</v>
      </c>
      <c r="P417" s="74">
        <f t="shared" si="131"/>
        <v>1</v>
      </c>
      <c r="Q417" s="53">
        <v>1</v>
      </c>
      <c r="R417" s="65">
        <f t="shared" si="132"/>
        <v>1</v>
      </c>
      <c r="S417" s="73">
        <f>S416*Q417</f>
        <v>2.552957322207364E+22</v>
      </c>
      <c r="T417" s="73">
        <f t="shared" si="133"/>
        <v>1.0492654594272266E+25</v>
      </c>
      <c r="U417" s="73">
        <f t="shared" si="134"/>
        <v>5.5547644012192187E+25</v>
      </c>
      <c r="V417" s="73">
        <f t="shared" si="135"/>
        <v>2.7773822006096095E+26</v>
      </c>
      <c r="W417" s="73">
        <f t="shared" si="136"/>
        <v>357990.40000000002</v>
      </c>
      <c r="X417" s="102">
        <f t="shared" si="137"/>
        <v>5.2939552630003233</v>
      </c>
      <c r="Y417" s="94">
        <f>X417/K417</f>
        <v>0.15707428569762652</v>
      </c>
    </row>
    <row r="418" spans="1:25">
      <c r="A418" s="48">
        <v>8192</v>
      </c>
      <c r="B418" s="48">
        <f t="shared" si="126"/>
        <v>13.733333333333333</v>
      </c>
      <c r="C418" s="86">
        <f t="shared" si="142"/>
        <v>14.74</v>
      </c>
      <c r="D418" s="90"/>
      <c r="E418" s="49">
        <f>C418*K418*1</f>
        <v>499.82920770813973</v>
      </c>
      <c r="F418" s="61">
        <f t="shared" si="138"/>
        <v>0.51200000000000034</v>
      </c>
      <c r="G418" s="61">
        <f t="shared" si="139"/>
        <v>6.1199999999999122</v>
      </c>
      <c r="H418" s="61">
        <f t="shared" si="143"/>
        <v>3.0599999999999561</v>
      </c>
      <c r="I418" s="61">
        <f t="shared" si="143"/>
        <v>3.0599999999999561</v>
      </c>
      <c r="J418" s="62">
        <f t="shared" si="127"/>
        <v>3.6214399999999567</v>
      </c>
      <c r="K418" s="63">
        <f t="shared" si="128"/>
        <v>33.909715583998626</v>
      </c>
      <c r="L418" s="51">
        <f t="shared" si="129"/>
        <v>6.3807487300766085E+24</v>
      </c>
      <c r="M418" s="48">
        <f t="shared" si="141"/>
        <v>82.400000000000048</v>
      </c>
      <c r="N418" s="52">
        <v>412</v>
      </c>
      <c r="O418" s="74">
        <f t="shared" si="130"/>
        <v>412</v>
      </c>
      <c r="P418" s="74">
        <f t="shared" si="131"/>
        <v>1</v>
      </c>
      <c r="Q418" s="53">
        <v>1</v>
      </c>
      <c r="R418" s="65">
        <f t="shared" si="132"/>
        <v>1</v>
      </c>
      <c r="S418" s="73">
        <f>S417*Q418</f>
        <v>2.552957322207364E+22</v>
      </c>
      <c r="T418" s="73">
        <f t="shared" si="133"/>
        <v>1.051818416749434E+25</v>
      </c>
      <c r="U418" s="73">
        <f t="shared" si="134"/>
        <v>6.3807487300766085E+25</v>
      </c>
      <c r="V418" s="73">
        <f t="shared" si="135"/>
        <v>3.1903743650383039E+26</v>
      </c>
      <c r="W418" s="73">
        <f t="shared" si="136"/>
        <v>358263.46666666667</v>
      </c>
      <c r="X418" s="102">
        <f t="shared" si="137"/>
        <v>6.0663976105265718</v>
      </c>
      <c r="Y418" s="94">
        <f>X418/K418</f>
        <v>0.17889851053157149</v>
      </c>
    </row>
    <row r="419" spans="1:25">
      <c r="A419" s="48">
        <v>8192</v>
      </c>
      <c r="B419" s="48">
        <f t="shared" si="126"/>
        <v>13.766666666666667</v>
      </c>
      <c r="C419" s="86">
        <f t="shared" si="142"/>
        <v>14.74</v>
      </c>
      <c r="D419" s="90"/>
      <c r="E419" s="49">
        <f>C419*K419*1</f>
        <v>502.8832974762646</v>
      </c>
      <c r="F419" s="61">
        <f t="shared" si="138"/>
        <v>0.51300000000000034</v>
      </c>
      <c r="G419" s="61">
        <f t="shared" si="139"/>
        <v>6.129999999999912</v>
      </c>
      <c r="H419" s="61">
        <f t="shared" si="143"/>
        <v>3.064999999999956</v>
      </c>
      <c r="I419" s="61">
        <f t="shared" si="143"/>
        <v>3.064999999999956</v>
      </c>
      <c r="J419" s="62">
        <f t="shared" si="127"/>
        <v>3.6316899999999568</v>
      </c>
      <c r="K419" s="63">
        <f t="shared" si="128"/>
        <v>34.116912990248615</v>
      </c>
      <c r="L419" s="51">
        <f t="shared" si="129"/>
        <v>7.3295555698884209E+24</v>
      </c>
      <c r="M419" s="48">
        <f t="shared" si="141"/>
        <v>82.600000000000051</v>
      </c>
      <c r="N419" s="52">
        <v>413</v>
      </c>
      <c r="O419" s="74">
        <f t="shared" si="130"/>
        <v>413</v>
      </c>
      <c r="P419" s="74">
        <f t="shared" si="131"/>
        <v>1</v>
      </c>
      <c r="Q419" s="53">
        <v>1</v>
      </c>
      <c r="R419" s="65">
        <f t="shared" si="132"/>
        <v>1</v>
      </c>
      <c r="S419" s="73">
        <f>S418*Q419</f>
        <v>2.552957322207364E+22</v>
      </c>
      <c r="T419" s="73">
        <f t="shared" si="133"/>
        <v>1.0543713740716413E+25</v>
      </c>
      <c r="U419" s="73">
        <f t="shared" si="134"/>
        <v>7.3295555698884207E+25</v>
      </c>
      <c r="V419" s="73">
        <f t="shared" si="135"/>
        <v>3.6647777849442108E+26</v>
      </c>
      <c r="W419" s="73">
        <f t="shared" si="136"/>
        <v>358536.53333333333</v>
      </c>
      <c r="X419" s="102">
        <f t="shared" si="137"/>
        <v>6.9515881691514885</v>
      </c>
      <c r="Y419" s="94">
        <f>X419/K419</f>
        <v>0.20375783035054812</v>
      </c>
    </row>
    <row r="420" spans="1:25">
      <c r="A420" s="48">
        <v>8192</v>
      </c>
      <c r="B420" s="48">
        <f t="shared" si="126"/>
        <v>13.8</v>
      </c>
      <c r="C420" s="86">
        <f t="shared" si="142"/>
        <v>14.74</v>
      </c>
      <c r="D420" s="90"/>
      <c r="E420" s="49">
        <f>C420*K420*1</f>
        <v>505.9521037709394</v>
      </c>
      <c r="F420" s="61">
        <f t="shared" si="138"/>
        <v>0.51400000000000035</v>
      </c>
      <c r="G420" s="61">
        <f t="shared" si="139"/>
        <v>6.1399999999999118</v>
      </c>
      <c r="H420" s="61">
        <f t="shared" si="143"/>
        <v>3.0699999999999559</v>
      </c>
      <c r="I420" s="61">
        <f t="shared" si="143"/>
        <v>3.0699999999999559</v>
      </c>
      <c r="J420" s="62">
        <f t="shared" si="127"/>
        <v>3.6419599999999566</v>
      </c>
      <c r="K420" s="63">
        <f t="shared" si="128"/>
        <v>34.325108803998603</v>
      </c>
      <c r="L420" s="51">
        <f t="shared" si="129"/>
        <v>8.4194484259901826E+24</v>
      </c>
      <c r="M420" s="48">
        <f t="shared" si="141"/>
        <v>82.80000000000004</v>
      </c>
      <c r="N420" s="52">
        <v>414</v>
      </c>
      <c r="O420" s="74">
        <f t="shared" si="130"/>
        <v>414</v>
      </c>
      <c r="P420" s="74">
        <f t="shared" si="131"/>
        <v>1</v>
      </c>
      <c r="Q420" s="53">
        <v>1</v>
      </c>
      <c r="R420" s="65">
        <f t="shared" si="132"/>
        <v>1</v>
      </c>
      <c r="S420" s="73">
        <f>S419*Q420</f>
        <v>2.552957322207364E+22</v>
      </c>
      <c r="T420" s="73">
        <f t="shared" si="133"/>
        <v>1.0569243313938487E+25</v>
      </c>
      <c r="U420" s="73">
        <f t="shared" si="134"/>
        <v>8.419448425990182E+25</v>
      </c>
      <c r="V420" s="73">
        <f t="shared" si="135"/>
        <v>4.2097242129950913E+26</v>
      </c>
      <c r="W420" s="73">
        <f t="shared" si="136"/>
        <v>358809.59999999998</v>
      </c>
      <c r="X420" s="102">
        <f t="shared" si="137"/>
        <v>7.9659897836648321</v>
      </c>
      <c r="Y420" s="94">
        <f>X420/K420</f>
        <v>0.23207471327044585</v>
      </c>
    </row>
    <row r="421" spans="1:25">
      <c r="A421" s="48">
        <v>8192</v>
      </c>
      <c r="B421" s="48">
        <f t="shared" si="126"/>
        <v>13.833333333333334</v>
      </c>
      <c r="C421" s="86">
        <f t="shared" si="142"/>
        <v>14.74</v>
      </c>
      <c r="D421" s="90"/>
      <c r="E421" s="49">
        <f>C421*K421*1</f>
        <v>509.03567642810424</v>
      </c>
      <c r="F421" s="61">
        <f t="shared" si="138"/>
        <v>0.51500000000000035</v>
      </c>
      <c r="G421" s="61">
        <f t="shared" si="139"/>
        <v>6.1499999999999115</v>
      </c>
      <c r="H421" s="61">
        <f t="shared" si="143"/>
        <v>3.0749999999999558</v>
      </c>
      <c r="I421" s="61">
        <f t="shared" si="143"/>
        <v>3.0749999999999558</v>
      </c>
      <c r="J421" s="62">
        <f t="shared" si="127"/>
        <v>3.652249999999956</v>
      </c>
      <c r="K421" s="63">
        <f t="shared" si="128"/>
        <v>34.534306406248589</v>
      </c>
      <c r="L421" s="51">
        <f t="shared" si="129"/>
        <v>9.6714065569173018E+24</v>
      </c>
      <c r="M421" s="48">
        <f t="shared" si="141"/>
        <v>83.000000000000043</v>
      </c>
      <c r="N421" s="52">
        <v>415</v>
      </c>
      <c r="O421" s="74">
        <f t="shared" si="130"/>
        <v>415</v>
      </c>
      <c r="P421" s="74">
        <f t="shared" si="131"/>
        <v>1</v>
      </c>
      <c r="Q421" s="53">
        <v>1</v>
      </c>
      <c r="R421" s="65">
        <f t="shared" si="132"/>
        <v>1</v>
      </c>
      <c r="S421" s="73">
        <f>S420*Q421</f>
        <v>2.552957322207364E+22</v>
      </c>
      <c r="T421" s="73">
        <f t="shared" si="133"/>
        <v>1.0594772887160561E+25</v>
      </c>
      <c r="U421" s="73">
        <f t="shared" si="134"/>
        <v>9.6714065569173014E+25</v>
      </c>
      <c r="V421" s="73">
        <f t="shared" si="135"/>
        <v>4.8357032784586507E+26</v>
      </c>
      <c r="W421" s="73">
        <f t="shared" si="136"/>
        <v>359082.66666666669</v>
      </c>
      <c r="X421" s="102">
        <f t="shared" si="137"/>
        <v>9.1284699161770089</v>
      </c>
      <c r="Y421" s="94">
        <f>X421/K421</f>
        <v>0.26433048368752865</v>
      </c>
    </row>
    <row r="422" spans="1:25">
      <c r="A422" s="48">
        <v>8192</v>
      </c>
      <c r="B422" s="48">
        <f t="shared" si="126"/>
        <v>13.866666666666667</v>
      </c>
      <c r="C422" s="86">
        <f t="shared" si="142"/>
        <v>14.74</v>
      </c>
      <c r="D422" s="90"/>
      <c r="E422" s="49">
        <f>C422*K422*1</f>
        <v>512.13406537213916</v>
      </c>
      <c r="F422" s="61">
        <f t="shared" si="138"/>
        <v>0.51600000000000035</v>
      </c>
      <c r="G422" s="61">
        <f t="shared" si="139"/>
        <v>6.1599999999999113</v>
      </c>
      <c r="H422" s="61">
        <f t="shared" si="143"/>
        <v>3.0799999999999557</v>
      </c>
      <c r="I422" s="61">
        <f t="shared" si="143"/>
        <v>3.0799999999999557</v>
      </c>
      <c r="J422" s="62">
        <f t="shared" si="127"/>
        <v>3.6625599999999561</v>
      </c>
      <c r="K422" s="63">
        <f t="shared" si="128"/>
        <v>34.744509183998588</v>
      </c>
      <c r="L422" s="51">
        <f t="shared" si="129"/>
        <v>1.1109528802438442E+25</v>
      </c>
      <c r="M422" s="48">
        <f t="shared" si="141"/>
        <v>83.200000000000045</v>
      </c>
      <c r="N422" s="52">
        <v>416</v>
      </c>
      <c r="O422" s="74">
        <f t="shared" si="130"/>
        <v>416</v>
      </c>
      <c r="P422" s="74">
        <f t="shared" si="131"/>
        <v>1</v>
      </c>
      <c r="Q422" s="53">
        <v>1</v>
      </c>
      <c r="R422" s="65">
        <f t="shared" si="132"/>
        <v>1</v>
      </c>
      <c r="S422" s="73">
        <f>S421*Q422</f>
        <v>2.552957322207364E+22</v>
      </c>
      <c r="T422" s="73">
        <f t="shared" si="133"/>
        <v>1.0620302460382634E+25</v>
      </c>
      <c r="U422" s="73">
        <f t="shared" si="134"/>
        <v>1.1109528802438442E+26</v>
      </c>
      <c r="V422" s="73">
        <f t="shared" si="135"/>
        <v>5.5547644012192211E+26</v>
      </c>
      <c r="W422" s="73">
        <f t="shared" si="136"/>
        <v>359355.73333333334</v>
      </c>
      <c r="X422" s="102">
        <f t="shared" si="137"/>
        <v>10.460651986024683</v>
      </c>
      <c r="Y422" s="94">
        <f>X422/K422</f>
        <v>0.3010735287877454</v>
      </c>
    </row>
    <row r="423" spans="1:25">
      <c r="A423" s="48">
        <v>8192</v>
      </c>
      <c r="B423" s="48">
        <f t="shared" si="126"/>
        <v>13.9</v>
      </c>
      <c r="C423" s="86">
        <f t="shared" si="142"/>
        <v>14.74</v>
      </c>
      <c r="D423" s="90"/>
      <c r="E423" s="49">
        <f>C423*K423*1</f>
        <v>515.24732061586394</v>
      </c>
      <c r="F423" s="61">
        <f t="shared" si="138"/>
        <v>0.51700000000000035</v>
      </c>
      <c r="G423" s="61">
        <f t="shared" si="139"/>
        <v>6.1699999999999111</v>
      </c>
      <c r="H423" s="61">
        <f t="shared" si="143"/>
        <v>3.0849999999999556</v>
      </c>
      <c r="I423" s="61">
        <f t="shared" si="143"/>
        <v>3.0849999999999556</v>
      </c>
      <c r="J423" s="62">
        <f t="shared" si="127"/>
        <v>3.6728899999999558</v>
      </c>
      <c r="K423" s="63">
        <f t="shared" si="128"/>
        <v>34.95572053024857</v>
      </c>
      <c r="L423" s="51">
        <f t="shared" si="129"/>
        <v>1.2761497460153223E+25</v>
      </c>
      <c r="M423" s="48">
        <f t="shared" si="141"/>
        <v>83.400000000000048</v>
      </c>
      <c r="N423" s="52">
        <v>417</v>
      </c>
      <c r="O423" s="74">
        <f t="shared" si="130"/>
        <v>417</v>
      </c>
      <c r="P423" s="74">
        <f t="shared" si="131"/>
        <v>1</v>
      </c>
      <c r="Q423" s="53">
        <v>1</v>
      </c>
      <c r="R423" s="65">
        <f t="shared" si="132"/>
        <v>1</v>
      </c>
      <c r="S423" s="73">
        <f>S422*Q423</f>
        <v>2.552957322207364E+22</v>
      </c>
      <c r="T423" s="73">
        <f t="shared" si="133"/>
        <v>1.0645832033604708E+25</v>
      </c>
      <c r="U423" s="73">
        <f t="shared" si="134"/>
        <v>1.2761497460153224E+26</v>
      </c>
      <c r="V423" s="73">
        <f t="shared" si="135"/>
        <v>6.3807487300766119E+26</v>
      </c>
      <c r="W423" s="73">
        <f t="shared" si="136"/>
        <v>359628.79999999999</v>
      </c>
      <c r="X423" s="102">
        <f t="shared" si="137"/>
        <v>11.987318060129253</v>
      </c>
      <c r="Y423" s="94">
        <f>X423/K423</f>
        <v>0.34292865025500335</v>
      </c>
    </row>
    <row r="424" spans="1:25">
      <c r="A424" s="48">
        <v>8192</v>
      </c>
      <c r="B424" s="48">
        <f t="shared" si="126"/>
        <v>13.933333333333334</v>
      </c>
      <c r="C424" s="86">
        <f t="shared" si="142"/>
        <v>14.74</v>
      </c>
      <c r="D424" s="90"/>
      <c r="E424" s="49">
        <f>C424*K424*1</f>
        <v>518.37549226053875</v>
      </c>
      <c r="F424" s="61">
        <f t="shared" si="138"/>
        <v>0.51800000000000035</v>
      </c>
      <c r="G424" s="61">
        <f t="shared" si="139"/>
        <v>6.1799999999999109</v>
      </c>
      <c r="H424" s="61">
        <f t="shared" ref="H424:I439" si="144">H423+0.5%</f>
        <v>3.0899999999999554</v>
      </c>
      <c r="I424" s="61">
        <f t="shared" si="144"/>
        <v>3.0899999999999554</v>
      </c>
      <c r="J424" s="62">
        <f t="shared" si="127"/>
        <v>3.6832399999999557</v>
      </c>
      <c r="K424" s="63">
        <f t="shared" si="128"/>
        <v>35.167943843998557</v>
      </c>
      <c r="L424" s="51">
        <f t="shared" si="129"/>
        <v>1.4659111139776846E+25</v>
      </c>
      <c r="M424" s="48">
        <f t="shared" si="141"/>
        <v>83.600000000000037</v>
      </c>
      <c r="N424" s="52">
        <v>418</v>
      </c>
      <c r="O424" s="74">
        <f t="shared" si="130"/>
        <v>418</v>
      </c>
      <c r="P424" s="74">
        <f t="shared" si="131"/>
        <v>1</v>
      </c>
      <c r="Q424" s="53">
        <v>1</v>
      </c>
      <c r="R424" s="65">
        <f t="shared" si="132"/>
        <v>1</v>
      </c>
      <c r="S424" s="73">
        <f>S423*Q424</f>
        <v>2.552957322207364E+22</v>
      </c>
      <c r="T424" s="73">
        <f t="shared" si="133"/>
        <v>1.0671361606826782E+25</v>
      </c>
      <c r="U424" s="73">
        <f t="shared" si="134"/>
        <v>1.4659111139776846E+26</v>
      </c>
      <c r="V424" s="73">
        <f t="shared" si="135"/>
        <v>7.3295555698884229E+26</v>
      </c>
      <c r="W424" s="73">
        <f t="shared" si="136"/>
        <v>359901.8666666667</v>
      </c>
      <c r="X424" s="102">
        <f t="shared" si="137"/>
        <v>13.736870401241942</v>
      </c>
      <c r="Y424" s="94">
        <f>X424/K424</f>
        <v>0.39060772111606268</v>
      </c>
    </row>
    <row r="425" spans="1:25">
      <c r="A425" s="48">
        <v>8192</v>
      </c>
      <c r="B425" s="48">
        <f t="shared" si="126"/>
        <v>13.966666666666667</v>
      </c>
      <c r="C425" s="86">
        <f t="shared" si="142"/>
        <v>14.74</v>
      </c>
      <c r="D425" s="90"/>
      <c r="E425" s="49">
        <f>C425*K425*1</f>
        <v>521.5186304958637</v>
      </c>
      <c r="F425" s="61">
        <f t="shared" si="138"/>
        <v>0.51900000000000035</v>
      </c>
      <c r="G425" s="61">
        <f t="shared" si="139"/>
        <v>6.1899999999999107</v>
      </c>
      <c r="H425" s="61">
        <f t="shared" si="144"/>
        <v>3.0949999999999553</v>
      </c>
      <c r="I425" s="61">
        <f t="shared" si="144"/>
        <v>3.0949999999999553</v>
      </c>
      <c r="J425" s="62">
        <f t="shared" si="127"/>
        <v>3.6936099999999552</v>
      </c>
      <c r="K425" s="63">
        <f t="shared" si="128"/>
        <v>35.381182530248552</v>
      </c>
      <c r="L425" s="51">
        <f t="shared" si="129"/>
        <v>1.6838896851980378E+25</v>
      </c>
      <c r="M425" s="48">
        <f t="shared" si="141"/>
        <v>83.80000000000004</v>
      </c>
      <c r="N425" s="52">
        <v>419</v>
      </c>
      <c r="O425" s="74">
        <f t="shared" si="130"/>
        <v>419</v>
      </c>
      <c r="P425" s="74">
        <f t="shared" si="131"/>
        <v>1</v>
      </c>
      <c r="Q425" s="53">
        <v>1</v>
      </c>
      <c r="R425" s="65">
        <f t="shared" si="132"/>
        <v>1</v>
      </c>
      <c r="S425" s="73">
        <f>S424*Q425</f>
        <v>2.552957322207364E+22</v>
      </c>
      <c r="T425" s="73">
        <f t="shared" si="133"/>
        <v>1.0696891180048855E+25</v>
      </c>
      <c r="U425" s="73">
        <f t="shared" si="134"/>
        <v>1.6838896851980378E+26</v>
      </c>
      <c r="V425" s="73">
        <f t="shared" si="135"/>
        <v>8.4194484259901895E+26</v>
      </c>
      <c r="W425" s="73">
        <f t="shared" si="136"/>
        <v>360174.93333333335</v>
      </c>
      <c r="X425" s="102">
        <f t="shared" si="137"/>
        <v>15.741860479414049</v>
      </c>
      <c r="Y425" s="94">
        <f>X425/K425</f>
        <v>0.44492183001390095</v>
      </c>
    </row>
    <row r="426" spans="1:25">
      <c r="A426" s="48">
        <v>8192</v>
      </c>
      <c r="B426" s="48">
        <f t="shared" si="126"/>
        <v>14</v>
      </c>
      <c r="C426" s="86">
        <f t="shared" si="142"/>
        <v>14.74</v>
      </c>
      <c r="D426" s="90"/>
      <c r="E426" s="49">
        <f>C426*K426*1</f>
        <v>524.67678559997864</v>
      </c>
      <c r="F426" s="61">
        <f t="shared" si="138"/>
        <v>0.52000000000000035</v>
      </c>
      <c r="G426" s="61">
        <f t="shared" si="139"/>
        <v>6.1999999999999105</v>
      </c>
      <c r="H426" s="61">
        <f t="shared" si="144"/>
        <v>3.0999999999999552</v>
      </c>
      <c r="I426" s="61">
        <f t="shared" si="144"/>
        <v>3.0999999999999552</v>
      </c>
      <c r="J426" s="62">
        <f t="shared" si="127"/>
        <v>3.7039999999999553</v>
      </c>
      <c r="K426" s="63">
        <f t="shared" si="128"/>
        <v>35.595439999998547</v>
      </c>
      <c r="L426" s="51">
        <f t="shared" si="129"/>
        <v>1.9342813113834608E+25</v>
      </c>
      <c r="M426" s="48">
        <f t="shared" si="141"/>
        <v>84.000000000000043</v>
      </c>
      <c r="N426" s="52">
        <v>420</v>
      </c>
      <c r="O426" s="74">
        <f t="shared" si="130"/>
        <v>420</v>
      </c>
      <c r="P426" s="74">
        <f t="shared" si="131"/>
        <v>1</v>
      </c>
      <c r="Q426" s="53">
        <v>4</v>
      </c>
      <c r="R426" s="65">
        <f t="shared" si="132"/>
        <v>1</v>
      </c>
      <c r="S426" s="73">
        <f>S425*Q426</f>
        <v>1.0211829288829456E+23</v>
      </c>
      <c r="T426" s="73">
        <f t="shared" si="133"/>
        <v>4.2889683013083715E+25</v>
      </c>
      <c r="U426" s="73">
        <f t="shared" si="134"/>
        <v>1.934281311383461E+26</v>
      </c>
      <c r="V426" s="73">
        <f t="shared" si="135"/>
        <v>9.6714065569173042E+26</v>
      </c>
      <c r="W426" s="73">
        <f t="shared" si="136"/>
        <v>360448</v>
      </c>
      <c r="X426" s="102">
        <f t="shared" si="137"/>
        <v>4.5098988276350713</v>
      </c>
      <c r="Y426" s="94">
        <f>X426/K426</f>
        <v>0.1266987801705852</v>
      </c>
    </row>
    <row r="427" spans="1:25">
      <c r="A427" s="48">
        <v>8192</v>
      </c>
      <c r="B427" s="48">
        <f t="shared" si="126"/>
        <v>14.033333333333333</v>
      </c>
      <c r="C427" s="86">
        <f t="shared" si="142"/>
        <v>14.74</v>
      </c>
      <c r="D427" s="90"/>
      <c r="E427" s="49">
        <f>C427*K427*1</f>
        <v>527.85000793946335</v>
      </c>
      <c r="F427" s="61">
        <f t="shared" si="138"/>
        <v>0.52100000000000035</v>
      </c>
      <c r="G427" s="61">
        <f t="shared" si="139"/>
        <v>6.2099999999999103</v>
      </c>
      <c r="H427" s="61">
        <f t="shared" si="144"/>
        <v>3.1049999999999551</v>
      </c>
      <c r="I427" s="61">
        <f t="shared" si="144"/>
        <v>3.1049999999999551</v>
      </c>
      <c r="J427" s="62">
        <f t="shared" si="127"/>
        <v>3.7144099999999551</v>
      </c>
      <c r="K427" s="63">
        <f t="shared" si="128"/>
        <v>35.810719670248531</v>
      </c>
      <c r="L427" s="51">
        <f t="shared" si="129"/>
        <v>2.2219057604876889E+25</v>
      </c>
      <c r="M427" s="48">
        <f t="shared" si="141"/>
        <v>84.200000000000045</v>
      </c>
      <c r="N427" s="52">
        <v>421</v>
      </c>
      <c r="O427" s="74">
        <f t="shared" si="130"/>
        <v>421</v>
      </c>
      <c r="P427" s="74">
        <f t="shared" si="131"/>
        <v>1</v>
      </c>
      <c r="Q427" s="53">
        <v>1</v>
      </c>
      <c r="R427" s="65">
        <f t="shared" si="132"/>
        <v>1</v>
      </c>
      <c r="S427" s="73">
        <f>S426*Q427</f>
        <v>1.0211829288829456E+23</v>
      </c>
      <c r="T427" s="73">
        <f t="shared" si="133"/>
        <v>4.299180130597201E+25</v>
      </c>
      <c r="U427" s="73">
        <f t="shared" si="134"/>
        <v>2.2219057604876888E+26</v>
      </c>
      <c r="V427" s="73">
        <f t="shared" si="135"/>
        <v>1.1109528802438445E+27</v>
      </c>
      <c r="W427" s="73">
        <f t="shared" si="136"/>
        <v>360721.06666666665</v>
      </c>
      <c r="X427" s="102">
        <f t="shared" si="137"/>
        <v>5.1682081071095824</v>
      </c>
      <c r="Y427" s="94">
        <f>X427/K427</f>
        <v>0.14432014086003747</v>
      </c>
    </row>
    <row r="428" spans="1:25">
      <c r="A428" s="48">
        <v>8192</v>
      </c>
      <c r="B428" s="48">
        <f t="shared" si="126"/>
        <v>14.066666666666666</v>
      </c>
      <c r="C428" s="86">
        <f t="shared" si="142"/>
        <v>14.74</v>
      </c>
      <c r="D428" s="90"/>
      <c r="E428" s="49">
        <f>C428*K428*1</f>
        <v>531.03834796933836</v>
      </c>
      <c r="F428" s="61">
        <f t="shared" si="138"/>
        <v>0.52200000000000035</v>
      </c>
      <c r="G428" s="61">
        <f t="shared" si="139"/>
        <v>6.21999999999991</v>
      </c>
      <c r="H428" s="61">
        <f t="shared" si="144"/>
        <v>3.109999999999955</v>
      </c>
      <c r="I428" s="61">
        <f t="shared" si="144"/>
        <v>3.109999999999955</v>
      </c>
      <c r="J428" s="62">
        <f t="shared" si="127"/>
        <v>3.7248399999999551</v>
      </c>
      <c r="K428" s="63">
        <f t="shared" si="128"/>
        <v>36.027024963998528</v>
      </c>
      <c r="L428" s="51">
        <f t="shared" si="129"/>
        <v>2.5522994920306451E+25</v>
      </c>
      <c r="M428" s="48">
        <f t="shared" si="141"/>
        <v>84.400000000000034</v>
      </c>
      <c r="N428" s="52">
        <v>422</v>
      </c>
      <c r="O428" s="74">
        <f t="shared" si="130"/>
        <v>422</v>
      </c>
      <c r="P428" s="74">
        <f t="shared" si="131"/>
        <v>1</v>
      </c>
      <c r="Q428" s="53">
        <v>1</v>
      </c>
      <c r="R428" s="65">
        <f t="shared" si="132"/>
        <v>1</v>
      </c>
      <c r="S428" s="73">
        <f>S427*Q428</f>
        <v>1.0211829288829456E+23</v>
      </c>
      <c r="T428" s="73">
        <f t="shared" si="133"/>
        <v>4.3093919598860305E+25</v>
      </c>
      <c r="U428" s="73">
        <f t="shared" si="134"/>
        <v>2.5522994920306451E+26</v>
      </c>
      <c r="V428" s="73">
        <f t="shared" si="135"/>
        <v>1.2761497460153227E+27</v>
      </c>
      <c r="W428" s="73">
        <f t="shared" si="136"/>
        <v>360994.1333333333</v>
      </c>
      <c r="X428" s="102">
        <f t="shared" si="137"/>
        <v>5.9226441126467995</v>
      </c>
      <c r="Y428" s="94">
        <f>X428/K428</f>
        <v>0.16439448215791458</v>
      </c>
    </row>
    <row r="429" spans="1:25">
      <c r="A429" s="48">
        <v>8192</v>
      </c>
      <c r="B429" s="48">
        <f t="shared" si="126"/>
        <v>14.1</v>
      </c>
      <c r="C429" s="86">
        <f t="shared" si="142"/>
        <v>14.74</v>
      </c>
      <c r="D429" s="90"/>
      <c r="E429" s="49">
        <f>C429*K429*1</f>
        <v>534.24185623306312</v>
      </c>
      <c r="F429" s="61">
        <f t="shared" si="138"/>
        <v>0.52300000000000035</v>
      </c>
      <c r="G429" s="61">
        <f t="shared" si="139"/>
        <v>6.2299999999999098</v>
      </c>
      <c r="H429" s="61">
        <f t="shared" si="144"/>
        <v>3.1149999999999549</v>
      </c>
      <c r="I429" s="61">
        <f t="shared" si="144"/>
        <v>3.1149999999999549</v>
      </c>
      <c r="J429" s="62">
        <f t="shared" si="127"/>
        <v>3.7352899999999547</v>
      </c>
      <c r="K429" s="63">
        <f t="shared" si="128"/>
        <v>36.244359310248512</v>
      </c>
      <c r="L429" s="51">
        <f t="shared" si="129"/>
        <v>2.9318222279553705E+25</v>
      </c>
      <c r="M429" s="48">
        <f t="shared" si="141"/>
        <v>84.600000000000037</v>
      </c>
      <c r="N429" s="52">
        <v>423</v>
      </c>
      <c r="O429" s="74">
        <f t="shared" si="130"/>
        <v>423</v>
      </c>
      <c r="P429" s="74">
        <f t="shared" si="131"/>
        <v>1</v>
      </c>
      <c r="Q429" s="53">
        <v>1</v>
      </c>
      <c r="R429" s="65">
        <f t="shared" si="132"/>
        <v>1</v>
      </c>
      <c r="S429" s="73">
        <f>S428*Q429</f>
        <v>1.0211829288829456E+23</v>
      </c>
      <c r="T429" s="73">
        <f t="shared" si="133"/>
        <v>4.3196037891748599E+25</v>
      </c>
      <c r="U429" s="73">
        <f t="shared" si="134"/>
        <v>2.9318222279553707E+26</v>
      </c>
      <c r="V429" s="73">
        <f t="shared" si="135"/>
        <v>1.4659111139776851E+27</v>
      </c>
      <c r="W429" s="73">
        <f t="shared" si="136"/>
        <v>361267.20000000001</v>
      </c>
      <c r="X429" s="102">
        <f t="shared" si="137"/>
        <v>6.7872480233086696</v>
      </c>
      <c r="Y429" s="94">
        <f>X429/K429</f>
        <v>0.18726356742053091</v>
      </c>
    </row>
    <row r="430" spans="1:25">
      <c r="A430" s="48">
        <v>8192</v>
      </c>
      <c r="B430" s="48">
        <f t="shared" si="126"/>
        <v>14.133333333333333</v>
      </c>
      <c r="C430" s="86">
        <f t="shared" si="142"/>
        <v>14.74</v>
      </c>
      <c r="D430" s="90"/>
      <c r="E430" s="49">
        <f>C430*K430*1</f>
        <v>537.46058336253793</v>
      </c>
      <c r="F430" s="61">
        <f t="shared" si="138"/>
        <v>0.52400000000000035</v>
      </c>
      <c r="G430" s="61">
        <f t="shared" si="139"/>
        <v>6.2399999999999096</v>
      </c>
      <c r="H430" s="61">
        <f t="shared" si="144"/>
        <v>3.1199999999999548</v>
      </c>
      <c r="I430" s="61">
        <f t="shared" si="144"/>
        <v>3.1199999999999548</v>
      </c>
      <c r="J430" s="62">
        <f t="shared" si="127"/>
        <v>3.7457599999999545</v>
      </c>
      <c r="K430" s="63">
        <f t="shared" si="128"/>
        <v>36.462726143998502</v>
      </c>
      <c r="L430" s="51">
        <f t="shared" si="129"/>
        <v>3.3677793703960761E+25</v>
      </c>
      <c r="M430" s="48">
        <f t="shared" si="141"/>
        <v>84.80000000000004</v>
      </c>
      <c r="N430" s="52">
        <v>424</v>
      </c>
      <c r="O430" s="74">
        <f t="shared" si="130"/>
        <v>424</v>
      </c>
      <c r="P430" s="74">
        <f t="shared" si="131"/>
        <v>1</v>
      </c>
      <c r="Q430" s="53">
        <v>1</v>
      </c>
      <c r="R430" s="65">
        <f t="shared" si="132"/>
        <v>1</v>
      </c>
      <c r="S430" s="73">
        <f>S429*Q430</f>
        <v>1.0211829288829456E+23</v>
      </c>
      <c r="T430" s="73">
        <f t="shared" si="133"/>
        <v>4.3298156184636894E+25</v>
      </c>
      <c r="U430" s="73">
        <f t="shared" si="134"/>
        <v>3.3677793703960762E+26</v>
      </c>
      <c r="V430" s="73">
        <f t="shared" si="135"/>
        <v>1.6838896851980379E+27</v>
      </c>
      <c r="W430" s="73">
        <f t="shared" si="136"/>
        <v>361540.26666666666</v>
      </c>
      <c r="X430" s="102">
        <f t="shared" si="137"/>
        <v>7.7781126661255753</v>
      </c>
      <c r="Y430" s="94">
        <f>X430/K430</f>
        <v>0.21331681661454147</v>
      </c>
    </row>
    <row r="431" spans="1:25">
      <c r="A431" s="48">
        <v>8192</v>
      </c>
      <c r="B431" s="48">
        <f t="shared" si="126"/>
        <v>14.166666666666666</v>
      </c>
      <c r="C431" s="86">
        <f t="shared" si="142"/>
        <v>14.74</v>
      </c>
      <c r="D431" s="90"/>
      <c r="E431" s="49">
        <f>C431*K431*1</f>
        <v>540.69458007810283</v>
      </c>
      <c r="F431" s="61">
        <f t="shared" si="138"/>
        <v>0.52500000000000036</v>
      </c>
      <c r="G431" s="61">
        <f t="shared" si="139"/>
        <v>6.2499999999999094</v>
      </c>
      <c r="H431" s="61">
        <f t="shared" si="144"/>
        <v>3.1249999999999547</v>
      </c>
      <c r="I431" s="61">
        <f t="shared" si="144"/>
        <v>3.1249999999999547</v>
      </c>
      <c r="J431" s="62">
        <f t="shared" si="127"/>
        <v>3.7562499999999543</v>
      </c>
      <c r="K431" s="63">
        <f t="shared" si="128"/>
        <v>36.682128906248494</v>
      </c>
      <c r="L431" s="51">
        <f t="shared" si="129"/>
        <v>3.8685626227669233E+25</v>
      </c>
      <c r="M431" s="48">
        <f t="shared" si="141"/>
        <v>85.000000000000043</v>
      </c>
      <c r="N431" s="52">
        <v>425</v>
      </c>
      <c r="O431" s="74">
        <f t="shared" si="130"/>
        <v>425</v>
      </c>
      <c r="P431" s="74">
        <f t="shared" si="131"/>
        <v>1</v>
      </c>
      <c r="Q431" s="53">
        <v>1</v>
      </c>
      <c r="R431" s="65">
        <f t="shared" si="132"/>
        <v>1</v>
      </c>
      <c r="S431" s="73">
        <f>S430*Q431</f>
        <v>1.0211829288829456E+23</v>
      </c>
      <c r="T431" s="73">
        <f t="shared" si="133"/>
        <v>4.3400274477525188E+25</v>
      </c>
      <c r="U431" s="73">
        <f t="shared" si="134"/>
        <v>3.8685626227669233E+26</v>
      </c>
      <c r="V431" s="73">
        <f t="shared" si="135"/>
        <v>1.9342813113834617E+27</v>
      </c>
      <c r="W431" s="73">
        <f t="shared" si="136"/>
        <v>361813.33333333331</v>
      </c>
      <c r="X431" s="102">
        <f t="shared" si="137"/>
        <v>8.9136823887375574</v>
      </c>
      <c r="Y431" s="94">
        <f>X431/K431</f>
        <v>0.24299795716652603</v>
      </c>
    </row>
    <row r="432" spans="1:25">
      <c r="A432" s="48">
        <v>8192</v>
      </c>
      <c r="B432" s="48">
        <f t="shared" si="126"/>
        <v>14.2</v>
      </c>
      <c r="C432" s="86">
        <f t="shared" si="142"/>
        <v>14.74</v>
      </c>
      <c r="D432" s="90"/>
      <c r="E432" s="49">
        <f>C432*K432*1</f>
        <v>543.94389718853768</v>
      </c>
      <c r="F432" s="61">
        <f t="shared" si="138"/>
        <v>0.52600000000000036</v>
      </c>
      <c r="G432" s="61">
        <f t="shared" si="139"/>
        <v>6.2599999999999092</v>
      </c>
      <c r="H432" s="61">
        <f t="shared" si="144"/>
        <v>3.1299999999999546</v>
      </c>
      <c r="I432" s="61">
        <f t="shared" si="144"/>
        <v>3.1299999999999546</v>
      </c>
      <c r="J432" s="62">
        <f t="shared" si="127"/>
        <v>3.7667599999999544</v>
      </c>
      <c r="K432" s="63">
        <f t="shared" si="128"/>
        <v>36.902571043998485</v>
      </c>
      <c r="L432" s="51">
        <f t="shared" si="129"/>
        <v>4.4438115209753804E+25</v>
      </c>
      <c r="M432" s="48">
        <f t="shared" si="141"/>
        <v>85.200000000000045</v>
      </c>
      <c r="N432" s="52">
        <v>426</v>
      </c>
      <c r="O432" s="74">
        <f t="shared" si="130"/>
        <v>426</v>
      </c>
      <c r="P432" s="74">
        <f t="shared" si="131"/>
        <v>1</v>
      </c>
      <c r="Q432" s="53">
        <v>1</v>
      </c>
      <c r="R432" s="65">
        <f t="shared" si="132"/>
        <v>1</v>
      </c>
      <c r="S432" s="73">
        <f>S431*Q432</f>
        <v>1.0211829288829456E+23</v>
      </c>
      <c r="T432" s="73">
        <f t="shared" si="133"/>
        <v>4.3502392770413483E+25</v>
      </c>
      <c r="U432" s="73">
        <f t="shared" si="134"/>
        <v>4.4438115209753804E+26</v>
      </c>
      <c r="V432" s="73">
        <f t="shared" si="135"/>
        <v>2.2219057604876901E+27</v>
      </c>
      <c r="W432" s="73">
        <f t="shared" si="136"/>
        <v>362086.40000000002</v>
      </c>
      <c r="X432" s="102">
        <f t="shared" si="137"/>
        <v>10.215096775085144</v>
      </c>
      <c r="Y432" s="94">
        <f>X432/K432</f>
        <v>0.27681260373175104</v>
      </c>
    </row>
    <row r="433" spans="1:25">
      <c r="A433" s="48">
        <v>8192</v>
      </c>
      <c r="B433" s="48">
        <f t="shared" si="126"/>
        <v>14.233333333333333</v>
      </c>
      <c r="C433" s="86">
        <f t="shared" si="142"/>
        <v>14.74</v>
      </c>
      <c r="D433" s="90"/>
      <c r="E433" s="49">
        <f>C433*K433*1</f>
        <v>547.20858559106239</v>
      </c>
      <c r="F433" s="61">
        <f t="shared" si="138"/>
        <v>0.52700000000000036</v>
      </c>
      <c r="G433" s="61">
        <f t="shared" si="139"/>
        <v>6.269999999999909</v>
      </c>
      <c r="H433" s="61">
        <f t="shared" si="144"/>
        <v>3.1349999999999545</v>
      </c>
      <c r="I433" s="61">
        <f t="shared" si="144"/>
        <v>3.1349999999999545</v>
      </c>
      <c r="J433" s="62">
        <f t="shared" si="127"/>
        <v>3.7772899999999536</v>
      </c>
      <c r="K433" s="63">
        <f t="shared" si="128"/>
        <v>37.124056010248466</v>
      </c>
      <c r="L433" s="51">
        <f t="shared" si="129"/>
        <v>5.104598984061292E+25</v>
      </c>
      <c r="M433" s="48">
        <f t="shared" si="141"/>
        <v>85.400000000000048</v>
      </c>
      <c r="N433" s="52">
        <v>427</v>
      </c>
      <c r="O433" s="74">
        <f t="shared" si="130"/>
        <v>427</v>
      </c>
      <c r="P433" s="74">
        <f t="shared" si="131"/>
        <v>1</v>
      </c>
      <c r="Q433" s="53">
        <v>1</v>
      </c>
      <c r="R433" s="65">
        <f t="shared" si="132"/>
        <v>1</v>
      </c>
      <c r="S433" s="73">
        <f>S432*Q433</f>
        <v>1.0211829288829456E+23</v>
      </c>
      <c r="T433" s="73">
        <f t="shared" si="133"/>
        <v>4.3604511063301777E+25</v>
      </c>
      <c r="U433" s="73">
        <f t="shared" si="134"/>
        <v>5.1045989840612923E+26</v>
      </c>
      <c r="V433" s="73">
        <f t="shared" si="135"/>
        <v>2.5522994920306459E+27</v>
      </c>
      <c r="W433" s="73">
        <f t="shared" si="136"/>
        <v>362359.46666666667</v>
      </c>
      <c r="X433" s="102">
        <f t="shared" si="137"/>
        <v>11.706584616098128</v>
      </c>
      <c r="Y433" s="94">
        <f>X433/K433</f>
        <v>0.31533689672449605</v>
      </c>
    </row>
    <row r="434" spans="1:25">
      <c r="A434" s="48">
        <v>8192</v>
      </c>
      <c r="B434" s="48">
        <f t="shared" si="126"/>
        <v>14.266666666666667</v>
      </c>
      <c r="C434" s="86">
        <f t="shared" si="142"/>
        <v>14.74</v>
      </c>
      <c r="D434" s="90"/>
      <c r="E434" s="49">
        <f>C434*K434*1</f>
        <v>550.48869627133718</v>
      </c>
      <c r="F434" s="61">
        <f t="shared" si="138"/>
        <v>0.52800000000000036</v>
      </c>
      <c r="G434" s="61">
        <f t="shared" si="139"/>
        <v>6.2799999999999088</v>
      </c>
      <c r="H434" s="61">
        <f t="shared" si="144"/>
        <v>3.1399999999999544</v>
      </c>
      <c r="I434" s="61">
        <f t="shared" si="144"/>
        <v>3.1399999999999544</v>
      </c>
      <c r="J434" s="62">
        <f t="shared" si="127"/>
        <v>3.7878399999999535</v>
      </c>
      <c r="K434" s="63">
        <f t="shared" si="128"/>
        <v>37.346587263998451</v>
      </c>
      <c r="L434" s="51">
        <f t="shared" si="129"/>
        <v>5.8636444559107427E+25</v>
      </c>
      <c r="M434" s="48">
        <f t="shared" si="141"/>
        <v>85.600000000000051</v>
      </c>
      <c r="N434" s="52">
        <v>428</v>
      </c>
      <c r="O434" s="74">
        <f t="shared" si="130"/>
        <v>428</v>
      </c>
      <c r="P434" s="74">
        <f t="shared" si="131"/>
        <v>1</v>
      </c>
      <c r="Q434" s="53">
        <v>1</v>
      </c>
      <c r="R434" s="65">
        <f t="shared" si="132"/>
        <v>1</v>
      </c>
      <c r="S434" s="73">
        <f>S433*Q434</f>
        <v>1.0211829288829456E+23</v>
      </c>
      <c r="T434" s="73">
        <f t="shared" si="133"/>
        <v>4.3706629356190072E+25</v>
      </c>
      <c r="U434" s="73">
        <f t="shared" si="134"/>
        <v>5.8636444559107427E+26</v>
      </c>
      <c r="V434" s="73">
        <f t="shared" si="135"/>
        <v>2.9318222279553714E+27</v>
      </c>
      <c r="W434" s="73">
        <f t="shared" si="136"/>
        <v>362632.53333333333</v>
      </c>
      <c r="X434" s="102">
        <f t="shared" si="137"/>
        <v>13.415915485325083</v>
      </c>
      <c r="Y434" s="94">
        <f>X434/K434</f>
        <v>0.35922734761518155</v>
      </c>
    </row>
    <row r="435" spans="1:25">
      <c r="A435" s="48">
        <v>8192</v>
      </c>
      <c r="B435" s="48">
        <f t="shared" si="126"/>
        <v>14.3</v>
      </c>
      <c r="C435" s="86">
        <f t="shared" si="142"/>
        <v>14.74</v>
      </c>
      <c r="D435" s="90"/>
      <c r="E435" s="49">
        <f>C435*K435*1</f>
        <v>553.7842803034622</v>
      </c>
      <c r="F435" s="61">
        <f t="shared" si="138"/>
        <v>0.52900000000000036</v>
      </c>
      <c r="G435" s="61">
        <f t="shared" si="139"/>
        <v>6.2899999999999086</v>
      </c>
      <c r="H435" s="61">
        <f t="shared" si="144"/>
        <v>3.1449999999999543</v>
      </c>
      <c r="I435" s="61">
        <f t="shared" si="144"/>
        <v>3.1449999999999543</v>
      </c>
      <c r="J435" s="62">
        <f t="shared" si="127"/>
        <v>3.7984099999999534</v>
      </c>
      <c r="K435" s="63">
        <f t="shared" si="128"/>
        <v>37.570168270248452</v>
      </c>
      <c r="L435" s="51">
        <f t="shared" si="129"/>
        <v>6.7355587407921538E+25</v>
      </c>
      <c r="M435" s="48">
        <f t="shared" si="141"/>
        <v>85.800000000000054</v>
      </c>
      <c r="N435" s="52">
        <v>429</v>
      </c>
      <c r="O435" s="74">
        <f t="shared" si="130"/>
        <v>429</v>
      </c>
      <c r="P435" s="74">
        <f t="shared" si="131"/>
        <v>1</v>
      </c>
      <c r="Q435" s="53">
        <v>1</v>
      </c>
      <c r="R435" s="65">
        <f t="shared" si="132"/>
        <v>1</v>
      </c>
      <c r="S435" s="73">
        <f>S434*Q435</f>
        <v>1.0211829288829456E+23</v>
      </c>
      <c r="T435" s="73">
        <f t="shared" si="133"/>
        <v>4.3808747649078367E+25</v>
      </c>
      <c r="U435" s="73">
        <f t="shared" si="134"/>
        <v>6.7355587407921538E+26</v>
      </c>
      <c r="V435" s="73">
        <f t="shared" si="135"/>
        <v>3.3677793703960769E+27</v>
      </c>
      <c r="W435" s="73">
        <f t="shared" si="136"/>
        <v>362905.59999999998</v>
      </c>
      <c r="X435" s="102">
        <f t="shared" si="137"/>
        <v>15.374917344695778</v>
      </c>
      <c r="Y435" s="94">
        <f>X435/K435</f>
        <v>0.40923205970496185</v>
      </c>
    </row>
    <row r="436" spans="1:25">
      <c r="A436" s="48">
        <v>8192</v>
      </c>
      <c r="B436" s="48">
        <f t="shared" si="126"/>
        <v>14.333333333333334</v>
      </c>
      <c r="C436" s="86">
        <f t="shared" si="142"/>
        <v>14.74</v>
      </c>
      <c r="D436" s="90"/>
      <c r="E436" s="49">
        <f>C436*K436*1</f>
        <v>557.09538884997698</v>
      </c>
      <c r="F436" s="61">
        <f t="shared" si="138"/>
        <v>0.53000000000000036</v>
      </c>
      <c r="G436" s="61">
        <f t="shared" si="139"/>
        <v>6.2999999999999083</v>
      </c>
      <c r="H436" s="61">
        <f t="shared" si="144"/>
        <v>3.1499999999999542</v>
      </c>
      <c r="I436" s="61">
        <f t="shared" si="144"/>
        <v>3.1499999999999542</v>
      </c>
      <c r="J436" s="62">
        <f t="shared" si="127"/>
        <v>3.8089999999999535</v>
      </c>
      <c r="K436" s="63">
        <f t="shared" si="128"/>
        <v>37.79480249999844</v>
      </c>
      <c r="L436" s="51">
        <f t="shared" si="129"/>
        <v>7.7371252455338483E+25</v>
      </c>
      <c r="M436" s="48">
        <f t="shared" si="141"/>
        <v>86.000000000000043</v>
      </c>
      <c r="N436" s="52">
        <v>430</v>
      </c>
      <c r="O436" s="74">
        <f t="shared" si="130"/>
        <v>430</v>
      </c>
      <c r="P436" s="74">
        <f t="shared" si="131"/>
        <v>1</v>
      </c>
      <c r="Q436" s="53">
        <v>4</v>
      </c>
      <c r="R436" s="65">
        <f t="shared" si="132"/>
        <v>1</v>
      </c>
      <c r="S436" s="73">
        <f>S435*Q436</f>
        <v>4.0847317155317824E+23</v>
      </c>
      <c r="T436" s="73">
        <f t="shared" si="133"/>
        <v>1.7564346376786664E+26</v>
      </c>
      <c r="U436" s="73">
        <f t="shared" si="134"/>
        <v>7.737125245533848E+26</v>
      </c>
      <c r="V436" s="73">
        <f t="shared" si="135"/>
        <v>3.8685626227669244E+27</v>
      </c>
      <c r="W436" s="73">
        <f t="shared" si="136"/>
        <v>363178.66666666669</v>
      </c>
      <c r="X436" s="102">
        <f t="shared" si="137"/>
        <v>4.4050174595505371</v>
      </c>
      <c r="Y436" s="94">
        <f>X436/K436</f>
        <v>0.116550879173154</v>
      </c>
    </row>
    <row r="437" spans="1:25">
      <c r="A437" s="48">
        <v>8192</v>
      </c>
      <c r="B437" s="48">
        <f t="shared" si="126"/>
        <v>14.366666666666667</v>
      </c>
      <c r="C437" s="86">
        <f t="shared" si="142"/>
        <v>14.74</v>
      </c>
      <c r="D437" s="90"/>
      <c r="E437" s="49">
        <f>C437*K437*1</f>
        <v>560.42207316186182</v>
      </c>
      <c r="F437" s="61">
        <f t="shared" si="138"/>
        <v>0.53100000000000036</v>
      </c>
      <c r="G437" s="61">
        <f t="shared" si="139"/>
        <v>6.3099999999999081</v>
      </c>
      <c r="H437" s="61">
        <f t="shared" si="144"/>
        <v>3.1549999999999541</v>
      </c>
      <c r="I437" s="61">
        <f t="shared" si="144"/>
        <v>3.1549999999999541</v>
      </c>
      <c r="J437" s="62">
        <f t="shared" si="127"/>
        <v>3.8196099999999529</v>
      </c>
      <c r="K437" s="63">
        <f t="shared" si="128"/>
        <v>38.020493430248429</v>
      </c>
      <c r="L437" s="51">
        <f t="shared" si="129"/>
        <v>8.8876230419507626E+25</v>
      </c>
      <c r="M437" s="48">
        <f t="shared" si="141"/>
        <v>86.200000000000045</v>
      </c>
      <c r="N437" s="52">
        <v>431</v>
      </c>
      <c r="O437" s="74">
        <f t="shared" si="130"/>
        <v>431</v>
      </c>
      <c r="P437" s="74">
        <f t="shared" si="131"/>
        <v>1</v>
      </c>
      <c r="Q437" s="53">
        <v>1</v>
      </c>
      <c r="R437" s="65">
        <f t="shared" si="132"/>
        <v>1</v>
      </c>
      <c r="S437" s="73">
        <f>S436*Q437</f>
        <v>4.0847317155317824E+23</v>
      </c>
      <c r="T437" s="73">
        <f t="shared" si="133"/>
        <v>1.7605193693941982E+26</v>
      </c>
      <c r="U437" s="73">
        <f t="shared" si="134"/>
        <v>8.8876230419507622E+26</v>
      </c>
      <c r="V437" s="73">
        <f t="shared" si="135"/>
        <v>4.4438115209753812E+27</v>
      </c>
      <c r="W437" s="73">
        <f t="shared" si="136"/>
        <v>363451.73333333334</v>
      </c>
      <c r="X437" s="102">
        <f t="shared" si="137"/>
        <v>5.0482960860629609</v>
      </c>
      <c r="Y437" s="94">
        <f>X437/K437</f>
        <v>0.13277828956440177</v>
      </c>
    </row>
    <row r="438" spans="1:25">
      <c r="A438" s="48">
        <v>8192</v>
      </c>
      <c r="B438" s="48">
        <f t="shared" si="126"/>
        <v>14.4</v>
      </c>
      <c r="C438" s="86">
        <f t="shared" si="142"/>
        <v>14.74</v>
      </c>
      <c r="D438" s="90"/>
      <c r="E438" s="49">
        <f>C438*K438*1</f>
        <v>563.76438457853658</v>
      </c>
      <c r="F438" s="61">
        <f t="shared" si="138"/>
        <v>0.53200000000000036</v>
      </c>
      <c r="G438" s="61">
        <f t="shared" si="139"/>
        <v>6.3199999999999079</v>
      </c>
      <c r="H438" s="61">
        <f t="shared" si="144"/>
        <v>3.159999999999954</v>
      </c>
      <c r="I438" s="61">
        <f t="shared" si="144"/>
        <v>3.159999999999954</v>
      </c>
      <c r="J438" s="62">
        <f t="shared" si="127"/>
        <v>3.8302399999999528</v>
      </c>
      <c r="K438" s="63">
        <f t="shared" si="128"/>
        <v>38.247244543998413</v>
      </c>
      <c r="L438" s="51">
        <f t="shared" si="129"/>
        <v>1.0209197968122586E+26</v>
      </c>
      <c r="M438" s="48">
        <f t="shared" si="141"/>
        <v>86.400000000000048</v>
      </c>
      <c r="N438" s="52">
        <v>432</v>
      </c>
      <c r="O438" s="74">
        <f t="shared" si="130"/>
        <v>432</v>
      </c>
      <c r="P438" s="74">
        <f t="shared" si="131"/>
        <v>1</v>
      </c>
      <c r="Q438" s="53">
        <v>1</v>
      </c>
      <c r="R438" s="65">
        <f t="shared" si="132"/>
        <v>1</v>
      </c>
      <c r="S438" s="73">
        <f>S437*Q438</f>
        <v>4.0847317155317824E+23</v>
      </c>
      <c r="T438" s="73">
        <f t="shared" si="133"/>
        <v>1.76460410110973E+26</v>
      </c>
      <c r="U438" s="73">
        <f t="shared" si="134"/>
        <v>1.0209197968122586E+27</v>
      </c>
      <c r="V438" s="73">
        <f t="shared" si="135"/>
        <v>5.1045989840612928E+27</v>
      </c>
      <c r="W438" s="73">
        <f t="shared" si="136"/>
        <v>363724.79999999999</v>
      </c>
      <c r="X438" s="102">
        <f t="shared" si="137"/>
        <v>5.7855458692984971</v>
      </c>
      <c r="Y438" s="94">
        <f>X438/K438</f>
        <v>0.15126699814003566</v>
      </c>
    </row>
    <row r="439" spans="1:25">
      <c r="A439" s="48">
        <v>8192</v>
      </c>
      <c r="B439" s="48">
        <f t="shared" si="126"/>
        <v>14.433333333333334</v>
      </c>
      <c r="C439" s="86">
        <f t="shared" si="142"/>
        <v>14.74</v>
      </c>
      <c r="D439" s="90"/>
      <c r="E439" s="49">
        <f>C439*K439*1</f>
        <v>567.12237452786155</v>
      </c>
      <c r="F439" s="61">
        <f t="shared" si="138"/>
        <v>0.53300000000000036</v>
      </c>
      <c r="G439" s="61">
        <f t="shared" si="139"/>
        <v>6.3299999999999077</v>
      </c>
      <c r="H439" s="61">
        <f t="shared" si="144"/>
        <v>3.1649999999999539</v>
      </c>
      <c r="I439" s="61">
        <f t="shared" si="144"/>
        <v>3.1649999999999539</v>
      </c>
      <c r="J439" s="62">
        <f t="shared" si="127"/>
        <v>3.8408899999999528</v>
      </c>
      <c r="K439" s="63">
        <f t="shared" si="128"/>
        <v>38.475059330248406</v>
      </c>
      <c r="L439" s="51">
        <f t="shared" si="129"/>
        <v>1.1727288911821489E+26</v>
      </c>
      <c r="M439" s="48">
        <f t="shared" si="141"/>
        <v>86.600000000000051</v>
      </c>
      <c r="N439" s="52">
        <v>433</v>
      </c>
      <c r="O439" s="74">
        <f t="shared" si="130"/>
        <v>433</v>
      </c>
      <c r="P439" s="74">
        <f t="shared" si="131"/>
        <v>1</v>
      </c>
      <c r="Q439" s="53">
        <v>1</v>
      </c>
      <c r="R439" s="65">
        <f t="shared" si="132"/>
        <v>1</v>
      </c>
      <c r="S439" s="73">
        <f>S438*Q439</f>
        <v>4.0847317155317824E+23</v>
      </c>
      <c r="T439" s="73">
        <f t="shared" si="133"/>
        <v>1.7686888328252618E+26</v>
      </c>
      <c r="U439" s="73">
        <f t="shared" si="134"/>
        <v>1.1727288911821488E+27</v>
      </c>
      <c r="V439" s="73">
        <f t="shared" si="135"/>
        <v>5.8636444559107449E+27</v>
      </c>
      <c r="W439" s="73">
        <f t="shared" si="136"/>
        <v>363997.8666666667</v>
      </c>
      <c r="X439" s="102">
        <f t="shared" si="137"/>
        <v>6.6304986463269477</v>
      </c>
      <c r="Y439" s="94">
        <f>X439/K439</f>
        <v>0.17233238263297929</v>
      </c>
    </row>
    <row r="440" spans="1:25">
      <c r="A440" s="48">
        <v>8192</v>
      </c>
      <c r="B440" s="48">
        <f t="shared" si="126"/>
        <v>14.466666666666667</v>
      </c>
      <c r="C440" s="86">
        <f t="shared" si="142"/>
        <v>14.74</v>
      </c>
      <c r="D440" s="90"/>
      <c r="E440" s="49">
        <f>C440*K440*1</f>
        <v>570.49609452613629</v>
      </c>
      <c r="F440" s="61">
        <f t="shared" si="138"/>
        <v>0.53400000000000036</v>
      </c>
      <c r="G440" s="61">
        <f t="shared" si="139"/>
        <v>6.3399999999999075</v>
      </c>
      <c r="H440" s="61">
        <f t="shared" ref="H440:I455" si="145">H439+0.5%</f>
        <v>3.1699999999999537</v>
      </c>
      <c r="I440" s="61">
        <f t="shared" si="145"/>
        <v>3.1699999999999537</v>
      </c>
      <c r="J440" s="62">
        <f t="shared" si="127"/>
        <v>3.8515599999999526</v>
      </c>
      <c r="K440" s="63">
        <f t="shared" si="128"/>
        <v>38.70394128399839</v>
      </c>
      <c r="L440" s="51">
        <f t="shared" si="129"/>
        <v>1.3471117481584315E+26</v>
      </c>
      <c r="M440" s="48">
        <f t="shared" si="141"/>
        <v>86.800000000000054</v>
      </c>
      <c r="N440" s="52">
        <v>434</v>
      </c>
      <c r="O440" s="74">
        <f t="shared" si="130"/>
        <v>434</v>
      </c>
      <c r="P440" s="74">
        <f t="shared" si="131"/>
        <v>1</v>
      </c>
      <c r="Q440" s="53">
        <v>1</v>
      </c>
      <c r="R440" s="65">
        <f t="shared" si="132"/>
        <v>1</v>
      </c>
      <c r="S440" s="73">
        <f>S439*Q440</f>
        <v>4.0847317155317824E+23</v>
      </c>
      <c r="T440" s="73">
        <f t="shared" si="133"/>
        <v>1.7727735645407936E+26</v>
      </c>
      <c r="U440" s="73">
        <f t="shared" si="134"/>
        <v>1.3471117481584313E+27</v>
      </c>
      <c r="V440" s="73">
        <f t="shared" si="135"/>
        <v>6.7355587407921571E+27</v>
      </c>
      <c r="W440" s="73">
        <f t="shared" si="136"/>
        <v>364270.93333333335</v>
      </c>
      <c r="X440" s="102">
        <f t="shared" si="137"/>
        <v>7.598893480270152</v>
      </c>
      <c r="Y440" s="94">
        <f>X440/K440</f>
        <v>0.19633384167549389</v>
      </c>
    </row>
    <row r="441" spans="1:25">
      <c r="A441" s="48">
        <v>8192</v>
      </c>
      <c r="B441" s="48">
        <f t="shared" si="126"/>
        <v>14.5</v>
      </c>
      <c r="C441" s="86">
        <f t="shared" si="142"/>
        <v>14.74</v>
      </c>
      <c r="D441" s="90"/>
      <c r="E441" s="49">
        <f>C441*K441*1</f>
        <v>573.8855961781012</v>
      </c>
      <c r="F441" s="61">
        <f t="shared" si="138"/>
        <v>0.53500000000000036</v>
      </c>
      <c r="G441" s="61">
        <f t="shared" si="139"/>
        <v>6.3499999999999073</v>
      </c>
      <c r="H441" s="61">
        <f t="shared" si="145"/>
        <v>3.1749999999999536</v>
      </c>
      <c r="I441" s="61">
        <f t="shared" si="145"/>
        <v>3.1749999999999536</v>
      </c>
      <c r="J441" s="62">
        <f t="shared" si="127"/>
        <v>3.8622499999999524</v>
      </c>
      <c r="K441" s="63">
        <f t="shared" si="128"/>
        <v>38.933893906248386</v>
      </c>
      <c r="L441" s="51">
        <f t="shared" si="129"/>
        <v>1.5474250491067704E+26</v>
      </c>
      <c r="M441" s="48">
        <f t="shared" si="141"/>
        <v>87.000000000000043</v>
      </c>
      <c r="N441" s="52">
        <v>435</v>
      </c>
      <c r="O441" s="74">
        <f t="shared" si="130"/>
        <v>435</v>
      </c>
      <c r="P441" s="74">
        <f t="shared" si="131"/>
        <v>1</v>
      </c>
      <c r="Q441" s="53">
        <v>1</v>
      </c>
      <c r="R441" s="65">
        <f t="shared" si="132"/>
        <v>1</v>
      </c>
      <c r="S441" s="73">
        <f>S440*Q441</f>
        <v>4.0847317155317824E+23</v>
      </c>
      <c r="T441" s="73">
        <f t="shared" si="133"/>
        <v>1.7768582962563254E+26</v>
      </c>
      <c r="U441" s="73">
        <f t="shared" si="134"/>
        <v>1.5474250491067704E+27</v>
      </c>
      <c r="V441" s="73">
        <f t="shared" si="135"/>
        <v>7.7371252455338521E+27</v>
      </c>
      <c r="W441" s="73">
        <f t="shared" si="136"/>
        <v>364544</v>
      </c>
      <c r="X441" s="102">
        <f t="shared" si="137"/>
        <v>8.7087701499160097</v>
      </c>
      <c r="Y441" s="94">
        <f>X441/K441</f>
        <v>0.22368094418930867</v>
      </c>
    </row>
    <row r="442" spans="1:25">
      <c r="A442" s="48">
        <v>8192</v>
      </c>
      <c r="B442" s="48">
        <f t="shared" si="126"/>
        <v>14.533333333333333</v>
      </c>
      <c r="C442" s="86">
        <f t="shared" si="142"/>
        <v>14.74</v>
      </c>
      <c r="D442" s="90"/>
      <c r="E442" s="49">
        <f>C442*K442*1</f>
        <v>577.29093117693594</v>
      </c>
      <c r="F442" s="61">
        <f t="shared" si="138"/>
        <v>0.53600000000000037</v>
      </c>
      <c r="G442" s="61">
        <f t="shared" si="139"/>
        <v>6.3599999999999071</v>
      </c>
      <c r="H442" s="61">
        <f t="shared" si="145"/>
        <v>3.1799999999999535</v>
      </c>
      <c r="I442" s="61">
        <f t="shared" si="145"/>
        <v>3.1799999999999535</v>
      </c>
      <c r="J442" s="62">
        <f t="shared" si="127"/>
        <v>3.872959999999952</v>
      </c>
      <c r="K442" s="63">
        <f t="shared" si="128"/>
        <v>39.164920703998369</v>
      </c>
      <c r="L442" s="51">
        <f t="shared" si="129"/>
        <v>1.7775246083901532E+26</v>
      </c>
      <c r="M442" s="48">
        <f t="shared" si="141"/>
        <v>87.200000000000045</v>
      </c>
      <c r="N442" s="52">
        <v>436</v>
      </c>
      <c r="O442" s="74">
        <f t="shared" si="130"/>
        <v>436</v>
      </c>
      <c r="P442" s="74">
        <f t="shared" si="131"/>
        <v>1</v>
      </c>
      <c r="Q442" s="53">
        <v>1</v>
      </c>
      <c r="R442" s="65">
        <f t="shared" si="132"/>
        <v>1</v>
      </c>
      <c r="S442" s="73">
        <f>S441*Q442</f>
        <v>4.0847317155317824E+23</v>
      </c>
      <c r="T442" s="73">
        <f t="shared" si="133"/>
        <v>1.7809430279718571E+26</v>
      </c>
      <c r="U442" s="73">
        <f t="shared" si="134"/>
        <v>1.7775246083901533E+27</v>
      </c>
      <c r="V442" s="73">
        <f t="shared" si="135"/>
        <v>8.8876230419507658E+27</v>
      </c>
      <c r="W442" s="73">
        <f t="shared" si="136"/>
        <v>364817.06666666665</v>
      </c>
      <c r="X442" s="102">
        <f t="shared" si="137"/>
        <v>9.980805564647417</v>
      </c>
      <c r="Y442" s="94">
        <f>X442/K442</f>
        <v>0.25484043846483445</v>
      </c>
    </row>
    <row r="443" spans="1:25">
      <c r="A443" s="48">
        <v>8192</v>
      </c>
      <c r="B443" s="48">
        <f t="shared" si="126"/>
        <v>14.566666666666666</v>
      </c>
      <c r="C443" s="86">
        <f t="shared" si="142"/>
        <v>14.74</v>
      </c>
      <c r="D443" s="90"/>
      <c r="E443" s="49">
        <f>C443*K443*1</f>
        <v>580.71215130426094</v>
      </c>
      <c r="F443" s="61">
        <f t="shared" si="138"/>
        <v>0.53700000000000037</v>
      </c>
      <c r="G443" s="61">
        <f t="shared" si="139"/>
        <v>6.3699999999999068</v>
      </c>
      <c r="H443" s="61">
        <f t="shared" si="145"/>
        <v>3.1849999999999534</v>
      </c>
      <c r="I443" s="61">
        <f t="shared" si="145"/>
        <v>3.1849999999999534</v>
      </c>
      <c r="J443" s="62">
        <f t="shared" si="127"/>
        <v>3.8836899999999521</v>
      </c>
      <c r="K443" s="63">
        <f t="shared" si="128"/>
        <v>39.397025190248364</v>
      </c>
      <c r="L443" s="51">
        <f t="shared" si="129"/>
        <v>2.0418395936245182E+26</v>
      </c>
      <c r="M443" s="48">
        <f t="shared" si="141"/>
        <v>87.400000000000048</v>
      </c>
      <c r="N443" s="52">
        <v>437</v>
      </c>
      <c r="O443" s="74">
        <f t="shared" si="130"/>
        <v>437</v>
      </c>
      <c r="P443" s="74">
        <f t="shared" si="131"/>
        <v>1</v>
      </c>
      <c r="Q443" s="53">
        <v>1</v>
      </c>
      <c r="R443" s="65">
        <f t="shared" si="132"/>
        <v>1</v>
      </c>
      <c r="S443" s="73">
        <f>S442*Q443</f>
        <v>4.0847317155317824E+23</v>
      </c>
      <c r="T443" s="73">
        <f t="shared" si="133"/>
        <v>1.7850277596873889E+26</v>
      </c>
      <c r="U443" s="73">
        <f t="shared" si="134"/>
        <v>2.041839593624518E+27</v>
      </c>
      <c r="V443" s="73">
        <f t="shared" si="135"/>
        <v>1.020919796812259E+28</v>
      </c>
      <c r="W443" s="73">
        <f t="shared" si="136"/>
        <v>365090.1333333333</v>
      </c>
      <c r="X443" s="102">
        <f t="shared" si="137"/>
        <v>11.438699384608475</v>
      </c>
      <c r="Y443" s="94">
        <f>X443/K443</f>
        <v>0.29034424120529301</v>
      </c>
    </row>
    <row r="444" spans="1:25">
      <c r="A444" s="48">
        <v>8192</v>
      </c>
      <c r="B444" s="48">
        <f t="shared" si="126"/>
        <v>14.6</v>
      </c>
      <c r="C444" s="86">
        <f t="shared" si="142"/>
        <v>14.74</v>
      </c>
      <c r="D444" s="90"/>
      <c r="E444" s="49">
        <f>C444*K444*1</f>
        <v>584.14930843013576</v>
      </c>
      <c r="F444" s="61">
        <f t="shared" si="138"/>
        <v>0.53800000000000037</v>
      </c>
      <c r="G444" s="61">
        <f t="shared" si="139"/>
        <v>6.3799999999999066</v>
      </c>
      <c r="H444" s="61">
        <f t="shared" si="145"/>
        <v>3.1899999999999533</v>
      </c>
      <c r="I444" s="61">
        <f t="shared" si="145"/>
        <v>3.1899999999999533</v>
      </c>
      <c r="J444" s="62">
        <f t="shared" si="127"/>
        <v>3.8944399999999519</v>
      </c>
      <c r="K444" s="63">
        <f t="shared" si="128"/>
        <v>39.630210883998352</v>
      </c>
      <c r="L444" s="51">
        <f t="shared" si="129"/>
        <v>2.3454577823642981E+26</v>
      </c>
      <c r="M444" s="48">
        <f t="shared" si="141"/>
        <v>87.600000000000051</v>
      </c>
      <c r="N444" s="52">
        <v>438</v>
      </c>
      <c r="O444" s="74">
        <f t="shared" si="130"/>
        <v>438</v>
      </c>
      <c r="P444" s="74">
        <f t="shared" si="131"/>
        <v>1</v>
      </c>
      <c r="Q444" s="53">
        <v>1</v>
      </c>
      <c r="R444" s="65">
        <f t="shared" si="132"/>
        <v>1</v>
      </c>
      <c r="S444" s="73">
        <f>S443*Q444</f>
        <v>4.0847317155317824E+23</v>
      </c>
      <c r="T444" s="73">
        <f t="shared" si="133"/>
        <v>1.7891124914029207E+26</v>
      </c>
      <c r="U444" s="73">
        <f t="shared" si="134"/>
        <v>2.3454577823642982E+27</v>
      </c>
      <c r="V444" s="73">
        <f t="shared" si="135"/>
        <v>1.172728891182149E+28</v>
      </c>
      <c r="W444" s="73">
        <f t="shared" si="136"/>
        <v>365363.20000000001</v>
      </c>
      <c r="X444" s="102">
        <f t="shared" si="137"/>
        <v>13.109616045020864</v>
      </c>
      <c r="Y444" s="94">
        <f>X444/K444</f>
        <v>0.33079854365130784</v>
      </c>
    </row>
    <row r="445" spans="1:25">
      <c r="A445" s="48">
        <v>8192</v>
      </c>
      <c r="B445" s="48">
        <f t="shared" si="126"/>
        <v>14.633333333333333</v>
      </c>
      <c r="C445" s="86">
        <f t="shared" si="142"/>
        <v>14.74</v>
      </c>
      <c r="D445" s="90"/>
      <c r="E445" s="49">
        <f>C445*K445*1</f>
        <v>587.60245451306048</v>
      </c>
      <c r="F445" s="61">
        <f t="shared" si="138"/>
        <v>0.53900000000000037</v>
      </c>
      <c r="G445" s="61">
        <f t="shared" si="139"/>
        <v>6.3899999999999064</v>
      </c>
      <c r="H445" s="61">
        <f t="shared" si="145"/>
        <v>3.1949999999999532</v>
      </c>
      <c r="I445" s="61">
        <f t="shared" si="145"/>
        <v>3.1949999999999532</v>
      </c>
      <c r="J445" s="62">
        <f t="shared" si="127"/>
        <v>3.9052099999999514</v>
      </c>
      <c r="K445" s="63">
        <f t="shared" si="128"/>
        <v>39.864481310248337</v>
      </c>
      <c r="L445" s="51">
        <f t="shared" si="129"/>
        <v>2.6942234963168639E+26</v>
      </c>
      <c r="M445" s="48">
        <f t="shared" si="141"/>
        <v>87.80000000000004</v>
      </c>
      <c r="N445" s="52">
        <v>439</v>
      </c>
      <c r="O445" s="74">
        <f t="shared" si="130"/>
        <v>439</v>
      </c>
      <c r="P445" s="74">
        <f t="shared" si="131"/>
        <v>1</v>
      </c>
      <c r="Q445" s="53">
        <v>1</v>
      </c>
      <c r="R445" s="65">
        <f t="shared" si="132"/>
        <v>1</v>
      </c>
      <c r="S445" s="73">
        <f>S444*Q445</f>
        <v>4.0847317155317824E+23</v>
      </c>
      <c r="T445" s="73">
        <f t="shared" si="133"/>
        <v>1.7931972231184525E+26</v>
      </c>
      <c r="U445" s="73">
        <f t="shared" si="134"/>
        <v>2.6942234963168637E+27</v>
      </c>
      <c r="V445" s="73">
        <f t="shared" si="135"/>
        <v>1.3471117481584319E+28</v>
      </c>
      <c r="W445" s="73">
        <f t="shared" si="136"/>
        <v>365636.26666666666</v>
      </c>
      <c r="X445" s="102">
        <f t="shared" si="137"/>
        <v>15.024691437071741</v>
      </c>
      <c r="Y445" s="94">
        <f>X445/K445</f>
        <v>0.37689419110061773</v>
      </c>
    </row>
    <row r="446" spans="1:25">
      <c r="A446" s="48">
        <v>8192</v>
      </c>
      <c r="B446" s="48">
        <f t="shared" si="126"/>
        <v>14.666666666666666</v>
      </c>
      <c r="C446" s="86">
        <f t="shared" si="142"/>
        <v>14.74</v>
      </c>
      <c r="D446" s="90"/>
      <c r="E446" s="49">
        <f>C446*K446*1</f>
        <v>591.07164159997535</v>
      </c>
      <c r="F446" s="61">
        <f t="shared" si="138"/>
        <v>0.54000000000000037</v>
      </c>
      <c r="G446" s="61">
        <f t="shared" si="139"/>
        <v>6.3999999999999062</v>
      </c>
      <c r="H446" s="61">
        <f t="shared" si="145"/>
        <v>3.1999999999999531</v>
      </c>
      <c r="I446" s="61">
        <f t="shared" si="145"/>
        <v>3.1999999999999531</v>
      </c>
      <c r="J446" s="62">
        <f t="shared" si="127"/>
        <v>3.9159999999999511</v>
      </c>
      <c r="K446" s="63">
        <f t="shared" si="128"/>
        <v>40.099839999998323</v>
      </c>
      <c r="L446" s="51">
        <f t="shared" si="129"/>
        <v>3.0948500982135421E+26</v>
      </c>
      <c r="M446" s="48">
        <f t="shared" si="141"/>
        <v>88.000000000000043</v>
      </c>
      <c r="N446" s="52">
        <v>440</v>
      </c>
      <c r="O446" s="74">
        <f t="shared" si="130"/>
        <v>440</v>
      </c>
      <c r="P446" s="74">
        <f t="shared" si="131"/>
        <v>1</v>
      </c>
      <c r="Q446" s="53">
        <v>4</v>
      </c>
      <c r="R446" s="65">
        <f t="shared" si="132"/>
        <v>1</v>
      </c>
      <c r="S446" s="73">
        <f>S445*Q446</f>
        <v>1.633892686212713E+24</v>
      </c>
      <c r="T446" s="73">
        <f t="shared" si="133"/>
        <v>7.1891278193359371E+26</v>
      </c>
      <c r="U446" s="73">
        <f t="shared" si="134"/>
        <v>3.0948500982135419E+27</v>
      </c>
      <c r="V446" s="73">
        <f t="shared" si="135"/>
        <v>1.5474250491067711E+28</v>
      </c>
      <c r="W446" s="73">
        <f t="shared" si="136"/>
        <v>365909.33333333331</v>
      </c>
      <c r="X446" s="102">
        <f t="shared" si="137"/>
        <v>4.3049034263789379</v>
      </c>
      <c r="Y446" s="94">
        <f>X446/K446</f>
        <v>0.10735462850672516</v>
      </c>
    </row>
    <row r="447" spans="1:25">
      <c r="A447" s="48">
        <v>8192</v>
      </c>
      <c r="B447" s="48">
        <f t="shared" si="126"/>
        <v>14.7</v>
      </c>
      <c r="C447" s="86">
        <f t="shared" si="142"/>
        <v>14.74</v>
      </c>
      <c r="D447" s="90"/>
      <c r="E447" s="49">
        <f>C447*K447*1</f>
        <v>594.55692182626024</v>
      </c>
      <c r="F447" s="61">
        <f t="shared" si="138"/>
        <v>0.54100000000000037</v>
      </c>
      <c r="G447" s="61">
        <f t="shared" si="139"/>
        <v>6.409999999999906</v>
      </c>
      <c r="H447" s="61">
        <f t="shared" si="145"/>
        <v>3.204999999999953</v>
      </c>
      <c r="I447" s="61">
        <f t="shared" si="145"/>
        <v>3.204999999999953</v>
      </c>
      <c r="J447" s="62">
        <f t="shared" si="127"/>
        <v>3.9268099999999513</v>
      </c>
      <c r="K447" s="63">
        <f t="shared" si="128"/>
        <v>40.336290490248317</v>
      </c>
      <c r="L447" s="51">
        <f t="shared" si="129"/>
        <v>3.5550492167803085E+26</v>
      </c>
      <c r="M447" s="48">
        <f t="shared" si="141"/>
        <v>88.200000000000045</v>
      </c>
      <c r="N447" s="52">
        <v>441</v>
      </c>
      <c r="O447" s="74">
        <f t="shared" si="130"/>
        <v>441</v>
      </c>
      <c r="P447" s="74">
        <f t="shared" si="131"/>
        <v>1</v>
      </c>
      <c r="Q447" s="53">
        <v>1</v>
      </c>
      <c r="R447" s="65">
        <f t="shared" si="132"/>
        <v>1</v>
      </c>
      <c r="S447" s="73">
        <f>S446*Q447</f>
        <v>1.633892686212713E+24</v>
      </c>
      <c r="T447" s="73">
        <f t="shared" si="133"/>
        <v>7.2054667461980642E+26</v>
      </c>
      <c r="U447" s="73">
        <f t="shared" si="134"/>
        <v>3.5550492167803087E+27</v>
      </c>
      <c r="V447" s="73">
        <f t="shared" si="135"/>
        <v>1.7775246083901543E+28</v>
      </c>
      <c r="W447" s="73">
        <f t="shared" si="136"/>
        <v>366182.40000000002</v>
      </c>
      <c r="X447" s="102">
        <f t="shared" si="137"/>
        <v>4.9338222519118782</v>
      </c>
      <c r="Y447" s="94">
        <f>X447/K447</f>
        <v>0.12231720348961382</v>
      </c>
    </row>
    <row r="448" spans="1:25">
      <c r="A448" s="48">
        <v>8192</v>
      </c>
      <c r="B448" s="48">
        <f t="shared" si="126"/>
        <v>14.733333333333333</v>
      </c>
      <c r="C448" s="86">
        <f t="shared" si="142"/>
        <v>14.74</v>
      </c>
      <c r="D448" s="90"/>
      <c r="E448" s="49">
        <f>C448*K448*1</f>
        <v>598.05834741573506</v>
      </c>
      <c r="F448" s="61">
        <f t="shared" si="138"/>
        <v>0.54200000000000037</v>
      </c>
      <c r="G448" s="61">
        <f t="shared" si="139"/>
        <v>6.4199999999999058</v>
      </c>
      <c r="H448" s="61">
        <f t="shared" si="145"/>
        <v>3.2099999999999529</v>
      </c>
      <c r="I448" s="61">
        <f t="shared" si="145"/>
        <v>3.2099999999999529</v>
      </c>
      <c r="J448" s="62">
        <f t="shared" si="127"/>
        <v>3.9376399999999512</v>
      </c>
      <c r="K448" s="63">
        <f t="shared" si="128"/>
        <v>40.573836323998307</v>
      </c>
      <c r="L448" s="51">
        <f t="shared" si="129"/>
        <v>4.083679187249037E+26</v>
      </c>
      <c r="M448" s="48">
        <f t="shared" si="141"/>
        <v>88.400000000000048</v>
      </c>
      <c r="N448" s="52">
        <v>442</v>
      </c>
      <c r="O448" s="74">
        <f t="shared" si="130"/>
        <v>442</v>
      </c>
      <c r="P448" s="74">
        <f t="shared" si="131"/>
        <v>1</v>
      </c>
      <c r="Q448" s="53">
        <v>1</v>
      </c>
      <c r="R448" s="65">
        <f t="shared" si="132"/>
        <v>1</v>
      </c>
      <c r="S448" s="73">
        <f>S447*Q448</f>
        <v>1.633892686212713E+24</v>
      </c>
      <c r="T448" s="73">
        <f t="shared" si="133"/>
        <v>7.2218056730601913E+26</v>
      </c>
      <c r="U448" s="73">
        <f t="shared" si="134"/>
        <v>4.0836791872490371E+27</v>
      </c>
      <c r="V448" s="73">
        <f t="shared" si="135"/>
        <v>2.0418395936245185E+28</v>
      </c>
      <c r="W448" s="73">
        <f t="shared" si="136"/>
        <v>366455.46666666667</v>
      </c>
      <c r="X448" s="102">
        <f t="shared" si="137"/>
        <v>5.6546511663731955</v>
      </c>
      <c r="Y448" s="94">
        <f>X448/K448</f>
        <v>0.13936693393295485</v>
      </c>
    </row>
    <row r="449" spans="1:25">
      <c r="A449" s="48">
        <v>8192</v>
      </c>
      <c r="B449" s="48">
        <f t="shared" si="126"/>
        <v>14.766666666666667</v>
      </c>
      <c r="C449" s="86">
        <f t="shared" si="142"/>
        <v>14.74</v>
      </c>
      <c r="D449" s="90"/>
      <c r="E449" s="49">
        <f>C449*K449*1</f>
        <v>601.57597068065991</v>
      </c>
      <c r="F449" s="61">
        <f t="shared" si="138"/>
        <v>0.54300000000000037</v>
      </c>
      <c r="G449" s="61">
        <f t="shared" si="139"/>
        <v>6.4299999999999056</v>
      </c>
      <c r="H449" s="61">
        <f t="shared" si="145"/>
        <v>3.2149999999999528</v>
      </c>
      <c r="I449" s="61">
        <f t="shared" si="145"/>
        <v>3.2149999999999528</v>
      </c>
      <c r="J449" s="62">
        <f t="shared" si="127"/>
        <v>3.9484899999999508</v>
      </c>
      <c r="K449" s="63">
        <f t="shared" si="128"/>
        <v>40.812481050248294</v>
      </c>
      <c r="L449" s="51">
        <f t="shared" si="129"/>
        <v>4.6909155647285983E+26</v>
      </c>
      <c r="M449" s="48">
        <f t="shared" si="141"/>
        <v>88.600000000000037</v>
      </c>
      <c r="N449" s="52">
        <v>443</v>
      </c>
      <c r="O449" s="74">
        <f t="shared" si="130"/>
        <v>443</v>
      </c>
      <c r="P449" s="74">
        <f t="shared" si="131"/>
        <v>1</v>
      </c>
      <c r="Q449" s="53">
        <v>1</v>
      </c>
      <c r="R449" s="65">
        <f t="shared" si="132"/>
        <v>1</v>
      </c>
      <c r="S449" s="73">
        <f>S448*Q449</f>
        <v>1.633892686212713E+24</v>
      </c>
      <c r="T449" s="73">
        <f t="shared" si="133"/>
        <v>7.2381445999223185E+26</v>
      </c>
      <c r="U449" s="73">
        <f t="shared" si="134"/>
        <v>4.6909155647285986E+27</v>
      </c>
      <c r="V449" s="73">
        <f t="shared" si="135"/>
        <v>2.3454577823642993E+28</v>
      </c>
      <c r="W449" s="73">
        <f t="shared" si="136"/>
        <v>366728.53333333333</v>
      </c>
      <c r="X449" s="102">
        <f t="shared" si="137"/>
        <v>6.4808259906536581</v>
      </c>
      <c r="Y449" s="94">
        <f>X449/K449</f>
        <v>0.15879519754445878</v>
      </c>
    </row>
    <row r="450" spans="1:25">
      <c r="A450" s="48">
        <v>8192</v>
      </c>
      <c r="B450" s="48">
        <f t="shared" si="126"/>
        <v>14.8</v>
      </c>
      <c r="C450" s="86">
        <f t="shared" si="142"/>
        <v>14.74</v>
      </c>
      <c r="D450" s="90"/>
      <c r="E450" s="49">
        <f>C450*K450*1</f>
        <v>605.10984402173472</v>
      </c>
      <c r="F450" s="61">
        <f t="shared" si="138"/>
        <v>0.54400000000000037</v>
      </c>
      <c r="G450" s="61">
        <f t="shared" si="139"/>
        <v>6.4399999999999054</v>
      </c>
      <c r="H450" s="61">
        <f t="shared" si="145"/>
        <v>3.2199999999999527</v>
      </c>
      <c r="I450" s="61">
        <f t="shared" si="145"/>
        <v>3.2199999999999527</v>
      </c>
      <c r="J450" s="62">
        <f t="shared" si="127"/>
        <v>3.9593599999999505</v>
      </c>
      <c r="K450" s="63">
        <f t="shared" si="128"/>
        <v>41.052228223998284</v>
      </c>
      <c r="L450" s="51">
        <f t="shared" si="129"/>
        <v>5.3884469926337286E+26</v>
      </c>
      <c r="M450" s="48">
        <f t="shared" si="141"/>
        <v>88.80000000000004</v>
      </c>
      <c r="N450" s="52">
        <v>444</v>
      </c>
      <c r="O450" s="74">
        <f t="shared" si="130"/>
        <v>444</v>
      </c>
      <c r="P450" s="74">
        <f t="shared" si="131"/>
        <v>1</v>
      </c>
      <c r="Q450" s="53">
        <v>1</v>
      </c>
      <c r="R450" s="65">
        <f t="shared" si="132"/>
        <v>1</v>
      </c>
      <c r="S450" s="73">
        <f>S449*Q450</f>
        <v>1.633892686212713E+24</v>
      </c>
      <c r="T450" s="73">
        <f t="shared" si="133"/>
        <v>7.2544835267844456E+26</v>
      </c>
      <c r="U450" s="73">
        <f t="shared" si="134"/>
        <v>5.3884469926337286E+27</v>
      </c>
      <c r="V450" s="73">
        <f t="shared" si="135"/>
        <v>2.6942234963168642E+28</v>
      </c>
      <c r="W450" s="73">
        <f t="shared" si="136"/>
        <v>367001.59999999998</v>
      </c>
      <c r="X450" s="102">
        <f t="shared" si="137"/>
        <v>7.4277472307145223</v>
      </c>
      <c r="Y450" s="94">
        <f>X450/K450</f>
        <v>0.18093408207188166</v>
      </c>
    </row>
    <row r="451" spans="1:25">
      <c r="A451" s="48">
        <v>8192</v>
      </c>
      <c r="B451" s="48">
        <f t="shared" si="126"/>
        <v>14.833333333333334</v>
      </c>
      <c r="C451" s="86">
        <f t="shared" si="142"/>
        <v>14.74</v>
      </c>
      <c r="D451" s="90"/>
      <c r="E451" s="49">
        <f>C451*K451*1</f>
        <v>608.66001992809947</v>
      </c>
      <c r="F451" s="61">
        <f t="shared" si="138"/>
        <v>0.54500000000000037</v>
      </c>
      <c r="G451" s="61">
        <f t="shared" si="139"/>
        <v>6.4499999999999051</v>
      </c>
      <c r="H451" s="61">
        <f t="shared" si="145"/>
        <v>3.2249999999999526</v>
      </c>
      <c r="I451" s="61">
        <f t="shared" si="145"/>
        <v>3.2249999999999526</v>
      </c>
      <c r="J451" s="62">
        <f t="shared" si="127"/>
        <v>3.9702499999999503</v>
      </c>
      <c r="K451" s="63">
        <f t="shared" si="128"/>
        <v>41.29308140624827</v>
      </c>
      <c r="L451" s="51">
        <f t="shared" si="129"/>
        <v>6.1897001964270842E+26</v>
      </c>
      <c r="M451" s="48">
        <f t="shared" si="141"/>
        <v>89.000000000000043</v>
      </c>
      <c r="N451" s="52">
        <v>445</v>
      </c>
      <c r="O451" s="74">
        <f t="shared" si="130"/>
        <v>445</v>
      </c>
      <c r="P451" s="74">
        <f t="shared" si="131"/>
        <v>1</v>
      </c>
      <c r="Q451" s="53">
        <v>1</v>
      </c>
      <c r="R451" s="65">
        <f t="shared" si="132"/>
        <v>1</v>
      </c>
      <c r="S451" s="73">
        <f>S450*Q451</f>
        <v>1.633892686212713E+24</v>
      </c>
      <c r="T451" s="73">
        <f t="shared" si="133"/>
        <v>7.2708224536465727E+26</v>
      </c>
      <c r="U451" s="73">
        <f t="shared" si="134"/>
        <v>6.1897001964270839E+27</v>
      </c>
      <c r="V451" s="73">
        <f t="shared" si="135"/>
        <v>3.0948500982135422E+28</v>
      </c>
      <c r="W451" s="73">
        <f t="shared" si="136"/>
        <v>367274.66666666669</v>
      </c>
      <c r="X451" s="102">
        <f t="shared" si="137"/>
        <v>8.5130674499178998</v>
      </c>
      <c r="Y451" s="94">
        <f>X451/K451</f>
        <v>0.20616207752007928</v>
      </c>
    </row>
    <row r="452" spans="1:25">
      <c r="A452" s="48">
        <v>8192</v>
      </c>
      <c r="B452" s="48">
        <f t="shared" si="126"/>
        <v>14.866666666666667</v>
      </c>
      <c r="C452" s="86">
        <f t="shared" si="142"/>
        <v>14.74</v>
      </c>
      <c r="D452" s="90"/>
      <c r="E452" s="49">
        <f>C452*K452*1</f>
        <v>612.22655097733434</v>
      </c>
      <c r="F452" s="61">
        <f t="shared" si="138"/>
        <v>0.54600000000000037</v>
      </c>
      <c r="G452" s="61">
        <f t="shared" si="139"/>
        <v>6.4599999999999049</v>
      </c>
      <c r="H452" s="61">
        <f t="shared" si="145"/>
        <v>3.2299999999999525</v>
      </c>
      <c r="I452" s="61">
        <f t="shared" si="145"/>
        <v>3.2299999999999525</v>
      </c>
      <c r="J452" s="62">
        <f t="shared" si="127"/>
        <v>3.9811599999999503</v>
      </c>
      <c r="K452" s="63">
        <f t="shared" si="128"/>
        <v>41.535044163998258</v>
      </c>
      <c r="L452" s="51">
        <f t="shared" si="129"/>
        <v>7.1100984335606169E+26</v>
      </c>
      <c r="M452" s="48">
        <f t="shared" si="141"/>
        <v>89.200000000000045</v>
      </c>
      <c r="N452" s="52">
        <v>446</v>
      </c>
      <c r="O452" s="74">
        <f t="shared" si="130"/>
        <v>446</v>
      </c>
      <c r="P452" s="74">
        <f t="shared" si="131"/>
        <v>1</v>
      </c>
      <c r="Q452" s="53">
        <v>1</v>
      </c>
      <c r="R452" s="65">
        <f t="shared" si="132"/>
        <v>1</v>
      </c>
      <c r="S452" s="73">
        <f>S451*Q452</f>
        <v>1.633892686212713E+24</v>
      </c>
      <c r="T452" s="73">
        <f t="shared" si="133"/>
        <v>7.2871613805086998E+26</v>
      </c>
      <c r="U452" s="73">
        <f t="shared" si="134"/>
        <v>7.1100984335606175E+27</v>
      </c>
      <c r="V452" s="73">
        <f t="shared" si="135"/>
        <v>3.5550492167803085E+28</v>
      </c>
      <c r="W452" s="73">
        <f t="shared" si="136"/>
        <v>367547.73333333334</v>
      </c>
      <c r="X452" s="102">
        <f t="shared" si="137"/>
        <v>9.7570206865163147</v>
      </c>
      <c r="Y452" s="94">
        <f>X452/K452</f>
        <v>0.23491056487122997</v>
      </c>
    </row>
    <row r="453" spans="1:25">
      <c r="A453" s="48">
        <v>8192</v>
      </c>
      <c r="B453" s="48">
        <f t="shared" si="126"/>
        <v>14.9</v>
      </c>
      <c r="C453" s="86">
        <f t="shared" si="142"/>
        <v>14.74</v>
      </c>
      <c r="D453" s="90"/>
      <c r="E453" s="49">
        <f>C453*K453*1</f>
        <v>615.80948983545909</v>
      </c>
      <c r="F453" s="61">
        <f t="shared" si="138"/>
        <v>0.54700000000000037</v>
      </c>
      <c r="G453" s="61">
        <f t="shared" si="139"/>
        <v>6.4699999999999047</v>
      </c>
      <c r="H453" s="61">
        <f t="shared" si="145"/>
        <v>3.2349999999999524</v>
      </c>
      <c r="I453" s="61">
        <f t="shared" si="145"/>
        <v>3.2349999999999524</v>
      </c>
      <c r="J453" s="62">
        <f t="shared" si="127"/>
        <v>3.9920899999999495</v>
      </c>
      <c r="K453" s="63">
        <f t="shared" si="128"/>
        <v>41.778120070248242</v>
      </c>
      <c r="L453" s="51">
        <f t="shared" si="129"/>
        <v>8.1673583744980781E+26</v>
      </c>
      <c r="M453" s="48">
        <f t="shared" si="141"/>
        <v>89.400000000000048</v>
      </c>
      <c r="N453" s="52">
        <v>447</v>
      </c>
      <c r="O453" s="74">
        <f t="shared" si="130"/>
        <v>447</v>
      </c>
      <c r="P453" s="74">
        <f t="shared" si="131"/>
        <v>1</v>
      </c>
      <c r="Q453" s="53">
        <v>1</v>
      </c>
      <c r="R453" s="65">
        <f t="shared" si="132"/>
        <v>1</v>
      </c>
      <c r="S453" s="73">
        <f>S452*Q453</f>
        <v>1.633892686212713E+24</v>
      </c>
      <c r="T453" s="73">
        <f t="shared" si="133"/>
        <v>7.303500307370827E+26</v>
      </c>
      <c r="U453" s="73">
        <f t="shared" si="134"/>
        <v>8.1673583744980787E+27</v>
      </c>
      <c r="V453" s="73">
        <f t="shared" si="135"/>
        <v>4.0836791872490387E+28</v>
      </c>
      <c r="W453" s="73">
        <f t="shared" si="136"/>
        <v>367820.79999999999</v>
      </c>
      <c r="X453" s="102">
        <f t="shared" si="137"/>
        <v>11.182800069516572</v>
      </c>
      <c r="Y453" s="94">
        <f>X453/K453</f>
        <v>0.26767121284330508</v>
      </c>
    </row>
    <row r="454" spans="1:25">
      <c r="A454" s="48">
        <v>8192</v>
      </c>
      <c r="B454" s="48">
        <f t="shared" si="126"/>
        <v>14.933333333333334</v>
      </c>
      <c r="C454" s="86">
        <f t="shared" si="142"/>
        <v>14.74</v>
      </c>
      <c r="D454" s="90"/>
      <c r="E454" s="49">
        <f>C454*K454*1</f>
        <v>619.40888925693389</v>
      </c>
      <c r="F454" s="61">
        <f t="shared" si="138"/>
        <v>0.54800000000000038</v>
      </c>
      <c r="G454" s="61">
        <f t="shared" si="139"/>
        <v>6.4799999999999045</v>
      </c>
      <c r="H454" s="61">
        <f t="shared" si="145"/>
        <v>3.2399999999999523</v>
      </c>
      <c r="I454" s="61">
        <f t="shared" si="145"/>
        <v>3.2399999999999523</v>
      </c>
      <c r="J454" s="62">
        <f t="shared" si="127"/>
        <v>4.0030399999999497</v>
      </c>
      <c r="K454" s="63">
        <f t="shared" si="128"/>
        <v>42.022312703998232</v>
      </c>
      <c r="L454" s="51">
        <f t="shared" si="129"/>
        <v>9.3818311294572007E+26</v>
      </c>
      <c r="M454" s="48">
        <f t="shared" si="141"/>
        <v>89.600000000000051</v>
      </c>
      <c r="N454" s="52">
        <v>448</v>
      </c>
      <c r="O454" s="74">
        <f t="shared" si="130"/>
        <v>448</v>
      </c>
      <c r="P454" s="74">
        <f t="shared" si="131"/>
        <v>1</v>
      </c>
      <c r="Q454" s="53">
        <v>1</v>
      </c>
      <c r="R454" s="65">
        <f t="shared" si="132"/>
        <v>1</v>
      </c>
      <c r="S454" s="73">
        <f>S453*Q454</f>
        <v>1.633892686212713E+24</v>
      </c>
      <c r="T454" s="73">
        <f t="shared" si="133"/>
        <v>7.3198392342329541E+26</v>
      </c>
      <c r="U454" s="73">
        <f t="shared" si="134"/>
        <v>9.3818311294572004E+27</v>
      </c>
      <c r="V454" s="73">
        <f t="shared" si="135"/>
        <v>4.6909155647286003E+28</v>
      </c>
      <c r="W454" s="73">
        <f t="shared" si="136"/>
        <v>368093.8666666667</v>
      </c>
      <c r="X454" s="102">
        <f t="shared" si="137"/>
        <v>12.816990686873087</v>
      </c>
      <c r="Y454" s="94">
        <f>X454/K454</f>
        <v>0.305004409851379</v>
      </c>
    </row>
    <row r="455" spans="1:25">
      <c r="A455" s="48">
        <v>8192</v>
      </c>
      <c r="B455" s="48">
        <f t="shared" ref="B455:B518" si="146">N455/30</f>
        <v>14.966666666666667</v>
      </c>
      <c r="C455" s="86">
        <f t="shared" si="142"/>
        <v>14.74</v>
      </c>
      <c r="D455" s="90"/>
      <c r="E455" s="49">
        <f>C455*K455*1</f>
        <v>623.02480208465875</v>
      </c>
      <c r="F455" s="61">
        <f t="shared" si="138"/>
        <v>0.54900000000000038</v>
      </c>
      <c r="G455" s="61">
        <f t="shared" si="139"/>
        <v>6.4899999999999043</v>
      </c>
      <c r="H455" s="61">
        <f t="shared" si="145"/>
        <v>3.2449999999999521</v>
      </c>
      <c r="I455" s="61">
        <f t="shared" si="145"/>
        <v>3.2449999999999521</v>
      </c>
      <c r="J455" s="62">
        <f t="shared" ref="J455:J518" si="147">(1-F455)+F455*G455</f>
        <v>4.0140099999999492</v>
      </c>
      <c r="K455" s="63">
        <f t="shared" ref="K455:K518" si="148">J455*H455*I455</f>
        <v>42.26762565024822</v>
      </c>
      <c r="L455" s="51">
        <f t="shared" ref="L455:L518" si="149">POWER($M$1,N455)</f>
        <v>1.0776893985267463E+27</v>
      </c>
      <c r="M455" s="48">
        <f t="shared" si="141"/>
        <v>89.800000000000054</v>
      </c>
      <c r="N455" s="52">
        <v>449</v>
      </c>
      <c r="O455" s="74">
        <f t="shared" ref="O455:O518" si="150">$N455-P$3</f>
        <v>449</v>
      </c>
      <c r="P455" s="74">
        <f t="shared" ref="P455:P518" si="151">Q$3</f>
        <v>1</v>
      </c>
      <c r="Q455" s="53">
        <v>1</v>
      </c>
      <c r="R455" s="65">
        <f t="shared" ref="R455:R518" si="152">R$3</f>
        <v>1</v>
      </c>
      <c r="S455" s="73">
        <f>S454*Q455</f>
        <v>1.633892686212713E+24</v>
      </c>
      <c r="T455" s="73">
        <f t="shared" ref="T455:T518" si="153">O455*S455*R455</f>
        <v>7.3361781610950812E+26</v>
      </c>
      <c r="U455" s="73">
        <f t="shared" ref="U455:U518" si="154">10*Q$3*P455*POWER($M$1,O455)</f>
        <v>1.0776893985267464E+28</v>
      </c>
      <c r="V455" s="73">
        <f t="shared" ref="V455:V518" si="155">50*Q$3*P455*POWER($M$1,O455)</f>
        <v>5.388446992633731E+28</v>
      </c>
      <c r="W455" s="73">
        <f t="shared" ref="W455:W518" si="156">$A455*(30+$B455)</f>
        <v>368366.93333333335</v>
      </c>
      <c r="X455" s="102">
        <f t="shared" ref="X455:X518" si="157">U455/T455</f>
        <v>14.69006579259354</v>
      </c>
      <c r="Y455" s="94">
        <f>X455/K455</f>
        <v>0.34754887615759111</v>
      </c>
    </row>
    <row r="456" spans="1:25">
      <c r="A456" s="48">
        <v>8192</v>
      </c>
      <c r="B456" s="48">
        <f t="shared" si="146"/>
        <v>15</v>
      </c>
      <c r="C456" s="86">
        <f t="shared" si="142"/>
        <v>14.74</v>
      </c>
      <c r="D456" s="90"/>
      <c r="E456" s="49">
        <f>C456*K456*1</f>
        <v>626.65728124997349</v>
      </c>
      <c r="F456" s="61">
        <f t="shared" ref="F456:F519" si="158">F455+0.1%</f>
        <v>0.55000000000000038</v>
      </c>
      <c r="G456" s="61">
        <f t="shared" ref="G456:G519" si="159">G455+1%</f>
        <v>6.4999999999999041</v>
      </c>
      <c r="H456" s="61">
        <f t="shared" ref="H456:I471" si="160">H455+0.5%</f>
        <v>3.249999999999952</v>
      </c>
      <c r="I456" s="61">
        <f t="shared" si="160"/>
        <v>3.249999999999952</v>
      </c>
      <c r="J456" s="62">
        <f t="shared" si="147"/>
        <v>4.0249999999999488</v>
      </c>
      <c r="K456" s="63">
        <f t="shared" si="148"/>
        <v>42.514062499998204</v>
      </c>
      <c r="L456" s="51">
        <f t="shared" si="149"/>
        <v>1.2379400392854177E+27</v>
      </c>
      <c r="M456" s="48">
        <f t="shared" ref="M456:M519" si="161">LOG(L456,2)</f>
        <v>90.000000000000057</v>
      </c>
      <c r="N456" s="52">
        <v>450</v>
      </c>
      <c r="O456" s="74">
        <f t="shared" si="150"/>
        <v>450</v>
      </c>
      <c r="P456" s="74">
        <f t="shared" si="151"/>
        <v>1</v>
      </c>
      <c r="Q456" s="53">
        <v>4</v>
      </c>
      <c r="R456" s="65">
        <f t="shared" si="152"/>
        <v>1</v>
      </c>
      <c r="S456" s="73">
        <f>S455*Q456</f>
        <v>6.5355707448508519E+24</v>
      </c>
      <c r="T456" s="73">
        <f t="shared" si="153"/>
        <v>2.9410068351828833E+27</v>
      </c>
      <c r="U456" s="73">
        <f t="shared" si="154"/>
        <v>1.2379400392854177E+28</v>
      </c>
      <c r="V456" s="73">
        <f t="shared" si="155"/>
        <v>6.1897001964270879E+28</v>
      </c>
      <c r="W456" s="73">
        <f t="shared" si="156"/>
        <v>368640</v>
      </c>
      <c r="X456" s="102">
        <f t="shared" si="157"/>
        <v>4.2092389057927422</v>
      </c>
      <c r="Y456" s="94">
        <f>X456/K456</f>
        <v>9.9008155379009477E-2</v>
      </c>
    </row>
    <row r="457" spans="1:25">
      <c r="A457" s="48">
        <v>8192</v>
      </c>
      <c r="B457" s="48">
        <f t="shared" si="146"/>
        <v>15.033333333333333</v>
      </c>
      <c r="C457" s="86">
        <f t="shared" si="142"/>
        <v>14.74</v>
      </c>
      <c r="D457" s="90"/>
      <c r="E457" s="49">
        <f>C457*K457*1</f>
        <v>630.3063797726586</v>
      </c>
      <c r="F457" s="61">
        <f t="shared" si="158"/>
        <v>0.55100000000000038</v>
      </c>
      <c r="G457" s="61">
        <f t="shared" si="159"/>
        <v>6.5099999999999039</v>
      </c>
      <c r="H457" s="61">
        <f t="shared" si="160"/>
        <v>3.2549999999999519</v>
      </c>
      <c r="I457" s="61">
        <f t="shared" si="160"/>
        <v>3.2549999999999519</v>
      </c>
      <c r="J457" s="62">
        <f t="shared" si="147"/>
        <v>4.0360099999999495</v>
      </c>
      <c r="K457" s="63">
        <f t="shared" si="148"/>
        <v>42.761626850248206</v>
      </c>
      <c r="L457" s="51">
        <f t="shared" si="149"/>
        <v>1.4220196867121242E+27</v>
      </c>
      <c r="M457" s="48">
        <f t="shared" si="161"/>
        <v>90.200000000000045</v>
      </c>
      <c r="N457" s="52">
        <v>451</v>
      </c>
      <c r="O457" s="74">
        <f t="shared" si="150"/>
        <v>451</v>
      </c>
      <c r="P457" s="74">
        <f t="shared" si="151"/>
        <v>1</v>
      </c>
      <c r="Q457" s="53">
        <v>1</v>
      </c>
      <c r="R457" s="65">
        <f t="shared" si="152"/>
        <v>1</v>
      </c>
      <c r="S457" s="73">
        <f>S456*Q457</f>
        <v>6.5355707448508519E+24</v>
      </c>
      <c r="T457" s="73">
        <f t="shared" si="153"/>
        <v>2.9475424059277342E+27</v>
      </c>
      <c r="U457" s="73">
        <f t="shared" si="154"/>
        <v>1.4220196867121242E+28</v>
      </c>
      <c r="V457" s="73">
        <f t="shared" si="155"/>
        <v>7.1100984335606214E+28</v>
      </c>
      <c r="W457" s="73">
        <f t="shared" si="156"/>
        <v>368913.06666666665</v>
      </c>
      <c r="X457" s="102">
        <f t="shared" si="157"/>
        <v>4.8244248627342339</v>
      </c>
      <c r="Y457" s="94">
        <f>X457/K457</f>
        <v>0.11282135919733444</v>
      </c>
    </row>
    <row r="458" spans="1:25">
      <c r="A458" s="48">
        <v>8192</v>
      </c>
      <c r="B458" s="48">
        <f t="shared" si="146"/>
        <v>15.066666666666666</v>
      </c>
      <c r="C458" s="86">
        <f t="shared" si="142"/>
        <v>14.74</v>
      </c>
      <c r="D458" s="90"/>
      <c r="E458" s="49">
        <f>C458*K458*1</f>
        <v>633.97215076093323</v>
      </c>
      <c r="F458" s="61">
        <f t="shared" si="158"/>
        <v>0.55200000000000038</v>
      </c>
      <c r="G458" s="61">
        <f t="shared" si="159"/>
        <v>6.5199999999999037</v>
      </c>
      <c r="H458" s="61">
        <f t="shared" si="160"/>
        <v>3.2599999999999518</v>
      </c>
      <c r="I458" s="61">
        <f t="shared" si="160"/>
        <v>3.2599999999999518</v>
      </c>
      <c r="J458" s="62">
        <f t="shared" si="147"/>
        <v>4.0470399999999493</v>
      </c>
      <c r="K458" s="63">
        <f t="shared" si="148"/>
        <v>43.010322303998187</v>
      </c>
      <c r="L458" s="51">
        <f t="shared" si="149"/>
        <v>1.6334716748996162E+27</v>
      </c>
      <c r="M458" s="48">
        <f t="shared" si="161"/>
        <v>90.400000000000048</v>
      </c>
      <c r="N458" s="52">
        <v>452</v>
      </c>
      <c r="O458" s="74">
        <f t="shared" si="150"/>
        <v>452</v>
      </c>
      <c r="P458" s="74">
        <f t="shared" si="151"/>
        <v>1</v>
      </c>
      <c r="Q458" s="53">
        <v>1</v>
      </c>
      <c r="R458" s="65">
        <f t="shared" si="152"/>
        <v>1</v>
      </c>
      <c r="S458" s="73">
        <f>S457*Q458</f>
        <v>6.5355707448508519E+24</v>
      </c>
      <c r="T458" s="73">
        <f t="shared" si="153"/>
        <v>2.954077976672585E+27</v>
      </c>
      <c r="U458" s="73">
        <f t="shared" si="154"/>
        <v>1.6334716748996162E+28</v>
      </c>
      <c r="V458" s="73">
        <f t="shared" si="155"/>
        <v>8.1673583744980809E+28</v>
      </c>
      <c r="W458" s="73">
        <f t="shared" si="156"/>
        <v>369186.1333333333</v>
      </c>
      <c r="X458" s="102">
        <f t="shared" si="157"/>
        <v>5.5295482644622886</v>
      </c>
      <c r="Y458" s="94">
        <f>X458/K458</f>
        <v>0.12856328360850874</v>
      </c>
    </row>
    <row r="459" spans="1:25">
      <c r="A459" s="48">
        <v>8192</v>
      </c>
      <c r="B459" s="48">
        <f t="shared" si="146"/>
        <v>15.1</v>
      </c>
      <c r="C459" s="86">
        <f t="shared" si="142"/>
        <v>14.74</v>
      </c>
      <c r="D459" s="90"/>
      <c r="E459" s="49">
        <f>C459*K459*1</f>
        <v>637.65464741145797</v>
      </c>
      <c r="F459" s="61">
        <f t="shared" si="158"/>
        <v>0.55300000000000038</v>
      </c>
      <c r="G459" s="61">
        <f t="shared" si="159"/>
        <v>6.5299999999999034</v>
      </c>
      <c r="H459" s="61">
        <f t="shared" si="160"/>
        <v>3.2649999999999517</v>
      </c>
      <c r="I459" s="61">
        <f t="shared" si="160"/>
        <v>3.2649999999999517</v>
      </c>
      <c r="J459" s="62">
        <f t="shared" si="147"/>
        <v>4.0580899999999485</v>
      </c>
      <c r="K459" s="63">
        <f t="shared" si="148"/>
        <v>43.260152470248165</v>
      </c>
      <c r="L459" s="51">
        <f t="shared" si="149"/>
        <v>1.8763662258914404E+27</v>
      </c>
      <c r="M459" s="48">
        <f t="shared" si="161"/>
        <v>90.600000000000051</v>
      </c>
      <c r="N459" s="52">
        <v>453</v>
      </c>
      <c r="O459" s="74">
        <f t="shared" si="150"/>
        <v>453</v>
      </c>
      <c r="P459" s="74">
        <f t="shared" si="151"/>
        <v>1</v>
      </c>
      <c r="Q459" s="53">
        <v>1</v>
      </c>
      <c r="R459" s="65">
        <f t="shared" si="152"/>
        <v>1</v>
      </c>
      <c r="S459" s="73">
        <f>S458*Q459</f>
        <v>6.5355707448508519E+24</v>
      </c>
      <c r="T459" s="73">
        <f t="shared" si="153"/>
        <v>2.9606135474174359E+27</v>
      </c>
      <c r="U459" s="73">
        <f t="shared" si="154"/>
        <v>1.8763662258914403E+28</v>
      </c>
      <c r="V459" s="73">
        <f t="shared" si="155"/>
        <v>9.3818311294572024E+28</v>
      </c>
      <c r="W459" s="73">
        <f t="shared" si="156"/>
        <v>369459.20000000001</v>
      </c>
      <c r="X459" s="102">
        <f t="shared" si="157"/>
        <v>6.3377613992485031</v>
      </c>
      <c r="Y459" s="94">
        <f>X459/K459</f>
        <v>0.14650344571964349</v>
      </c>
    </row>
    <row r="460" spans="1:25">
      <c r="A460" s="48">
        <v>8192</v>
      </c>
      <c r="B460" s="48">
        <f t="shared" si="146"/>
        <v>15.133333333333333</v>
      </c>
      <c r="C460" s="86">
        <f t="shared" si="142"/>
        <v>14.74</v>
      </c>
      <c r="D460" s="90"/>
      <c r="E460" s="49">
        <f>C460*K460*1</f>
        <v>641.3539230093329</v>
      </c>
      <c r="F460" s="61">
        <f t="shared" si="158"/>
        <v>0.55400000000000038</v>
      </c>
      <c r="G460" s="61">
        <f t="shared" si="159"/>
        <v>6.5399999999999032</v>
      </c>
      <c r="H460" s="61">
        <f t="shared" si="160"/>
        <v>3.2699999999999516</v>
      </c>
      <c r="I460" s="61">
        <f t="shared" si="160"/>
        <v>3.2699999999999516</v>
      </c>
      <c r="J460" s="62">
        <f t="shared" si="147"/>
        <v>4.0691599999999486</v>
      </c>
      <c r="K460" s="63">
        <f t="shared" si="148"/>
        <v>43.51112096399816</v>
      </c>
      <c r="L460" s="51">
        <f t="shared" si="149"/>
        <v>2.1553787970534931E+27</v>
      </c>
      <c r="M460" s="48">
        <f t="shared" si="161"/>
        <v>90.800000000000054</v>
      </c>
      <c r="N460" s="52">
        <v>454</v>
      </c>
      <c r="O460" s="74">
        <f t="shared" si="150"/>
        <v>454</v>
      </c>
      <c r="P460" s="74">
        <f t="shared" si="151"/>
        <v>1</v>
      </c>
      <c r="Q460" s="53">
        <v>1</v>
      </c>
      <c r="R460" s="65">
        <f t="shared" si="152"/>
        <v>1</v>
      </c>
      <c r="S460" s="73">
        <f>S459*Q460</f>
        <v>6.5355707448508519E+24</v>
      </c>
      <c r="T460" s="73">
        <f t="shared" si="153"/>
        <v>2.9671491181622868E+27</v>
      </c>
      <c r="U460" s="73">
        <f t="shared" si="154"/>
        <v>2.1553787970534932E+28</v>
      </c>
      <c r="V460" s="73">
        <f t="shared" si="155"/>
        <v>1.0776893985267465E+29</v>
      </c>
      <c r="W460" s="73">
        <f t="shared" si="156"/>
        <v>369732.26666666666</v>
      </c>
      <c r="X460" s="102">
        <f t="shared" si="157"/>
        <v>7.2641404635181726</v>
      </c>
      <c r="Y460" s="94">
        <f>X460/K460</f>
        <v>0.16694905354262524</v>
      </c>
    </row>
    <row r="461" spans="1:25">
      <c r="A461" s="48">
        <v>8192</v>
      </c>
      <c r="B461" s="48">
        <f t="shared" si="146"/>
        <v>15.166666666666666</v>
      </c>
      <c r="C461" s="86">
        <f t="shared" si="142"/>
        <v>14.74</v>
      </c>
      <c r="D461" s="90"/>
      <c r="E461" s="49">
        <f>C461*K461*1</f>
        <v>645.07003092809771</v>
      </c>
      <c r="F461" s="61">
        <f t="shared" si="158"/>
        <v>0.55500000000000038</v>
      </c>
      <c r="G461" s="61">
        <f t="shared" si="159"/>
        <v>6.549999999999903</v>
      </c>
      <c r="H461" s="61">
        <f t="shared" si="160"/>
        <v>3.2749999999999515</v>
      </c>
      <c r="I461" s="61">
        <f t="shared" si="160"/>
        <v>3.2749999999999515</v>
      </c>
      <c r="J461" s="62">
        <f t="shared" si="147"/>
        <v>4.080249999999948</v>
      </c>
      <c r="K461" s="63">
        <f t="shared" si="148"/>
        <v>43.763231406248146</v>
      </c>
      <c r="L461" s="51">
        <f t="shared" si="149"/>
        <v>2.4758800785708359E+27</v>
      </c>
      <c r="M461" s="48">
        <f t="shared" si="161"/>
        <v>91.000000000000043</v>
      </c>
      <c r="N461" s="52">
        <v>455</v>
      </c>
      <c r="O461" s="74">
        <f t="shared" si="150"/>
        <v>455</v>
      </c>
      <c r="P461" s="74">
        <f t="shared" si="151"/>
        <v>1</v>
      </c>
      <c r="Q461" s="53">
        <v>1</v>
      </c>
      <c r="R461" s="65">
        <f t="shared" si="152"/>
        <v>1</v>
      </c>
      <c r="S461" s="73">
        <f>S460*Q461</f>
        <v>6.5355707448508519E+24</v>
      </c>
      <c r="T461" s="73">
        <f t="shared" si="153"/>
        <v>2.9736846889071376E+27</v>
      </c>
      <c r="U461" s="73">
        <f t="shared" si="154"/>
        <v>2.4758800785708358E+28</v>
      </c>
      <c r="V461" s="73">
        <f t="shared" si="155"/>
        <v>1.2379400392854179E+29</v>
      </c>
      <c r="W461" s="73">
        <f t="shared" si="156"/>
        <v>370005.33333333331</v>
      </c>
      <c r="X461" s="102">
        <f t="shared" si="157"/>
        <v>8.3259670664032281</v>
      </c>
      <c r="Y461" s="94">
        <f>X461/K461</f>
        <v>0.19025028086053344</v>
      </c>
    </row>
    <row r="462" spans="1:25">
      <c r="A462" s="48">
        <v>8192</v>
      </c>
      <c r="B462" s="48">
        <f t="shared" si="146"/>
        <v>15.2</v>
      </c>
      <c r="C462" s="86">
        <f t="shared" si="142"/>
        <v>14.74</v>
      </c>
      <c r="D462" s="90"/>
      <c r="E462" s="49">
        <f>C462*K462*1</f>
        <v>648.80302462973248</v>
      </c>
      <c r="F462" s="61">
        <f t="shared" si="158"/>
        <v>0.55600000000000038</v>
      </c>
      <c r="G462" s="61">
        <f t="shared" si="159"/>
        <v>6.5599999999999028</v>
      </c>
      <c r="H462" s="61">
        <f t="shared" si="160"/>
        <v>3.2799999999999514</v>
      </c>
      <c r="I462" s="61">
        <f t="shared" si="160"/>
        <v>3.2799999999999514</v>
      </c>
      <c r="J462" s="62">
        <f t="shared" si="147"/>
        <v>4.0913599999999484</v>
      </c>
      <c r="K462" s="63">
        <f t="shared" si="148"/>
        <v>44.016487423998136</v>
      </c>
      <c r="L462" s="51">
        <f t="shared" si="149"/>
        <v>2.844039373424249E+27</v>
      </c>
      <c r="M462" s="48">
        <f t="shared" si="161"/>
        <v>91.200000000000045</v>
      </c>
      <c r="N462" s="52">
        <v>456</v>
      </c>
      <c r="O462" s="74">
        <f t="shared" si="150"/>
        <v>456</v>
      </c>
      <c r="P462" s="74">
        <f t="shared" si="151"/>
        <v>1</v>
      </c>
      <c r="Q462" s="53">
        <v>1</v>
      </c>
      <c r="R462" s="65">
        <f t="shared" si="152"/>
        <v>1</v>
      </c>
      <c r="S462" s="73">
        <f>S461*Q462</f>
        <v>6.5355707448508519E+24</v>
      </c>
      <c r="T462" s="73">
        <f t="shared" si="153"/>
        <v>2.9802202596519885E+27</v>
      </c>
      <c r="U462" s="73">
        <f t="shared" si="154"/>
        <v>2.8440393734242487E+28</v>
      </c>
      <c r="V462" s="73">
        <f t="shared" si="155"/>
        <v>1.4220196867121245E+29</v>
      </c>
      <c r="W462" s="73">
        <f t="shared" si="156"/>
        <v>370278.40000000002</v>
      </c>
      <c r="X462" s="102">
        <f t="shared" si="157"/>
        <v>9.5430509346190338</v>
      </c>
      <c r="Y462" s="94">
        <f>X462/K462</f>
        <v>0.21680628085320791</v>
      </c>
    </row>
    <row r="463" spans="1:25">
      <c r="A463" s="48">
        <v>8192</v>
      </c>
      <c r="B463" s="48">
        <f t="shared" si="146"/>
        <v>15.233333333333333</v>
      </c>
      <c r="C463" s="86">
        <f t="shared" si="142"/>
        <v>14.74</v>
      </c>
      <c r="D463" s="90"/>
      <c r="E463" s="49">
        <f>C463*K463*1</f>
        <v>652.55295766465747</v>
      </c>
      <c r="F463" s="61">
        <f t="shared" si="158"/>
        <v>0.55700000000000038</v>
      </c>
      <c r="G463" s="61">
        <f t="shared" si="159"/>
        <v>6.5699999999999026</v>
      </c>
      <c r="H463" s="61">
        <f t="shared" si="160"/>
        <v>3.2849999999999513</v>
      </c>
      <c r="I463" s="61">
        <f t="shared" si="160"/>
        <v>3.2849999999999513</v>
      </c>
      <c r="J463" s="62">
        <f t="shared" si="147"/>
        <v>4.102489999999948</v>
      </c>
      <c r="K463" s="63">
        <f t="shared" si="148"/>
        <v>44.270892650248129</v>
      </c>
      <c r="L463" s="51">
        <f t="shared" si="149"/>
        <v>3.2669433497992334E+27</v>
      </c>
      <c r="M463" s="48">
        <f t="shared" si="161"/>
        <v>91.400000000000048</v>
      </c>
      <c r="N463" s="52">
        <v>457</v>
      </c>
      <c r="O463" s="74">
        <f t="shared" si="150"/>
        <v>457</v>
      </c>
      <c r="P463" s="74">
        <f t="shared" si="151"/>
        <v>1</v>
      </c>
      <c r="Q463" s="53">
        <v>1</v>
      </c>
      <c r="R463" s="65">
        <f t="shared" si="152"/>
        <v>1</v>
      </c>
      <c r="S463" s="73">
        <f>S462*Q463</f>
        <v>6.5355707448508519E+24</v>
      </c>
      <c r="T463" s="73">
        <f t="shared" si="153"/>
        <v>2.9867558303968393E+27</v>
      </c>
      <c r="U463" s="73">
        <f t="shared" si="154"/>
        <v>3.2669433497992332E+28</v>
      </c>
      <c r="V463" s="73">
        <f t="shared" si="155"/>
        <v>1.6334716748996169E+29</v>
      </c>
      <c r="W463" s="73">
        <f t="shared" si="156"/>
        <v>370551.46666666667</v>
      </c>
      <c r="X463" s="102">
        <f t="shared" si="157"/>
        <v>10.938099849177046</v>
      </c>
      <c r="Y463" s="94">
        <f>X463/K463</f>
        <v>0.24707204202072353</v>
      </c>
    </row>
    <row r="464" spans="1:25">
      <c r="A464" s="48">
        <v>8192</v>
      </c>
      <c r="B464" s="48">
        <f t="shared" si="146"/>
        <v>15.266666666666667</v>
      </c>
      <c r="C464" s="86">
        <f t="shared" si="142"/>
        <v>14.74</v>
      </c>
      <c r="D464" s="90"/>
      <c r="E464" s="49">
        <f>C464*K464*1</f>
        <v>656.3198836717321</v>
      </c>
      <c r="F464" s="61">
        <f t="shared" si="158"/>
        <v>0.55800000000000038</v>
      </c>
      <c r="G464" s="61">
        <f t="shared" si="159"/>
        <v>6.5799999999999024</v>
      </c>
      <c r="H464" s="61">
        <f t="shared" si="160"/>
        <v>3.2899999999999512</v>
      </c>
      <c r="I464" s="61">
        <f t="shared" si="160"/>
        <v>3.2899999999999512</v>
      </c>
      <c r="J464" s="62">
        <f t="shared" si="147"/>
        <v>4.1136399999999478</v>
      </c>
      <c r="K464" s="63">
        <f t="shared" si="148"/>
        <v>44.52645072399811</v>
      </c>
      <c r="L464" s="51">
        <f t="shared" si="149"/>
        <v>3.752732451782883E+27</v>
      </c>
      <c r="M464" s="48">
        <f t="shared" si="161"/>
        <v>91.600000000000051</v>
      </c>
      <c r="N464" s="52">
        <v>458</v>
      </c>
      <c r="O464" s="74">
        <f t="shared" si="150"/>
        <v>458</v>
      </c>
      <c r="P464" s="74">
        <f t="shared" si="151"/>
        <v>1</v>
      </c>
      <c r="Q464" s="53">
        <v>1</v>
      </c>
      <c r="R464" s="65">
        <f t="shared" si="152"/>
        <v>1</v>
      </c>
      <c r="S464" s="73">
        <f>S463*Q464</f>
        <v>6.5355707448508519E+24</v>
      </c>
      <c r="T464" s="73">
        <f t="shared" si="153"/>
        <v>2.9932914011416902E+27</v>
      </c>
      <c r="U464" s="73">
        <f t="shared" si="154"/>
        <v>3.7527324517828833E+28</v>
      </c>
      <c r="V464" s="73">
        <f t="shared" si="155"/>
        <v>1.8763662258914415E+29</v>
      </c>
      <c r="W464" s="73">
        <f t="shared" si="156"/>
        <v>370824.53333333333</v>
      </c>
      <c r="X464" s="102">
        <f t="shared" si="157"/>
        <v>12.537143728644427</v>
      </c>
      <c r="Y464" s="94">
        <f>X464/K464</f>
        <v>0.28156620446478503</v>
      </c>
    </row>
    <row r="465" spans="1:25">
      <c r="A465" s="48">
        <v>8192</v>
      </c>
      <c r="B465" s="48">
        <f t="shared" si="146"/>
        <v>15.3</v>
      </c>
      <c r="C465" s="86">
        <f t="shared" si="142"/>
        <v>14.74</v>
      </c>
      <c r="D465" s="90"/>
      <c r="E465" s="49">
        <f>C465*K465*1</f>
        <v>660.10385637825698</v>
      </c>
      <c r="F465" s="61">
        <f t="shared" si="158"/>
        <v>0.55900000000000039</v>
      </c>
      <c r="G465" s="61">
        <f t="shared" si="159"/>
        <v>6.5899999999999022</v>
      </c>
      <c r="H465" s="61">
        <f t="shared" si="160"/>
        <v>3.2949999999999511</v>
      </c>
      <c r="I465" s="61">
        <f t="shared" si="160"/>
        <v>3.2949999999999511</v>
      </c>
      <c r="J465" s="62">
        <f t="shared" si="147"/>
        <v>4.1248099999999477</v>
      </c>
      <c r="K465" s="63">
        <f t="shared" si="148"/>
        <v>44.7831652902481</v>
      </c>
      <c r="L465" s="51">
        <f t="shared" si="149"/>
        <v>4.3107575941069867E+27</v>
      </c>
      <c r="M465" s="48">
        <f t="shared" si="161"/>
        <v>91.80000000000004</v>
      </c>
      <c r="N465" s="52">
        <v>459</v>
      </c>
      <c r="O465" s="74">
        <f t="shared" si="150"/>
        <v>459</v>
      </c>
      <c r="P465" s="74">
        <f t="shared" si="151"/>
        <v>1</v>
      </c>
      <c r="Q465" s="53">
        <v>1</v>
      </c>
      <c r="R465" s="65">
        <f t="shared" si="152"/>
        <v>1</v>
      </c>
      <c r="S465" s="73">
        <f>S464*Q465</f>
        <v>6.5355707448508519E+24</v>
      </c>
      <c r="T465" s="73">
        <f t="shared" si="153"/>
        <v>2.999826971886541E+27</v>
      </c>
      <c r="U465" s="73">
        <f t="shared" si="154"/>
        <v>4.3107575941069864E+28</v>
      </c>
      <c r="V465" s="73">
        <f t="shared" si="155"/>
        <v>2.1553787970534934E+29</v>
      </c>
      <c r="W465" s="73">
        <f t="shared" si="156"/>
        <v>371097.59999999998</v>
      </c>
      <c r="X465" s="102">
        <f t="shared" si="157"/>
        <v>14.370020786218957</v>
      </c>
      <c r="Y465" s="94">
        <f>X465/K465</f>
        <v>0.32087997114728617</v>
      </c>
    </row>
    <row r="466" spans="1:25">
      <c r="A466" s="48">
        <v>8192</v>
      </c>
      <c r="B466" s="48">
        <f t="shared" si="146"/>
        <v>15.333333333333334</v>
      </c>
      <c r="C466" s="86">
        <f t="shared" si="142"/>
        <v>14.74</v>
      </c>
      <c r="D466" s="90"/>
      <c r="E466" s="49">
        <f>C466*K466*1</f>
        <v>663.90492959997187</v>
      </c>
      <c r="F466" s="61">
        <f t="shared" si="158"/>
        <v>0.56000000000000039</v>
      </c>
      <c r="G466" s="61">
        <f t="shared" si="159"/>
        <v>6.5999999999999019</v>
      </c>
      <c r="H466" s="61">
        <f t="shared" si="160"/>
        <v>3.299999999999951</v>
      </c>
      <c r="I466" s="61">
        <f t="shared" si="160"/>
        <v>3.299999999999951</v>
      </c>
      <c r="J466" s="62">
        <f t="shared" si="147"/>
        <v>4.1359999999999477</v>
      </c>
      <c r="K466" s="63">
        <f t="shared" si="148"/>
        <v>45.041039999998091</v>
      </c>
      <c r="L466" s="51">
        <f t="shared" si="149"/>
        <v>4.9517601571416728E+27</v>
      </c>
      <c r="M466" s="48">
        <f t="shared" si="161"/>
        <v>92.000000000000043</v>
      </c>
      <c r="N466" s="52">
        <v>460</v>
      </c>
      <c r="O466" s="74">
        <f t="shared" si="150"/>
        <v>460</v>
      </c>
      <c r="P466" s="74">
        <f t="shared" si="151"/>
        <v>1</v>
      </c>
      <c r="Q466" s="53">
        <v>4</v>
      </c>
      <c r="R466" s="65">
        <f t="shared" si="152"/>
        <v>1</v>
      </c>
      <c r="S466" s="73">
        <f>S465*Q466</f>
        <v>2.6142282979403408E+25</v>
      </c>
      <c r="T466" s="73">
        <f t="shared" si="153"/>
        <v>1.2025450170525567E+28</v>
      </c>
      <c r="U466" s="73">
        <f t="shared" si="154"/>
        <v>4.9517601571416724E+28</v>
      </c>
      <c r="V466" s="73">
        <f t="shared" si="155"/>
        <v>2.4758800785708365E+29</v>
      </c>
      <c r="W466" s="73">
        <f t="shared" si="156"/>
        <v>371370.66666666669</v>
      </c>
      <c r="X466" s="102">
        <f t="shared" si="157"/>
        <v>4.1177337121885538</v>
      </c>
      <c r="Y466" s="94">
        <f>X466/K466</f>
        <v>9.1421816907174616E-2</v>
      </c>
    </row>
    <row r="467" spans="1:25">
      <c r="A467" s="48">
        <v>8192</v>
      </c>
      <c r="B467" s="48">
        <f t="shared" si="146"/>
        <v>15.366666666666667</v>
      </c>
      <c r="C467" s="86">
        <f t="shared" si="142"/>
        <v>14.74</v>
      </c>
      <c r="D467" s="90"/>
      <c r="E467" s="49">
        <f>C467*K467*1</f>
        <v>667.72315724105658</v>
      </c>
      <c r="F467" s="61">
        <f t="shared" si="158"/>
        <v>0.56100000000000039</v>
      </c>
      <c r="G467" s="61">
        <f t="shared" si="159"/>
        <v>6.6099999999999017</v>
      </c>
      <c r="H467" s="61">
        <f t="shared" si="160"/>
        <v>3.3049999999999509</v>
      </c>
      <c r="I467" s="61">
        <f t="shared" si="160"/>
        <v>3.3049999999999509</v>
      </c>
      <c r="J467" s="62">
        <f t="shared" si="147"/>
        <v>4.147209999999947</v>
      </c>
      <c r="K467" s="63">
        <f t="shared" si="148"/>
        <v>45.300078510248071</v>
      </c>
      <c r="L467" s="51">
        <f t="shared" si="149"/>
        <v>5.6880787468485001E+27</v>
      </c>
      <c r="M467" s="48">
        <f t="shared" si="161"/>
        <v>92.200000000000045</v>
      </c>
      <c r="N467" s="52">
        <v>461</v>
      </c>
      <c r="O467" s="74">
        <f t="shared" si="150"/>
        <v>461</v>
      </c>
      <c r="P467" s="74">
        <f t="shared" si="151"/>
        <v>1</v>
      </c>
      <c r="Q467" s="53">
        <v>1</v>
      </c>
      <c r="R467" s="65">
        <f t="shared" si="152"/>
        <v>1</v>
      </c>
      <c r="S467" s="73">
        <f>S466*Q467</f>
        <v>2.6142282979403408E+25</v>
      </c>
      <c r="T467" s="73">
        <f t="shared" si="153"/>
        <v>1.2051592453504971E+28</v>
      </c>
      <c r="U467" s="73">
        <f t="shared" si="154"/>
        <v>5.6880787468485001E+28</v>
      </c>
      <c r="V467" s="73">
        <f t="shared" si="155"/>
        <v>2.84403937342425E+29</v>
      </c>
      <c r="W467" s="73">
        <f t="shared" si="156"/>
        <v>371643.73333333334</v>
      </c>
      <c r="X467" s="102">
        <f t="shared" si="157"/>
        <v>4.719773564193364</v>
      </c>
      <c r="Y467" s="94">
        <f>X467/K467</f>
        <v>0.10418908133074486</v>
      </c>
    </row>
    <row r="468" spans="1:25">
      <c r="A468" s="48">
        <v>8192</v>
      </c>
      <c r="B468" s="48">
        <f t="shared" si="146"/>
        <v>15.4</v>
      </c>
      <c r="C468" s="86">
        <f t="shared" si="142"/>
        <v>14.74</v>
      </c>
      <c r="D468" s="90"/>
      <c r="E468" s="49">
        <f>C468*K468*1</f>
        <v>671.55859329413136</v>
      </c>
      <c r="F468" s="61">
        <f t="shared" si="158"/>
        <v>0.56200000000000039</v>
      </c>
      <c r="G468" s="61">
        <f t="shared" si="159"/>
        <v>6.6199999999999015</v>
      </c>
      <c r="H468" s="61">
        <f t="shared" si="160"/>
        <v>3.3099999999999508</v>
      </c>
      <c r="I468" s="61">
        <f t="shared" si="160"/>
        <v>3.3099999999999508</v>
      </c>
      <c r="J468" s="62">
        <f t="shared" si="147"/>
        <v>4.1584399999999464</v>
      </c>
      <c r="K468" s="63">
        <f t="shared" si="148"/>
        <v>45.560284483998053</v>
      </c>
      <c r="L468" s="51">
        <f t="shared" si="149"/>
        <v>6.533886699598468E+27</v>
      </c>
      <c r="M468" s="48">
        <f t="shared" si="161"/>
        <v>92.400000000000048</v>
      </c>
      <c r="N468" s="52">
        <v>462</v>
      </c>
      <c r="O468" s="74">
        <f t="shared" si="150"/>
        <v>462</v>
      </c>
      <c r="P468" s="74">
        <f t="shared" si="151"/>
        <v>1</v>
      </c>
      <c r="Q468" s="53">
        <v>1</v>
      </c>
      <c r="R468" s="65">
        <f t="shared" si="152"/>
        <v>1</v>
      </c>
      <c r="S468" s="73">
        <f>S467*Q468</f>
        <v>2.6142282979403408E+25</v>
      </c>
      <c r="T468" s="73">
        <f t="shared" si="153"/>
        <v>1.2077734736484374E+28</v>
      </c>
      <c r="U468" s="73">
        <f t="shared" si="154"/>
        <v>6.5338866995984682E+28</v>
      </c>
      <c r="V468" s="73">
        <f t="shared" si="155"/>
        <v>3.2669433497992338E+29</v>
      </c>
      <c r="W468" s="73">
        <f t="shared" si="156"/>
        <v>371916.79999999999</v>
      </c>
      <c r="X468" s="102">
        <f t="shared" si="157"/>
        <v>5.4098610725908136</v>
      </c>
      <c r="Y468" s="94">
        <f>X468/K468</f>
        <v>0.1187407219656606</v>
      </c>
    </row>
    <row r="469" spans="1:25">
      <c r="A469" s="48">
        <v>8192</v>
      </c>
      <c r="B469" s="48">
        <f t="shared" si="146"/>
        <v>15.433333333333334</v>
      </c>
      <c r="C469" s="86">
        <f t="shared" si="142"/>
        <v>14.74</v>
      </c>
      <c r="D469" s="90"/>
      <c r="E469" s="49">
        <f>C469*K469*1</f>
        <v>675.41129184025624</v>
      </c>
      <c r="F469" s="61">
        <f t="shared" si="158"/>
        <v>0.56300000000000039</v>
      </c>
      <c r="G469" s="61">
        <f t="shared" si="159"/>
        <v>6.6299999999999013</v>
      </c>
      <c r="H469" s="61">
        <f t="shared" si="160"/>
        <v>3.3149999999999507</v>
      </c>
      <c r="I469" s="61">
        <f t="shared" si="160"/>
        <v>3.3149999999999507</v>
      </c>
      <c r="J469" s="62">
        <f t="shared" si="147"/>
        <v>4.1696899999999468</v>
      </c>
      <c r="K469" s="63">
        <f t="shared" si="148"/>
        <v>45.821661590248048</v>
      </c>
      <c r="L469" s="51">
        <f t="shared" si="149"/>
        <v>7.5054649035657672E+27</v>
      </c>
      <c r="M469" s="48">
        <f t="shared" si="161"/>
        <v>92.600000000000037</v>
      </c>
      <c r="N469" s="52">
        <v>463</v>
      </c>
      <c r="O469" s="74">
        <f t="shared" si="150"/>
        <v>463</v>
      </c>
      <c r="P469" s="74">
        <f t="shared" si="151"/>
        <v>1</v>
      </c>
      <c r="Q469" s="53">
        <v>1</v>
      </c>
      <c r="R469" s="65">
        <f t="shared" si="152"/>
        <v>1</v>
      </c>
      <c r="S469" s="73">
        <f>S468*Q469</f>
        <v>2.6142282979403408E+25</v>
      </c>
      <c r="T469" s="73">
        <f t="shared" si="153"/>
        <v>1.2103877019463778E+28</v>
      </c>
      <c r="U469" s="73">
        <f t="shared" si="154"/>
        <v>7.5054649035657674E+28</v>
      </c>
      <c r="V469" s="73">
        <f t="shared" si="155"/>
        <v>3.7527324517828838E+29</v>
      </c>
      <c r="W469" s="73">
        <f t="shared" si="156"/>
        <v>372189.8666666667</v>
      </c>
      <c r="X469" s="102">
        <f t="shared" si="157"/>
        <v>6.2008767038003763</v>
      </c>
      <c r="Y469" s="94">
        <f>X469/K469</f>
        <v>0.13532631704303083</v>
      </c>
    </row>
    <row r="470" spans="1:25">
      <c r="A470" s="48">
        <v>8192</v>
      </c>
      <c r="B470" s="48">
        <f t="shared" si="146"/>
        <v>15.466666666666667</v>
      </c>
      <c r="C470" s="86">
        <f t="shared" ref="C470:C533" si="162">IF(D470&gt;0,C469+D470,C469)</f>
        <v>14.74</v>
      </c>
      <c r="D470" s="90"/>
      <c r="E470" s="49">
        <f>C470*K470*1</f>
        <v>679.28130704893101</v>
      </c>
      <c r="F470" s="61">
        <f t="shared" si="158"/>
        <v>0.56400000000000039</v>
      </c>
      <c r="G470" s="61">
        <f t="shared" si="159"/>
        <v>6.6399999999999011</v>
      </c>
      <c r="H470" s="61">
        <f t="shared" si="160"/>
        <v>3.3199999999999505</v>
      </c>
      <c r="I470" s="61">
        <f t="shared" si="160"/>
        <v>3.3199999999999505</v>
      </c>
      <c r="J470" s="62">
        <f t="shared" si="147"/>
        <v>4.1809599999999465</v>
      </c>
      <c r="K470" s="63">
        <f t="shared" si="148"/>
        <v>46.084213503998036</v>
      </c>
      <c r="L470" s="51">
        <f t="shared" si="149"/>
        <v>8.6215151882139778E+27</v>
      </c>
      <c r="M470" s="48">
        <f t="shared" si="161"/>
        <v>92.800000000000054</v>
      </c>
      <c r="N470" s="52">
        <v>464</v>
      </c>
      <c r="O470" s="74">
        <f t="shared" si="150"/>
        <v>464</v>
      </c>
      <c r="P470" s="74">
        <f t="shared" si="151"/>
        <v>1</v>
      </c>
      <c r="Q470" s="53">
        <v>1</v>
      </c>
      <c r="R470" s="65">
        <f t="shared" si="152"/>
        <v>1</v>
      </c>
      <c r="S470" s="73">
        <f>S469*Q470</f>
        <v>2.6142282979403408E+25</v>
      </c>
      <c r="T470" s="73">
        <f t="shared" si="153"/>
        <v>1.2130019302443181E+28</v>
      </c>
      <c r="U470" s="73">
        <f t="shared" si="154"/>
        <v>8.621515188213978E+28</v>
      </c>
      <c r="V470" s="73">
        <f t="shared" si="155"/>
        <v>4.310757594106989E+29</v>
      </c>
      <c r="W470" s="73">
        <f t="shared" si="156"/>
        <v>372462.93333333335</v>
      </c>
      <c r="X470" s="102">
        <f t="shared" si="157"/>
        <v>7.1075857121492509</v>
      </c>
      <c r="Y470" s="94">
        <f>X470/K470</f>
        <v>0.15423037894598401</v>
      </c>
    </row>
    <row r="471" spans="1:25">
      <c r="A471" s="48">
        <v>8192</v>
      </c>
      <c r="B471" s="48">
        <f t="shared" si="146"/>
        <v>15.5</v>
      </c>
      <c r="C471" s="86">
        <f t="shared" si="162"/>
        <v>14.74</v>
      </c>
      <c r="D471" s="90"/>
      <c r="E471" s="49">
        <f>C471*K471*1</f>
        <v>683.16869317809596</v>
      </c>
      <c r="F471" s="61">
        <f t="shared" si="158"/>
        <v>0.56500000000000039</v>
      </c>
      <c r="G471" s="61">
        <f t="shared" si="159"/>
        <v>6.6499999999999009</v>
      </c>
      <c r="H471" s="61">
        <f t="shared" si="160"/>
        <v>3.3249999999999504</v>
      </c>
      <c r="I471" s="61">
        <f t="shared" si="160"/>
        <v>3.3249999999999504</v>
      </c>
      <c r="J471" s="62">
        <f t="shared" si="147"/>
        <v>4.1922499999999463</v>
      </c>
      <c r="K471" s="63">
        <f t="shared" si="148"/>
        <v>46.347943906248027</v>
      </c>
      <c r="L471" s="51">
        <f t="shared" si="149"/>
        <v>9.9035203142833501E+27</v>
      </c>
      <c r="M471" s="48">
        <f t="shared" si="161"/>
        <v>93.000000000000043</v>
      </c>
      <c r="N471" s="52">
        <v>465</v>
      </c>
      <c r="O471" s="74">
        <f t="shared" si="150"/>
        <v>465</v>
      </c>
      <c r="P471" s="74">
        <f t="shared" si="151"/>
        <v>1</v>
      </c>
      <c r="Q471" s="53">
        <v>1</v>
      </c>
      <c r="R471" s="65">
        <f t="shared" si="152"/>
        <v>1</v>
      </c>
      <c r="S471" s="73">
        <f>S470*Q471</f>
        <v>2.6142282979403408E+25</v>
      </c>
      <c r="T471" s="73">
        <f t="shared" si="153"/>
        <v>1.2156161585422584E+28</v>
      </c>
      <c r="U471" s="73">
        <f t="shared" si="154"/>
        <v>9.9035203142833501E+28</v>
      </c>
      <c r="V471" s="73">
        <f t="shared" si="155"/>
        <v>4.9517601571416752E+29</v>
      </c>
      <c r="W471" s="73">
        <f t="shared" si="156"/>
        <v>372736</v>
      </c>
      <c r="X471" s="102">
        <f t="shared" si="157"/>
        <v>8.1469140112117664</v>
      </c>
      <c r="Y471" s="94">
        <f>X471/K471</f>
        <v>0.17577724758818278</v>
      </c>
    </row>
    <row r="472" spans="1:25">
      <c r="A472" s="48">
        <v>8192</v>
      </c>
      <c r="B472" s="48">
        <f t="shared" si="146"/>
        <v>15.533333333333333</v>
      </c>
      <c r="C472" s="86">
        <f t="shared" si="162"/>
        <v>14.74</v>
      </c>
      <c r="D472" s="90"/>
      <c r="E472" s="49">
        <f>C472*K472*1</f>
        <v>687.07350457413065</v>
      </c>
      <c r="F472" s="61">
        <f t="shared" si="158"/>
        <v>0.56600000000000039</v>
      </c>
      <c r="G472" s="61">
        <f t="shared" si="159"/>
        <v>6.6599999999999007</v>
      </c>
      <c r="H472" s="61">
        <f t="shared" ref="H472:I487" si="163">H471+0.5%</f>
        <v>3.3299999999999503</v>
      </c>
      <c r="I472" s="61">
        <f t="shared" si="163"/>
        <v>3.3299999999999503</v>
      </c>
      <c r="J472" s="62">
        <f t="shared" si="147"/>
        <v>4.2035599999999462</v>
      </c>
      <c r="K472" s="63">
        <f t="shared" si="148"/>
        <v>46.612856483998009</v>
      </c>
      <c r="L472" s="51">
        <f t="shared" si="149"/>
        <v>1.1376157493697002E+28</v>
      </c>
      <c r="M472" s="48">
        <f t="shared" si="161"/>
        <v>93.200000000000045</v>
      </c>
      <c r="N472" s="52">
        <v>466</v>
      </c>
      <c r="O472" s="74">
        <f t="shared" si="150"/>
        <v>466</v>
      </c>
      <c r="P472" s="74">
        <f t="shared" si="151"/>
        <v>1</v>
      </c>
      <c r="Q472" s="53">
        <v>1</v>
      </c>
      <c r="R472" s="65">
        <f t="shared" si="152"/>
        <v>1</v>
      </c>
      <c r="S472" s="73">
        <f>S471*Q472</f>
        <v>2.6142282979403408E+25</v>
      </c>
      <c r="T472" s="73">
        <f t="shared" si="153"/>
        <v>1.2182303868401988E+28</v>
      </c>
      <c r="U472" s="73">
        <f t="shared" si="154"/>
        <v>1.1376157493697002E+29</v>
      </c>
      <c r="V472" s="73">
        <f t="shared" si="155"/>
        <v>5.6880787468485014E+29</v>
      </c>
      <c r="W472" s="73">
        <f t="shared" si="156"/>
        <v>373009.06666666665</v>
      </c>
      <c r="X472" s="102">
        <f t="shared" si="157"/>
        <v>9.3382644338761409</v>
      </c>
      <c r="Y472" s="94">
        <f>X472/K472</f>
        <v>0.20033666971432929</v>
      </c>
    </row>
    <row r="473" spans="1:25">
      <c r="A473" s="48">
        <v>8192</v>
      </c>
      <c r="B473" s="48">
        <f t="shared" si="146"/>
        <v>15.566666666666666</v>
      </c>
      <c r="C473" s="86">
        <f t="shared" si="162"/>
        <v>14.74</v>
      </c>
      <c r="D473" s="90"/>
      <c r="E473" s="49">
        <f>C473*K473*1</f>
        <v>690.99579567185538</v>
      </c>
      <c r="F473" s="61">
        <f t="shared" si="158"/>
        <v>0.56700000000000039</v>
      </c>
      <c r="G473" s="61">
        <f t="shared" si="159"/>
        <v>6.6699999999999005</v>
      </c>
      <c r="H473" s="61">
        <f t="shared" si="163"/>
        <v>3.3349999999999502</v>
      </c>
      <c r="I473" s="61">
        <f t="shared" si="163"/>
        <v>3.3349999999999502</v>
      </c>
      <c r="J473" s="62">
        <f t="shared" si="147"/>
        <v>4.2148899999999454</v>
      </c>
      <c r="K473" s="63">
        <f t="shared" si="148"/>
        <v>46.878954930247993</v>
      </c>
      <c r="L473" s="51">
        <f t="shared" si="149"/>
        <v>1.306777339919694E+28</v>
      </c>
      <c r="M473" s="48">
        <f t="shared" si="161"/>
        <v>93.400000000000048</v>
      </c>
      <c r="N473" s="52">
        <v>467</v>
      </c>
      <c r="O473" s="74">
        <f t="shared" si="150"/>
        <v>467</v>
      </c>
      <c r="P473" s="74">
        <f t="shared" si="151"/>
        <v>1</v>
      </c>
      <c r="Q473" s="53">
        <v>1</v>
      </c>
      <c r="R473" s="65">
        <f t="shared" si="152"/>
        <v>1</v>
      </c>
      <c r="S473" s="73">
        <f>S472*Q473</f>
        <v>2.6142282979403408E+25</v>
      </c>
      <c r="T473" s="73">
        <f t="shared" si="153"/>
        <v>1.2208446151381391E+28</v>
      </c>
      <c r="U473" s="73">
        <f t="shared" si="154"/>
        <v>1.306777339919694E+29</v>
      </c>
      <c r="V473" s="73">
        <f t="shared" si="155"/>
        <v>6.5338866995984703E+29</v>
      </c>
      <c r="W473" s="73">
        <f t="shared" si="156"/>
        <v>373282.1333333333</v>
      </c>
      <c r="X473" s="102">
        <f t="shared" si="157"/>
        <v>10.703879295661483</v>
      </c>
      <c r="Y473" s="94">
        <f>X473/K473</f>
        <v>0.22833016033714854</v>
      </c>
    </row>
    <row r="474" spans="1:25">
      <c r="A474" s="48">
        <v>8192</v>
      </c>
      <c r="B474" s="48">
        <f t="shared" si="146"/>
        <v>15.6</v>
      </c>
      <c r="C474" s="86">
        <f t="shared" si="162"/>
        <v>14.74</v>
      </c>
      <c r="D474" s="90"/>
      <c r="E474" s="49">
        <f>C474*K474*1</f>
        <v>694.93562099453027</v>
      </c>
      <c r="F474" s="61">
        <f t="shared" si="158"/>
        <v>0.56800000000000039</v>
      </c>
      <c r="G474" s="61">
        <f t="shared" si="159"/>
        <v>6.6799999999999002</v>
      </c>
      <c r="H474" s="61">
        <f t="shared" si="163"/>
        <v>3.3399999999999501</v>
      </c>
      <c r="I474" s="61">
        <f t="shared" si="163"/>
        <v>3.3399999999999501</v>
      </c>
      <c r="J474" s="62">
        <f t="shared" si="147"/>
        <v>4.2262399999999456</v>
      </c>
      <c r="K474" s="63">
        <f t="shared" si="148"/>
        <v>47.146242943997983</v>
      </c>
      <c r="L474" s="51">
        <f t="shared" si="149"/>
        <v>1.5010929807131541E+28</v>
      </c>
      <c r="M474" s="48">
        <f t="shared" si="161"/>
        <v>93.600000000000051</v>
      </c>
      <c r="N474" s="52">
        <v>468</v>
      </c>
      <c r="O474" s="74">
        <f t="shared" si="150"/>
        <v>468</v>
      </c>
      <c r="P474" s="74">
        <f t="shared" si="151"/>
        <v>1</v>
      </c>
      <c r="Q474" s="53">
        <v>1</v>
      </c>
      <c r="R474" s="65">
        <f t="shared" si="152"/>
        <v>1</v>
      </c>
      <c r="S474" s="73">
        <f>S473*Q474</f>
        <v>2.6142282979403408E+25</v>
      </c>
      <c r="T474" s="73">
        <f t="shared" si="153"/>
        <v>1.2234588434360795E+28</v>
      </c>
      <c r="U474" s="73">
        <f t="shared" si="154"/>
        <v>1.501092980713154E+29</v>
      </c>
      <c r="V474" s="73">
        <f t="shared" si="155"/>
        <v>7.5054649035657704E+29</v>
      </c>
      <c r="W474" s="73">
        <f t="shared" si="156"/>
        <v>373555.20000000001</v>
      </c>
      <c r="X474" s="102">
        <f t="shared" si="157"/>
        <v>12.269256042134938</v>
      </c>
      <c r="Y474" s="94">
        <f>X474/K474</f>
        <v>0.26023825603047107</v>
      </c>
    </row>
    <row r="475" spans="1:25">
      <c r="A475" s="48">
        <v>8192</v>
      </c>
      <c r="B475" s="48">
        <f t="shared" si="146"/>
        <v>15.633333333333333</v>
      </c>
      <c r="C475" s="86">
        <f t="shared" si="162"/>
        <v>14.74</v>
      </c>
      <c r="D475" s="90"/>
      <c r="E475" s="49">
        <f>C475*K475*1</f>
        <v>698.89303515385507</v>
      </c>
      <c r="F475" s="61">
        <f t="shared" si="158"/>
        <v>0.56900000000000039</v>
      </c>
      <c r="G475" s="61">
        <f t="shared" si="159"/>
        <v>6.6899999999999</v>
      </c>
      <c r="H475" s="61">
        <f t="shared" si="163"/>
        <v>3.34499999999995</v>
      </c>
      <c r="I475" s="61">
        <f t="shared" si="163"/>
        <v>3.34499999999995</v>
      </c>
      <c r="J475" s="62">
        <f t="shared" si="147"/>
        <v>4.237609999999945</v>
      </c>
      <c r="K475" s="63">
        <f t="shared" si="148"/>
        <v>47.41472423024797</v>
      </c>
      <c r="L475" s="51">
        <f t="shared" si="149"/>
        <v>1.724303037642796E+28</v>
      </c>
      <c r="M475" s="48">
        <f t="shared" si="161"/>
        <v>93.80000000000004</v>
      </c>
      <c r="N475" s="52">
        <v>469</v>
      </c>
      <c r="O475" s="74">
        <f t="shared" si="150"/>
        <v>469</v>
      </c>
      <c r="P475" s="74">
        <f t="shared" si="151"/>
        <v>1</v>
      </c>
      <c r="Q475" s="53">
        <v>1</v>
      </c>
      <c r="R475" s="65">
        <f t="shared" si="152"/>
        <v>1</v>
      </c>
      <c r="S475" s="73">
        <f>S474*Q475</f>
        <v>2.6142282979403408E+25</v>
      </c>
      <c r="T475" s="73">
        <f t="shared" si="153"/>
        <v>1.2260730717340198E+28</v>
      </c>
      <c r="U475" s="73">
        <f t="shared" si="154"/>
        <v>1.724303037642796E+29</v>
      </c>
      <c r="V475" s="73">
        <f t="shared" si="155"/>
        <v>8.6215151882139794E+29</v>
      </c>
      <c r="W475" s="73">
        <f t="shared" si="156"/>
        <v>373828.26666666666</v>
      </c>
      <c r="X475" s="102">
        <f t="shared" si="157"/>
        <v>14.063623754529864</v>
      </c>
      <c r="Y475" s="94">
        <f>X475/K475</f>
        <v>0.29660878520006345</v>
      </c>
    </row>
    <row r="476" spans="1:25">
      <c r="A476" s="48">
        <v>8192</v>
      </c>
      <c r="B476" s="48">
        <f t="shared" si="146"/>
        <v>15.666666666666666</v>
      </c>
      <c r="C476" s="86">
        <f t="shared" si="162"/>
        <v>14.74</v>
      </c>
      <c r="D476" s="90"/>
      <c r="E476" s="49">
        <f>C476*K476*1</f>
        <v>702.8680928499698</v>
      </c>
      <c r="F476" s="61">
        <f t="shared" si="158"/>
        <v>0.5700000000000004</v>
      </c>
      <c r="G476" s="61">
        <f t="shared" si="159"/>
        <v>6.6999999999998998</v>
      </c>
      <c r="H476" s="61">
        <f t="shared" si="163"/>
        <v>3.3499999999999499</v>
      </c>
      <c r="I476" s="61">
        <f t="shared" si="163"/>
        <v>3.3499999999999499</v>
      </c>
      <c r="J476" s="62">
        <f t="shared" si="147"/>
        <v>4.2489999999999446</v>
      </c>
      <c r="K476" s="63">
        <f t="shared" si="148"/>
        <v>47.684402499997951</v>
      </c>
      <c r="L476" s="51">
        <f t="shared" si="149"/>
        <v>1.9807040628566705E+28</v>
      </c>
      <c r="M476" s="48">
        <f t="shared" si="161"/>
        <v>94.000000000000057</v>
      </c>
      <c r="N476" s="52">
        <v>470</v>
      </c>
      <c r="O476" s="74">
        <f t="shared" si="150"/>
        <v>470</v>
      </c>
      <c r="P476" s="74">
        <f t="shared" si="151"/>
        <v>1</v>
      </c>
      <c r="Q476" s="53">
        <v>4</v>
      </c>
      <c r="R476" s="65">
        <f t="shared" si="152"/>
        <v>1</v>
      </c>
      <c r="S476" s="73">
        <f>S475*Q476</f>
        <v>1.0456913191761363E+26</v>
      </c>
      <c r="T476" s="73">
        <f t="shared" si="153"/>
        <v>4.9147492001278406E+28</v>
      </c>
      <c r="U476" s="73">
        <f t="shared" si="154"/>
        <v>1.9807040628566704E+29</v>
      </c>
      <c r="V476" s="73">
        <f t="shared" si="155"/>
        <v>9.9035203142833518E+29</v>
      </c>
      <c r="W476" s="73">
        <f t="shared" si="156"/>
        <v>374101.33333333331</v>
      </c>
      <c r="X476" s="102">
        <f t="shared" si="157"/>
        <v>4.030122356610077</v>
      </c>
      <c r="Y476" s="94">
        <f>X476/K476</f>
        <v>8.4516574504844649E-2</v>
      </c>
    </row>
    <row r="477" spans="1:25">
      <c r="A477" s="48">
        <v>8192</v>
      </c>
      <c r="B477" s="48">
        <f t="shared" si="146"/>
        <v>15.7</v>
      </c>
      <c r="C477" s="86">
        <f t="shared" si="162"/>
        <v>14.74</v>
      </c>
      <c r="D477" s="90"/>
      <c r="E477" s="49">
        <f>C477*K477*1</f>
        <v>706.86084887145478</v>
      </c>
      <c r="F477" s="61">
        <f t="shared" si="158"/>
        <v>0.5710000000000004</v>
      </c>
      <c r="G477" s="61">
        <f t="shared" si="159"/>
        <v>6.7099999999998996</v>
      </c>
      <c r="H477" s="61">
        <f t="shared" si="163"/>
        <v>3.3549999999999498</v>
      </c>
      <c r="I477" s="61">
        <f t="shared" si="163"/>
        <v>3.3549999999999498</v>
      </c>
      <c r="J477" s="62">
        <f t="shared" si="147"/>
        <v>4.2604099999999452</v>
      </c>
      <c r="K477" s="63">
        <f t="shared" si="148"/>
        <v>47.955281470247947</v>
      </c>
      <c r="L477" s="51">
        <f t="shared" si="149"/>
        <v>2.2752314987394018E+28</v>
      </c>
      <c r="M477" s="48">
        <f t="shared" si="161"/>
        <v>94.200000000000045</v>
      </c>
      <c r="N477" s="52">
        <v>471</v>
      </c>
      <c r="O477" s="74">
        <f t="shared" si="150"/>
        <v>471</v>
      </c>
      <c r="P477" s="74">
        <f t="shared" si="151"/>
        <v>1</v>
      </c>
      <c r="Q477" s="53">
        <v>1</v>
      </c>
      <c r="R477" s="65">
        <f t="shared" si="152"/>
        <v>1</v>
      </c>
      <c r="S477" s="73">
        <f>S476*Q477</f>
        <v>1.0456913191761363E+26</v>
      </c>
      <c r="T477" s="73">
        <f t="shared" si="153"/>
        <v>4.925206113319602E+28</v>
      </c>
      <c r="U477" s="73">
        <f t="shared" si="154"/>
        <v>2.2752314987394018E+29</v>
      </c>
      <c r="V477" s="73">
        <f t="shared" si="155"/>
        <v>1.137615749369701E+30</v>
      </c>
      <c r="W477" s="73">
        <f t="shared" si="156"/>
        <v>374374.40000000002</v>
      </c>
      <c r="X477" s="102">
        <f t="shared" si="157"/>
        <v>4.6195660575225954</v>
      </c>
      <c r="Y477" s="94">
        <f>X477/K477</f>
        <v>9.6330704687629276E-2</v>
      </c>
    </row>
    <row r="478" spans="1:25">
      <c r="A478" s="48">
        <v>8192</v>
      </c>
      <c r="B478" s="48">
        <f t="shared" si="146"/>
        <v>15.733333333333333</v>
      </c>
      <c r="C478" s="86">
        <f t="shared" si="162"/>
        <v>14.74</v>
      </c>
      <c r="D478" s="90"/>
      <c r="E478" s="49">
        <f>C478*K478*1</f>
        <v>710.87135809532958</v>
      </c>
      <c r="F478" s="61">
        <f t="shared" si="158"/>
        <v>0.5720000000000004</v>
      </c>
      <c r="G478" s="61">
        <f t="shared" si="159"/>
        <v>6.7199999999998994</v>
      </c>
      <c r="H478" s="61">
        <f t="shared" si="163"/>
        <v>3.3599999999999497</v>
      </c>
      <c r="I478" s="61">
        <f t="shared" si="163"/>
        <v>3.3599999999999497</v>
      </c>
      <c r="J478" s="62">
        <f t="shared" si="147"/>
        <v>4.271839999999945</v>
      </c>
      <c r="K478" s="63">
        <f t="shared" si="148"/>
        <v>48.227364863997934</v>
      </c>
      <c r="L478" s="51">
        <f t="shared" si="149"/>
        <v>2.613554679839389E+28</v>
      </c>
      <c r="M478" s="48">
        <f t="shared" si="161"/>
        <v>94.400000000000063</v>
      </c>
      <c r="N478" s="52">
        <v>472</v>
      </c>
      <c r="O478" s="74">
        <f t="shared" si="150"/>
        <v>472</v>
      </c>
      <c r="P478" s="74">
        <f t="shared" si="151"/>
        <v>1</v>
      </c>
      <c r="Q478" s="53">
        <v>1</v>
      </c>
      <c r="R478" s="65">
        <f t="shared" si="152"/>
        <v>1</v>
      </c>
      <c r="S478" s="73">
        <f>S477*Q478</f>
        <v>1.0456913191761363E+26</v>
      </c>
      <c r="T478" s="73">
        <f t="shared" si="153"/>
        <v>4.9356630265113633E+28</v>
      </c>
      <c r="U478" s="73">
        <f t="shared" si="154"/>
        <v>2.613554679839389E+29</v>
      </c>
      <c r="V478" s="73">
        <f t="shared" si="155"/>
        <v>1.3067773399196943E+30</v>
      </c>
      <c r="W478" s="73">
        <f t="shared" si="156"/>
        <v>374647.46666666667</v>
      </c>
      <c r="X478" s="102">
        <f t="shared" si="157"/>
        <v>5.2952453719003341</v>
      </c>
      <c r="Y478" s="94">
        <f>X478/K478</f>
        <v>0.10979752650456902</v>
      </c>
    </row>
    <row r="479" spans="1:25">
      <c r="A479" s="48">
        <v>8192</v>
      </c>
      <c r="B479" s="48">
        <f t="shared" si="146"/>
        <v>15.766666666666667</v>
      </c>
      <c r="C479" s="86">
        <f t="shared" si="162"/>
        <v>14.74</v>
      </c>
      <c r="D479" s="90"/>
      <c r="E479" s="49">
        <f>C479*K479*1</f>
        <v>714.8996754870542</v>
      </c>
      <c r="F479" s="61">
        <f t="shared" si="158"/>
        <v>0.5730000000000004</v>
      </c>
      <c r="G479" s="61">
        <f t="shared" si="159"/>
        <v>6.7299999999998992</v>
      </c>
      <c r="H479" s="61">
        <f t="shared" si="163"/>
        <v>3.3649999999999496</v>
      </c>
      <c r="I479" s="61">
        <f t="shared" si="163"/>
        <v>3.3649999999999496</v>
      </c>
      <c r="J479" s="62">
        <f t="shared" si="147"/>
        <v>4.2832899999999441</v>
      </c>
      <c r="K479" s="63">
        <f t="shared" si="148"/>
        <v>48.500656410247913</v>
      </c>
      <c r="L479" s="51">
        <f t="shared" si="149"/>
        <v>3.0021859614263099E+28</v>
      </c>
      <c r="M479" s="48">
        <f t="shared" si="161"/>
        <v>94.600000000000051</v>
      </c>
      <c r="N479" s="52">
        <v>473</v>
      </c>
      <c r="O479" s="74">
        <f t="shared" si="150"/>
        <v>473</v>
      </c>
      <c r="P479" s="74">
        <f t="shared" si="151"/>
        <v>1</v>
      </c>
      <c r="Q479" s="53">
        <v>1</v>
      </c>
      <c r="R479" s="65">
        <f t="shared" si="152"/>
        <v>1</v>
      </c>
      <c r="S479" s="73">
        <f>S478*Q479</f>
        <v>1.0456913191761363E+26</v>
      </c>
      <c r="T479" s="73">
        <f t="shared" si="153"/>
        <v>4.9461199397031247E+28</v>
      </c>
      <c r="U479" s="73">
        <f t="shared" si="154"/>
        <v>3.0021859614263101E+29</v>
      </c>
      <c r="V479" s="73">
        <f t="shared" si="155"/>
        <v>1.5010929807131549E+30</v>
      </c>
      <c r="W479" s="73">
        <f t="shared" si="156"/>
        <v>374920.53333333333</v>
      </c>
      <c r="X479" s="102">
        <f t="shared" si="157"/>
        <v>6.0697799447348357</v>
      </c>
      <c r="Y479" s="94">
        <f>X479/K479</f>
        <v>0.12514840816571557</v>
      </c>
    </row>
    <row r="480" spans="1:25">
      <c r="A480" s="48">
        <v>8192</v>
      </c>
      <c r="B480" s="48">
        <f t="shared" si="146"/>
        <v>15.8</v>
      </c>
      <c r="C480" s="86">
        <f t="shared" si="162"/>
        <v>14.74</v>
      </c>
      <c r="D480" s="90"/>
      <c r="E480" s="49">
        <f>C480*K480*1</f>
        <v>718.94585610052911</v>
      </c>
      <c r="F480" s="61">
        <f t="shared" si="158"/>
        <v>0.5740000000000004</v>
      </c>
      <c r="G480" s="61">
        <f t="shared" si="159"/>
        <v>6.739999999999899</v>
      </c>
      <c r="H480" s="61">
        <f t="shared" si="163"/>
        <v>3.3699999999999495</v>
      </c>
      <c r="I480" s="61">
        <f t="shared" si="163"/>
        <v>3.3699999999999495</v>
      </c>
      <c r="J480" s="62">
        <f t="shared" si="147"/>
        <v>4.2947599999999442</v>
      </c>
      <c r="K480" s="63">
        <f t="shared" si="148"/>
        <v>48.775159843997905</v>
      </c>
      <c r="L480" s="51">
        <f t="shared" si="149"/>
        <v>3.4486060752855938E+28</v>
      </c>
      <c r="M480" s="48">
        <f t="shared" si="161"/>
        <v>94.80000000000004</v>
      </c>
      <c r="N480" s="52">
        <v>474</v>
      </c>
      <c r="O480" s="74">
        <f t="shared" si="150"/>
        <v>474</v>
      </c>
      <c r="P480" s="74">
        <f t="shared" si="151"/>
        <v>1</v>
      </c>
      <c r="Q480" s="53">
        <v>1</v>
      </c>
      <c r="R480" s="65">
        <f t="shared" si="152"/>
        <v>1</v>
      </c>
      <c r="S480" s="73">
        <f>S479*Q480</f>
        <v>1.0456913191761363E+26</v>
      </c>
      <c r="T480" s="73">
        <f t="shared" si="153"/>
        <v>4.9565768528948861E+28</v>
      </c>
      <c r="U480" s="73">
        <f t="shared" si="154"/>
        <v>3.448606075285594E+29</v>
      </c>
      <c r="V480" s="73">
        <f t="shared" si="155"/>
        <v>1.724303037642797E+30</v>
      </c>
      <c r="W480" s="73">
        <f t="shared" si="156"/>
        <v>375193.59999999998</v>
      </c>
      <c r="X480" s="102">
        <f t="shared" si="157"/>
        <v>6.9576366464920998</v>
      </c>
      <c r="Y480" s="94">
        <f>X480/K480</f>
        <v>0.14264713162899623</v>
      </c>
    </row>
    <row r="481" spans="1:25">
      <c r="A481" s="48">
        <v>8192</v>
      </c>
      <c r="B481" s="48">
        <f t="shared" si="146"/>
        <v>15.833333333333334</v>
      </c>
      <c r="C481" s="86">
        <f t="shared" si="162"/>
        <v>14.74</v>
      </c>
      <c r="D481" s="90"/>
      <c r="E481" s="49">
        <f>C481*K481*1</f>
        <v>723.00995507809398</v>
      </c>
      <c r="F481" s="61">
        <f t="shared" si="158"/>
        <v>0.5750000000000004</v>
      </c>
      <c r="G481" s="61">
        <f t="shared" si="159"/>
        <v>6.7499999999998987</v>
      </c>
      <c r="H481" s="61">
        <f t="shared" si="163"/>
        <v>3.3749999999999494</v>
      </c>
      <c r="I481" s="61">
        <f t="shared" si="163"/>
        <v>3.3749999999999494</v>
      </c>
      <c r="J481" s="62">
        <f t="shared" si="147"/>
        <v>4.3062499999999444</v>
      </c>
      <c r="K481" s="63">
        <f t="shared" si="148"/>
        <v>49.050878906247895</v>
      </c>
      <c r="L481" s="51">
        <f t="shared" si="149"/>
        <v>3.9614081257133418E+28</v>
      </c>
      <c r="M481" s="48">
        <f t="shared" si="161"/>
        <v>95.000000000000057</v>
      </c>
      <c r="N481" s="52">
        <v>475</v>
      </c>
      <c r="O481" s="74">
        <f t="shared" si="150"/>
        <v>475</v>
      </c>
      <c r="P481" s="74">
        <f t="shared" si="151"/>
        <v>1</v>
      </c>
      <c r="Q481" s="53">
        <v>1</v>
      </c>
      <c r="R481" s="65">
        <f t="shared" si="152"/>
        <v>1</v>
      </c>
      <c r="S481" s="73">
        <f>S480*Q481</f>
        <v>1.0456913191761363E+26</v>
      </c>
      <c r="T481" s="73">
        <f t="shared" si="153"/>
        <v>4.9670337660866474E+28</v>
      </c>
      <c r="U481" s="73">
        <f t="shared" si="154"/>
        <v>3.9614081257133421E+29</v>
      </c>
      <c r="V481" s="73">
        <f t="shared" si="155"/>
        <v>1.9807040628566709E+30</v>
      </c>
      <c r="W481" s="73">
        <f t="shared" si="156"/>
        <v>375466.66666666669</v>
      </c>
      <c r="X481" s="102">
        <f t="shared" si="157"/>
        <v>7.9754000320283653</v>
      </c>
      <c r="Y481" s="94">
        <f>X481/K481</f>
        <v>0.16259443683510619</v>
      </c>
    </row>
    <row r="482" spans="1:25">
      <c r="A482" s="48">
        <v>8192</v>
      </c>
      <c r="B482" s="48">
        <f t="shared" si="146"/>
        <v>15.866666666666667</v>
      </c>
      <c r="C482" s="86">
        <f t="shared" si="162"/>
        <v>14.74</v>
      </c>
      <c r="D482" s="90"/>
      <c r="E482" s="49">
        <f>C482*K482*1</f>
        <v>727.09202765052873</v>
      </c>
      <c r="F482" s="61">
        <f t="shared" si="158"/>
        <v>0.5760000000000004</v>
      </c>
      <c r="G482" s="61">
        <f t="shared" si="159"/>
        <v>6.7599999999998985</v>
      </c>
      <c r="H482" s="61">
        <f t="shared" si="163"/>
        <v>3.3799999999999493</v>
      </c>
      <c r="I482" s="61">
        <f t="shared" si="163"/>
        <v>3.3799999999999493</v>
      </c>
      <c r="J482" s="62">
        <f t="shared" si="147"/>
        <v>4.3177599999999439</v>
      </c>
      <c r="K482" s="63">
        <f t="shared" si="148"/>
        <v>49.327817343997879</v>
      </c>
      <c r="L482" s="51">
        <f t="shared" si="149"/>
        <v>4.5504629974788045E+28</v>
      </c>
      <c r="M482" s="48">
        <f t="shared" si="161"/>
        <v>95.200000000000045</v>
      </c>
      <c r="N482" s="52">
        <v>476</v>
      </c>
      <c r="O482" s="74">
        <f t="shared" si="150"/>
        <v>476</v>
      </c>
      <c r="P482" s="74">
        <f t="shared" si="151"/>
        <v>1</v>
      </c>
      <c r="Q482" s="53">
        <v>1</v>
      </c>
      <c r="R482" s="65">
        <f t="shared" si="152"/>
        <v>1</v>
      </c>
      <c r="S482" s="73">
        <f>S481*Q482</f>
        <v>1.0456913191761363E+26</v>
      </c>
      <c r="T482" s="73">
        <f t="shared" si="153"/>
        <v>4.9774906792784088E+28</v>
      </c>
      <c r="U482" s="73">
        <f t="shared" si="154"/>
        <v>4.5504629974788043E+29</v>
      </c>
      <c r="V482" s="73">
        <f t="shared" si="155"/>
        <v>2.2752314987394022E+30</v>
      </c>
      <c r="W482" s="73">
        <f t="shared" si="156"/>
        <v>375739.73333333334</v>
      </c>
      <c r="X482" s="102">
        <f t="shared" si="157"/>
        <v>9.1420824079543817</v>
      </c>
      <c r="Y482" s="94">
        <f>X482/K482</f>
        <v>0.18533320345800328</v>
      </c>
    </row>
    <row r="483" spans="1:25">
      <c r="A483" s="48">
        <v>8192</v>
      </c>
      <c r="B483" s="48">
        <f t="shared" si="146"/>
        <v>15.9</v>
      </c>
      <c r="C483" s="86">
        <f t="shared" si="162"/>
        <v>14.74</v>
      </c>
      <c r="D483" s="90"/>
      <c r="E483" s="49">
        <f>C483*K483*1</f>
        <v>731.19212913705348</v>
      </c>
      <c r="F483" s="61">
        <f t="shared" si="158"/>
        <v>0.5770000000000004</v>
      </c>
      <c r="G483" s="61">
        <f t="shared" si="159"/>
        <v>6.7699999999998983</v>
      </c>
      <c r="H483" s="61">
        <f t="shared" si="163"/>
        <v>3.3849999999999492</v>
      </c>
      <c r="I483" s="61">
        <f t="shared" si="163"/>
        <v>3.3849999999999492</v>
      </c>
      <c r="J483" s="62">
        <f t="shared" si="147"/>
        <v>4.3292899999999435</v>
      </c>
      <c r="K483" s="63">
        <f t="shared" si="148"/>
        <v>49.605978910247863</v>
      </c>
      <c r="L483" s="51">
        <f t="shared" si="149"/>
        <v>5.2271093596787806E+28</v>
      </c>
      <c r="M483" s="48">
        <f t="shared" si="161"/>
        <v>95.400000000000063</v>
      </c>
      <c r="N483" s="52">
        <v>477</v>
      </c>
      <c r="O483" s="74">
        <f t="shared" si="150"/>
        <v>477</v>
      </c>
      <c r="P483" s="74">
        <f t="shared" si="151"/>
        <v>1</v>
      </c>
      <c r="Q483" s="53">
        <v>1</v>
      </c>
      <c r="R483" s="65">
        <f t="shared" si="152"/>
        <v>1</v>
      </c>
      <c r="S483" s="73">
        <f>S482*Q483</f>
        <v>1.0456913191761363E+26</v>
      </c>
      <c r="T483" s="73">
        <f t="shared" si="153"/>
        <v>4.9879475924701702E+28</v>
      </c>
      <c r="U483" s="73">
        <f t="shared" si="154"/>
        <v>5.2271093596787802E+29</v>
      </c>
      <c r="V483" s="73">
        <f t="shared" si="155"/>
        <v>2.6135546798393904E+30</v>
      </c>
      <c r="W483" s="73">
        <f t="shared" si="156"/>
        <v>376012.79999999999</v>
      </c>
      <c r="X483" s="102">
        <f t="shared" si="157"/>
        <v>10.479479310427498</v>
      </c>
      <c r="Y483" s="94">
        <f>X483/K483</f>
        <v>0.21125435966878164</v>
      </c>
    </row>
    <row r="484" spans="1:25">
      <c r="A484" s="48">
        <v>8192</v>
      </c>
      <c r="B484" s="48">
        <f t="shared" si="146"/>
        <v>15.933333333333334</v>
      </c>
      <c r="C484" s="86">
        <f t="shared" si="162"/>
        <v>14.74</v>
      </c>
      <c r="D484" s="90"/>
      <c r="E484" s="49">
        <f>C484*K484*1</f>
        <v>735.31031494532829</v>
      </c>
      <c r="F484" s="61">
        <f t="shared" si="158"/>
        <v>0.5780000000000004</v>
      </c>
      <c r="G484" s="61">
        <f t="shared" si="159"/>
        <v>6.7799999999998981</v>
      </c>
      <c r="H484" s="61">
        <f t="shared" si="163"/>
        <v>3.3899999999999491</v>
      </c>
      <c r="I484" s="61">
        <f t="shared" si="163"/>
        <v>3.3899999999999491</v>
      </c>
      <c r="J484" s="62">
        <f t="shared" si="147"/>
        <v>4.3408399999999432</v>
      </c>
      <c r="K484" s="63">
        <f t="shared" si="148"/>
        <v>49.885367363997851</v>
      </c>
      <c r="L484" s="51">
        <f t="shared" si="149"/>
        <v>6.0043719228526199E+28</v>
      </c>
      <c r="M484" s="48">
        <f t="shared" si="161"/>
        <v>95.600000000000051</v>
      </c>
      <c r="N484" s="52">
        <v>478</v>
      </c>
      <c r="O484" s="74">
        <f t="shared" si="150"/>
        <v>478</v>
      </c>
      <c r="P484" s="74">
        <f t="shared" si="151"/>
        <v>1</v>
      </c>
      <c r="Q484" s="53">
        <v>1</v>
      </c>
      <c r="R484" s="65">
        <f t="shared" si="152"/>
        <v>1</v>
      </c>
      <c r="S484" s="73">
        <f>S483*Q484</f>
        <v>1.0456913191761363E+26</v>
      </c>
      <c r="T484" s="73">
        <f t="shared" si="153"/>
        <v>4.9984045056619315E+28</v>
      </c>
      <c r="U484" s="73">
        <f t="shared" si="154"/>
        <v>6.0043719228526202E+29</v>
      </c>
      <c r="V484" s="73">
        <f t="shared" si="155"/>
        <v>3.0021859614263098E+30</v>
      </c>
      <c r="W484" s="73">
        <f t="shared" si="156"/>
        <v>376285.8666666667</v>
      </c>
      <c r="X484" s="102">
        <f t="shared" si="157"/>
        <v>12.012577045437562</v>
      </c>
      <c r="Y484" s="94">
        <f>X484/K484</f>
        <v>0.24080361998310168</v>
      </c>
    </row>
    <row r="485" spans="1:25">
      <c r="A485" s="48">
        <v>8192</v>
      </c>
      <c r="B485" s="48">
        <f t="shared" si="146"/>
        <v>15.966666666666667</v>
      </c>
      <c r="C485" s="86">
        <f t="shared" si="162"/>
        <v>14.74</v>
      </c>
      <c r="D485" s="90"/>
      <c r="E485" s="49">
        <f>C485*K485*1</f>
        <v>739.44664057145314</v>
      </c>
      <c r="F485" s="61">
        <f t="shared" si="158"/>
        <v>0.5790000000000004</v>
      </c>
      <c r="G485" s="61">
        <f t="shared" si="159"/>
        <v>6.7899999999998979</v>
      </c>
      <c r="H485" s="61">
        <f t="shared" si="163"/>
        <v>3.3949999999999489</v>
      </c>
      <c r="I485" s="61">
        <f t="shared" si="163"/>
        <v>3.3949999999999489</v>
      </c>
      <c r="J485" s="62">
        <f t="shared" si="147"/>
        <v>4.352409999999943</v>
      </c>
      <c r="K485" s="63">
        <f t="shared" si="148"/>
        <v>50.165986470247837</v>
      </c>
      <c r="L485" s="51">
        <f t="shared" si="149"/>
        <v>6.8972121505711902E+28</v>
      </c>
      <c r="M485" s="48">
        <f t="shared" si="161"/>
        <v>95.80000000000004</v>
      </c>
      <c r="N485" s="52">
        <v>479</v>
      </c>
      <c r="O485" s="74">
        <f t="shared" si="150"/>
        <v>479</v>
      </c>
      <c r="P485" s="74">
        <f t="shared" si="151"/>
        <v>1</v>
      </c>
      <c r="Q485" s="53">
        <v>1</v>
      </c>
      <c r="R485" s="65">
        <f t="shared" si="152"/>
        <v>1</v>
      </c>
      <c r="S485" s="73">
        <f>S484*Q485</f>
        <v>1.0456913191761363E+26</v>
      </c>
      <c r="T485" s="73">
        <f t="shared" si="153"/>
        <v>5.0088614188536929E+28</v>
      </c>
      <c r="U485" s="73">
        <f t="shared" si="154"/>
        <v>6.8972121505711909E+29</v>
      </c>
      <c r="V485" s="73">
        <f t="shared" si="155"/>
        <v>3.4486060752855951E+30</v>
      </c>
      <c r="W485" s="73">
        <f t="shared" si="156"/>
        <v>376558.93333333335</v>
      </c>
      <c r="X485" s="102">
        <f t="shared" si="157"/>
        <v>13.770019918318399</v>
      </c>
      <c r="Y485" s="94">
        <f>X485/K485</f>
        <v>0.27448916860201772</v>
      </c>
    </row>
    <row r="486" spans="1:25">
      <c r="A486" s="48">
        <v>8192</v>
      </c>
      <c r="B486" s="48">
        <f t="shared" si="146"/>
        <v>16</v>
      </c>
      <c r="C486" s="86">
        <f t="shared" si="162"/>
        <v>14.74</v>
      </c>
      <c r="D486" s="90"/>
      <c r="E486" s="49">
        <f>C486*K486*1</f>
        <v>743.60116159996801</v>
      </c>
      <c r="F486" s="61">
        <f t="shared" si="158"/>
        <v>0.5800000000000004</v>
      </c>
      <c r="G486" s="61">
        <f t="shared" si="159"/>
        <v>6.7999999999998977</v>
      </c>
      <c r="H486" s="61">
        <f t="shared" si="163"/>
        <v>3.3999999999999488</v>
      </c>
      <c r="I486" s="61">
        <f t="shared" si="163"/>
        <v>3.3999999999999488</v>
      </c>
      <c r="J486" s="62">
        <f t="shared" si="147"/>
        <v>4.363999999999943</v>
      </c>
      <c r="K486" s="63">
        <f t="shared" si="148"/>
        <v>50.447839999997825</v>
      </c>
      <c r="L486" s="51">
        <f t="shared" si="149"/>
        <v>7.9228162514266888E+28</v>
      </c>
      <c r="M486" s="48">
        <f t="shared" si="161"/>
        <v>96.000000000000057</v>
      </c>
      <c r="N486" s="52">
        <v>480</v>
      </c>
      <c r="O486" s="74">
        <f t="shared" si="150"/>
        <v>480</v>
      </c>
      <c r="P486" s="74">
        <f t="shared" si="151"/>
        <v>1</v>
      </c>
      <c r="Q486" s="53">
        <v>4</v>
      </c>
      <c r="R486" s="65">
        <f t="shared" si="152"/>
        <v>1</v>
      </c>
      <c r="S486" s="73">
        <f>S485*Q486</f>
        <v>4.1827652767045452E+26</v>
      </c>
      <c r="T486" s="73">
        <f t="shared" si="153"/>
        <v>2.0077273328181817E+29</v>
      </c>
      <c r="U486" s="73">
        <f t="shared" si="154"/>
        <v>7.9228162514266885E+29</v>
      </c>
      <c r="V486" s="73">
        <f t="shared" si="155"/>
        <v>3.9614081257133447E+30</v>
      </c>
      <c r="W486" s="73">
        <f t="shared" si="156"/>
        <v>376832</v>
      </c>
      <c r="X486" s="102">
        <f t="shared" si="157"/>
        <v>3.9461614741807036</v>
      </c>
      <c r="Y486" s="94">
        <f>X486/K486</f>
        <v>7.8222605252888405E-2</v>
      </c>
    </row>
    <row r="487" spans="1:25">
      <c r="A487" s="48">
        <v>8192</v>
      </c>
      <c r="B487" s="48">
        <f t="shared" si="146"/>
        <v>16.033333333333335</v>
      </c>
      <c r="C487" s="86">
        <f t="shared" si="162"/>
        <v>14.74</v>
      </c>
      <c r="D487" s="90"/>
      <c r="E487" s="49">
        <f>C487*K487*1</f>
        <v>747.77393370385289</v>
      </c>
      <c r="F487" s="61">
        <f t="shared" si="158"/>
        <v>0.58100000000000041</v>
      </c>
      <c r="G487" s="61">
        <f t="shared" si="159"/>
        <v>6.8099999999998975</v>
      </c>
      <c r="H487" s="61">
        <f t="shared" si="163"/>
        <v>3.4049999999999487</v>
      </c>
      <c r="I487" s="61">
        <f t="shared" si="163"/>
        <v>3.4049999999999487</v>
      </c>
      <c r="J487" s="62">
        <f t="shared" si="147"/>
        <v>4.3756099999999432</v>
      </c>
      <c r="K487" s="63">
        <f t="shared" si="148"/>
        <v>50.730931730247818</v>
      </c>
      <c r="L487" s="51">
        <f t="shared" si="149"/>
        <v>9.1009259949576143E+28</v>
      </c>
      <c r="M487" s="48">
        <f t="shared" si="161"/>
        <v>96.200000000000045</v>
      </c>
      <c r="N487" s="52">
        <v>481</v>
      </c>
      <c r="O487" s="74">
        <f t="shared" si="150"/>
        <v>481</v>
      </c>
      <c r="P487" s="74">
        <f t="shared" si="151"/>
        <v>1</v>
      </c>
      <c r="Q487" s="53">
        <v>1</v>
      </c>
      <c r="R487" s="65">
        <f t="shared" si="152"/>
        <v>1</v>
      </c>
      <c r="S487" s="73">
        <f>S486*Q487</f>
        <v>4.1827652767045452E+26</v>
      </c>
      <c r="T487" s="73">
        <f t="shared" si="153"/>
        <v>2.0119100980948862E+29</v>
      </c>
      <c r="U487" s="73">
        <f t="shared" si="154"/>
        <v>9.1009259949576143E+29</v>
      </c>
      <c r="V487" s="73">
        <f t="shared" si="155"/>
        <v>4.5504629974788073E+30</v>
      </c>
      <c r="W487" s="73">
        <f t="shared" si="156"/>
        <v>377105.06666666665</v>
      </c>
      <c r="X487" s="102">
        <f t="shared" si="157"/>
        <v>4.5235251831458294</v>
      </c>
      <c r="Y487" s="94">
        <f>X487/K487</f>
        <v>8.9167003815321652E-2</v>
      </c>
    </row>
    <row r="488" spans="1:25">
      <c r="A488" s="48">
        <v>8192</v>
      </c>
      <c r="B488" s="48">
        <f t="shared" si="146"/>
        <v>16.066666666666666</v>
      </c>
      <c r="C488" s="86">
        <f t="shared" si="162"/>
        <v>14.74</v>
      </c>
      <c r="D488" s="90"/>
      <c r="E488" s="49">
        <f>C488*K488*1</f>
        <v>751.96501264452741</v>
      </c>
      <c r="F488" s="61">
        <f t="shared" si="158"/>
        <v>0.58200000000000041</v>
      </c>
      <c r="G488" s="61">
        <f t="shared" si="159"/>
        <v>6.8199999999998973</v>
      </c>
      <c r="H488" s="61">
        <f t="shared" ref="H488:I503" si="164">H487+0.5%</f>
        <v>3.4099999999999486</v>
      </c>
      <c r="I488" s="61">
        <f t="shared" si="164"/>
        <v>3.4099999999999486</v>
      </c>
      <c r="J488" s="62">
        <f t="shared" si="147"/>
        <v>4.3872399999999425</v>
      </c>
      <c r="K488" s="63">
        <f t="shared" si="148"/>
        <v>51.015265443997791</v>
      </c>
      <c r="L488" s="51">
        <f t="shared" si="149"/>
        <v>1.0454218719357565E+29</v>
      </c>
      <c r="M488" s="48">
        <f t="shared" si="161"/>
        <v>96.400000000000034</v>
      </c>
      <c r="N488" s="52">
        <v>482</v>
      </c>
      <c r="O488" s="74">
        <f t="shared" si="150"/>
        <v>482</v>
      </c>
      <c r="P488" s="74">
        <f t="shared" si="151"/>
        <v>1</v>
      </c>
      <c r="Q488" s="53">
        <v>1</v>
      </c>
      <c r="R488" s="65">
        <f t="shared" si="152"/>
        <v>1</v>
      </c>
      <c r="S488" s="73">
        <f>S487*Q488</f>
        <v>4.1827652767045452E+26</v>
      </c>
      <c r="T488" s="73">
        <f t="shared" si="153"/>
        <v>2.0160928633715908E+29</v>
      </c>
      <c r="U488" s="73">
        <f t="shared" si="154"/>
        <v>1.0454218719357565E+30</v>
      </c>
      <c r="V488" s="73">
        <f t="shared" si="155"/>
        <v>5.2271093596787819E+30</v>
      </c>
      <c r="W488" s="73">
        <f t="shared" si="156"/>
        <v>377378.1333333333</v>
      </c>
      <c r="X488" s="102">
        <f t="shared" si="157"/>
        <v>5.1853855094127788</v>
      </c>
      <c r="Y488" s="94">
        <f>X488/K488</f>
        <v>0.10164380140499428</v>
      </c>
    </row>
    <row r="489" spans="1:25">
      <c r="A489" s="48">
        <v>8192</v>
      </c>
      <c r="B489" s="48">
        <f t="shared" si="146"/>
        <v>16.100000000000001</v>
      </c>
      <c r="C489" s="86">
        <f t="shared" si="162"/>
        <v>14.74</v>
      </c>
      <c r="D489" s="90"/>
      <c r="E489" s="49">
        <f>C489*K489*1</f>
        <v>756.17445427185226</v>
      </c>
      <c r="F489" s="61">
        <f t="shared" si="158"/>
        <v>0.58300000000000041</v>
      </c>
      <c r="G489" s="61">
        <f t="shared" si="159"/>
        <v>6.829999999999897</v>
      </c>
      <c r="H489" s="61">
        <f t="shared" si="164"/>
        <v>3.4149999999999485</v>
      </c>
      <c r="I489" s="61">
        <f t="shared" si="164"/>
        <v>3.4149999999999485</v>
      </c>
      <c r="J489" s="62">
        <f t="shared" si="147"/>
        <v>4.398889999999942</v>
      </c>
      <c r="K489" s="63">
        <f t="shared" si="148"/>
        <v>51.300844930247777</v>
      </c>
      <c r="L489" s="51">
        <f t="shared" si="149"/>
        <v>1.2008743845705245E+29</v>
      </c>
      <c r="M489" s="48">
        <f t="shared" si="161"/>
        <v>96.600000000000051</v>
      </c>
      <c r="N489" s="52">
        <v>483</v>
      </c>
      <c r="O489" s="74">
        <f t="shared" si="150"/>
        <v>483</v>
      </c>
      <c r="P489" s="74">
        <f t="shared" si="151"/>
        <v>1</v>
      </c>
      <c r="Q489" s="53">
        <v>1</v>
      </c>
      <c r="R489" s="65">
        <f t="shared" si="152"/>
        <v>1</v>
      </c>
      <c r="S489" s="73">
        <f>S488*Q489</f>
        <v>4.1827652767045452E+26</v>
      </c>
      <c r="T489" s="73">
        <f t="shared" si="153"/>
        <v>2.0202756286482953E+29</v>
      </c>
      <c r="U489" s="73">
        <f t="shared" si="154"/>
        <v>1.2008743845705245E+30</v>
      </c>
      <c r="V489" s="73">
        <f t="shared" si="155"/>
        <v>6.0043719228526231E+30</v>
      </c>
      <c r="W489" s="73">
        <f t="shared" si="156"/>
        <v>377651.20000000001</v>
      </c>
      <c r="X489" s="102">
        <f t="shared" si="157"/>
        <v>5.9441116228976778</v>
      </c>
      <c r="Y489" s="94">
        <f>X489/K489</f>
        <v>0.11586771389398573</v>
      </c>
    </row>
    <row r="490" spans="1:25">
      <c r="A490" s="48">
        <v>8192</v>
      </c>
      <c r="B490" s="48">
        <f t="shared" si="146"/>
        <v>16.133333333333333</v>
      </c>
      <c r="C490" s="86">
        <f t="shared" si="162"/>
        <v>14.74</v>
      </c>
      <c r="D490" s="90"/>
      <c r="E490" s="49">
        <f>C490*K490*1</f>
        <v>760.40231452412718</v>
      </c>
      <c r="F490" s="61">
        <f t="shared" si="158"/>
        <v>0.58400000000000041</v>
      </c>
      <c r="G490" s="61">
        <f t="shared" si="159"/>
        <v>6.8399999999998968</v>
      </c>
      <c r="H490" s="61">
        <f t="shared" si="164"/>
        <v>3.4199999999999484</v>
      </c>
      <c r="I490" s="61">
        <f t="shared" si="164"/>
        <v>3.4199999999999484</v>
      </c>
      <c r="J490" s="62">
        <f t="shared" si="147"/>
        <v>4.4105599999999425</v>
      </c>
      <c r="K490" s="63">
        <f t="shared" si="148"/>
        <v>51.587673983997774</v>
      </c>
      <c r="L490" s="51">
        <f t="shared" si="149"/>
        <v>1.3794424301142382E+29</v>
      </c>
      <c r="M490" s="48">
        <f t="shared" si="161"/>
        <v>96.80000000000004</v>
      </c>
      <c r="N490" s="52">
        <v>484</v>
      </c>
      <c r="O490" s="74">
        <f t="shared" si="150"/>
        <v>484</v>
      </c>
      <c r="P490" s="74">
        <f t="shared" si="151"/>
        <v>1</v>
      </c>
      <c r="Q490" s="53">
        <v>1</v>
      </c>
      <c r="R490" s="65">
        <f t="shared" si="152"/>
        <v>1</v>
      </c>
      <c r="S490" s="73">
        <f>S489*Q490</f>
        <v>4.1827652767045452E+26</v>
      </c>
      <c r="T490" s="73">
        <f t="shared" si="153"/>
        <v>2.0244583939249999E+29</v>
      </c>
      <c r="U490" s="73">
        <f t="shared" si="154"/>
        <v>1.3794424301142382E+30</v>
      </c>
      <c r="V490" s="73">
        <f t="shared" si="155"/>
        <v>6.8972121505711914E+30</v>
      </c>
      <c r="W490" s="73">
        <f t="shared" si="156"/>
        <v>377924.26666666666</v>
      </c>
      <c r="X490" s="102">
        <f t="shared" si="157"/>
        <v>6.8138838232174725</v>
      </c>
      <c r="Y490" s="94">
        <f>X490/K490</f>
        <v>0.13208356370808855</v>
      </c>
    </row>
    <row r="491" spans="1:25">
      <c r="A491" s="48">
        <v>8192</v>
      </c>
      <c r="B491" s="48">
        <f t="shared" si="146"/>
        <v>16.166666666666668</v>
      </c>
      <c r="C491" s="86">
        <f t="shared" si="162"/>
        <v>14.74</v>
      </c>
      <c r="D491" s="90"/>
      <c r="E491" s="49">
        <f>C491*K491*1</f>
        <v>764.64864942809174</v>
      </c>
      <c r="F491" s="61">
        <f t="shared" si="158"/>
        <v>0.58500000000000041</v>
      </c>
      <c r="G491" s="61">
        <f t="shared" si="159"/>
        <v>6.8499999999998966</v>
      </c>
      <c r="H491" s="61">
        <f t="shared" si="164"/>
        <v>3.4249999999999483</v>
      </c>
      <c r="I491" s="61">
        <f t="shared" si="164"/>
        <v>3.4249999999999483</v>
      </c>
      <c r="J491" s="62">
        <f t="shared" si="147"/>
        <v>4.4222499999999414</v>
      </c>
      <c r="K491" s="63">
        <f t="shared" si="148"/>
        <v>51.875756406247746</v>
      </c>
      <c r="L491" s="51">
        <f t="shared" si="149"/>
        <v>1.5845632502853381E+29</v>
      </c>
      <c r="M491" s="48">
        <f t="shared" si="161"/>
        <v>97.000000000000057</v>
      </c>
      <c r="N491" s="52">
        <v>485</v>
      </c>
      <c r="O491" s="74">
        <f t="shared" si="150"/>
        <v>485</v>
      </c>
      <c r="P491" s="74">
        <f t="shared" si="151"/>
        <v>1</v>
      </c>
      <c r="Q491" s="53">
        <v>1</v>
      </c>
      <c r="R491" s="65">
        <f t="shared" si="152"/>
        <v>1</v>
      </c>
      <c r="S491" s="73">
        <f>S490*Q491</f>
        <v>4.1827652767045452E+26</v>
      </c>
      <c r="T491" s="73">
        <f t="shared" si="153"/>
        <v>2.0286411592017044E+29</v>
      </c>
      <c r="U491" s="73">
        <f t="shared" si="154"/>
        <v>1.584563250285338E+30</v>
      </c>
      <c r="V491" s="73">
        <f t="shared" si="155"/>
        <v>7.9228162514266905E+30</v>
      </c>
      <c r="W491" s="73">
        <f t="shared" si="156"/>
        <v>378197.33333333337</v>
      </c>
      <c r="X491" s="102">
        <f t="shared" si="157"/>
        <v>7.8109587942545904</v>
      </c>
      <c r="Y491" s="94">
        <f>X491/K491</f>
        <v>0.15057050413078632</v>
      </c>
    </row>
    <row r="492" spans="1:25">
      <c r="A492" s="48">
        <v>8192</v>
      </c>
      <c r="B492" s="48">
        <f t="shared" si="146"/>
        <v>16.2</v>
      </c>
      <c r="C492" s="86">
        <f t="shared" si="162"/>
        <v>14.74</v>
      </c>
      <c r="D492" s="90"/>
      <c r="E492" s="49">
        <f>C492*K492*1</f>
        <v>768.91351509892684</v>
      </c>
      <c r="F492" s="61">
        <f t="shared" si="158"/>
        <v>0.58600000000000041</v>
      </c>
      <c r="G492" s="61">
        <f t="shared" si="159"/>
        <v>6.8599999999998964</v>
      </c>
      <c r="H492" s="61">
        <f t="shared" si="164"/>
        <v>3.4299999999999482</v>
      </c>
      <c r="I492" s="61">
        <f t="shared" si="164"/>
        <v>3.4299999999999482</v>
      </c>
      <c r="J492" s="62">
        <f t="shared" si="147"/>
        <v>4.4339599999999422</v>
      </c>
      <c r="K492" s="63">
        <f t="shared" si="148"/>
        <v>52.165096003997746</v>
      </c>
      <c r="L492" s="51">
        <f t="shared" si="149"/>
        <v>1.8201851989915229E+29</v>
      </c>
      <c r="M492" s="48">
        <f t="shared" si="161"/>
        <v>97.200000000000045</v>
      </c>
      <c r="N492" s="52">
        <v>486</v>
      </c>
      <c r="O492" s="74">
        <f t="shared" si="150"/>
        <v>486</v>
      </c>
      <c r="P492" s="74">
        <f t="shared" si="151"/>
        <v>1</v>
      </c>
      <c r="Q492" s="53">
        <v>1</v>
      </c>
      <c r="R492" s="65">
        <f t="shared" si="152"/>
        <v>1</v>
      </c>
      <c r="S492" s="73">
        <f>S491*Q492</f>
        <v>4.1827652767045452E+26</v>
      </c>
      <c r="T492" s="73">
        <f t="shared" si="153"/>
        <v>2.032823924478409E+29</v>
      </c>
      <c r="U492" s="73">
        <f t="shared" si="154"/>
        <v>1.8201851989915229E+30</v>
      </c>
      <c r="V492" s="73">
        <f t="shared" si="155"/>
        <v>9.1009259949576146E+30</v>
      </c>
      <c r="W492" s="73">
        <f t="shared" si="156"/>
        <v>378470.40000000002</v>
      </c>
      <c r="X492" s="102">
        <f t="shared" si="157"/>
        <v>8.9539737164326922</v>
      </c>
      <c r="Y492" s="94">
        <f>X492/K492</f>
        <v>0.17164683672290168</v>
      </c>
    </row>
    <row r="493" spans="1:25">
      <c r="A493" s="48">
        <v>8192</v>
      </c>
      <c r="B493" s="48">
        <f t="shared" si="146"/>
        <v>16.233333333333334</v>
      </c>
      <c r="C493" s="86">
        <f t="shared" si="162"/>
        <v>14.74</v>
      </c>
      <c r="D493" s="90"/>
      <c r="E493" s="49">
        <f>C493*K493*1</f>
        <v>773.19696774025135</v>
      </c>
      <c r="F493" s="61">
        <f t="shared" si="158"/>
        <v>0.58700000000000041</v>
      </c>
      <c r="G493" s="61">
        <f t="shared" si="159"/>
        <v>6.8699999999998962</v>
      </c>
      <c r="H493" s="61">
        <f t="shared" si="164"/>
        <v>3.4349999999999481</v>
      </c>
      <c r="I493" s="61">
        <f t="shared" si="164"/>
        <v>3.4349999999999481</v>
      </c>
      <c r="J493" s="62">
        <f t="shared" si="147"/>
        <v>4.4456899999999413</v>
      </c>
      <c r="K493" s="63">
        <f t="shared" si="148"/>
        <v>52.455696590247719</v>
      </c>
      <c r="L493" s="51">
        <f t="shared" si="149"/>
        <v>2.0908437438715136E+29</v>
      </c>
      <c r="M493" s="48">
        <f t="shared" si="161"/>
        <v>97.400000000000048</v>
      </c>
      <c r="N493" s="52">
        <v>487</v>
      </c>
      <c r="O493" s="74">
        <f t="shared" si="150"/>
        <v>487</v>
      </c>
      <c r="P493" s="74">
        <f t="shared" si="151"/>
        <v>1</v>
      </c>
      <c r="Q493" s="53">
        <v>1</v>
      </c>
      <c r="R493" s="65">
        <f t="shared" si="152"/>
        <v>1</v>
      </c>
      <c r="S493" s="73">
        <f>S492*Q493</f>
        <v>4.1827652767045452E+26</v>
      </c>
      <c r="T493" s="73">
        <f t="shared" si="153"/>
        <v>2.0370066897551135E+29</v>
      </c>
      <c r="U493" s="73">
        <f t="shared" si="154"/>
        <v>2.0908437438715138E+30</v>
      </c>
      <c r="V493" s="73">
        <f t="shared" si="155"/>
        <v>1.0454218719357568E+31</v>
      </c>
      <c r="W493" s="73">
        <f t="shared" si="156"/>
        <v>378743.46666666667</v>
      </c>
      <c r="X493" s="102">
        <f t="shared" si="157"/>
        <v>10.264294930336593</v>
      </c>
      <c r="Y493" s="94">
        <f>X493/K493</f>
        <v>0.19567550518898028</v>
      </c>
    </row>
    <row r="494" spans="1:25">
      <c r="A494" s="48">
        <v>8192</v>
      </c>
      <c r="B494" s="48">
        <f t="shared" si="146"/>
        <v>16.266666666666666</v>
      </c>
      <c r="C494" s="86">
        <f t="shared" si="162"/>
        <v>14.74</v>
      </c>
      <c r="D494" s="90"/>
      <c r="E494" s="49">
        <f>C494*K494*1</f>
        <v>777.4990636441263</v>
      </c>
      <c r="F494" s="61">
        <f t="shared" si="158"/>
        <v>0.58800000000000041</v>
      </c>
      <c r="G494" s="61">
        <f t="shared" si="159"/>
        <v>6.879999999999896</v>
      </c>
      <c r="H494" s="61">
        <f t="shared" si="164"/>
        <v>3.439999999999948</v>
      </c>
      <c r="I494" s="61">
        <f t="shared" si="164"/>
        <v>3.439999999999948</v>
      </c>
      <c r="J494" s="62">
        <f t="shared" si="147"/>
        <v>4.4574399999999414</v>
      </c>
      <c r="K494" s="63">
        <f t="shared" si="148"/>
        <v>52.747561983997713</v>
      </c>
      <c r="L494" s="51">
        <f t="shared" si="149"/>
        <v>2.4017487691410501E+29</v>
      </c>
      <c r="M494" s="48">
        <f t="shared" si="161"/>
        <v>97.600000000000051</v>
      </c>
      <c r="N494" s="52">
        <v>488</v>
      </c>
      <c r="O494" s="74">
        <f t="shared" si="150"/>
        <v>488</v>
      </c>
      <c r="P494" s="74">
        <f t="shared" si="151"/>
        <v>1</v>
      </c>
      <c r="Q494" s="53">
        <v>1</v>
      </c>
      <c r="R494" s="65">
        <f t="shared" si="152"/>
        <v>1</v>
      </c>
      <c r="S494" s="73">
        <f>S493*Q494</f>
        <v>4.1827652767045452E+26</v>
      </c>
      <c r="T494" s="73">
        <f t="shared" si="153"/>
        <v>2.0411894550318181E+29</v>
      </c>
      <c r="U494" s="73">
        <f t="shared" si="154"/>
        <v>2.4017487691410501E+30</v>
      </c>
      <c r="V494" s="73">
        <f t="shared" si="155"/>
        <v>1.2008743845705251E+31</v>
      </c>
      <c r="W494" s="73">
        <f t="shared" si="156"/>
        <v>379016.53333333333</v>
      </c>
      <c r="X494" s="102">
        <f t="shared" si="157"/>
        <v>11.766417679752376</v>
      </c>
      <c r="Y494" s="94">
        <f>X494/K494</f>
        <v>0.22307036073671066</v>
      </c>
    </row>
    <row r="495" spans="1:25">
      <c r="A495" s="48">
        <v>8192</v>
      </c>
      <c r="B495" s="48">
        <f t="shared" si="146"/>
        <v>16.3</v>
      </c>
      <c r="C495" s="86">
        <f t="shared" si="162"/>
        <v>14.74</v>
      </c>
      <c r="D495" s="90"/>
      <c r="E495" s="49">
        <f>C495*K495*1</f>
        <v>781.81985919105102</v>
      </c>
      <c r="F495" s="61">
        <f t="shared" si="158"/>
        <v>0.58900000000000041</v>
      </c>
      <c r="G495" s="61">
        <f t="shared" si="159"/>
        <v>6.8899999999998958</v>
      </c>
      <c r="H495" s="61">
        <f t="shared" si="164"/>
        <v>3.4449999999999479</v>
      </c>
      <c r="I495" s="61">
        <f t="shared" si="164"/>
        <v>3.4449999999999479</v>
      </c>
      <c r="J495" s="62">
        <f t="shared" si="147"/>
        <v>4.4692099999999408</v>
      </c>
      <c r="K495" s="63">
        <f t="shared" si="148"/>
        <v>53.040696010247693</v>
      </c>
      <c r="L495" s="51">
        <f t="shared" si="149"/>
        <v>2.7588848602284782E+29</v>
      </c>
      <c r="M495" s="48">
        <f t="shared" si="161"/>
        <v>97.800000000000054</v>
      </c>
      <c r="N495" s="52">
        <v>489</v>
      </c>
      <c r="O495" s="74">
        <f t="shared" si="150"/>
        <v>489</v>
      </c>
      <c r="P495" s="74">
        <f t="shared" si="151"/>
        <v>1</v>
      </c>
      <c r="Q495" s="53">
        <v>1</v>
      </c>
      <c r="R495" s="65">
        <f t="shared" si="152"/>
        <v>1</v>
      </c>
      <c r="S495" s="73">
        <f>S494*Q495</f>
        <v>4.1827652767045452E+26</v>
      </c>
      <c r="T495" s="73">
        <f t="shared" si="153"/>
        <v>2.0453722203085226E+29</v>
      </c>
      <c r="U495" s="73">
        <f t="shared" si="154"/>
        <v>2.758884860228478E+30</v>
      </c>
      <c r="V495" s="73">
        <f t="shared" si="155"/>
        <v>1.3794424301142392E+31</v>
      </c>
      <c r="W495" s="73">
        <f t="shared" si="156"/>
        <v>379289.59999999998</v>
      </c>
      <c r="X495" s="102">
        <f t="shared" si="157"/>
        <v>13.488424418966293</v>
      </c>
      <c r="Y495" s="94">
        <f>X495/K495</f>
        <v>0.25430330733895856</v>
      </c>
    </row>
    <row r="496" spans="1:25">
      <c r="A496" s="48">
        <v>8192</v>
      </c>
      <c r="B496" s="48">
        <f t="shared" si="146"/>
        <v>16.333333333333332</v>
      </c>
      <c r="C496" s="86">
        <f t="shared" si="162"/>
        <v>14.74</v>
      </c>
      <c r="D496" s="90"/>
      <c r="E496" s="49">
        <f>C496*K496*1</f>
        <v>786.15941084996575</v>
      </c>
      <c r="F496" s="61">
        <f t="shared" si="158"/>
        <v>0.59000000000000041</v>
      </c>
      <c r="G496" s="61">
        <f t="shared" si="159"/>
        <v>6.8999999999998956</v>
      </c>
      <c r="H496" s="61">
        <f t="shared" si="164"/>
        <v>3.4499999999999478</v>
      </c>
      <c r="I496" s="61">
        <f t="shared" si="164"/>
        <v>3.4499999999999478</v>
      </c>
      <c r="J496" s="62">
        <f t="shared" si="147"/>
        <v>4.4809999999999404</v>
      </c>
      <c r="K496" s="63">
        <f t="shared" si="148"/>
        <v>53.335102499997674</v>
      </c>
      <c r="L496" s="51">
        <f t="shared" si="149"/>
        <v>3.1691265005706776E+29</v>
      </c>
      <c r="M496" s="48">
        <f t="shared" si="161"/>
        <v>98.000000000000043</v>
      </c>
      <c r="N496" s="52">
        <v>490</v>
      </c>
      <c r="O496" s="74">
        <f t="shared" si="150"/>
        <v>490</v>
      </c>
      <c r="P496" s="74">
        <f t="shared" si="151"/>
        <v>1</v>
      </c>
      <c r="Q496" s="53">
        <v>3</v>
      </c>
      <c r="R496" s="65">
        <f t="shared" si="152"/>
        <v>1</v>
      </c>
      <c r="S496" s="73">
        <f>S495*Q496</f>
        <v>1.2548295830113636E+27</v>
      </c>
      <c r="T496" s="73">
        <f t="shared" si="153"/>
        <v>6.1486649567556814E+29</v>
      </c>
      <c r="U496" s="73">
        <f t="shared" si="154"/>
        <v>3.1691265005706776E+30</v>
      </c>
      <c r="V496" s="73">
        <f t="shared" si="155"/>
        <v>1.5845632502853388E+31</v>
      </c>
      <c r="W496" s="73">
        <f t="shared" si="156"/>
        <v>379562.66666666663</v>
      </c>
      <c r="X496" s="102">
        <f t="shared" si="157"/>
        <v>5.1541700887258211</v>
      </c>
      <c r="Y496" s="94">
        <f>X496/K496</f>
        <v>9.6637483517089812E-2</v>
      </c>
    </row>
    <row r="497" spans="1:25">
      <c r="A497" s="48">
        <v>8192</v>
      </c>
      <c r="B497" s="48">
        <f t="shared" si="146"/>
        <v>16.366666666666667</v>
      </c>
      <c r="C497" s="86">
        <f t="shared" si="162"/>
        <v>14.74</v>
      </c>
      <c r="D497" s="90"/>
      <c r="E497" s="49">
        <f>C497*K497*1</f>
        <v>790.51777517825064</v>
      </c>
      <c r="F497" s="61">
        <f t="shared" si="158"/>
        <v>0.59100000000000041</v>
      </c>
      <c r="G497" s="61">
        <f t="shared" si="159"/>
        <v>6.9099999999998953</v>
      </c>
      <c r="H497" s="61">
        <f t="shared" si="164"/>
        <v>3.4549999999999477</v>
      </c>
      <c r="I497" s="61">
        <f t="shared" si="164"/>
        <v>3.4549999999999477</v>
      </c>
      <c r="J497" s="62">
        <f t="shared" si="147"/>
        <v>4.4928099999999409</v>
      </c>
      <c r="K497" s="63">
        <f t="shared" si="148"/>
        <v>53.630785290247665</v>
      </c>
      <c r="L497" s="51">
        <f t="shared" si="149"/>
        <v>3.6403703979830478E+29</v>
      </c>
      <c r="M497" s="48">
        <f t="shared" si="161"/>
        <v>98.20000000000006</v>
      </c>
      <c r="N497" s="52">
        <v>491</v>
      </c>
      <c r="O497" s="74">
        <f t="shared" si="150"/>
        <v>491</v>
      </c>
      <c r="P497" s="74">
        <f t="shared" si="151"/>
        <v>1</v>
      </c>
      <c r="Q497" s="53">
        <v>1</v>
      </c>
      <c r="R497" s="65">
        <f t="shared" si="152"/>
        <v>1</v>
      </c>
      <c r="S497" s="73">
        <f>S496*Q497</f>
        <v>1.2548295830113636E+27</v>
      </c>
      <c r="T497" s="73">
        <f t="shared" si="153"/>
        <v>6.1612132525857951E+29</v>
      </c>
      <c r="U497" s="73">
        <f t="shared" si="154"/>
        <v>3.640370397983048E+30</v>
      </c>
      <c r="V497" s="73">
        <f t="shared" si="155"/>
        <v>1.8201851989915238E+31</v>
      </c>
      <c r="W497" s="73">
        <f t="shared" si="156"/>
        <v>379835.73333333334</v>
      </c>
      <c r="X497" s="102">
        <f t="shared" si="157"/>
        <v>5.9085284809046721</v>
      </c>
      <c r="Y497" s="94">
        <f>X497/K497</f>
        <v>0.11017046364187942</v>
      </c>
    </row>
    <row r="498" spans="1:25">
      <c r="A498" s="48">
        <v>8192</v>
      </c>
      <c r="B498" s="48">
        <f t="shared" si="146"/>
        <v>16.399999999999999</v>
      </c>
      <c r="C498" s="86">
        <f t="shared" si="162"/>
        <v>14.74</v>
      </c>
      <c r="D498" s="90"/>
      <c r="E498" s="49">
        <f>C498*K498*1</f>
        <v>794.89500882172547</v>
      </c>
      <c r="F498" s="61">
        <f t="shared" si="158"/>
        <v>0.59200000000000041</v>
      </c>
      <c r="G498" s="61">
        <f t="shared" si="159"/>
        <v>6.9199999999998951</v>
      </c>
      <c r="H498" s="61">
        <f t="shared" si="164"/>
        <v>3.4599999999999476</v>
      </c>
      <c r="I498" s="61">
        <f t="shared" si="164"/>
        <v>3.4599999999999476</v>
      </c>
      <c r="J498" s="62">
        <f t="shared" si="147"/>
        <v>4.5046399999999407</v>
      </c>
      <c r="K498" s="63">
        <f t="shared" si="148"/>
        <v>53.927748223997654</v>
      </c>
      <c r="L498" s="51">
        <f t="shared" si="149"/>
        <v>4.1816874877430287E+29</v>
      </c>
      <c r="M498" s="48">
        <f t="shared" si="161"/>
        <v>98.400000000000048</v>
      </c>
      <c r="N498" s="52">
        <v>492</v>
      </c>
      <c r="O498" s="74">
        <f t="shared" si="150"/>
        <v>492</v>
      </c>
      <c r="P498" s="74">
        <f t="shared" si="151"/>
        <v>1</v>
      </c>
      <c r="Q498" s="53">
        <v>1</v>
      </c>
      <c r="R498" s="65">
        <f t="shared" si="152"/>
        <v>1</v>
      </c>
      <c r="S498" s="73">
        <f>S497*Q498</f>
        <v>1.2548295830113636E+27</v>
      </c>
      <c r="T498" s="73">
        <f t="shared" si="153"/>
        <v>6.1737615484159087E+29</v>
      </c>
      <c r="U498" s="73">
        <f t="shared" si="154"/>
        <v>4.1816874877430287E+30</v>
      </c>
      <c r="V498" s="73">
        <f t="shared" si="155"/>
        <v>2.0908437438715146E+31</v>
      </c>
      <c r="W498" s="73">
        <f t="shared" si="156"/>
        <v>380108.79999999999</v>
      </c>
      <c r="X498" s="102">
        <f t="shared" si="157"/>
        <v>6.7733219933250979</v>
      </c>
      <c r="Y498" s="94">
        <f>X498/K498</f>
        <v>0.12559994096528945</v>
      </c>
    </row>
    <row r="499" spans="1:25">
      <c r="A499" s="48">
        <v>8192</v>
      </c>
      <c r="B499" s="48">
        <f t="shared" si="146"/>
        <v>16.433333333333334</v>
      </c>
      <c r="C499" s="86">
        <f t="shared" si="162"/>
        <v>14.74</v>
      </c>
      <c r="D499" s="90"/>
      <c r="E499" s="49">
        <f>C499*K499*1</f>
        <v>799.29116851465028</v>
      </c>
      <c r="F499" s="61">
        <f t="shared" si="158"/>
        <v>0.59300000000000042</v>
      </c>
      <c r="G499" s="61">
        <f t="shared" si="159"/>
        <v>6.9299999999998949</v>
      </c>
      <c r="H499" s="61">
        <f t="shared" si="164"/>
        <v>3.4649999999999475</v>
      </c>
      <c r="I499" s="61">
        <f t="shared" si="164"/>
        <v>3.4649999999999475</v>
      </c>
      <c r="J499" s="62">
        <f t="shared" si="147"/>
        <v>4.5164899999999406</v>
      </c>
      <c r="K499" s="63">
        <f t="shared" si="148"/>
        <v>54.225995150247641</v>
      </c>
      <c r="L499" s="51">
        <f t="shared" si="149"/>
        <v>4.8034975382821008E+29</v>
      </c>
      <c r="M499" s="48">
        <f t="shared" si="161"/>
        <v>98.600000000000065</v>
      </c>
      <c r="N499" s="52">
        <v>493</v>
      </c>
      <c r="O499" s="74">
        <f t="shared" si="150"/>
        <v>493</v>
      </c>
      <c r="P499" s="74">
        <f t="shared" si="151"/>
        <v>1</v>
      </c>
      <c r="Q499" s="53">
        <v>1</v>
      </c>
      <c r="R499" s="65">
        <f t="shared" si="152"/>
        <v>1</v>
      </c>
      <c r="S499" s="73">
        <f>S498*Q499</f>
        <v>1.2548295830113636E+27</v>
      </c>
      <c r="T499" s="73">
        <f t="shared" si="153"/>
        <v>6.1863098442460224E+29</v>
      </c>
      <c r="U499" s="73">
        <f t="shared" si="154"/>
        <v>4.8034975382821007E+30</v>
      </c>
      <c r="V499" s="73">
        <f t="shared" si="155"/>
        <v>2.4017487691410506E+31</v>
      </c>
      <c r="W499" s="73">
        <f t="shared" si="156"/>
        <v>380381.8666666667</v>
      </c>
      <c r="X499" s="102">
        <f t="shared" si="157"/>
        <v>7.7647218765641108</v>
      </c>
      <c r="Y499" s="94">
        <f>X499/K499</f>
        <v>0.14319187421180321</v>
      </c>
    </row>
    <row r="500" spans="1:25">
      <c r="A500" s="48">
        <v>8192</v>
      </c>
      <c r="B500" s="48">
        <f t="shared" si="146"/>
        <v>16.466666666666665</v>
      </c>
      <c r="C500" s="86">
        <f t="shared" si="162"/>
        <v>14.74</v>
      </c>
      <c r="D500" s="90"/>
      <c r="E500" s="49">
        <f>C500*K500*1</f>
        <v>803.70631107972497</v>
      </c>
      <c r="F500" s="61">
        <f t="shared" si="158"/>
        <v>0.59400000000000042</v>
      </c>
      <c r="G500" s="61">
        <f t="shared" si="159"/>
        <v>6.9399999999998947</v>
      </c>
      <c r="H500" s="61">
        <f t="shared" si="164"/>
        <v>3.4699999999999473</v>
      </c>
      <c r="I500" s="61">
        <f t="shared" si="164"/>
        <v>3.4699999999999473</v>
      </c>
      <c r="J500" s="62">
        <f t="shared" si="147"/>
        <v>4.5283599999999398</v>
      </c>
      <c r="K500" s="63">
        <f t="shared" si="148"/>
        <v>54.525529923997624</v>
      </c>
      <c r="L500" s="51">
        <f t="shared" si="149"/>
        <v>5.517769720456957E+29</v>
      </c>
      <c r="M500" s="48">
        <f t="shared" si="161"/>
        <v>98.800000000000054</v>
      </c>
      <c r="N500" s="52">
        <v>494</v>
      </c>
      <c r="O500" s="74">
        <f t="shared" si="150"/>
        <v>494</v>
      </c>
      <c r="P500" s="74">
        <f t="shared" si="151"/>
        <v>1</v>
      </c>
      <c r="Q500" s="53">
        <v>1</v>
      </c>
      <c r="R500" s="65">
        <f t="shared" si="152"/>
        <v>1</v>
      </c>
      <c r="S500" s="73">
        <f>S499*Q500</f>
        <v>1.2548295830113636E+27</v>
      </c>
      <c r="T500" s="73">
        <f t="shared" si="153"/>
        <v>6.198858140076136E+29</v>
      </c>
      <c r="U500" s="73">
        <f t="shared" si="154"/>
        <v>5.5177697204569572E+30</v>
      </c>
      <c r="V500" s="73">
        <f t="shared" si="155"/>
        <v>2.7588848602284784E+31</v>
      </c>
      <c r="W500" s="73">
        <f t="shared" si="156"/>
        <v>380654.93333333335</v>
      </c>
      <c r="X500" s="102">
        <f t="shared" si="157"/>
        <v>8.9012679364028582</v>
      </c>
      <c r="Y500" s="94">
        <f>X500/K500</f>
        <v>0.16324954473271899</v>
      </c>
    </row>
    <row r="501" spans="1:25">
      <c r="A501" s="48">
        <v>8192</v>
      </c>
      <c r="B501" s="48">
        <f t="shared" si="146"/>
        <v>16.5</v>
      </c>
      <c r="C501" s="86">
        <f t="shared" si="162"/>
        <v>14.74</v>
      </c>
      <c r="D501" s="90"/>
      <c r="E501" s="49">
        <f>C501*K501*1</f>
        <v>808.1404934280896</v>
      </c>
      <c r="F501" s="61">
        <f t="shared" si="158"/>
        <v>0.59500000000000042</v>
      </c>
      <c r="G501" s="61">
        <f t="shared" si="159"/>
        <v>6.9499999999998945</v>
      </c>
      <c r="H501" s="61">
        <f t="shared" si="164"/>
        <v>3.4749999999999472</v>
      </c>
      <c r="I501" s="61">
        <f t="shared" si="164"/>
        <v>3.4749999999999472</v>
      </c>
      <c r="J501" s="62">
        <f t="shared" si="147"/>
        <v>4.5402499999999391</v>
      </c>
      <c r="K501" s="63">
        <f t="shared" si="148"/>
        <v>54.826356406247598</v>
      </c>
      <c r="L501" s="51">
        <f t="shared" si="149"/>
        <v>6.3382530011413553E+29</v>
      </c>
      <c r="M501" s="48">
        <f t="shared" si="161"/>
        <v>99.000000000000043</v>
      </c>
      <c r="N501" s="52">
        <v>495</v>
      </c>
      <c r="O501" s="74">
        <f t="shared" si="150"/>
        <v>495</v>
      </c>
      <c r="P501" s="74">
        <f t="shared" si="151"/>
        <v>1</v>
      </c>
      <c r="Q501" s="53">
        <v>1</v>
      </c>
      <c r="R501" s="65">
        <f t="shared" si="152"/>
        <v>1</v>
      </c>
      <c r="S501" s="73">
        <f>S500*Q501</f>
        <v>1.2548295830113636E+27</v>
      </c>
      <c r="T501" s="73">
        <f t="shared" si="153"/>
        <v>6.2114064359062496E+29</v>
      </c>
      <c r="U501" s="73">
        <f t="shared" si="154"/>
        <v>6.3382530011413553E+30</v>
      </c>
      <c r="V501" s="73">
        <f t="shared" si="155"/>
        <v>3.1691265005706775E+31</v>
      </c>
      <c r="W501" s="73">
        <f t="shared" si="156"/>
        <v>380928</v>
      </c>
      <c r="X501" s="102">
        <f t="shared" si="157"/>
        <v>10.204215529194554</v>
      </c>
      <c r="Y501" s="94">
        <f>X501/K501</f>
        <v>0.18611879756488359</v>
      </c>
    </row>
    <row r="502" spans="1:25">
      <c r="A502" s="48">
        <v>8192</v>
      </c>
      <c r="B502" s="48">
        <f t="shared" si="146"/>
        <v>16.533333333333335</v>
      </c>
      <c r="C502" s="86">
        <f t="shared" si="162"/>
        <v>14.74</v>
      </c>
      <c r="D502" s="90"/>
      <c r="E502" s="49">
        <f>C502*K502*1</f>
        <v>812.59377255932463</v>
      </c>
      <c r="F502" s="61">
        <f t="shared" si="158"/>
        <v>0.59600000000000042</v>
      </c>
      <c r="G502" s="61">
        <f t="shared" si="159"/>
        <v>6.9599999999998943</v>
      </c>
      <c r="H502" s="61">
        <f t="shared" si="164"/>
        <v>3.4799999999999471</v>
      </c>
      <c r="I502" s="61">
        <f t="shared" si="164"/>
        <v>3.4799999999999471</v>
      </c>
      <c r="J502" s="62">
        <f t="shared" si="147"/>
        <v>4.5521599999999403</v>
      </c>
      <c r="K502" s="63">
        <f t="shared" si="148"/>
        <v>55.128478463997602</v>
      </c>
      <c r="L502" s="51">
        <f t="shared" si="149"/>
        <v>7.2807407959660985E+29</v>
      </c>
      <c r="M502" s="48">
        <f t="shared" si="161"/>
        <v>99.20000000000006</v>
      </c>
      <c r="N502" s="52">
        <v>496</v>
      </c>
      <c r="O502" s="74">
        <f t="shared" si="150"/>
        <v>496</v>
      </c>
      <c r="P502" s="74">
        <f t="shared" si="151"/>
        <v>1</v>
      </c>
      <c r="Q502" s="53">
        <v>1</v>
      </c>
      <c r="R502" s="65">
        <f t="shared" si="152"/>
        <v>1</v>
      </c>
      <c r="S502" s="73">
        <f>S501*Q502</f>
        <v>1.2548295830113636E+27</v>
      </c>
      <c r="T502" s="73">
        <f t="shared" si="153"/>
        <v>6.2239547317363633E+29</v>
      </c>
      <c r="U502" s="73">
        <f t="shared" si="154"/>
        <v>7.2807407959660982E+30</v>
      </c>
      <c r="V502" s="73">
        <f t="shared" si="155"/>
        <v>3.6403703979830494E+31</v>
      </c>
      <c r="W502" s="73">
        <f t="shared" si="156"/>
        <v>381201.06666666665</v>
      </c>
      <c r="X502" s="102">
        <f t="shared" si="157"/>
        <v>11.697933403726593</v>
      </c>
      <c r="Y502" s="94">
        <f>X502/K502</f>
        <v>0.21219401894732295</v>
      </c>
    </row>
    <row r="503" spans="1:25">
      <c r="A503" s="48">
        <v>8192</v>
      </c>
      <c r="B503" s="48">
        <f t="shared" si="146"/>
        <v>16.566666666666666</v>
      </c>
      <c r="C503" s="86">
        <f t="shared" si="162"/>
        <v>14.74</v>
      </c>
      <c r="D503" s="90"/>
      <c r="E503" s="49">
        <f>C503*K503*1</f>
        <v>817.06620556144935</v>
      </c>
      <c r="F503" s="61">
        <f t="shared" si="158"/>
        <v>0.59700000000000042</v>
      </c>
      <c r="G503" s="61">
        <f t="shared" si="159"/>
        <v>6.9699999999998941</v>
      </c>
      <c r="H503" s="61">
        <f t="shared" si="164"/>
        <v>3.484999999999947</v>
      </c>
      <c r="I503" s="61">
        <f t="shared" si="164"/>
        <v>3.484999999999947</v>
      </c>
      <c r="J503" s="62">
        <f t="shared" si="147"/>
        <v>4.5640899999999389</v>
      </c>
      <c r="K503" s="63">
        <f t="shared" si="148"/>
        <v>55.431899970247578</v>
      </c>
      <c r="L503" s="51">
        <f t="shared" si="149"/>
        <v>8.3633749754860601E+29</v>
      </c>
      <c r="M503" s="48">
        <f t="shared" si="161"/>
        <v>99.400000000000048</v>
      </c>
      <c r="N503" s="52">
        <v>497</v>
      </c>
      <c r="O503" s="74">
        <f t="shared" si="150"/>
        <v>497</v>
      </c>
      <c r="P503" s="74">
        <f t="shared" si="151"/>
        <v>1</v>
      </c>
      <c r="Q503" s="53">
        <v>1</v>
      </c>
      <c r="R503" s="65">
        <f t="shared" si="152"/>
        <v>1</v>
      </c>
      <c r="S503" s="73">
        <f>S502*Q503</f>
        <v>1.2548295830113636E+27</v>
      </c>
      <c r="T503" s="73">
        <f t="shared" si="153"/>
        <v>6.2365030275664769E+29</v>
      </c>
      <c r="U503" s="73">
        <f t="shared" si="154"/>
        <v>8.3633749754860596E+30</v>
      </c>
      <c r="V503" s="73">
        <f t="shared" si="155"/>
        <v>4.18168748774303E+31</v>
      </c>
      <c r="W503" s="73">
        <f t="shared" si="156"/>
        <v>381474.1333333333</v>
      </c>
      <c r="X503" s="102">
        <f t="shared" si="157"/>
        <v>13.410359841915287</v>
      </c>
      <c r="Y503" s="94">
        <f>X503/K503</f>
        <v>0.24192495384630763</v>
      </c>
    </row>
    <row r="504" spans="1:25">
      <c r="A504" s="48">
        <v>8192</v>
      </c>
      <c r="B504" s="48">
        <f t="shared" si="146"/>
        <v>16.600000000000001</v>
      </c>
      <c r="C504" s="86">
        <f t="shared" si="162"/>
        <v>14.74</v>
      </c>
      <c r="D504" s="90"/>
      <c r="E504" s="49">
        <f>C504*K504*1</f>
        <v>821.55784961092399</v>
      </c>
      <c r="F504" s="61">
        <f t="shared" si="158"/>
        <v>0.59800000000000042</v>
      </c>
      <c r="G504" s="61">
        <f t="shared" si="159"/>
        <v>6.9799999999998938</v>
      </c>
      <c r="H504" s="61">
        <f t="shared" ref="H504:I519" si="165">H503+0.5%</f>
        <v>3.4899999999999469</v>
      </c>
      <c r="I504" s="61">
        <f t="shared" si="165"/>
        <v>3.4899999999999469</v>
      </c>
      <c r="J504" s="62">
        <f t="shared" si="147"/>
        <v>4.5760399999999386</v>
      </c>
      <c r="K504" s="63">
        <f t="shared" si="148"/>
        <v>55.736624803997557</v>
      </c>
      <c r="L504" s="51">
        <f t="shared" si="149"/>
        <v>9.6069950765642059E+29</v>
      </c>
      <c r="M504" s="48">
        <f t="shared" si="161"/>
        <v>99.600000000000037</v>
      </c>
      <c r="N504" s="52">
        <v>498</v>
      </c>
      <c r="O504" s="74">
        <f t="shared" si="150"/>
        <v>498</v>
      </c>
      <c r="P504" s="74">
        <f t="shared" si="151"/>
        <v>1</v>
      </c>
      <c r="Q504" s="53">
        <v>1</v>
      </c>
      <c r="R504" s="65">
        <f t="shared" si="152"/>
        <v>1</v>
      </c>
      <c r="S504" s="73">
        <f>S503*Q504</f>
        <v>1.2548295830113636E+27</v>
      </c>
      <c r="T504" s="73">
        <f t="shared" si="153"/>
        <v>6.2490513233965905E+29</v>
      </c>
      <c r="U504" s="73">
        <f t="shared" si="154"/>
        <v>9.6069950765642059E+30</v>
      </c>
      <c r="V504" s="73">
        <f t="shared" si="155"/>
        <v>4.8034975382821029E+31</v>
      </c>
      <c r="W504" s="73">
        <f t="shared" si="156"/>
        <v>381747.20000000001</v>
      </c>
      <c r="X504" s="102">
        <f t="shared" si="157"/>
        <v>15.373525643157063</v>
      </c>
      <c r="Y504" s="94">
        <f>X504/K504</f>
        <v>0.27582448160826628</v>
      </c>
    </row>
    <row r="505" spans="1:25">
      <c r="A505" s="48">
        <v>8192</v>
      </c>
      <c r="B505" s="48">
        <f t="shared" si="146"/>
        <v>16.633333333333333</v>
      </c>
      <c r="C505" s="86">
        <f t="shared" si="162"/>
        <v>14.74</v>
      </c>
      <c r="D505" s="90"/>
      <c r="E505" s="49">
        <f>C505*K505*1</f>
        <v>826.06876197264899</v>
      </c>
      <c r="F505" s="61">
        <f t="shared" si="158"/>
        <v>0.59900000000000042</v>
      </c>
      <c r="G505" s="61">
        <f t="shared" si="159"/>
        <v>6.9899999999998936</v>
      </c>
      <c r="H505" s="61">
        <f t="shared" si="165"/>
        <v>3.4949999999999468</v>
      </c>
      <c r="I505" s="61">
        <f t="shared" si="165"/>
        <v>3.4949999999999468</v>
      </c>
      <c r="J505" s="62">
        <f t="shared" si="147"/>
        <v>4.5880099999999393</v>
      </c>
      <c r="K505" s="63">
        <f t="shared" si="148"/>
        <v>56.042656850247553</v>
      </c>
      <c r="L505" s="51">
        <f t="shared" si="149"/>
        <v>1.1035539440913918E+30</v>
      </c>
      <c r="M505" s="48">
        <f t="shared" si="161"/>
        <v>99.800000000000054</v>
      </c>
      <c r="N505" s="52">
        <v>499</v>
      </c>
      <c r="O505" s="74">
        <f t="shared" si="150"/>
        <v>499</v>
      </c>
      <c r="P505" s="74">
        <f t="shared" si="151"/>
        <v>1</v>
      </c>
      <c r="Q505" s="53">
        <v>1</v>
      </c>
      <c r="R505" s="65">
        <f t="shared" si="152"/>
        <v>1</v>
      </c>
      <c r="S505" s="73">
        <f>S504*Q505</f>
        <v>1.2548295830113636E+27</v>
      </c>
      <c r="T505" s="73">
        <f t="shared" si="153"/>
        <v>6.2615996192267042E+29</v>
      </c>
      <c r="U505" s="73">
        <f t="shared" si="154"/>
        <v>1.1035539440913919E+31</v>
      </c>
      <c r="V505" s="73">
        <f t="shared" si="155"/>
        <v>5.5177697204569594E+31</v>
      </c>
      <c r="W505" s="73">
        <f t="shared" si="156"/>
        <v>382020.26666666666</v>
      </c>
      <c r="X505" s="102">
        <f t="shared" si="157"/>
        <v>17.62415374983172</v>
      </c>
      <c r="Y505" s="94">
        <f>X505/K505</f>
        <v>0.3144774844798221</v>
      </c>
    </row>
    <row r="506" spans="1:25">
      <c r="A506" s="48">
        <v>8192</v>
      </c>
      <c r="B506" s="48">
        <f t="shared" si="146"/>
        <v>16.666666666666668</v>
      </c>
      <c r="C506" s="86">
        <f t="shared" si="162"/>
        <v>14.74</v>
      </c>
      <c r="D506" s="90"/>
      <c r="E506" s="49">
        <f>C506*K506*1</f>
        <v>830.59899999996355</v>
      </c>
      <c r="F506" s="61">
        <f t="shared" si="158"/>
        <v>0.60000000000000042</v>
      </c>
      <c r="G506" s="61">
        <f t="shared" si="159"/>
        <v>6.9999999999998934</v>
      </c>
      <c r="H506" s="61">
        <f t="shared" si="165"/>
        <v>3.4999999999999467</v>
      </c>
      <c r="I506" s="61">
        <f t="shared" si="165"/>
        <v>3.4999999999999467</v>
      </c>
      <c r="J506" s="62">
        <f t="shared" si="147"/>
        <v>4.5999999999999384</v>
      </c>
      <c r="K506" s="63">
        <f t="shared" si="148"/>
        <v>56.349999999997529</v>
      </c>
      <c r="L506" s="51">
        <f t="shared" si="149"/>
        <v>1.2676506002282719E+30</v>
      </c>
      <c r="M506" s="48">
        <f t="shared" si="161"/>
        <v>100.00000000000004</v>
      </c>
      <c r="N506" s="52">
        <v>500</v>
      </c>
      <c r="O506" s="74">
        <f t="shared" si="150"/>
        <v>500</v>
      </c>
      <c r="P506" s="74">
        <f t="shared" si="151"/>
        <v>1</v>
      </c>
      <c r="Q506" s="53">
        <v>4</v>
      </c>
      <c r="R506" s="65">
        <f t="shared" si="152"/>
        <v>1</v>
      </c>
      <c r="S506" s="73">
        <f>S505*Q506</f>
        <v>5.0193183320454542E+27</v>
      </c>
      <c r="T506" s="73">
        <f t="shared" si="153"/>
        <v>2.5096591660227271E+30</v>
      </c>
      <c r="U506" s="73">
        <f t="shared" si="154"/>
        <v>1.267650600228272E+31</v>
      </c>
      <c r="V506" s="73">
        <f t="shared" si="155"/>
        <v>6.3382530011413596E+31</v>
      </c>
      <c r="W506" s="73">
        <f t="shared" si="156"/>
        <v>382293.33333333337</v>
      </c>
      <c r="X506" s="102">
        <f t="shared" si="157"/>
        <v>5.051086686951308</v>
      </c>
      <c r="Y506" s="94">
        <f>X506/K506</f>
        <v>8.963774067349653E-2</v>
      </c>
    </row>
    <row r="507" spans="1:25">
      <c r="A507" s="48">
        <v>8192</v>
      </c>
      <c r="B507" s="48">
        <f t="shared" si="146"/>
        <v>16.7</v>
      </c>
      <c r="C507" s="86">
        <f t="shared" si="162"/>
        <v>14.74</v>
      </c>
      <c r="D507" s="90"/>
      <c r="E507" s="49">
        <f>C507*K507*1</f>
        <v>835.14862113464835</v>
      </c>
      <c r="F507" s="61">
        <f t="shared" si="158"/>
        <v>0.60100000000000042</v>
      </c>
      <c r="G507" s="61">
        <f t="shared" si="159"/>
        <v>7.0099999999998932</v>
      </c>
      <c r="H507" s="61">
        <f t="shared" si="165"/>
        <v>3.5049999999999466</v>
      </c>
      <c r="I507" s="61">
        <f t="shared" si="165"/>
        <v>3.5049999999999466</v>
      </c>
      <c r="J507" s="62">
        <f t="shared" si="147"/>
        <v>4.6120099999999375</v>
      </c>
      <c r="K507" s="63">
        <f t="shared" si="148"/>
        <v>56.658658150247511</v>
      </c>
      <c r="L507" s="51">
        <f t="shared" si="149"/>
        <v>1.4561481591932197E+30</v>
      </c>
      <c r="M507" s="48">
        <f t="shared" si="161"/>
        <v>100.20000000000006</v>
      </c>
      <c r="N507" s="52">
        <v>501</v>
      </c>
      <c r="O507" s="74">
        <f t="shared" si="150"/>
        <v>501</v>
      </c>
      <c r="P507" s="74">
        <f t="shared" si="151"/>
        <v>1</v>
      </c>
      <c r="Q507" s="53">
        <v>1</v>
      </c>
      <c r="R507" s="65">
        <f t="shared" si="152"/>
        <v>1</v>
      </c>
      <c r="S507" s="73">
        <f>S506*Q507</f>
        <v>5.0193183320454542E+27</v>
      </c>
      <c r="T507" s="73">
        <f t="shared" si="153"/>
        <v>2.5146784843547726E+30</v>
      </c>
      <c r="U507" s="73">
        <f t="shared" si="154"/>
        <v>1.4561481591932196E+31</v>
      </c>
      <c r="V507" s="73">
        <f t="shared" si="155"/>
        <v>7.2807407959660989E+31</v>
      </c>
      <c r="W507" s="73">
        <f t="shared" si="156"/>
        <v>382566.40000000002</v>
      </c>
      <c r="X507" s="102">
        <f t="shared" si="157"/>
        <v>5.7905937806870158</v>
      </c>
      <c r="Y507" s="94">
        <f>X507/K507</f>
        <v>0.10220139286270266</v>
      </c>
    </row>
    <row r="508" spans="1:25">
      <c r="A508" s="48">
        <v>8192</v>
      </c>
      <c r="B508" s="48">
        <f t="shared" si="146"/>
        <v>16.733333333333334</v>
      </c>
      <c r="C508" s="86">
        <f t="shared" si="162"/>
        <v>14.74</v>
      </c>
      <c r="D508" s="90"/>
      <c r="E508" s="49">
        <f>C508*K508*1</f>
        <v>839.71768290692319</v>
      </c>
      <c r="F508" s="61">
        <f t="shared" si="158"/>
        <v>0.60200000000000042</v>
      </c>
      <c r="G508" s="61">
        <f t="shared" si="159"/>
        <v>7.019999999999893</v>
      </c>
      <c r="H508" s="61">
        <f t="shared" si="165"/>
        <v>3.5099999999999465</v>
      </c>
      <c r="I508" s="61">
        <f t="shared" si="165"/>
        <v>3.5099999999999465</v>
      </c>
      <c r="J508" s="62">
        <f t="shared" si="147"/>
        <v>4.6240399999999386</v>
      </c>
      <c r="K508" s="63">
        <f t="shared" si="148"/>
        <v>56.968635203997501</v>
      </c>
      <c r="L508" s="51">
        <f t="shared" si="149"/>
        <v>1.6726749950972123E+30</v>
      </c>
      <c r="M508" s="48">
        <f t="shared" si="161"/>
        <v>100.40000000000005</v>
      </c>
      <c r="N508" s="52">
        <v>502</v>
      </c>
      <c r="O508" s="74">
        <f t="shared" si="150"/>
        <v>502</v>
      </c>
      <c r="P508" s="74">
        <f t="shared" si="151"/>
        <v>1</v>
      </c>
      <c r="Q508" s="53">
        <v>1</v>
      </c>
      <c r="R508" s="65">
        <f t="shared" si="152"/>
        <v>1</v>
      </c>
      <c r="S508" s="73">
        <f>S507*Q508</f>
        <v>5.0193183320454542E+27</v>
      </c>
      <c r="T508" s="73">
        <f t="shared" si="153"/>
        <v>2.519697802686818E+30</v>
      </c>
      <c r="U508" s="73">
        <f t="shared" si="154"/>
        <v>1.6726749950972124E+31</v>
      </c>
      <c r="V508" s="73">
        <f t="shared" si="155"/>
        <v>8.3633749754860618E+31</v>
      </c>
      <c r="W508" s="73">
        <f t="shared" si="156"/>
        <v>382839.46666666667</v>
      </c>
      <c r="X508" s="102">
        <f t="shared" si="157"/>
        <v>6.6383952603903387</v>
      </c>
      <c r="Y508" s="94">
        <f>X508/K508</f>
        <v>0.11652719494892377</v>
      </c>
    </row>
    <row r="509" spans="1:25">
      <c r="A509" s="48">
        <v>8192</v>
      </c>
      <c r="B509" s="48">
        <f t="shared" si="146"/>
        <v>16.766666666666666</v>
      </c>
      <c r="C509" s="86">
        <f t="shared" si="162"/>
        <v>14.74</v>
      </c>
      <c r="D509" s="90"/>
      <c r="E509" s="49">
        <f>C509*K509*1</f>
        <v>844.30624293544793</v>
      </c>
      <c r="F509" s="61">
        <f t="shared" si="158"/>
        <v>0.60300000000000042</v>
      </c>
      <c r="G509" s="61">
        <f t="shared" si="159"/>
        <v>7.0299999999998928</v>
      </c>
      <c r="H509" s="61">
        <f t="shared" si="165"/>
        <v>3.5149999999999464</v>
      </c>
      <c r="I509" s="61">
        <f t="shared" si="165"/>
        <v>3.5149999999999464</v>
      </c>
      <c r="J509" s="62">
        <f t="shared" si="147"/>
        <v>4.6360899999999381</v>
      </c>
      <c r="K509" s="63">
        <f t="shared" si="148"/>
        <v>57.279935070247483</v>
      </c>
      <c r="L509" s="51">
        <f t="shared" si="149"/>
        <v>1.9213990153128423E+30</v>
      </c>
      <c r="M509" s="48">
        <f t="shared" si="161"/>
        <v>100.60000000000005</v>
      </c>
      <c r="N509" s="52">
        <v>503</v>
      </c>
      <c r="O509" s="74">
        <f t="shared" si="150"/>
        <v>503</v>
      </c>
      <c r="P509" s="74">
        <f t="shared" si="151"/>
        <v>1</v>
      </c>
      <c r="Q509" s="53">
        <v>1</v>
      </c>
      <c r="R509" s="65">
        <f t="shared" si="152"/>
        <v>1</v>
      </c>
      <c r="S509" s="73">
        <f>S508*Q509</f>
        <v>5.0193183320454542E+27</v>
      </c>
      <c r="T509" s="73">
        <f t="shared" si="153"/>
        <v>2.5247171210188635E+30</v>
      </c>
      <c r="U509" s="73">
        <f t="shared" si="154"/>
        <v>1.9213990153128423E+31</v>
      </c>
      <c r="V509" s="73">
        <f t="shared" si="155"/>
        <v>9.6069950765642113E+31</v>
      </c>
      <c r="W509" s="73">
        <f t="shared" si="156"/>
        <v>383112.53333333333</v>
      </c>
      <c r="X509" s="102">
        <f t="shared" si="157"/>
        <v>7.6103536484018104</v>
      </c>
      <c r="Y509" s="94">
        <f>X509/K509</f>
        <v>0.13286246988703035</v>
      </c>
    </row>
    <row r="510" spans="1:25">
      <c r="A510" s="48">
        <v>8192</v>
      </c>
      <c r="B510" s="48">
        <f t="shared" si="146"/>
        <v>16.8</v>
      </c>
      <c r="C510" s="86">
        <f t="shared" si="162"/>
        <v>14.74</v>
      </c>
      <c r="D510" s="90"/>
      <c r="E510" s="49">
        <f>C510*K510*1</f>
        <v>848.91435892732272</v>
      </c>
      <c r="F510" s="61">
        <f t="shared" si="158"/>
        <v>0.60400000000000043</v>
      </c>
      <c r="G510" s="61">
        <f t="shared" si="159"/>
        <v>7.0399999999998926</v>
      </c>
      <c r="H510" s="61">
        <f t="shared" si="165"/>
        <v>3.5199999999999463</v>
      </c>
      <c r="I510" s="61">
        <f t="shared" si="165"/>
        <v>3.5199999999999463</v>
      </c>
      <c r="J510" s="62">
        <f t="shared" si="147"/>
        <v>4.6481599999999377</v>
      </c>
      <c r="K510" s="63">
        <f t="shared" si="148"/>
        <v>57.592561663997472</v>
      </c>
      <c r="L510" s="51">
        <f t="shared" si="149"/>
        <v>2.2071078881827845E+30</v>
      </c>
      <c r="M510" s="48">
        <f t="shared" si="161"/>
        <v>100.80000000000005</v>
      </c>
      <c r="N510" s="52">
        <v>504</v>
      </c>
      <c r="O510" s="74">
        <f t="shared" si="150"/>
        <v>504</v>
      </c>
      <c r="P510" s="74">
        <f t="shared" si="151"/>
        <v>1</v>
      </c>
      <c r="Q510" s="53">
        <v>1</v>
      </c>
      <c r="R510" s="65">
        <f t="shared" si="152"/>
        <v>1</v>
      </c>
      <c r="S510" s="73">
        <f>S509*Q510</f>
        <v>5.0193183320454542E+27</v>
      </c>
      <c r="T510" s="73">
        <f t="shared" si="153"/>
        <v>2.5297364393509089E+30</v>
      </c>
      <c r="U510" s="73">
        <f t="shared" si="154"/>
        <v>2.2071078881827847E+31</v>
      </c>
      <c r="V510" s="73">
        <f t="shared" si="155"/>
        <v>1.1035539440913922E+32</v>
      </c>
      <c r="W510" s="73">
        <f t="shared" si="156"/>
        <v>383385.59999999998</v>
      </c>
      <c r="X510" s="102">
        <f t="shared" si="157"/>
        <v>8.7246554773472536</v>
      </c>
      <c r="Y510" s="94">
        <f>X510/K510</f>
        <v>0.15148927613687393</v>
      </c>
    </row>
    <row r="511" spans="1:25">
      <c r="A511" s="48">
        <v>8192</v>
      </c>
      <c r="B511" s="48">
        <f t="shared" si="146"/>
        <v>16.833333333333332</v>
      </c>
      <c r="C511" s="86">
        <f t="shared" si="162"/>
        <v>14.74</v>
      </c>
      <c r="D511" s="90"/>
      <c r="E511" s="49">
        <f>C511*K511*1</f>
        <v>853.54208867808745</v>
      </c>
      <c r="F511" s="61">
        <f t="shared" si="158"/>
        <v>0.60500000000000043</v>
      </c>
      <c r="G511" s="61">
        <f t="shared" si="159"/>
        <v>7.0499999999998924</v>
      </c>
      <c r="H511" s="61">
        <f t="shared" si="165"/>
        <v>3.5249999999999462</v>
      </c>
      <c r="I511" s="61">
        <f t="shared" si="165"/>
        <v>3.5249999999999462</v>
      </c>
      <c r="J511" s="62">
        <f t="shared" si="147"/>
        <v>4.6602499999999374</v>
      </c>
      <c r="K511" s="63">
        <f t="shared" si="148"/>
        <v>57.906518906247449</v>
      </c>
      <c r="L511" s="51">
        <f t="shared" si="149"/>
        <v>2.5353012004565449E+30</v>
      </c>
      <c r="M511" s="48">
        <f t="shared" si="161"/>
        <v>101.00000000000004</v>
      </c>
      <c r="N511" s="52">
        <v>505</v>
      </c>
      <c r="O511" s="74">
        <f t="shared" si="150"/>
        <v>505</v>
      </c>
      <c r="P511" s="74">
        <f t="shared" si="151"/>
        <v>1</v>
      </c>
      <c r="Q511" s="53">
        <v>1</v>
      </c>
      <c r="R511" s="65">
        <f t="shared" si="152"/>
        <v>1</v>
      </c>
      <c r="S511" s="73">
        <f>S510*Q511</f>
        <v>5.0193183320454542E+27</v>
      </c>
      <c r="T511" s="73">
        <f t="shared" si="153"/>
        <v>2.5347557576829544E+30</v>
      </c>
      <c r="U511" s="73">
        <f t="shared" si="154"/>
        <v>2.5353012004565448E+31</v>
      </c>
      <c r="V511" s="73">
        <f t="shared" si="155"/>
        <v>1.2676506002282725E+32</v>
      </c>
      <c r="W511" s="73">
        <f t="shared" si="156"/>
        <v>383658.66666666663</v>
      </c>
      <c r="X511" s="102">
        <f t="shared" si="157"/>
        <v>10.002151855349128</v>
      </c>
      <c r="Y511" s="94">
        <f>X511/K511</f>
        <v>0.1727292892798985</v>
      </c>
    </row>
    <row r="512" spans="1:25">
      <c r="A512" s="48">
        <v>8192</v>
      </c>
      <c r="B512" s="48">
        <f t="shared" si="146"/>
        <v>16.866666666666667</v>
      </c>
      <c r="C512" s="86">
        <f t="shared" si="162"/>
        <v>14.74</v>
      </c>
      <c r="D512" s="90"/>
      <c r="E512" s="49">
        <f>C512*K512*1</f>
        <v>858.18949007172216</v>
      </c>
      <c r="F512" s="61">
        <f t="shared" si="158"/>
        <v>0.60600000000000043</v>
      </c>
      <c r="G512" s="61">
        <f t="shared" si="159"/>
        <v>7.0599999999998921</v>
      </c>
      <c r="H512" s="61">
        <f t="shared" si="165"/>
        <v>3.5299999999999461</v>
      </c>
      <c r="I512" s="61">
        <f t="shared" si="165"/>
        <v>3.5299999999999461</v>
      </c>
      <c r="J512" s="62">
        <f t="shared" si="147"/>
        <v>4.6723599999999372</v>
      </c>
      <c r="K512" s="63">
        <f t="shared" si="148"/>
        <v>58.221810723997436</v>
      </c>
      <c r="L512" s="51">
        <f t="shared" si="149"/>
        <v>2.9122963183864405E+30</v>
      </c>
      <c r="M512" s="48">
        <f t="shared" si="161"/>
        <v>101.20000000000005</v>
      </c>
      <c r="N512" s="52">
        <v>506</v>
      </c>
      <c r="O512" s="74">
        <f t="shared" si="150"/>
        <v>506</v>
      </c>
      <c r="P512" s="74">
        <f t="shared" si="151"/>
        <v>1</v>
      </c>
      <c r="Q512" s="53">
        <v>1</v>
      </c>
      <c r="R512" s="65">
        <f t="shared" si="152"/>
        <v>1</v>
      </c>
      <c r="S512" s="73">
        <f>S511*Q512</f>
        <v>5.0193183320454542E+27</v>
      </c>
      <c r="T512" s="73">
        <f t="shared" si="153"/>
        <v>2.5397750760149998E+30</v>
      </c>
      <c r="U512" s="73">
        <f t="shared" si="154"/>
        <v>2.9122963183864406E+31</v>
      </c>
      <c r="V512" s="73">
        <f t="shared" si="155"/>
        <v>1.4561481591932203E+32</v>
      </c>
      <c r="W512" s="73">
        <f t="shared" si="156"/>
        <v>383931.73333333334</v>
      </c>
      <c r="X512" s="102">
        <f t="shared" si="157"/>
        <v>11.466748949107494</v>
      </c>
      <c r="Y512" s="94">
        <f>X512/K512</f>
        <v>0.1969493701160554</v>
      </c>
    </row>
    <row r="513" spans="1:25">
      <c r="A513" s="48">
        <v>8192</v>
      </c>
      <c r="B513" s="48">
        <f t="shared" si="146"/>
        <v>16.899999999999999</v>
      </c>
      <c r="C513" s="86">
        <f t="shared" si="162"/>
        <v>14.74</v>
      </c>
      <c r="D513" s="90"/>
      <c r="E513" s="49">
        <f>C513*K513*1</f>
        <v>862.85662108064707</v>
      </c>
      <c r="F513" s="61">
        <f t="shared" si="158"/>
        <v>0.60700000000000043</v>
      </c>
      <c r="G513" s="61">
        <f t="shared" si="159"/>
        <v>7.0699999999998919</v>
      </c>
      <c r="H513" s="61">
        <f t="shared" si="165"/>
        <v>3.534999999999946</v>
      </c>
      <c r="I513" s="61">
        <f t="shared" si="165"/>
        <v>3.534999999999946</v>
      </c>
      <c r="J513" s="62">
        <f t="shared" si="147"/>
        <v>4.6844899999999372</v>
      </c>
      <c r="K513" s="63">
        <f t="shared" si="148"/>
        <v>58.538441050247428</v>
      </c>
      <c r="L513" s="51">
        <f t="shared" si="149"/>
        <v>3.3453499901944257E+30</v>
      </c>
      <c r="M513" s="48">
        <f t="shared" si="161"/>
        <v>101.40000000000005</v>
      </c>
      <c r="N513" s="52">
        <v>507</v>
      </c>
      <c r="O513" s="74">
        <f t="shared" si="150"/>
        <v>507</v>
      </c>
      <c r="P513" s="74">
        <f t="shared" si="151"/>
        <v>1</v>
      </c>
      <c r="Q513" s="53">
        <v>1</v>
      </c>
      <c r="R513" s="65">
        <f t="shared" si="152"/>
        <v>1</v>
      </c>
      <c r="S513" s="73">
        <f>S512*Q513</f>
        <v>5.0193183320454542E+27</v>
      </c>
      <c r="T513" s="73">
        <f t="shared" si="153"/>
        <v>2.5447943943470453E+30</v>
      </c>
      <c r="U513" s="73">
        <f t="shared" si="154"/>
        <v>3.3453499901944256E+31</v>
      </c>
      <c r="V513" s="73">
        <f t="shared" si="155"/>
        <v>1.6726749950972127E+32</v>
      </c>
      <c r="W513" s="73">
        <f t="shared" si="156"/>
        <v>384204.79999999999</v>
      </c>
      <c r="X513" s="102">
        <f t="shared" si="157"/>
        <v>13.145855703021503</v>
      </c>
      <c r="Y513" s="94">
        <f>X513/K513</f>
        <v>0.2245679158373477</v>
      </c>
    </row>
    <row r="514" spans="1:25">
      <c r="A514" s="48">
        <v>8192</v>
      </c>
      <c r="B514" s="48">
        <f t="shared" si="146"/>
        <v>16.933333333333334</v>
      </c>
      <c r="C514" s="86">
        <f t="shared" si="162"/>
        <v>14.74</v>
      </c>
      <c r="D514" s="90"/>
      <c r="E514" s="49">
        <f>C514*K514*1</f>
        <v>867.54353976572168</v>
      </c>
      <c r="F514" s="61">
        <f t="shared" si="158"/>
        <v>0.60800000000000043</v>
      </c>
      <c r="G514" s="61">
        <f t="shared" si="159"/>
        <v>7.0799999999998917</v>
      </c>
      <c r="H514" s="61">
        <f t="shared" si="165"/>
        <v>3.5399999999999459</v>
      </c>
      <c r="I514" s="61">
        <f t="shared" si="165"/>
        <v>3.5399999999999459</v>
      </c>
      <c r="J514" s="62">
        <f t="shared" si="147"/>
        <v>4.6966399999999364</v>
      </c>
      <c r="K514" s="63">
        <f t="shared" si="148"/>
        <v>58.8564138239974</v>
      </c>
      <c r="L514" s="51">
        <f t="shared" si="149"/>
        <v>3.8427980306256846E+30</v>
      </c>
      <c r="M514" s="48">
        <f t="shared" si="161"/>
        <v>101.60000000000005</v>
      </c>
      <c r="N514" s="52">
        <v>508</v>
      </c>
      <c r="O514" s="74">
        <f t="shared" si="150"/>
        <v>508</v>
      </c>
      <c r="P514" s="74">
        <f t="shared" si="151"/>
        <v>1</v>
      </c>
      <c r="Q514" s="53">
        <v>1</v>
      </c>
      <c r="R514" s="65">
        <f t="shared" si="152"/>
        <v>1</v>
      </c>
      <c r="S514" s="73">
        <f>S513*Q514</f>
        <v>5.0193183320454542E+27</v>
      </c>
      <c r="T514" s="73">
        <f t="shared" si="153"/>
        <v>2.5498137126790908E+30</v>
      </c>
      <c r="U514" s="73">
        <f t="shared" si="154"/>
        <v>3.8427980306256846E+31</v>
      </c>
      <c r="V514" s="73">
        <f t="shared" si="155"/>
        <v>1.9213990153128423E+32</v>
      </c>
      <c r="W514" s="73">
        <f t="shared" si="156"/>
        <v>384477.8666666667</v>
      </c>
      <c r="X514" s="102">
        <f t="shared" si="157"/>
        <v>15.070897185614609</v>
      </c>
      <c r="Y514" s="94">
        <f>X514/K514</f>
        <v>0.25606210447483607</v>
      </c>
    </row>
    <row r="515" spans="1:25">
      <c r="A515" s="48">
        <v>8192</v>
      </c>
      <c r="B515" s="48">
        <f t="shared" si="146"/>
        <v>16.966666666666665</v>
      </c>
      <c r="C515" s="86">
        <f t="shared" si="162"/>
        <v>14.74</v>
      </c>
      <c r="D515" s="90"/>
      <c r="E515" s="49">
        <f>C515*K515*1</f>
        <v>872.25030427624642</v>
      </c>
      <c r="F515" s="61">
        <f t="shared" si="158"/>
        <v>0.60900000000000043</v>
      </c>
      <c r="G515" s="61">
        <f t="shared" si="159"/>
        <v>7.0899999999998915</v>
      </c>
      <c r="H515" s="61">
        <f t="shared" si="165"/>
        <v>3.5449999999999458</v>
      </c>
      <c r="I515" s="61">
        <f t="shared" si="165"/>
        <v>3.5449999999999458</v>
      </c>
      <c r="J515" s="62">
        <f t="shared" si="147"/>
        <v>4.7088099999999358</v>
      </c>
      <c r="K515" s="63">
        <f t="shared" si="148"/>
        <v>59.175732990247383</v>
      </c>
      <c r="L515" s="51">
        <f t="shared" si="149"/>
        <v>4.4142157763655696E+30</v>
      </c>
      <c r="M515" s="48">
        <f t="shared" si="161"/>
        <v>101.80000000000005</v>
      </c>
      <c r="N515" s="52">
        <v>509</v>
      </c>
      <c r="O515" s="74">
        <f t="shared" si="150"/>
        <v>509</v>
      </c>
      <c r="P515" s="74">
        <f t="shared" si="151"/>
        <v>1</v>
      </c>
      <c r="Q515" s="53">
        <v>1</v>
      </c>
      <c r="R515" s="65">
        <f t="shared" si="152"/>
        <v>1</v>
      </c>
      <c r="S515" s="73">
        <f>S514*Q515</f>
        <v>5.0193183320454542E+27</v>
      </c>
      <c r="T515" s="73">
        <f t="shared" si="153"/>
        <v>2.5548330310111362E+30</v>
      </c>
      <c r="U515" s="73">
        <f t="shared" si="154"/>
        <v>4.4142157763655694E+31</v>
      </c>
      <c r="V515" s="73">
        <f t="shared" si="155"/>
        <v>2.2071078881827849E+32</v>
      </c>
      <c r="W515" s="73">
        <f t="shared" si="156"/>
        <v>384750.93333333335</v>
      </c>
      <c r="X515" s="102">
        <f t="shared" si="157"/>
        <v>17.277903185002028</v>
      </c>
      <c r="Y515" s="94">
        <f>X515/K515</f>
        <v>0.29197615833249685</v>
      </c>
    </row>
    <row r="516" spans="1:25">
      <c r="A516" s="48">
        <v>8192</v>
      </c>
      <c r="B516" s="48">
        <f t="shared" si="146"/>
        <v>17</v>
      </c>
      <c r="C516" s="86">
        <f t="shared" si="162"/>
        <v>14.74</v>
      </c>
      <c r="D516" s="90"/>
      <c r="E516" s="49">
        <f>C516*K516*1</f>
        <v>876.97697284996138</v>
      </c>
      <c r="F516" s="61">
        <f t="shared" si="158"/>
        <v>0.61000000000000043</v>
      </c>
      <c r="G516" s="61">
        <f t="shared" si="159"/>
        <v>7.0999999999998913</v>
      </c>
      <c r="H516" s="61">
        <f t="shared" si="165"/>
        <v>3.5499999999999456</v>
      </c>
      <c r="I516" s="61">
        <f t="shared" si="165"/>
        <v>3.5499999999999456</v>
      </c>
      <c r="J516" s="62">
        <f t="shared" si="147"/>
        <v>4.7209999999999361</v>
      </c>
      <c r="K516" s="63">
        <f t="shared" si="148"/>
        <v>59.49640249999738</v>
      </c>
      <c r="L516" s="51">
        <f t="shared" si="149"/>
        <v>5.0706024009130899E+30</v>
      </c>
      <c r="M516" s="48">
        <f t="shared" si="161"/>
        <v>102.00000000000006</v>
      </c>
      <c r="N516" s="52">
        <v>510</v>
      </c>
      <c r="O516" s="74">
        <f t="shared" si="150"/>
        <v>510</v>
      </c>
      <c r="P516" s="74">
        <f t="shared" si="151"/>
        <v>1</v>
      </c>
      <c r="Q516" s="53">
        <v>4</v>
      </c>
      <c r="R516" s="65">
        <f t="shared" si="152"/>
        <v>1</v>
      </c>
      <c r="S516" s="73">
        <f>S515*Q516</f>
        <v>2.0077273328181817E+28</v>
      </c>
      <c r="T516" s="73">
        <f t="shared" si="153"/>
        <v>1.0239409397372727E+31</v>
      </c>
      <c r="U516" s="73">
        <f t="shared" si="154"/>
        <v>5.0706024009130896E+31</v>
      </c>
      <c r="V516" s="73">
        <f t="shared" si="155"/>
        <v>2.5353012004565449E+32</v>
      </c>
      <c r="W516" s="73">
        <f t="shared" si="156"/>
        <v>385024</v>
      </c>
      <c r="X516" s="102">
        <f t="shared" si="157"/>
        <v>4.9520457715208916</v>
      </c>
      <c r="Y516" s="94">
        <f>X516/K516</f>
        <v>8.3232692456003704E-2</v>
      </c>
    </row>
    <row r="517" spans="1:25">
      <c r="A517" s="48">
        <v>8192</v>
      </c>
      <c r="B517" s="48">
        <f t="shared" si="146"/>
        <v>17.033333333333335</v>
      </c>
      <c r="C517" s="86">
        <f t="shared" si="162"/>
        <v>14.74</v>
      </c>
      <c r="D517" s="90"/>
      <c r="E517" s="49">
        <f>C517*K517*1</f>
        <v>881.723603813046</v>
      </c>
      <c r="F517" s="61">
        <f t="shared" si="158"/>
        <v>0.61100000000000043</v>
      </c>
      <c r="G517" s="61">
        <f t="shared" si="159"/>
        <v>7.1099999999998911</v>
      </c>
      <c r="H517" s="61">
        <f t="shared" si="165"/>
        <v>3.5549999999999455</v>
      </c>
      <c r="I517" s="61">
        <f t="shared" si="165"/>
        <v>3.5549999999999455</v>
      </c>
      <c r="J517" s="62">
        <f t="shared" si="147"/>
        <v>4.7332099999999357</v>
      </c>
      <c r="K517" s="63">
        <f t="shared" si="148"/>
        <v>59.818426310247354</v>
      </c>
      <c r="L517" s="51">
        <f t="shared" si="149"/>
        <v>5.8245926367728833E+30</v>
      </c>
      <c r="M517" s="48">
        <f t="shared" si="161"/>
        <v>102.20000000000005</v>
      </c>
      <c r="N517" s="52">
        <v>511</v>
      </c>
      <c r="O517" s="74">
        <f t="shared" si="150"/>
        <v>511</v>
      </c>
      <c r="P517" s="74">
        <f t="shared" si="151"/>
        <v>1</v>
      </c>
      <c r="Q517" s="53">
        <v>1</v>
      </c>
      <c r="R517" s="65">
        <f t="shared" si="152"/>
        <v>1</v>
      </c>
      <c r="S517" s="73">
        <f>S516*Q517</f>
        <v>2.0077273328181817E+28</v>
      </c>
      <c r="T517" s="73">
        <f t="shared" si="153"/>
        <v>1.0259486670700908E+31</v>
      </c>
      <c r="U517" s="73">
        <f t="shared" si="154"/>
        <v>5.824592636772883E+31</v>
      </c>
      <c r="V517" s="73">
        <f t="shared" si="155"/>
        <v>2.9122963183864417E+32</v>
      </c>
      <c r="W517" s="73">
        <f t="shared" si="156"/>
        <v>385297.06666666665</v>
      </c>
      <c r="X517" s="102">
        <f t="shared" si="157"/>
        <v>5.6772749200082133</v>
      </c>
      <c r="Y517" s="94">
        <f>X517/K517</f>
        <v>9.4908463331400822E-2</v>
      </c>
    </row>
    <row r="518" spans="1:25">
      <c r="A518" s="48">
        <v>8192</v>
      </c>
      <c r="B518" s="48">
        <f t="shared" si="146"/>
        <v>17.066666666666666</v>
      </c>
      <c r="C518" s="86">
        <f t="shared" si="162"/>
        <v>14.74</v>
      </c>
      <c r="D518" s="90"/>
      <c r="E518" s="49">
        <f>C518*K518*1</f>
        <v>886.49025558012102</v>
      </c>
      <c r="F518" s="61">
        <f t="shared" si="158"/>
        <v>0.61200000000000043</v>
      </c>
      <c r="G518" s="61">
        <f t="shared" si="159"/>
        <v>7.1199999999998909</v>
      </c>
      <c r="H518" s="61">
        <f t="shared" si="165"/>
        <v>3.5599999999999454</v>
      </c>
      <c r="I518" s="61">
        <f t="shared" si="165"/>
        <v>3.5599999999999454</v>
      </c>
      <c r="J518" s="62">
        <f t="shared" si="147"/>
        <v>4.7454399999999364</v>
      </c>
      <c r="K518" s="63">
        <f t="shared" si="148"/>
        <v>60.141808383997351</v>
      </c>
      <c r="L518" s="51">
        <f t="shared" si="149"/>
        <v>6.6906999803888537E+30</v>
      </c>
      <c r="M518" s="48">
        <f t="shared" si="161"/>
        <v>102.40000000000006</v>
      </c>
      <c r="N518" s="52">
        <v>512</v>
      </c>
      <c r="O518" s="74">
        <f t="shared" si="150"/>
        <v>512</v>
      </c>
      <c r="P518" s="74">
        <f t="shared" si="151"/>
        <v>1</v>
      </c>
      <c r="Q518" s="53">
        <v>1</v>
      </c>
      <c r="R518" s="65">
        <f t="shared" si="152"/>
        <v>1</v>
      </c>
      <c r="S518" s="73">
        <f>S517*Q518</f>
        <v>2.0077273328181817E+28</v>
      </c>
      <c r="T518" s="73">
        <f t="shared" si="153"/>
        <v>1.027956394402909E+31</v>
      </c>
      <c r="U518" s="73">
        <f t="shared" si="154"/>
        <v>6.690699980388854E+31</v>
      </c>
      <c r="V518" s="73">
        <f t="shared" si="155"/>
        <v>3.3453499901944269E+32</v>
      </c>
      <c r="W518" s="73">
        <f t="shared" si="156"/>
        <v>385570.1333333333</v>
      </c>
      <c r="X518" s="102">
        <f t="shared" si="157"/>
        <v>6.5087391029608446</v>
      </c>
      <c r="Y518" s="94">
        <f>X518/K518</f>
        <v>0.10822320242523174</v>
      </c>
    </row>
    <row r="519" spans="1:25">
      <c r="A519" s="48">
        <v>8192</v>
      </c>
      <c r="B519" s="48">
        <f t="shared" ref="B519:B582" si="166">N519/30</f>
        <v>17.100000000000001</v>
      </c>
      <c r="C519" s="86">
        <f t="shared" si="162"/>
        <v>14.74</v>
      </c>
      <c r="D519" s="90"/>
      <c r="E519" s="49">
        <f>C519*K519*1</f>
        <v>891.27698665424555</v>
      </c>
      <c r="F519" s="61">
        <f t="shared" si="158"/>
        <v>0.61300000000000043</v>
      </c>
      <c r="G519" s="61">
        <f t="shared" si="159"/>
        <v>7.1299999999998906</v>
      </c>
      <c r="H519" s="61">
        <f t="shared" si="165"/>
        <v>3.5649999999999453</v>
      </c>
      <c r="I519" s="61">
        <f t="shared" si="165"/>
        <v>3.5649999999999453</v>
      </c>
      <c r="J519" s="62">
        <f t="shared" ref="J519:J582" si="167">(1-F519)+F519*G519</f>
        <v>4.7576899999999354</v>
      </c>
      <c r="K519" s="63">
        <f t="shared" ref="K519:K582" si="168">J519*H519*I519</f>
        <v>60.466552690247326</v>
      </c>
      <c r="L519" s="51">
        <f t="shared" ref="L519:L582" si="169">POWER($M$1,N519)</f>
        <v>7.6855960612513715E+30</v>
      </c>
      <c r="M519" s="48">
        <f t="shared" si="161"/>
        <v>102.60000000000005</v>
      </c>
      <c r="N519" s="52">
        <v>513</v>
      </c>
      <c r="O519" s="74">
        <f t="shared" ref="O519:O582" si="170">$N519-P$3</f>
        <v>513</v>
      </c>
      <c r="P519" s="74">
        <f t="shared" ref="P519:P582" si="171">Q$3</f>
        <v>1</v>
      </c>
      <c r="Q519" s="53">
        <v>1</v>
      </c>
      <c r="R519" s="65">
        <f t="shared" ref="R519:R582" si="172">R$3</f>
        <v>1</v>
      </c>
      <c r="S519" s="73">
        <f>S518*Q519</f>
        <v>2.0077273328181817E+28</v>
      </c>
      <c r="T519" s="73">
        <f t="shared" ref="T519:T582" si="173">O519*S519*R519</f>
        <v>1.0299641217357272E+31</v>
      </c>
      <c r="U519" s="73">
        <f t="shared" ref="U519:U582" si="174">10*Q$3*P519*POWER($M$1,O519)</f>
        <v>7.6855960612513719E+31</v>
      </c>
      <c r="V519" s="73">
        <f t="shared" ref="V519:V582" si="175">50*Q$3*P519*POWER($M$1,O519)</f>
        <v>3.842798030625686E+32</v>
      </c>
      <c r="W519" s="73">
        <f t="shared" ref="W519:W582" si="176">$A519*(30+$B519)</f>
        <v>385843.20000000001</v>
      </c>
      <c r="X519" s="102">
        <f t="shared" ref="X519:X582" si="177">U519/T519</f>
        <v>7.4620036747487566</v>
      </c>
      <c r="Y519" s="94">
        <f>X519/K519</f>
        <v>0.12340712911110453</v>
      </c>
    </row>
    <row r="520" spans="1:25">
      <c r="A520" s="48">
        <v>8192</v>
      </c>
      <c r="B520" s="48">
        <f t="shared" si="166"/>
        <v>17.133333333333333</v>
      </c>
      <c r="C520" s="86">
        <f t="shared" si="162"/>
        <v>14.74</v>
      </c>
      <c r="D520" s="90"/>
      <c r="E520" s="49">
        <f>C520*K520*1</f>
        <v>896.08385562692035</v>
      </c>
      <c r="F520" s="61">
        <f t="shared" ref="F520:F583" si="178">F519+0.1%</f>
        <v>0.61400000000000043</v>
      </c>
      <c r="G520" s="61">
        <f t="shared" ref="G520:G583" si="179">G519+1%</f>
        <v>7.1399999999998904</v>
      </c>
      <c r="H520" s="61">
        <f t="shared" ref="H520:I535" si="180">H519+0.5%</f>
        <v>3.5699999999999452</v>
      </c>
      <c r="I520" s="61">
        <f t="shared" si="180"/>
        <v>3.5699999999999452</v>
      </c>
      <c r="J520" s="62">
        <f t="shared" si="167"/>
        <v>4.7699599999999354</v>
      </c>
      <c r="K520" s="63">
        <f t="shared" si="168"/>
        <v>60.792663203997307</v>
      </c>
      <c r="L520" s="51">
        <f t="shared" si="169"/>
        <v>8.8284315527311425E+30</v>
      </c>
      <c r="M520" s="48">
        <f t="shared" ref="M520:M583" si="181">LOG(L520,2)</f>
        <v>102.80000000000007</v>
      </c>
      <c r="N520" s="52">
        <v>514</v>
      </c>
      <c r="O520" s="74">
        <f t="shared" si="170"/>
        <v>514</v>
      </c>
      <c r="P520" s="74">
        <f t="shared" si="171"/>
        <v>1</v>
      </c>
      <c r="Q520" s="53">
        <v>1</v>
      </c>
      <c r="R520" s="65">
        <f t="shared" si="172"/>
        <v>1</v>
      </c>
      <c r="S520" s="73">
        <f>S519*Q520</f>
        <v>2.0077273328181817E+28</v>
      </c>
      <c r="T520" s="73">
        <f t="shared" si="173"/>
        <v>1.0319718490685454E+31</v>
      </c>
      <c r="U520" s="73">
        <f t="shared" si="174"/>
        <v>8.8284315527311423E+31</v>
      </c>
      <c r="V520" s="73">
        <f t="shared" si="175"/>
        <v>4.4142157763655712E+32</v>
      </c>
      <c r="W520" s="73">
        <f t="shared" si="176"/>
        <v>386116.26666666666</v>
      </c>
      <c r="X520" s="102">
        <f t="shared" si="177"/>
        <v>8.5549150984105395</v>
      </c>
      <c r="Y520" s="94">
        <f>X520/K520</f>
        <v>0.14072282159614333</v>
      </c>
    </row>
    <row r="521" spans="1:25">
      <c r="A521" s="48">
        <v>8192</v>
      </c>
      <c r="B521" s="48">
        <f t="shared" si="166"/>
        <v>17.166666666666668</v>
      </c>
      <c r="C521" s="86">
        <f t="shared" si="162"/>
        <v>14.74</v>
      </c>
      <c r="D521" s="90"/>
      <c r="E521" s="49">
        <f>C521*K521*1</f>
        <v>900.91092117808535</v>
      </c>
      <c r="F521" s="61">
        <f t="shared" si="178"/>
        <v>0.61500000000000044</v>
      </c>
      <c r="G521" s="61">
        <f t="shared" si="179"/>
        <v>7.1499999999998902</v>
      </c>
      <c r="H521" s="61">
        <f t="shared" si="180"/>
        <v>3.5749999999999451</v>
      </c>
      <c r="I521" s="61">
        <f t="shared" si="180"/>
        <v>3.5749999999999451</v>
      </c>
      <c r="J521" s="62">
        <f t="shared" si="167"/>
        <v>4.7822499999999355</v>
      </c>
      <c r="K521" s="63">
        <f t="shared" si="168"/>
        <v>61.120143906247307</v>
      </c>
      <c r="L521" s="51">
        <f t="shared" si="169"/>
        <v>1.0141204801826184E+31</v>
      </c>
      <c r="M521" s="48">
        <f t="shared" si="181"/>
        <v>103.00000000000006</v>
      </c>
      <c r="N521" s="52">
        <v>515</v>
      </c>
      <c r="O521" s="74">
        <f t="shared" si="170"/>
        <v>515</v>
      </c>
      <c r="P521" s="74">
        <f t="shared" si="171"/>
        <v>1</v>
      </c>
      <c r="Q521" s="53">
        <v>1</v>
      </c>
      <c r="R521" s="65">
        <f t="shared" si="172"/>
        <v>1</v>
      </c>
      <c r="S521" s="73">
        <f>S520*Q521</f>
        <v>2.0077273328181817E+28</v>
      </c>
      <c r="T521" s="73">
        <f t="shared" si="173"/>
        <v>1.0339795764013636E+31</v>
      </c>
      <c r="U521" s="73">
        <f t="shared" si="174"/>
        <v>1.0141204801826185E+32</v>
      </c>
      <c r="V521" s="73">
        <f t="shared" si="175"/>
        <v>5.070602400913092E+32</v>
      </c>
      <c r="W521" s="73">
        <f t="shared" si="176"/>
        <v>386389.33333333337</v>
      </c>
      <c r="X521" s="102">
        <f t="shared" si="177"/>
        <v>9.8079353144685673</v>
      </c>
      <c r="Y521" s="94">
        <f>X521/K521</f>
        <v>0.16046976802791957</v>
      </c>
    </row>
    <row r="522" spans="1:25">
      <c r="A522" s="48">
        <v>8192</v>
      </c>
      <c r="B522" s="48">
        <f t="shared" si="166"/>
        <v>17.2</v>
      </c>
      <c r="C522" s="86">
        <f t="shared" si="162"/>
        <v>14.74</v>
      </c>
      <c r="D522" s="90"/>
      <c r="E522" s="49">
        <f>C522*K522*1</f>
        <v>905.7582420761197</v>
      </c>
      <c r="F522" s="61">
        <f t="shared" si="178"/>
        <v>0.61600000000000044</v>
      </c>
      <c r="G522" s="61">
        <f t="shared" si="179"/>
        <v>7.15999999999989</v>
      </c>
      <c r="H522" s="61">
        <f t="shared" si="180"/>
        <v>3.579999999999945</v>
      </c>
      <c r="I522" s="61">
        <f t="shared" si="180"/>
        <v>3.579999999999945</v>
      </c>
      <c r="J522" s="62">
        <f t="shared" si="167"/>
        <v>4.7945599999999349</v>
      </c>
      <c r="K522" s="63">
        <f t="shared" si="168"/>
        <v>61.448998783997268</v>
      </c>
      <c r="L522" s="51">
        <f t="shared" si="169"/>
        <v>1.1649185273545769E+31</v>
      </c>
      <c r="M522" s="48">
        <f t="shared" si="181"/>
        <v>103.20000000000005</v>
      </c>
      <c r="N522" s="52">
        <v>516</v>
      </c>
      <c r="O522" s="74">
        <f t="shared" si="170"/>
        <v>516</v>
      </c>
      <c r="P522" s="74">
        <f t="shared" si="171"/>
        <v>1</v>
      </c>
      <c r="Q522" s="53">
        <v>1</v>
      </c>
      <c r="R522" s="65">
        <f t="shared" si="172"/>
        <v>1</v>
      </c>
      <c r="S522" s="73">
        <f>S521*Q522</f>
        <v>2.0077273328181817E+28</v>
      </c>
      <c r="T522" s="73">
        <f t="shared" si="173"/>
        <v>1.0359873037341818E+31</v>
      </c>
      <c r="U522" s="73">
        <f t="shared" si="174"/>
        <v>1.164918527354577E+32</v>
      </c>
      <c r="V522" s="73">
        <f t="shared" si="175"/>
        <v>5.8245926367728841E+32</v>
      </c>
      <c r="W522" s="73">
        <f t="shared" si="176"/>
        <v>386662.40000000002</v>
      </c>
      <c r="X522" s="102">
        <f t="shared" si="177"/>
        <v>11.244525132264332</v>
      </c>
      <c r="Y522" s="94">
        <f>X522/K522</f>
        <v>0.18298955808524361</v>
      </c>
    </row>
    <row r="523" spans="1:25">
      <c r="A523" s="48">
        <v>8192</v>
      </c>
      <c r="B523" s="48">
        <f t="shared" si="166"/>
        <v>17.233333333333334</v>
      </c>
      <c r="C523" s="86">
        <f t="shared" si="162"/>
        <v>14.74</v>
      </c>
      <c r="D523" s="90"/>
      <c r="E523" s="49">
        <f>C523*K523*1</f>
        <v>910.62587717784481</v>
      </c>
      <c r="F523" s="61">
        <f t="shared" si="178"/>
        <v>0.61700000000000044</v>
      </c>
      <c r="G523" s="61">
        <f t="shared" si="179"/>
        <v>7.1699999999998898</v>
      </c>
      <c r="H523" s="61">
        <f t="shared" si="180"/>
        <v>3.5849999999999449</v>
      </c>
      <c r="I523" s="61">
        <f t="shared" si="180"/>
        <v>3.5849999999999449</v>
      </c>
      <c r="J523" s="62">
        <f t="shared" si="167"/>
        <v>4.8068899999999353</v>
      </c>
      <c r="K523" s="63">
        <f t="shared" si="168"/>
        <v>61.779231830247276</v>
      </c>
      <c r="L523" s="51">
        <f t="shared" si="169"/>
        <v>1.338139996077771E+31</v>
      </c>
      <c r="M523" s="48">
        <f t="shared" si="181"/>
        <v>103.40000000000006</v>
      </c>
      <c r="N523" s="52">
        <v>517</v>
      </c>
      <c r="O523" s="74">
        <f t="shared" si="170"/>
        <v>517</v>
      </c>
      <c r="P523" s="74">
        <f t="shared" si="171"/>
        <v>1</v>
      </c>
      <c r="Q523" s="53">
        <v>1</v>
      </c>
      <c r="R523" s="65">
        <f t="shared" si="172"/>
        <v>1</v>
      </c>
      <c r="S523" s="73">
        <f>S522*Q523</f>
        <v>2.0077273328181817E+28</v>
      </c>
      <c r="T523" s="73">
        <f t="shared" si="173"/>
        <v>1.0379950310669999E+31</v>
      </c>
      <c r="U523" s="73">
        <f t="shared" si="174"/>
        <v>1.338139996077771E+32</v>
      </c>
      <c r="V523" s="73">
        <f t="shared" si="175"/>
        <v>6.6906999803888552E+32</v>
      </c>
      <c r="W523" s="73">
        <f t="shared" si="176"/>
        <v>386935.46666666667</v>
      </c>
      <c r="X523" s="102">
        <f t="shared" si="177"/>
        <v>12.891583832556877</v>
      </c>
      <c r="Y523" s="94">
        <f>X523/K523</f>
        <v>0.20867180524321643</v>
      </c>
    </row>
    <row r="524" spans="1:25">
      <c r="A524" s="48">
        <v>8192</v>
      </c>
      <c r="B524" s="48">
        <f t="shared" si="166"/>
        <v>17.266666666666666</v>
      </c>
      <c r="C524" s="86">
        <f t="shared" si="162"/>
        <v>14.74</v>
      </c>
      <c r="D524" s="90"/>
      <c r="E524" s="49">
        <f>C524*K524*1</f>
        <v>915.51388542851942</v>
      </c>
      <c r="F524" s="61">
        <f t="shared" si="178"/>
        <v>0.61800000000000044</v>
      </c>
      <c r="G524" s="61">
        <f t="shared" si="179"/>
        <v>7.1799999999998896</v>
      </c>
      <c r="H524" s="61">
        <f t="shared" si="180"/>
        <v>3.5899999999999448</v>
      </c>
      <c r="I524" s="61">
        <f t="shared" si="180"/>
        <v>3.5899999999999448</v>
      </c>
      <c r="J524" s="62">
        <f t="shared" si="167"/>
        <v>4.8192399999999349</v>
      </c>
      <c r="K524" s="63">
        <f t="shared" si="168"/>
        <v>62.110847043997246</v>
      </c>
      <c r="L524" s="51">
        <f t="shared" si="169"/>
        <v>1.5371192122502745E+31</v>
      </c>
      <c r="M524" s="48">
        <f t="shared" si="181"/>
        <v>103.60000000000005</v>
      </c>
      <c r="N524" s="52">
        <v>518</v>
      </c>
      <c r="O524" s="74">
        <f t="shared" si="170"/>
        <v>518</v>
      </c>
      <c r="P524" s="74">
        <f t="shared" si="171"/>
        <v>1</v>
      </c>
      <c r="Q524" s="53">
        <v>1</v>
      </c>
      <c r="R524" s="65">
        <f t="shared" si="172"/>
        <v>1</v>
      </c>
      <c r="S524" s="73">
        <f>S523*Q524</f>
        <v>2.0077273328181817E+28</v>
      </c>
      <c r="T524" s="73">
        <f t="shared" si="173"/>
        <v>1.0400027583998181E+31</v>
      </c>
      <c r="U524" s="73">
        <f t="shared" si="174"/>
        <v>1.5371192122502746E+32</v>
      </c>
      <c r="V524" s="73">
        <f t="shared" si="175"/>
        <v>7.6855960612513719E+32</v>
      </c>
      <c r="W524" s="73">
        <f t="shared" si="176"/>
        <v>387208.53333333333</v>
      </c>
      <c r="X524" s="102">
        <f t="shared" si="177"/>
        <v>14.779953224502364</v>
      </c>
      <c r="Y524" s="94">
        <f>X524/K524</f>
        <v>0.23796090261066219</v>
      </c>
    </row>
    <row r="525" spans="1:25">
      <c r="A525" s="48">
        <v>8192</v>
      </c>
      <c r="B525" s="48">
        <f t="shared" si="166"/>
        <v>17.3</v>
      </c>
      <c r="C525" s="86">
        <f t="shared" si="162"/>
        <v>14.74</v>
      </c>
      <c r="D525" s="90"/>
      <c r="E525" s="49">
        <f>C525*K525*1</f>
        <v>920.422325861844</v>
      </c>
      <c r="F525" s="61">
        <f t="shared" si="178"/>
        <v>0.61900000000000044</v>
      </c>
      <c r="G525" s="61">
        <f t="shared" si="179"/>
        <v>7.1899999999998894</v>
      </c>
      <c r="H525" s="61">
        <f t="shared" si="180"/>
        <v>3.5949999999999447</v>
      </c>
      <c r="I525" s="61">
        <f t="shared" si="180"/>
        <v>3.5949999999999447</v>
      </c>
      <c r="J525" s="62">
        <f t="shared" si="167"/>
        <v>4.8316099999999338</v>
      </c>
      <c r="K525" s="63">
        <f t="shared" si="168"/>
        <v>62.443848430247215</v>
      </c>
      <c r="L525" s="51">
        <f t="shared" si="169"/>
        <v>1.765686310546229E+31</v>
      </c>
      <c r="M525" s="48">
        <f t="shared" si="181"/>
        <v>103.80000000000004</v>
      </c>
      <c r="N525" s="52">
        <v>519</v>
      </c>
      <c r="O525" s="74">
        <f t="shared" si="170"/>
        <v>519</v>
      </c>
      <c r="P525" s="74">
        <f t="shared" si="171"/>
        <v>1</v>
      </c>
      <c r="Q525" s="53">
        <v>1</v>
      </c>
      <c r="R525" s="65">
        <f t="shared" si="172"/>
        <v>1</v>
      </c>
      <c r="S525" s="73">
        <f>S524*Q525</f>
        <v>2.0077273328181817E+28</v>
      </c>
      <c r="T525" s="73">
        <f t="shared" si="173"/>
        <v>1.0420104857326363E+31</v>
      </c>
      <c r="U525" s="73">
        <f t="shared" si="174"/>
        <v>1.7656863105462288E+32</v>
      </c>
      <c r="V525" s="73">
        <f t="shared" si="175"/>
        <v>8.8284315527311452E+32</v>
      </c>
      <c r="W525" s="73">
        <f t="shared" si="176"/>
        <v>387481.59999999998</v>
      </c>
      <c r="X525" s="102">
        <f t="shared" si="177"/>
        <v>16.944995609183117</v>
      </c>
      <c r="Y525" s="94">
        <f>X525/K525</f>
        <v>0.27136372973730938</v>
      </c>
    </row>
    <row r="526" spans="1:25">
      <c r="A526" s="48">
        <v>8192</v>
      </c>
      <c r="B526" s="48">
        <f t="shared" si="166"/>
        <v>17.333333333333332</v>
      </c>
      <c r="C526" s="86">
        <f t="shared" si="162"/>
        <v>14.74</v>
      </c>
      <c r="D526" s="90"/>
      <c r="E526" s="49">
        <f>C526*K526*1</f>
        <v>925.35125759995913</v>
      </c>
      <c r="F526" s="61">
        <f t="shared" si="178"/>
        <v>0.62000000000000044</v>
      </c>
      <c r="G526" s="61">
        <f t="shared" si="179"/>
        <v>7.1999999999998892</v>
      </c>
      <c r="H526" s="61">
        <f t="shared" si="180"/>
        <v>3.5999999999999446</v>
      </c>
      <c r="I526" s="61">
        <f t="shared" si="180"/>
        <v>3.5999999999999446</v>
      </c>
      <c r="J526" s="62">
        <f t="shared" si="167"/>
        <v>4.8439999999999346</v>
      </c>
      <c r="K526" s="63">
        <f t="shared" si="168"/>
        <v>62.778239999997226</v>
      </c>
      <c r="L526" s="51">
        <f t="shared" si="169"/>
        <v>2.0282409603652373E+31</v>
      </c>
      <c r="M526" s="48">
        <f t="shared" si="181"/>
        <v>104.00000000000006</v>
      </c>
      <c r="N526" s="52">
        <v>520</v>
      </c>
      <c r="O526" s="74">
        <f t="shared" si="170"/>
        <v>520</v>
      </c>
      <c r="P526" s="74">
        <f t="shared" si="171"/>
        <v>1</v>
      </c>
      <c r="Q526" s="53">
        <v>4</v>
      </c>
      <c r="R526" s="65">
        <f t="shared" si="172"/>
        <v>1</v>
      </c>
      <c r="S526" s="73">
        <f>S525*Q526</f>
        <v>8.0309093312727268E+28</v>
      </c>
      <c r="T526" s="73">
        <f t="shared" si="173"/>
        <v>4.1760728522618179E+31</v>
      </c>
      <c r="U526" s="73">
        <f t="shared" si="174"/>
        <v>2.0282409603652373E+32</v>
      </c>
      <c r="V526" s="73">
        <f t="shared" si="175"/>
        <v>1.0141204801826187E+33</v>
      </c>
      <c r="W526" s="73">
        <f t="shared" si="176"/>
        <v>387754.66666666663</v>
      </c>
      <c r="X526" s="102">
        <f t="shared" si="177"/>
        <v>4.8568141220685703</v>
      </c>
      <c r="Y526" s="94">
        <f>X526/K526</f>
        <v>7.7364611082897272E-2</v>
      </c>
    </row>
    <row r="527" spans="1:25">
      <c r="A527" s="48">
        <v>8192</v>
      </c>
      <c r="B527" s="48">
        <f t="shared" si="166"/>
        <v>17.366666666666667</v>
      </c>
      <c r="C527" s="86">
        <f t="shared" si="162"/>
        <v>14.74</v>
      </c>
      <c r="D527" s="90"/>
      <c r="E527" s="49">
        <f>C527*K527*1</f>
        <v>930.3007398534437</v>
      </c>
      <c r="F527" s="61">
        <f t="shared" si="178"/>
        <v>0.62100000000000044</v>
      </c>
      <c r="G527" s="61">
        <f t="shared" si="179"/>
        <v>7.2099999999998889</v>
      </c>
      <c r="H527" s="61">
        <f t="shared" si="180"/>
        <v>3.6049999999999445</v>
      </c>
      <c r="I527" s="61">
        <f t="shared" si="180"/>
        <v>3.6049999999999445</v>
      </c>
      <c r="J527" s="62">
        <f t="shared" si="167"/>
        <v>4.8564099999999337</v>
      </c>
      <c r="K527" s="63">
        <f t="shared" si="168"/>
        <v>63.114025770247196</v>
      </c>
      <c r="L527" s="51">
        <f t="shared" si="169"/>
        <v>2.3298370547091547E+31</v>
      </c>
      <c r="M527" s="48">
        <f t="shared" si="181"/>
        <v>104.20000000000005</v>
      </c>
      <c r="N527" s="52">
        <v>521</v>
      </c>
      <c r="O527" s="74">
        <f t="shared" si="170"/>
        <v>521</v>
      </c>
      <c r="P527" s="74">
        <f t="shared" si="171"/>
        <v>1</v>
      </c>
      <c r="Q527" s="53">
        <v>1</v>
      </c>
      <c r="R527" s="65">
        <f t="shared" si="172"/>
        <v>1</v>
      </c>
      <c r="S527" s="73">
        <f>S526*Q527</f>
        <v>8.0309093312727268E+28</v>
      </c>
      <c r="T527" s="73">
        <f t="shared" si="173"/>
        <v>4.1841037615930907E+31</v>
      </c>
      <c r="U527" s="73">
        <f t="shared" si="174"/>
        <v>2.3298370547091547E+32</v>
      </c>
      <c r="V527" s="73">
        <f t="shared" si="175"/>
        <v>1.1649185273545773E+33</v>
      </c>
      <c r="W527" s="73">
        <f t="shared" si="176"/>
        <v>388027.73333333334</v>
      </c>
      <c r="X527" s="102">
        <f t="shared" si="177"/>
        <v>5.5683061115627615</v>
      </c>
      <c r="Y527" s="94">
        <f>X527/K527</f>
        <v>8.8226127926508149E-2</v>
      </c>
    </row>
    <row r="528" spans="1:25">
      <c r="A528" s="48">
        <v>8192</v>
      </c>
      <c r="B528" s="48">
        <f t="shared" si="166"/>
        <v>17.399999999999999</v>
      </c>
      <c r="C528" s="86">
        <f t="shared" si="162"/>
        <v>14.74</v>
      </c>
      <c r="D528" s="90"/>
      <c r="E528" s="49">
        <f>C528*K528*1</f>
        <v>935.27083192131829</v>
      </c>
      <c r="F528" s="61">
        <f t="shared" si="178"/>
        <v>0.62200000000000044</v>
      </c>
      <c r="G528" s="61">
        <f t="shared" si="179"/>
        <v>7.2199999999998887</v>
      </c>
      <c r="H528" s="61">
        <f t="shared" si="180"/>
        <v>3.6099999999999444</v>
      </c>
      <c r="I528" s="61">
        <f t="shared" si="180"/>
        <v>3.6099999999999444</v>
      </c>
      <c r="J528" s="62">
        <f t="shared" si="167"/>
        <v>4.868839999999933</v>
      </c>
      <c r="K528" s="63">
        <f t="shared" si="168"/>
        <v>63.45120976399717</v>
      </c>
      <c r="L528" s="51">
        <f t="shared" si="169"/>
        <v>2.6762799921555433E+31</v>
      </c>
      <c r="M528" s="48">
        <f t="shared" si="181"/>
        <v>104.40000000000006</v>
      </c>
      <c r="N528" s="52">
        <v>522</v>
      </c>
      <c r="O528" s="74">
        <f t="shared" si="170"/>
        <v>522</v>
      </c>
      <c r="P528" s="74">
        <f t="shared" si="171"/>
        <v>1</v>
      </c>
      <c r="Q528" s="53">
        <v>1</v>
      </c>
      <c r="R528" s="65">
        <f t="shared" si="172"/>
        <v>1</v>
      </c>
      <c r="S528" s="73">
        <f>S527*Q528</f>
        <v>8.0309093312727268E+28</v>
      </c>
      <c r="T528" s="73">
        <f t="shared" si="173"/>
        <v>4.1921346709243634E+31</v>
      </c>
      <c r="U528" s="73">
        <f t="shared" si="174"/>
        <v>2.6762799921555434E+32</v>
      </c>
      <c r="V528" s="73">
        <f t="shared" si="175"/>
        <v>1.3381399960777716E+33</v>
      </c>
      <c r="W528" s="73">
        <f t="shared" si="176"/>
        <v>388300.79999999999</v>
      </c>
      <c r="X528" s="102">
        <f t="shared" si="177"/>
        <v>6.3840506143983804</v>
      </c>
      <c r="Y528" s="94">
        <f>X528/K528</f>
        <v>0.10061353657626797</v>
      </c>
    </row>
    <row r="529" spans="1:25">
      <c r="A529" s="48">
        <v>8192</v>
      </c>
      <c r="B529" s="48">
        <f t="shared" si="166"/>
        <v>17.433333333333334</v>
      </c>
      <c r="C529" s="86">
        <f t="shared" si="162"/>
        <v>14.74</v>
      </c>
      <c r="D529" s="90"/>
      <c r="E529" s="49">
        <f>C529*K529*1</f>
        <v>940.26159319104329</v>
      </c>
      <c r="F529" s="61">
        <f t="shared" si="178"/>
        <v>0.62300000000000044</v>
      </c>
      <c r="G529" s="61">
        <f t="shared" si="179"/>
        <v>7.2299999999998885</v>
      </c>
      <c r="H529" s="61">
        <f t="shared" si="180"/>
        <v>3.6149999999999443</v>
      </c>
      <c r="I529" s="61">
        <f t="shared" si="180"/>
        <v>3.6149999999999443</v>
      </c>
      <c r="J529" s="62">
        <f t="shared" si="167"/>
        <v>4.8812899999999333</v>
      </c>
      <c r="K529" s="63">
        <f t="shared" si="168"/>
        <v>63.789796010247166</v>
      </c>
      <c r="L529" s="51">
        <f t="shared" si="169"/>
        <v>3.0742384245005504E+31</v>
      </c>
      <c r="M529" s="48">
        <f t="shared" si="181"/>
        <v>104.60000000000005</v>
      </c>
      <c r="N529" s="52">
        <v>523</v>
      </c>
      <c r="O529" s="74">
        <f t="shared" si="170"/>
        <v>523</v>
      </c>
      <c r="P529" s="74">
        <f t="shared" si="171"/>
        <v>1</v>
      </c>
      <c r="Q529" s="53">
        <v>1</v>
      </c>
      <c r="R529" s="65">
        <f t="shared" si="172"/>
        <v>1</v>
      </c>
      <c r="S529" s="73">
        <f>S528*Q529</f>
        <v>8.0309093312727268E+28</v>
      </c>
      <c r="T529" s="73">
        <f t="shared" si="173"/>
        <v>4.2001655802556361E+31</v>
      </c>
      <c r="U529" s="73">
        <f t="shared" si="174"/>
        <v>3.0742384245005502E+32</v>
      </c>
      <c r="V529" s="73">
        <f t="shared" si="175"/>
        <v>1.5371192122502752E+33</v>
      </c>
      <c r="W529" s="73">
        <f t="shared" si="176"/>
        <v>388573.8666666667</v>
      </c>
      <c r="X529" s="102">
        <f t="shared" si="177"/>
        <v>7.3193267402411353</v>
      </c>
      <c r="Y529" s="94">
        <f>X529/K529</f>
        <v>0.11474134106127823</v>
      </c>
    </row>
    <row r="530" spans="1:25">
      <c r="A530" s="48">
        <v>8192</v>
      </c>
      <c r="B530" s="48">
        <f t="shared" si="166"/>
        <v>17.466666666666665</v>
      </c>
      <c r="C530" s="86">
        <f t="shared" si="162"/>
        <v>14.74</v>
      </c>
      <c r="D530" s="90"/>
      <c r="E530" s="49">
        <f>C530*K530*1</f>
        <v>945.27308313851779</v>
      </c>
      <c r="F530" s="61">
        <f t="shared" si="178"/>
        <v>0.62400000000000044</v>
      </c>
      <c r="G530" s="61">
        <f t="shared" si="179"/>
        <v>7.2399999999998883</v>
      </c>
      <c r="H530" s="61">
        <f t="shared" si="180"/>
        <v>3.6199999999999442</v>
      </c>
      <c r="I530" s="61">
        <f t="shared" si="180"/>
        <v>3.6199999999999442</v>
      </c>
      <c r="J530" s="62">
        <f t="shared" si="167"/>
        <v>4.8937599999999328</v>
      </c>
      <c r="K530" s="63">
        <f t="shared" si="168"/>
        <v>64.129788543997137</v>
      </c>
      <c r="L530" s="51">
        <f t="shared" si="169"/>
        <v>3.5313726210924593E+31</v>
      </c>
      <c r="M530" s="48">
        <f t="shared" si="181"/>
        <v>104.80000000000005</v>
      </c>
      <c r="N530" s="52">
        <v>524</v>
      </c>
      <c r="O530" s="74">
        <f t="shared" si="170"/>
        <v>524</v>
      </c>
      <c r="P530" s="74">
        <f t="shared" si="171"/>
        <v>1</v>
      </c>
      <c r="Q530" s="53">
        <v>1</v>
      </c>
      <c r="R530" s="65">
        <f t="shared" si="172"/>
        <v>1</v>
      </c>
      <c r="S530" s="73">
        <f>S529*Q530</f>
        <v>8.0309093312727268E+28</v>
      </c>
      <c r="T530" s="73">
        <f t="shared" si="173"/>
        <v>4.2081964895869088E+31</v>
      </c>
      <c r="U530" s="73">
        <f t="shared" si="174"/>
        <v>3.5313726210924591E+32</v>
      </c>
      <c r="V530" s="73">
        <f t="shared" si="175"/>
        <v>1.7656863105462296E+33</v>
      </c>
      <c r="W530" s="73">
        <f t="shared" si="176"/>
        <v>388846.93333333335</v>
      </c>
      <c r="X530" s="102">
        <f t="shared" si="177"/>
        <v>8.3916533598912597</v>
      </c>
      <c r="Y530" s="94">
        <f>X530/K530</f>
        <v>0.13085421845939893</v>
      </c>
    </row>
    <row r="531" spans="1:25">
      <c r="A531" s="48">
        <v>8192</v>
      </c>
      <c r="B531" s="48">
        <f t="shared" si="166"/>
        <v>17.5</v>
      </c>
      <c r="C531" s="86">
        <f t="shared" si="162"/>
        <v>14.74</v>
      </c>
      <c r="D531" s="90"/>
      <c r="E531" s="49">
        <f>C531*K531*1</f>
        <v>950.30536132808265</v>
      </c>
      <c r="F531" s="61">
        <f t="shared" si="178"/>
        <v>0.62500000000000044</v>
      </c>
      <c r="G531" s="61">
        <f t="shared" si="179"/>
        <v>7.2499999999998881</v>
      </c>
      <c r="H531" s="61">
        <f t="shared" si="180"/>
        <v>3.624999999999944</v>
      </c>
      <c r="I531" s="61">
        <f t="shared" si="180"/>
        <v>3.624999999999944</v>
      </c>
      <c r="J531" s="62">
        <f t="shared" si="167"/>
        <v>4.9062499999999325</v>
      </c>
      <c r="K531" s="63">
        <f t="shared" si="168"/>
        <v>64.471191406247129</v>
      </c>
      <c r="L531" s="51">
        <f t="shared" si="169"/>
        <v>4.0564819207304755E+31</v>
      </c>
      <c r="M531" s="48">
        <f t="shared" si="181"/>
        <v>105.00000000000006</v>
      </c>
      <c r="N531" s="52">
        <v>525</v>
      </c>
      <c r="O531" s="74">
        <f t="shared" si="170"/>
        <v>525</v>
      </c>
      <c r="P531" s="74">
        <f t="shared" si="171"/>
        <v>1</v>
      </c>
      <c r="Q531" s="53">
        <v>1</v>
      </c>
      <c r="R531" s="65">
        <f t="shared" si="172"/>
        <v>1</v>
      </c>
      <c r="S531" s="73">
        <f>S530*Q531</f>
        <v>8.0309093312727268E+28</v>
      </c>
      <c r="T531" s="73">
        <f t="shared" si="173"/>
        <v>4.2162273989181816E+31</v>
      </c>
      <c r="U531" s="73">
        <f t="shared" si="174"/>
        <v>4.0564819207304753E+32</v>
      </c>
      <c r="V531" s="73">
        <f t="shared" si="175"/>
        <v>2.0282409603652377E+33</v>
      </c>
      <c r="W531" s="73">
        <f t="shared" si="176"/>
        <v>389120</v>
      </c>
      <c r="X531" s="102">
        <f t="shared" si="177"/>
        <v>9.6211174989548844</v>
      </c>
      <c r="Y531" s="94">
        <f>X531/K531</f>
        <v>0.14923126576535728</v>
      </c>
    </row>
    <row r="532" spans="1:25">
      <c r="A532" s="48">
        <v>8192</v>
      </c>
      <c r="B532" s="48">
        <f t="shared" si="166"/>
        <v>17.533333333333335</v>
      </c>
      <c r="C532" s="86">
        <f t="shared" si="162"/>
        <v>14.74</v>
      </c>
      <c r="D532" s="90"/>
      <c r="E532" s="49">
        <f>C532*K532*1</f>
        <v>955.35848741251721</v>
      </c>
      <c r="F532" s="61">
        <f t="shared" si="178"/>
        <v>0.62600000000000044</v>
      </c>
      <c r="G532" s="61">
        <f t="shared" si="179"/>
        <v>7.2599999999998879</v>
      </c>
      <c r="H532" s="61">
        <f t="shared" si="180"/>
        <v>3.6299999999999439</v>
      </c>
      <c r="I532" s="61">
        <f t="shared" si="180"/>
        <v>3.6299999999999439</v>
      </c>
      <c r="J532" s="62">
        <f t="shared" si="167"/>
        <v>4.9187599999999323</v>
      </c>
      <c r="K532" s="63">
        <f t="shared" si="168"/>
        <v>64.814008643997099</v>
      </c>
      <c r="L532" s="51">
        <f t="shared" si="169"/>
        <v>4.6596741094183102E+31</v>
      </c>
      <c r="M532" s="48">
        <f t="shared" si="181"/>
        <v>105.20000000000006</v>
      </c>
      <c r="N532" s="52">
        <v>526</v>
      </c>
      <c r="O532" s="74">
        <f t="shared" si="170"/>
        <v>526</v>
      </c>
      <c r="P532" s="74">
        <f t="shared" si="171"/>
        <v>1</v>
      </c>
      <c r="Q532" s="53">
        <v>1</v>
      </c>
      <c r="R532" s="65">
        <f t="shared" si="172"/>
        <v>1</v>
      </c>
      <c r="S532" s="73">
        <f>S531*Q532</f>
        <v>8.0309093312727268E+28</v>
      </c>
      <c r="T532" s="73">
        <f t="shared" si="173"/>
        <v>4.2242583082494543E+31</v>
      </c>
      <c r="U532" s="73">
        <f t="shared" si="174"/>
        <v>4.65967410941831E+32</v>
      </c>
      <c r="V532" s="73">
        <f t="shared" si="175"/>
        <v>2.3298370547091551E+33</v>
      </c>
      <c r="W532" s="73">
        <f t="shared" si="176"/>
        <v>389393.06666666665</v>
      </c>
      <c r="X532" s="102">
        <f t="shared" si="177"/>
        <v>11.030750890206081</v>
      </c>
      <c r="Y532" s="94">
        <f>X532/K532</f>
        <v>0.17019084486495065</v>
      </c>
    </row>
    <row r="533" spans="1:25">
      <c r="A533" s="48">
        <v>8192</v>
      </c>
      <c r="B533" s="48">
        <f t="shared" si="166"/>
        <v>17.566666666666666</v>
      </c>
      <c r="C533" s="86">
        <f t="shared" si="162"/>
        <v>14.74</v>
      </c>
      <c r="D533" s="90"/>
      <c r="E533" s="49">
        <f>C533*K533*1</f>
        <v>960.4325211330422</v>
      </c>
      <c r="F533" s="61">
        <f t="shared" si="178"/>
        <v>0.62700000000000045</v>
      </c>
      <c r="G533" s="61">
        <f t="shared" si="179"/>
        <v>7.2699999999998877</v>
      </c>
      <c r="H533" s="61">
        <f t="shared" si="180"/>
        <v>3.6349999999999438</v>
      </c>
      <c r="I533" s="61">
        <f t="shared" si="180"/>
        <v>3.6349999999999438</v>
      </c>
      <c r="J533" s="62">
        <f t="shared" si="167"/>
        <v>4.9312899999999322</v>
      </c>
      <c r="K533" s="63">
        <f t="shared" si="168"/>
        <v>65.158244310247099</v>
      </c>
      <c r="L533" s="51">
        <f t="shared" si="169"/>
        <v>5.3525599843110875E+31</v>
      </c>
      <c r="M533" s="48">
        <f t="shared" si="181"/>
        <v>105.40000000000005</v>
      </c>
      <c r="N533" s="52">
        <v>527</v>
      </c>
      <c r="O533" s="74">
        <f t="shared" si="170"/>
        <v>527</v>
      </c>
      <c r="P533" s="74">
        <f t="shared" si="171"/>
        <v>1</v>
      </c>
      <c r="Q533" s="53">
        <v>1</v>
      </c>
      <c r="R533" s="65">
        <f t="shared" si="172"/>
        <v>1</v>
      </c>
      <c r="S533" s="73">
        <f>S532*Q533</f>
        <v>8.0309093312727268E+28</v>
      </c>
      <c r="T533" s="73">
        <f t="shared" si="173"/>
        <v>4.232289217580727E+31</v>
      </c>
      <c r="U533" s="73">
        <f t="shared" si="174"/>
        <v>5.3525599843110875E+32</v>
      </c>
      <c r="V533" s="73">
        <f t="shared" si="175"/>
        <v>2.6762799921555438E+33</v>
      </c>
      <c r="W533" s="73">
        <f t="shared" si="176"/>
        <v>389666.1333333333</v>
      </c>
      <c r="X533" s="102">
        <f t="shared" si="177"/>
        <v>12.646961748447646</v>
      </c>
      <c r="Y533" s="94">
        <f>X533/K533</f>
        <v>0.19409610989869358</v>
      </c>
    </row>
    <row r="534" spans="1:25">
      <c r="A534" s="48">
        <v>8192</v>
      </c>
      <c r="B534" s="48">
        <f t="shared" si="166"/>
        <v>17.600000000000001</v>
      </c>
      <c r="C534" s="86">
        <f t="shared" ref="C534:C597" si="182">IF(D534&gt;0,C533+D534,C533)</f>
        <v>14.74</v>
      </c>
      <c r="D534" s="90"/>
      <c r="E534" s="49">
        <f>C534*K534*1</f>
        <v>965.52752231931697</v>
      </c>
      <c r="F534" s="61">
        <f t="shared" si="178"/>
        <v>0.62800000000000045</v>
      </c>
      <c r="G534" s="61">
        <f t="shared" si="179"/>
        <v>7.2799999999998875</v>
      </c>
      <c r="H534" s="61">
        <f t="shared" si="180"/>
        <v>3.6399999999999437</v>
      </c>
      <c r="I534" s="61">
        <f t="shared" si="180"/>
        <v>3.6399999999999437</v>
      </c>
      <c r="J534" s="62">
        <f t="shared" si="167"/>
        <v>4.9438399999999323</v>
      </c>
      <c r="K534" s="63">
        <f t="shared" si="168"/>
        <v>65.503902463997079</v>
      </c>
      <c r="L534" s="51">
        <f t="shared" si="169"/>
        <v>6.1484768490011026E+31</v>
      </c>
      <c r="M534" s="48">
        <f t="shared" si="181"/>
        <v>105.60000000000005</v>
      </c>
      <c r="N534" s="52">
        <v>528</v>
      </c>
      <c r="O534" s="74">
        <f t="shared" si="170"/>
        <v>528</v>
      </c>
      <c r="P534" s="74">
        <f t="shared" si="171"/>
        <v>1</v>
      </c>
      <c r="Q534" s="53">
        <v>1</v>
      </c>
      <c r="R534" s="65">
        <f t="shared" si="172"/>
        <v>1</v>
      </c>
      <c r="S534" s="73">
        <f>S533*Q534</f>
        <v>8.0309093312727268E+28</v>
      </c>
      <c r="T534" s="73">
        <f t="shared" si="173"/>
        <v>4.2403201269119997E+31</v>
      </c>
      <c r="U534" s="73">
        <f t="shared" si="174"/>
        <v>6.1484768490011026E+32</v>
      </c>
      <c r="V534" s="73">
        <f t="shared" si="175"/>
        <v>3.0742384245005511E+33</v>
      </c>
      <c r="W534" s="73">
        <f t="shared" si="176"/>
        <v>389939.20000000001</v>
      </c>
      <c r="X534" s="102">
        <f t="shared" si="177"/>
        <v>14.500029867977709</v>
      </c>
      <c r="Y534" s="94">
        <f>X534/K534</f>
        <v>0.22136131318202548</v>
      </c>
    </row>
    <row r="535" spans="1:25">
      <c r="A535" s="48">
        <v>8192</v>
      </c>
      <c r="B535" s="48">
        <f t="shared" si="166"/>
        <v>17.633333333333333</v>
      </c>
      <c r="C535" s="86">
        <f t="shared" si="182"/>
        <v>14.74</v>
      </c>
      <c r="D535" s="90"/>
      <c r="E535" s="49">
        <f>C535*K535*1</f>
        <v>970.6435508894416</v>
      </c>
      <c r="F535" s="61">
        <f t="shared" si="178"/>
        <v>0.62900000000000045</v>
      </c>
      <c r="G535" s="61">
        <f t="shared" si="179"/>
        <v>7.2899999999998872</v>
      </c>
      <c r="H535" s="61">
        <f t="shared" si="180"/>
        <v>3.6449999999999436</v>
      </c>
      <c r="I535" s="61">
        <f t="shared" si="180"/>
        <v>3.6449999999999436</v>
      </c>
      <c r="J535" s="62">
        <f t="shared" si="167"/>
        <v>4.9564099999999316</v>
      </c>
      <c r="K535" s="63">
        <f t="shared" si="168"/>
        <v>65.850987170247052</v>
      </c>
      <c r="L535" s="51">
        <f t="shared" si="169"/>
        <v>7.0627452421849212E+31</v>
      </c>
      <c r="M535" s="48">
        <f t="shared" si="181"/>
        <v>105.80000000000005</v>
      </c>
      <c r="N535" s="52">
        <v>529</v>
      </c>
      <c r="O535" s="74">
        <f t="shared" si="170"/>
        <v>529</v>
      </c>
      <c r="P535" s="74">
        <f t="shared" si="171"/>
        <v>1</v>
      </c>
      <c r="Q535" s="53">
        <v>1</v>
      </c>
      <c r="R535" s="65">
        <f t="shared" si="172"/>
        <v>1</v>
      </c>
      <c r="S535" s="73">
        <f>S534*Q535</f>
        <v>8.0309093312727268E+28</v>
      </c>
      <c r="T535" s="73">
        <f t="shared" si="173"/>
        <v>4.2483510362432725E+31</v>
      </c>
      <c r="U535" s="73">
        <f t="shared" si="174"/>
        <v>7.0627452421849211E+32</v>
      </c>
      <c r="V535" s="73">
        <f t="shared" si="175"/>
        <v>3.5313726210924604E+33</v>
      </c>
      <c r="W535" s="73">
        <f t="shared" si="176"/>
        <v>390212.26666666666</v>
      </c>
      <c r="X535" s="102">
        <f t="shared" si="177"/>
        <v>16.624674331126737</v>
      </c>
      <c r="Y535" s="94">
        <f>X535/K535</f>
        <v>0.25245899940947486</v>
      </c>
    </row>
    <row r="536" spans="1:25">
      <c r="A536" s="48">
        <v>8192</v>
      </c>
      <c r="B536" s="48">
        <f t="shared" si="166"/>
        <v>17.666666666666668</v>
      </c>
      <c r="C536" s="86">
        <f t="shared" si="182"/>
        <v>14.74</v>
      </c>
      <c r="D536" s="90"/>
      <c r="E536" s="49">
        <f>C536*K536*1</f>
        <v>975.78066684995611</v>
      </c>
      <c r="F536" s="61">
        <f t="shared" si="178"/>
        <v>0.63000000000000045</v>
      </c>
      <c r="G536" s="61">
        <f t="shared" si="179"/>
        <v>7.299999999999887</v>
      </c>
      <c r="H536" s="61">
        <f t="shared" ref="H536:I551" si="183">H535+0.5%</f>
        <v>3.6499999999999435</v>
      </c>
      <c r="I536" s="61">
        <f t="shared" si="183"/>
        <v>3.6499999999999435</v>
      </c>
      <c r="J536" s="62">
        <f t="shared" si="167"/>
        <v>4.968999999999931</v>
      </c>
      <c r="K536" s="63">
        <f t="shared" si="168"/>
        <v>66.199502499997024</v>
      </c>
      <c r="L536" s="51">
        <f t="shared" si="169"/>
        <v>8.1129638414609546E+31</v>
      </c>
      <c r="M536" s="48">
        <f t="shared" si="181"/>
        <v>106.00000000000006</v>
      </c>
      <c r="N536" s="52">
        <v>530</v>
      </c>
      <c r="O536" s="74">
        <f t="shared" si="170"/>
        <v>530</v>
      </c>
      <c r="P536" s="74">
        <f t="shared" si="171"/>
        <v>1</v>
      </c>
      <c r="Q536" s="53">
        <v>4</v>
      </c>
      <c r="R536" s="65">
        <f t="shared" si="172"/>
        <v>1</v>
      </c>
      <c r="S536" s="73">
        <f>S535*Q536</f>
        <v>3.2123637325090907E+29</v>
      </c>
      <c r="T536" s="73">
        <f t="shared" si="173"/>
        <v>1.7025527782298181E+32</v>
      </c>
      <c r="U536" s="73">
        <f t="shared" si="174"/>
        <v>8.112963841460955E+32</v>
      </c>
      <c r="V536" s="73">
        <f t="shared" si="175"/>
        <v>4.056481920730477E+33</v>
      </c>
      <c r="W536" s="73">
        <f t="shared" si="176"/>
        <v>390485.33333333337</v>
      </c>
      <c r="X536" s="102">
        <f t="shared" si="177"/>
        <v>4.7651761197653935</v>
      </c>
      <c r="Y536" s="94">
        <f>X536/K536</f>
        <v>7.19820533359085E-2</v>
      </c>
    </row>
    <row r="537" spans="1:25">
      <c r="A537" s="48">
        <v>8192</v>
      </c>
      <c r="B537" s="48">
        <f t="shared" si="166"/>
        <v>17.7</v>
      </c>
      <c r="C537" s="86">
        <f t="shared" si="182"/>
        <v>14.74</v>
      </c>
      <c r="D537" s="90"/>
      <c r="E537" s="49">
        <f>C537*K537*1</f>
        <v>980.93893029584115</v>
      </c>
      <c r="F537" s="61">
        <f t="shared" si="178"/>
        <v>0.63100000000000045</v>
      </c>
      <c r="G537" s="61">
        <f t="shared" si="179"/>
        <v>7.3099999999998868</v>
      </c>
      <c r="H537" s="61">
        <f t="shared" si="183"/>
        <v>3.6549999999999434</v>
      </c>
      <c r="I537" s="61">
        <f t="shared" si="183"/>
        <v>3.6549999999999434</v>
      </c>
      <c r="J537" s="62">
        <f t="shared" si="167"/>
        <v>4.9816099999999315</v>
      </c>
      <c r="K537" s="63">
        <f t="shared" si="168"/>
        <v>66.549452530247024</v>
      </c>
      <c r="L537" s="51">
        <f t="shared" si="169"/>
        <v>9.3193482188366258E+31</v>
      </c>
      <c r="M537" s="48">
        <f t="shared" si="181"/>
        <v>106.20000000000006</v>
      </c>
      <c r="N537" s="52">
        <v>531</v>
      </c>
      <c r="O537" s="74">
        <f t="shared" si="170"/>
        <v>531</v>
      </c>
      <c r="P537" s="74">
        <f t="shared" si="171"/>
        <v>1</v>
      </c>
      <c r="Q537" s="53">
        <v>1</v>
      </c>
      <c r="R537" s="65">
        <f t="shared" si="172"/>
        <v>1</v>
      </c>
      <c r="S537" s="73">
        <f>S536*Q537</f>
        <v>3.2123637325090907E+29</v>
      </c>
      <c r="T537" s="73">
        <f t="shared" si="173"/>
        <v>1.7057651419623272E+32</v>
      </c>
      <c r="U537" s="73">
        <f t="shared" si="174"/>
        <v>9.3193482188366258E+32</v>
      </c>
      <c r="V537" s="73">
        <f t="shared" si="175"/>
        <v>4.6596741094183131E+33</v>
      </c>
      <c r="W537" s="73">
        <f t="shared" si="176"/>
        <v>390758.40000000002</v>
      </c>
      <c r="X537" s="102">
        <f t="shared" si="177"/>
        <v>5.4634415896877613</v>
      </c>
      <c r="Y537" s="94">
        <f>X537/K537</f>
        <v>8.2095965961622344E-2</v>
      </c>
    </row>
    <row r="538" spans="1:25">
      <c r="A538" s="48">
        <v>8192</v>
      </c>
      <c r="B538" s="48">
        <f t="shared" si="166"/>
        <v>17.733333333333334</v>
      </c>
      <c r="C538" s="86">
        <f t="shared" si="182"/>
        <v>14.74</v>
      </c>
      <c r="D538" s="90"/>
      <c r="E538" s="49">
        <f>C538*K538*1</f>
        <v>986.11840141051584</v>
      </c>
      <c r="F538" s="61">
        <f t="shared" si="178"/>
        <v>0.63200000000000045</v>
      </c>
      <c r="G538" s="61">
        <f t="shared" si="179"/>
        <v>7.3199999999998866</v>
      </c>
      <c r="H538" s="61">
        <f t="shared" si="183"/>
        <v>3.6599999999999433</v>
      </c>
      <c r="I538" s="61">
        <f t="shared" si="183"/>
        <v>3.6599999999999433</v>
      </c>
      <c r="J538" s="62">
        <f t="shared" si="167"/>
        <v>4.9942399999999312</v>
      </c>
      <c r="K538" s="63">
        <f t="shared" si="168"/>
        <v>66.900841343997001</v>
      </c>
      <c r="L538" s="51">
        <f t="shared" si="169"/>
        <v>1.070511996862218E+32</v>
      </c>
      <c r="M538" s="48">
        <f t="shared" si="181"/>
        <v>106.40000000000005</v>
      </c>
      <c r="N538" s="52">
        <v>532</v>
      </c>
      <c r="O538" s="74">
        <f t="shared" si="170"/>
        <v>532</v>
      </c>
      <c r="P538" s="74">
        <f t="shared" si="171"/>
        <v>1</v>
      </c>
      <c r="Q538" s="53">
        <v>1</v>
      </c>
      <c r="R538" s="65">
        <f t="shared" si="172"/>
        <v>1</v>
      </c>
      <c r="S538" s="73">
        <f>S537*Q538</f>
        <v>3.2123637325090907E+29</v>
      </c>
      <c r="T538" s="73">
        <f t="shared" si="173"/>
        <v>1.7089775056948363E+32</v>
      </c>
      <c r="U538" s="73">
        <f t="shared" si="174"/>
        <v>1.0705119968622181E+33</v>
      </c>
      <c r="V538" s="73">
        <f t="shared" si="175"/>
        <v>5.3525599843110899E+33</v>
      </c>
      <c r="W538" s="73">
        <f t="shared" si="176"/>
        <v>391031.46666666667</v>
      </c>
      <c r="X538" s="102">
        <f t="shared" si="177"/>
        <v>6.2640496629999189</v>
      </c>
      <c r="Y538" s="94">
        <f>X538/K538</f>
        <v>9.3631851814700545E-2</v>
      </c>
    </row>
    <row r="539" spans="1:25">
      <c r="A539" s="48">
        <v>8192</v>
      </c>
      <c r="B539" s="48">
        <f t="shared" si="166"/>
        <v>17.766666666666666</v>
      </c>
      <c r="C539" s="86">
        <f t="shared" si="182"/>
        <v>14.74</v>
      </c>
      <c r="D539" s="90"/>
      <c r="E539" s="49">
        <f>C539*K539*1</f>
        <v>991.31914046584063</v>
      </c>
      <c r="F539" s="61">
        <f t="shared" si="178"/>
        <v>0.63300000000000045</v>
      </c>
      <c r="G539" s="61">
        <f t="shared" si="179"/>
        <v>7.3299999999998864</v>
      </c>
      <c r="H539" s="61">
        <f t="shared" si="183"/>
        <v>3.6649999999999432</v>
      </c>
      <c r="I539" s="61">
        <f t="shared" si="183"/>
        <v>3.6649999999999432</v>
      </c>
      <c r="J539" s="62">
        <f t="shared" si="167"/>
        <v>5.006889999999931</v>
      </c>
      <c r="K539" s="63">
        <f t="shared" si="168"/>
        <v>67.253673030246986</v>
      </c>
      <c r="L539" s="51">
        <f t="shared" si="169"/>
        <v>1.2296953698002209E+32</v>
      </c>
      <c r="M539" s="48">
        <f t="shared" si="181"/>
        <v>106.60000000000007</v>
      </c>
      <c r="N539" s="52">
        <v>533</v>
      </c>
      <c r="O539" s="74">
        <f t="shared" si="170"/>
        <v>533</v>
      </c>
      <c r="P539" s="74">
        <f t="shared" si="171"/>
        <v>1</v>
      </c>
      <c r="Q539" s="53">
        <v>1</v>
      </c>
      <c r="R539" s="65">
        <f t="shared" si="172"/>
        <v>1</v>
      </c>
      <c r="S539" s="73">
        <f>S538*Q539</f>
        <v>3.2123637325090907E+29</v>
      </c>
      <c r="T539" s="73">
        <f t="shared" si="173"/>
        <v>1.7121898694273454E+32</v>
      </c>
      <c r="U539" s="73">
        <f t="shared" si="174"/>
        <v>1.2296953698002209E+33</v>
      </c>
      <c r="V539" s="73">
        <f t="shared" si="175"/>
        <v>6.1484768490011045E+33</v>
      </c>
      <c r="W539" s="73">
        <f t="shared" si="176"/>
        <v>391304.53333333333</v>
      </c>
      <c r="X539" s="102">
        <f t="shared" si="177"/>
        <v>7.1820035368595052</v>
      </c>
      <c r="Y539" s="94">
        <f>X539/K539</f>
        <v>0.10678975903114521</v>
      </c>
    </row>
    <row r="540" spans="1:25">
      <c r="A540" s="48">
        <v>8192</v>
      </c>
      <c r="B540" s="48">
        <f t="shared" si="166"/>
        <v>17.8</v>
      </c>
      <c r="C540" s="86">
        <f t="shared" si="182"/>
        <v>14.74</v>
      </c>
      <c r="D540" s="90"/>
      <c r="E540" s="49">
        <f>C540*K540*1</f>
        <v>996.54120782211544</v>
      </c>
      <c r="F540" s="61">
        <f t="shared" si="178"/>
        <v>0.63400000000000045</v>
      </c>
      <c r="G540" s="61">
        <f t="shared" si="179"/>
        <v>7.3399999999998862</v>
      </c>
      <c r="H540" s="61">
        <f t="shared" si="183"/>
        <v>3.6699999999999431</v>
      </c>
      <c r="I540" s="61">
        <f t="shared" si="183"/>
        <v>3.6699999999999431</v>
      </c>
      <c r="J540" s="62">
        <f t="shared" si="167"/>
        <v>5.019559999999931</v>
      </c>
      <c r="K540" s="63">
        <f t="shared" si="168"/>
        <v>67.607951683996973</v>
      </c>
      <c r="L540" s="51">
        <f t="shared" si="169"/>
        <v>1.4125490484369844E+32</v>
      </c>
      <c r="M540" s="48">
        <f t="shared" si="181"/>
        <v>106.80000000000005</v>
      </c>
      <c r="N540" s="52">
        <v>534</v>
      </c>
      <c r="O540" s="74">
        <f t="shared" si="170"/>
        <v>534</v>
      </c>
      <c r="P540" s="74">
        <f t="shared" si="171"/>
        <v>1</v>
      </c>
      <c r="Q540" s="53">
        <v>1</v>
      </c>
      <c r="R540" s="65">
        <f t="shared" si="172"/>
        <v>1</v>
      </c>
      <c r="S540" s="73">
        <f>S539*Q540</f>
        <v>3.2123637325090907E+29</v>
      </c>
      <c r="T540" s="73">
        <f t="shared" si="173"/>
        <v>1.7154022331598544E+32</v>
      </c>
      <c r="U540" s="73">
        <f t="shared" si="174"/>
        <v>1.4125490484369845E+33</v>
      </c>
      <c r="V540" s="73">
        <f t="shared" si="175"/>
        <v>7.0627452421849219E+33</v>
      </c>
      <c r="W540" s="73">
        <f t="shared" si="176"/>
        <v>391577.59999999998</v>
      </c>
      <c r="X540" s="102">
        <f t="shared" si="177"/>
        <v>8.2345062932266355</v>
      </c>
      <c r="Y540" s="94">
        <f>X540/K540</f>
        <v>0.1217978963734198</v>
      </c>
    </row>
    <row r="541" spans="1:25">
      <c r="A541" s="48">
        <v>8192</v>
      </c>
      <c r="B541" s="48">
        <f t="shared" si="166"/>
        <v>17.833333333333332</v>
      </c>
      <c r="C541" s="86">
        <f t="shared" si="182"/>
        <v>14.74</v>
      </c>
      <c r="D541" s="90"/>
      <c r="E541" s="49">
        <f>C541*K541*1</f>
        <v>1001.78466392808</v>
      </c>
      <c r="F541" s="61">
        <f t="shared" si="178"/>
        <v>0.63500000000000045</v>
      </c>
      <c r="G541" s="61">
        <f t="shared" si="179"/>
        <v>7.349999999999886</v>
      </c>
      <c r="H541" s="61">
        <f t="shared" si="183"/>
        <v>3.674999999999943</v>
      </c>
      <c r="I541" s="61">
        <f t="shared" si="183"/>
        <v>3.674999999999943</v>
      </c>
      <c r="J541" s="62">
        <f t="shared" si="167"/>
        <v>5.0322499999999302</v>
      </c>
      <c r="K541" s="63">
        <f t="shared" si="168"/>
        <v>67.963681406246948</v>
      </c>
      <c r="L541" s="51">
        <f t="shared" si="169"/>
        <v>1.6225927682921916E+32</v>
      </c>
      <c r="M541" s="48">
        <f t="shared" si="181"/>
        <v>107.00000000000004</v>
      </c>
      <c r="N541" s="52">
        <v>535</v>
      </c>
      <c r="O541" s="74">
        <f t="shared" si="170"/>
        <v>535</v>
      </c>
      <c r="P541" s="74">
        <f t="shared" si="171"/>
        <v>1</v>
      </c>
      <c r="Q541" s="53">
        <v>1</v>
      </c>
      <c r="R541" s="65">
        <f t="shared" si="172"/>
        <v>1</v>
      </c>
      <c r="S541" s="73">
        <f>S540*Q541</f>
        <v>3.2123637325090907E+29</v>
      </c>
      <c r="T541" s="73">
        <f t="shared" si="173"/>
        <v>1.7186145968923635E+32</v>
      </c>
      <c r="U541" s="73">
        <f t="shared" si="174"/>
        <v>1.6225927682921916E+33</v>
      </c>
      <c r="V541" s="73">
        <f t="shared" si="175"/>
        <v>8.1129638414609587E+33</v>
      </c>
      <c r="W541" s="73">
        <f t="shared" si="176"/>
        <v>391850.66666666663</v>
      </c>
      <c r="X541" s="102">
        <f t="shared" si="177"/>
        <v>9.4412835270118105</v>
      </c>
      <c r="Y541" s="94">
        <f>X541/K541</f>
        <v>0.1389165997435802</v>
      </c>
    </row>
    <row r="542" spans="1:25">
      <c r="A542" s="48">
        <v>8192</v>
      </c>
      <c r="B542" s="48">
        <f t="shared" si="166"/>
        <v>17.866666666666667</v>
      </c>
      <c r="C542" s="86">
        <f t="shared" si="182"/>
        <v>14.74</v>
      </c>
      <c r="D542" s="90"/>
      <c r="E542" s="49">
        <f>C542*K542*1</f>
        <v>1007.0495693209149</v>
      </c>
      <c r="F542" s="61">
        <f t="shared" si="178"/>
        <v>0.63600000000000045</v>
      </c>
      <c r="G542" s="61">
        <f t="shared" si="179"/>
        <v>7.3599999999998857</v>
      </c>
      <c r="H542" s="61">
        <f t="shared" si="183"/>
        <v>3.6799999999999429</v>
      </c>
      <c r="I542" s="61">
        <f t="shared" si="183"/>
        <v>3.6799999999999429</v>
      </c>
      <c r="J542" s="62">
        <f t="shared" si="167"/>
        <v>5.0449599999999304</v>
      </c>
      <c r="K542" s="63">
        <f t="shared" si="168"/>
        <v>68.320866303996937</v>
      </c>
      <c r="L542" s="51">
        <f t="shared" si="169"/>
        <v>1.8638696437673255E+32</v>
      </c>
      <c r="M542" s="48">
        <f t="shared" si="181"/>
        <v>107.20000000000006</v>
      </c>
      <c r="N542" s="52">
        <v>536</v>
      </c>
      <c r="O542" s="74">
        <f t="shared" si="170"/>
        <v>536</v>
      </c>
      <c r="P542" s="74">
        <f t="shared" si="171"/>
        <v>1</v>
      </c>
      <c r="Q542" s="53">
        <v>1</v>
      </c>
      <c r="R542" s="65">
        <f t="shared" si="172"/>
        <v>1</v>
      </c>
      <c r="S542" s="73">
        <f>S541*Q542</f>
        <v>3.2123637325090907E+29</v>
      </c>
      <c r="T542" s="73">
        <f t="shared" si="173"/>
        <v>1.7218269606248726E+32</v>
      </c>
      <c r="U542" s="73">
        <f t="shared" si="174"/>
        <v>1.8638696437673255E+33</v>
      </c>
      <c r="V542" s="73">
        <f t="shared" si="175"/>
        <v>9.3193482188366273E+33</v>
      </c>
      <c r="W542" s="73">
        <f t="shared" si="176"/>
        <v>392123.73333333334</v>
      </c>
      <c r="X542" s="102">
        <f t="shared" si="177"/>
        <v>10.8249532989709</v>
      </c>
      <c r="Y542" s="94">
        <f>X542/K542</f>
        <v>0.15844285771794459</v>
      </c>
    </row>
    <row r="543" spans="1:25">
      <c r="A543" s="48">
        <v>8192</v>
      </c>
      <c r="B543" s="48">
        <f t="shared" si="166"/>
        <v>17.899999999999999</v>
      </c>
      <c r="C543" s="86">
        <f t="shared" si="182"/>
        <v>14.74</v>
      </c>
      <c r="D543" s="90"/>
      <c r="E543" s="49">
        <f>C543*K543*1</f>
        <v>1012.3359846262395</v>
      </c>
      <c r="F543" s="61">
        <f t="shared" si="178"/>
        <v>0.63700000000000045</v>
      </c>
      <c r="G543" s="61">
        <f t="shared" si="179"/>
        <v>7.3699999999998855</v>
      </c>
      <c r="H543" s="61">
        <f t="shared" si="183"/>
        <v>3.6849999999999428</v>
      </c>
      <c r="I543" s="61">
        <f t="shared" si="183"/>
        <v>3.6849999999999428</v>
      </c>
      <c r="J543" s="62">
        <f t="shared" si="167"/>
        <v>5.0576899999999299</v>
      </c>
      <c r="K543" s="63">
        <f t="shared" si="168"/>
        <v>68.679510490246912</v>
      </c>
      <c r="L543" s="51">
        <f t="shared" si="169"/>
        <v>2.1410239937244372E+32</v>
      </c>
      <c r="M543" s="48">
        <f t="shared" si="181"/>
        <v>107.40000000000005</v>
      </c>
      <c r="N543" s="52">
        <v>537</v>
      </c>
      <c r="O543" s="74">
        <f t="shared" si="170"/>
        <v>537</v>
      </c>
      <c r="P543" s="74">
        <f t="shared" si="171"/>
        <v>1</v>
      </c>
      <c r="Q543" s="53">
        <v>1</v>
      </c>
      <c r="R543" s="65">
        <f t="shared" si="172"/>
        <v>1</v>
      </c>
      <c r="S543" s="73">
        <f>S542*Q543</f>
        <v>3.2123637325090907E+29</v>
      </c>
      <c r="T543" s="73">
        <f t="shared" si="173"/>
        <v>1.7250393243573817E+32</v>
      </c>
      <c r="U543" s="73">
        <f t="shared" si="174"/>
        <v>2.141023993724437E+33</v>
      </c>
      <c r="V543" s="73">
        <f t="shared" si="175"/>
        <v>1.0705119968622187E+34</v>
      </c>
      <c r="W543" s="73">
        <f t="shared" si="176"/>
        <v>392396.79999999999</v>
      </c>
      <c r="X543" s="102">
        <f t="shared" si="177"/>
        <v>12.411450356484016</v>
      </c>
      <c r="Y543" s="94">
        <f>X543/K543</f>
        <v>0.1807154749340642</v>
      </c>
    </row>
    <row r="544" spans="1:25">
      <c r="A544" s="48">
        <v>8192</v>
      </c>
      <c r="B544" s="48">
        <f t="shared" si="166"/>
        <v>17.933333333333334</v>
      </c>
      <c r="C544" s="86">
        <f t="shared" si="182"/>
        <v>14.74</v>
      </c>
      <c r="D544" s="90"/>
      <c r="E544" s="49">
        <f>C544*K544*1</f>
        <v>1017.6439705581143</v>
      </c>
      <c r="F544" s="61">
        <f t="shared" si="178"/>
        <v>0.63800000000000046</v>
      </c>
      <c r="G544" s="61">
        <f t="shared" si="179"/>
        <v>7.3799999999998853</v>
      </c>
      <c r="H544" s="61">
        <f t="shared" si="183"/>
        <v>3.6899999999999427</v>
      </c>
      <c r="I544" s="61">
        <f t="shared" si="183"/>
        <v>3.6899999999999427</v>
      </c>
      <c r="J544" s="62">
        <f t="shared" si="167"/>
        <v>5.0704399999999294</v>
      </c>
      <c r="K544" s="63">
        <f t="shared" si="168"/>
        <v>69.039618083996899</v>
      </c>
      <c r="L544" s="51">
        <f t="shared" si="169"/>
        <v>2.4593907396004425E+32</v>
      </c>
      <c r="M544" s="48">
        <f t="shared" si="181"/>
        <v>107.60000000000007</v>
      </c>
      <c r="N544" s="52">
        <v>538</v>
      </c>
      <c r="O544" s="74">
        <f t="shared" si="170"/>
        <v>538</v>
      </c>
      <c r="P544" s="74">
        <f t="shared" si="171"/>
        <v>1</v>
      </c>
      <c r="Q544" s="53">
        <v>1</v>
      </c>
      <c r="R544" s="65">
        <f t="shared" si="172"/>
        <v>1</v>
      </c>
      <c r="S544" s="73">
        <f>S543*Q544</f>
        <v>3.2123637325090907E+29</v>
      </c>
      <c r="T544" s="73">
        <f t="shared" si="173"/>
        <v>1.7282516880898908E+32</v>
      </c>
      <c r="U544" s="73">
        <f t="shared" si="174"/>
        <v>2.4593907396004425E+33</v>
      </c>
      <c r="V544" s="73">
        <f t="shared" si="175"/>
        <v>1.2296953698002211E+34</v>
      </c>
      <c r="W544" s="73">
        <f t="shared" si="176"/>
        <v>392669.8666666667</v>
      </c>
      <c r="X544" s="102">
        <f t="shared" si="177"/>
        <v>14.230512584186311</v>
      </c>
      <c r="Y544" s="94">
        <f>X544/K544</f>
        <v>0.20612096328332508</v>
      </c>
    </row>
    <row r="545" spans="1:25">
      <c r="A545" s="48">
        <v>8192</v>
      </c>
      <c r="B545" s="48">
        <f t="shared" si="166"/>
        <v>17.966666666666665</v>
      </c>
      <c r="C545" s="86">
        <f t="shared" si="182"/>
        <v>14.74</v>
      </c>
      <c r="D545" s="90"/>
      <c r="E545" s="49">
        <f>C545*K545*1</f>
        <v>1022.9735879190391</v>
      </c>
      <c r="F545" s="61">
        <f t="shared" si="178"/>
        <v>0.63900000000000046</v>
      </c>
      <c r="G545" s="61">
        <f t="shared" si="179"/>
        <v>7.3899999999998851</v>
      </c>
      <c r="H545" s="61">
        <f t="shared" si="183"/>
        <v>3.6949999999999426</v>
      </c>
      <c r="I545" s="61">
        <f t="shared" si="183"/>
        <v>3.6949999999999426</v>
      </c>
      <c r="J545" s="62">
        <f t="shared" si="167"/>
        <v>5.0832099999999301</v>
      </c>
      <c r="K545" s="63">
        <f t="shared" si="168"/>
        <v>69.401193210246888</v>
      </c>
      <c r="L545" s="51">
        <f t="shared" si="169"/>
        <v>2.8250980968739696E+32</v>
      </c>
      <c r="M545" s="48">
        <f t="shared" si="181"/>
        <v>107.80000000000005</v>
      </c>
      <c r="N545" s="52">
        <v>539</v>
      </c>
      <c r="O545" s="74">
        <f t="shared" si="170"/>
        <v>539</v>
      </c>
      <c r="P545" s="74">
        <f t="shared" si="171"/>
        <v>1</v>
      </c>
      <c r="Q545" s="53">
        <v>1</v>
      </c>
      <c r="R545" s="65">
        <f t="shared" si="172"/>
        <v>1</v>
      </c>
      <c r="S545" s="73">
        <f>S544*Q545</f>
        <v>3.2123637325090907E+29</v>
      </c>
      <c r="T545" s="73">
        <f t="shared" si="173"/>
        <v>1.7314640518223999E+32</v>
      </c>
      <c r="U545" s="73">
        <f t="shared" si="174"/>
        <v>2.8250980968739696E+33</v>
      </c>
      <c r="V545" s="73">
        <f t="shared" si="175"/>
        <v>1.4125490484369848E+34</v>
      </c>
      <c r="W545" s="73">
        <f t="shared" si="176"/>
        <v>392942.93333333335</v>
      </c>
      <c r="X545" s="102">
        <f t="shared" si="177"/>
        <v>16.316238814779311</v>
      </c>
      <c r="Y545" s="94">
        <f>X545/K545</f>
        <v>0.23510026355527075</v>
      </c>
    </row>
    <row r="546" spans="1:25">
      <c r="A546" s="48">
        <v>8192</v>
      </c>
      <c r="B546" s="48">
        <f t="shared" si="166"/>
        <v>18</v>
      </c>
      <c r="C546" s="86">
        <f t="shared" si="182"/>
        <v>14.74</v>
      </c>
      <c r="D546" s="90"/>
      <c r="E546" s="49">
        <f>C546*K546*1</f>
        <v>1028.3248975999538</v>
      </c>
      <c r="F546" s="61">
        <f t="shared" si="178"/>
        <v>0.64000000000000046</v>
      </c>
      <c r="G546" s="61">
        <f t="shared" si="179"/>
        <v>7.3999999999998849</v>
      </c>
      <c r="H546" s="61">
        <f t="shared" si="183"/>
        <v>3.6999999999999424</v>
      </c>
      <c r="I546" s="61">
        <f t="shared" si="183"/>
        <v>3.6999999999999424</v>
      </c>
      <c r="J546" s="62">
        <f t="shared" si="167"/>
        <v>5.095999999999929</v>
      </c>
      <c r="K546" s="63">
        <f t="shared" si="168"/>
        <v>69.76423999999686</v>
      </c>
      <c r="L546" s="51">
        <f t="shared" si="169"/>
        <v>3.245185536584384E+32</v>
      </c>
      <c r="M546" s="48">
        <f t="shared" si="181"/>
        <v>108.00000000000004</v>
      </c>
      <c r="N546" s="52">
        <v>540</v>
      </c>
      <c r="O546" s="74">
        <f t="shared" si="170"/>
        <v>540</v>
      </c>
      <c r="P546" s="74">
        <f t="shared" si="171"/>
        <v>1</v>
      </c>
      <c r="Q546" s="53">
        <v>4</v>
      </c>
      <c r="R546" s="65">
        <f t="shared" si="172"/>
        <v>1</v>
      </c>
      <c r="S546" s="73">
        <f>S545*Q546</f>
        <v>1.2849454930036363E+30</v>
      </c>
      <c r="T546" s="73">
        <f t="shared" si="173"/>
        <v>6.9387056622196359E+32</v>
      </c>
      <c r="U546" s="73">
        <f t="shared" si="174"/>
        <v>3.2451855365843837E+33</v>
      </c>
      <c r="V546" s="73">
        <f t="shared" si="175"/>
        <v>1.622592768292192E+34</v>
      </c>
      <c r="W546" s="73">
        <f t="shared" si="176"/>
        <v>393216</v>
      </c>
      <c r="X546" s="102">
        <f t="shared" si="177"/>
        <v>4.6769321175475183</v>
      </c>
      <c r="Y546" s="94">
        <f>X546/K546</f>
        <v>6.7039103666115027E-2</v>
      </c>
    </row>
    <row r="547" spans="1:25">
      <c r="A547" s="48">
        <v>8192</v>
      </c>
      <c r="B547" s="48">
        <f t="shared" si="166"/>
        <v>18.033333333333335</v>
      </c>
      <c r="C547" s="86">
        <f t="shared" si="182"/>
        <v>14.74</v>
      </c>
      <c r="D547" s="90"/>
      <c r="E547" s="49">
        <f>C547*K547*1</f>
        <v>1033.6979605802385</v>
      </c>
      <c r="F547" s="61">
        <f t="shared" si="178"/>
        <v>0.64100000000000046</v>
      </c>
      <c r="G547" s="61">
        <f t="shared" si="179"/>
        <v>7.4099999999998847</v>
      </c>
      <c r="H547" s="61">
        <f t="shared" si="183"/>
        <v>3.7049999999999423</v>
      </c>
      <c r="I547" s="61">
        <f t="shared" si="183"/>
        <v>3.7049999999999423</v>
      </c>
      <c r="J547" s="62">
        <f t="shared" si="167"/>
        <v>5.108809999999929</v>
      </c>
      <c r="K547" s="63">
        <f t="shared" si="168"/>
        <v>70.128762590246851</v>
      </c>
      <c r="L547" s="51">
        <f t="shared" si="169"/>
        <v>3.7277392875346525E+32</v>
      </c>
      <c r="M547" s="48">
        <f t="shared" si="181"/>
        <v>108.20000000000006</v>
      </c>
      <c r="N547" s="52">
        <v>541</v>
      </c>
      <c r="O547" s="74">
        <f t="shared" si="170"/>
        <v>541</v>
      </c>
      <c r="P547" s="74">
        <f t="shared" si="171"/>
        <v>1</v>
      </c>
      <c r="Q547" s="53">
        <v>1</v>
      </c>
      <c r="R547" s="65">
        <f t="shared" si="172"/>
        <v>1</v>
      </c>
      <c r="S547" s="73">
        <f>S546*Q547</f>
        <v>1.2849454930036363E+30</v>
      </c>
      <c r="T547" s="73">
        <f t="shared" si="173"/>
        <v>6.9515551171496723E+32</v>
      </c>
      <c r="U547" s="73">
        <f t="shared" si="174"/>
        <v>3.7277392875346526E+33</v>
      </c>
      <c r="V547" s="73">
        <f t="shared" si="175"/>
        <v>1.8638696437673261E+34</v>
      </c>
      <c r="W547" s="73">
        <f t="shared" si="176"/>
        <v>393489.06666666665</v>
      </c>
      <c r="X547" s="102">
        <f t="shared" si="177"/>
        <v>5.3624537599338318</v>
      </c>
      <c r="Y547" s="94">
        <f>X547/K547</f>
        <v>7.6465826030126111E-2</v>
      </c>
    </row>
    <row r="548" spans="1:25">
      <c r="A548" s="48">
        <v>8192</v>
      </c>
      <c r="B548" s="48">
        <f t="shared" si="166"/>
        <v>18.066666666666666</v>
      </c>
      <c r="C548" s="86">
        <f t="shared" si="182"/>
        <v>14.74</v>
      </c>
      <c r="D548" s="90"/>
      <c r="E548" s="49">
        <f>C548*K548*1</f>
        <v>1039.0928379277132</v>
      </c>
      <c r="F548" s="61">
        <f t="shared" si="178"/>
        <v>0.64200000000000046</v>
      </c>
      <c r="G548" s="61">
        <f t="shared" si="179"/>
        <v>7.4199999999998845</v>
      </c>
      <c r="H548" s="61">
        <f t="shared" si="183"/>
        <v>3.7099999999999422</v>
      </c>
      <c r="I548" s="61">
        <f t="shared" si="183"/>
        <v>3.7099999999999422</v>
      </c>
      <c r="J548" s="62">
        <f t="shared" si="167"/>
        <v>5.1216399999999291</v>
      </c>
      <c r="K548" s="63">
        <f t="shared" si="168"/>
        <v>70.494765123996828</v>
      </c>
      <c r="L548" s="51">
        <f t="shared" si="169"/>
        <v>4.2820479874488743E+32</v>
      </c>
      <c r="M548" s="48">
        <f t="shared" si="181"/>
        <v>108.40000000000005</v>
      </c>
      <c r="N548" s="52">
        <v>542</v>
      </c>
      <c r="O548" s="74">
        <f t="shared" si="170"/>
        <v>542</v>
      </c>
      <c r="P548" s="74">
        <f t="shared" si="171"/>
        <v>1</v>
      </c>
      <c r="Q548" s="53">
        <v>1</v>
      </c>
      <c r="R548" s="65">
        <f t="shared" si="172"/>
        <v>1</v>
      </c>
      <c r="S548" s="73">
        <f>S547*Q548</f>
        <v>1.2849454930036363E+30</v>
      </c>
      <c r="T548" s="73">
        <f t="shared" si="173"/>
        <v>6.9644045720797087E+32</v>
      </c>
      <c r="U548" s="73">
        <f t="shared" si="174"/>
        <v>4.282047987448874E+33</v>
      </c>
      <c r="V548" s="73">
        <f t="shared" si="175"/>
        <v>2.1410239937244374E+34</v>
      </c>
      <c r="W548" s="73">
        <f t="shared" si="176"/>
        <v>393762.1333333333</v>
      </c>
      <c r="X548" s="102">
        <f t="shared" si="177"/>
        <v>6.1484767909888527</v>
      </c>
      <c r="Y548" s="94">
        <f>X548/K548</f>
        <v>8.7218913066438114E-2</v>
      </c>
    </row>
    <row r="549" spans="1:25">
      <c r="A549" s="48">
        <v>8192</v>
      </c>
      <c r="B549" s="48">
        <f t="shared" si="166"/>
        <v>18.100000000000001</v>
      </c>
      <c r="C549" s="86">
        <f t="shared" si="182"/>
        <v>14.74</v>
      </c>
      <c r="D549" s="90"/>
      <c r="E549" s="49">
        <f>C549*K549*1</f>
        <v>1044.5095907986381</v>
      </c>
      <c r="F549" s="61">
        <f t="shared" si="178"/>
        <v>0.64300000000000046</v>
      </c>
      <c r="G549" s="61">
        <f t="shared" si="179"/>
        <v>7.4299999999998843</v>
      </c>
      <c r="H549" s="61">
        <f t="shared" si="183"/>
        <v>3.7149999999999421</v>
      </c>
      <c r="I549" s="61">
        <f t="shared" si="183"/>
        <v>3.7149999999999421</v>
      </c>
      <c r="J549" s="62">
        <f t="shared" si="167"/>
        <v>5.1344899999999285</v>
      </c>
      <c r="K549" s="63">
        <f t="shared" si="168"/>
        <v>70.862251750246813</v>
      </c>
      <c r="L549" s="51">
        <f t="shared" si="169"/>
        <v>4.9187814792008871E+32</v>
      </c>
      <c r="M549" s="48">
        <f t="shared" si="181"/>
        <v>108.60000000000005</v>
      </c>
      <c r="N549" s="52">
        <v>543</v>
      </c>
      <c r="O549" s="74">
        <f t="shared" si="170"/>
        <v>543</v>
      </c>
      <c r="P549" s="74">
        <f t="shared" si="171"/>
        <v>1</v>
      </c>
      <c r="Q549" s="53">
        <v>1</v>
      </c>
      <c r="R549" s="65">
        <f t="shared" si="172"/>
        <v>1</v>
      </c>
      <c r="S549" s="73">
        <f>S548*Q549</f>
        <v>1.2849454930036363E+30</v>
      </c>
      <c r="T549" s="73">
        <f t="shared" si="173"/>
        <v>6.977254027009745E+32</v>
      </c>
      <c r="U549" s="73">
        <f t="shared" si="174"/>
        <v>4.9187814792008873E+33</v>
      </c>
      <c r="V549" s="73">
        <f t="shared" si="175"/>
        <v>2.4593907396004436E+34</v>
      </c>
      <c r="W549" s="73">
        <f t="shared" si="176"/>
        <v>394035.20000000001</v>
      </c>
      <c r="X549" s="102">
        <f t="shared" si="177"/>
        <v>7.0497382783538107</v>
      </c>
      <c r="Y549" s="94">
        <f>X549/K549</f>
        <v>9.9485101083162469E-2</v>
      </c>
    </row>
    <row r="550" spans="1:25">
      <c r="A550" s="48">
        <v>8192</v>
      </c>
      <c r="B550" s="48">
        <f t="shared" si="166"/>
        <v>18.133333333333333</v>
      </c>
      <c r="C550" s="86">
        <f t="shared" si="182"/>
        <v>14.74</v>
      </c>
      <c r="D550" s="90"/>
      <c r="E550" s="49">
        <f>C550*K550*1</f>
        <v>1049.9482804377126</v>
      </c>
      <c r="F550" s="61">
        <f t="shared" si="178"/>
        <v>0.64400000000000046</v>
      </c>
      <c r="G550" s="61">
        <f t="shared" si="179"/>
        <v>7.439999999999884</v>
      </c>
      <c r="H550" s="61">
        <f t="shared" si="183"/>
        <v>3.719999999999942</v>
      </c>
      <c r="I550" s="61">
        <f t="shared" si="183"/>
        <v>3.719999999999942</v>
      </c>
      <c r="J550" s="62">
        <f t="shared" si="167"/>
        <v>5.1473599999999289</v>
      </c>
      <c r="K550" s="63">
        <f t="shared" si="168"/>
        <v>71.23122662399679</v>
      </c>
      <c r="L550" s="51">
        <f t="shared" si="169"/>
        <v>5.650196193747942E+32</v>
      </c>
      <c r="M550" s="48">
        <f t="shared" si="181"/>
        <v>108.80000000000005</v>
      </c>
      <c r="N550" s="52">
        <v>544</v>
      </c>
      <c r="O550" s="74">
        <f t="shared" si="170"/>
        <v>544</v>
      </c>
      <c r="P550" s="74">
        <f t="shared" si="171"/>
        <v>1</v>
      </c>
      <c r="Q550" s="53">
        <v>1</v>
      </c>
      <c r="R550" s="65">
        <f t="shared" si="172"/>
        <v>1</v>
      </c>
      <c r="S550" s="73">
        <f>S549*Q550</f>
        <v>1.2849454930036363E+30</v>
      </c>
      <c r="T550" s="73">
        <f t="shared" si="173"/>
        <v>6.9901034819397814E+32</v>
      </c>
      <c r="U550" s="73">
        <f t="shared" si="174"/>
        <v>5.6501961937479426E+33</v>
      </c>
      <c r="V550" s="73">
        <f t="shared" si="175"/>
        <v>2.8250980968739711E+34</v>
      </c>
      <c r="W550" s="73">
        <f t="shared" si="176"/>
        <v>394308.26666666666</v>
      </c>
      <c r="X550" s="102">
        <f t="shared" si="177"/>
        <v>8.0831366922482104</v>
      </c>
      <c r="Y550" s="94">
        <f>X550/K550</f>
        <v>0.11347743223510791</v>
      </c>
    </row>
    <row r="551" spans="1:25">
      <c r="A551" s="48">
        <v>8192</v>
      </c>
      <c r="B551" s="48">
        <f t="shared" si="166"/>
        <v>18.166666666666668</v>
      </c>
      <c r="C551" s="86">
        <f t="shared" si="182"/>
        <v>14.74</v>
      </c>
      <c r="D551" s="90"/>
      <c r="E551" s="49">
        <f>C551*K551*1</f>
        <v>1055.4089681780774</v>
      </c>
      <c r="F551" s="61">
        <f t="shared" si="178"/>
        <v>0.64500000000000046</v>
      </c>
      <c r="G551" s="61">
        <f t="shared" si="179"/>
        <v>7.4499999999998838</v>
      </c>
      <c r="H551" s="61">
        <f t="shared" si="183"/>
        <v>3.7249999999999419</v>
      </c>
      <c r="I551" s="61">
        <f t="shared" si="183"/>
        <v>3.7249999999999419</v>
      </c>
      <c r="J551" s="62">
        <f t="shared" si="167"/>
        <v>5.1602499999999276</v>
      </c>
      <c r="K551" s="63">
        <f t="shared" si="168"/>
        <v>71.601693906246766</v>
      </c>
      <c r="L551" s="51">
        <f t="shared" si="169"/>
        <v>6.4903710731687709E+32</v>
      </c>
      <c r="M551" s="48">
        <f t="shared" si="181"/>
        <v>109.00000000000006</v>
      </c>
      <c r="N551" s="52">
        <v>545</v>
      </c>
      <c r="O551" s="74">
        <f t="shared" si="170"/>
        <v>545</v>
      </c>
      <c r="P551" s="74">
        <f t="shared" si="171"/>
        <v>1</v>
      </c>
      <c r="Q551" s="53">
        <v>1</v>
      </c>
      <c r="R551" s="65">
        <f t="shared" si="172"/>
        <v>1</v>
      </c>
      <c r="S551" s="73">
        <f>S550*Q551</f>
        <v>1.2849454930036363E+30</v>
      </c>
      <c r="T551" s="73">
        <f t="shared" si="173"/>
        <v>7.0029529368698178E+32</v>
      </c>
      <c r="U551" s="73">
        <f t="shared" si="174"/>
        <v>6.4903710731687709E+33</v>
      </c>
      <c r="V551" s="73">
        <f t="shared" si="175"/>
        <v>3.2451855365843853E+34</v>
      </c>
      <c r="W551" s="73">
        <f t="shared" si="176"/>
        <v>394581.33333333337</v>
      </c>
      <c r="X551" s="102">
        <f t="shared" si="177"/>
        <v>9.2680489668831605</v>
      </c>
      <c r="Y551" s="94">
        <f>X551/K551</f>
        <v>0.12943896242201311</v>
      </c>
    </row>
    <row r="552" spans="1:25">
      <c r="A552" s="48">
        <v>8192</v>
      </c>
      <c r="B552" s="48">
        <f t="shared" si="166"/>
        <v>18.2</v>
      </c>
      <c r="C552" s="86">
        <f t="shared" si="182"/>
        <v>14.74</v>
      </c>
      <c r="D552" s="90"/>
      <c r="E552" s="49">
        <f>C552*K552*1</f>
        <v>1060.8917154413123</v>
      </c>
      <c r="F552" s="61">
        <f t="shared" si="178"/>
        <v>0.64600000000000046</v>
      </c>
      <c r="G552" s="61">
        <f t="shared" si="179"/>
        <v>7.4599999999998836</v>
      </c>
      <c r="H552" s="61">
        <f t="shared" ref="H552:I567" si="184">H551+0.5%</f>
        <v>3.7299999999999418</v>
      </c>
      <c r="I552" s="61">
        <f t="shared" si="184"/>
        <v>3.7299999999999418</v>
      </c>
      <c r="J552" s="62">
        <f t="shared" si="167"/>
        <v>5.1731599999999274</v>
      </c>
      <c r="K552" s="63">
        <f t="shared" si="168"/>
        <v>71.973657763996755</v>
      </c>
      <c r="L552" s="51">
        <f t="shared" si="169"/>
        <v>7.4554785750693079E+32</v>
      </c>
      <c r="M552" s="48">
        <f t="shared" si="181"/>
        <v>109.20000000000006</v>
      </c>
      <c r="N552" s="52">
        <v>546</v>
      </c>
      <c r="O552" s="74">
        <f t="shared" si="170"/>
        <v>546</v>
      </c>
      <c r="P552" s="74">
        <f t="shared" si="171"/>
        <v>1</v>
      </c>
      <c r="Q552" s="53">
        <v>1</v>
      </c>
      <c r="R552" s="65">
        <f t="shared" si="172"/>
        <v>1</v>
      </c>
      <c r="S552" s="73">
        <f>S551*Q552</f>
        <v>1.2849454930036363E+30</v>
      </c>
      <c r="T552" s="73">
        <f t="shared" si="173"/>
        <v>7.0158023917998541E+32</v>
      </c>
      <c r="U552" s="73">
        <f t="shared" si="174"/>
        <v>7.4554785750693076E+33</v>
      </c>
      <c r="V552" s="73">
        <f t="shared" si="175"/>
        <v>3.7277392875346541E+34</v>
      </c>
      <c r="W552" s="73">
        <f t="shared" si="176"/>
        <v>394854.40000000002</v>
      </c>
      <c r="X552" s="102">
        <f t="shared" si="177"/>
        <v>10.626694081041039</v>
      </c>
      <c r="Y552" s="94">
        <f>X552/K552</f>
        <v>0.14764699212434373</v>
      </c>
    </row>
    <row r="553" spans="1:25">
      <c r="A553" s="48">
        <v>8192</v>
      </c>
      <c r="B553" s="48">
        <f t="shared" si="166"/>
        <v>18.233333333333334</v>
      </c>
      <c r="C553" s="86">
        <f t="shared" si="182"/>
        <v>14.74</v>
      </c>
      <c r="D553" s="90"/>
      <c r="E553" s="49">
        <f>C553*K553*1</f>
        <v>1066.3965837374369</v>
      </c>
      <c r="F553" s="61">
        <f t="shared" si="178"/>
        <v>0.64700000000000046</v>
      </c>
      <c r="G553" s="61">
        <f t="shared" si="179"/>
        <v>7.4699999999998834</v>
      </c>
      <c r="H553" s="61">
        <f t="shared" si="184"/>
        <v>3.7349999999999417</v>
      </c>
      <c r="I553" s="61">
        <f t="shared" si="184"/>
        <v>3.7349999999999417</v>
      </c>
      <c r="J553" s="62">
        <f t="shared" si="167"/>
        <v>5.1860899999999281</v>
      </c>
      <c r="K553" s="63">
        <f t="shared" si="168"/>
        <v>72.347122370246737</v>
      </c>
      <c r="L553" s="51">
        <f t="shared" si="169"/>
        <v>8.5640959748977544E+32</v>
      </c>
      <c r="M553" s="48">
        <f t="shared" si="181"/>
        <v>109.40000000000006</v>
      </c>
      <c r="N553" s="52">
        <v>547</v>
      </c>
      <c r="O553" s="74">
        <f t="shared" si="170"/>
        <v>547</v>
      </c>
      <c r="P553" s="74">
        <f t="shared" si="171"/>
        <v>1</v>
      </c>
      <c r="Q553" s="53">
        <v>1</v>
      </c>
      <c r="R553" s="65">
        <f t="shared" si="172"/>
        <v>1</v>
      </c>
      <c r="S553" s="73">
        <f>S552*Q553</f>
        <v>1.2849454930036363E+30</v>
      </c>
      <c r="T553" s="73">
        <f t="shared" si="173"/>
        <v>7.0286518467298905E+32</v>
      </c>
      <c r="U553" s="73">
        <f t="shared" si="174"/>
        <v>8.564095974897755E+33</v>
      </c>
      <c r="V553" s="73">
        <f t="shared" si="175"/>
        <v>4.2820479874488775E+34</v>
      </c>
      <c r="W553" s="73">
        <f t="shared" si="176"/>
        <v>395127.46666666667</v>
      </c>
      <c r="X553" s="102">
        <f t="shared" si="177"/>
        <v>12.184549984336236</v>
      </c>
      <c r="Y553" s="94">
        <f>X553/K553</f>
        <v>0.16841789396930068</v>
      </c>
    </row>
    <row r="554" spans="1:25">
      <c r="A554" s="48">
        <v>8192</v>
      </c>
      <c r="B554" s="48">
        <f t="shared" si="166"/>
        <v>18.266666666666666</v>
      </c>
      <c r="C554" s="86">
        <f t="shared" si="182"/>
        <v>14.74</v>
      </c>
      <c r="D554" s="90"/>
      <c r="E554" s="49">
        <f>C554*K554*1</f>
        <v>1071.9236346649116</v>
      </c>
      <c r="F554" s="61">
        <f t="shared" si="178"/>
        <v>0.64800000000000046</v>
      </c>
      <c r="G554" s="61">
        <f t="shared" si="179"/>
        <v>7.4799999999998832</v>
      </c>
      <c r="H554" s="61">
        <f t="shared" si="184"/>
        <v>3.7399999999999416</v>
      </c>
      <c r="I554" s="61">
        <f t="shared" si="184"/>
        <v>3.7399999999999416</v>
      </c>
      <c r="J554" s="62">
        <f t="shared" si="167"/>
        <v>5.1990399999999273</v>
      </c>
      <c r="K554" s="63">
        <f t="shared" si="168"/>
        <v>72.722091903996713</v>
      </c>
      <c r="L554" s="51">
        <f t="shared" si="169"/>
        <v>9.8375629584017785E+32</v>
      </c>
      <c r="M554" s="48">
        <f t="shared" si="181"/>
        <v>109.60000000000005</v>
      </c>
      <c r="N554" s="52">
        <v>548</v>
      </c>
      <c r="O554" s="74">
        <f t="shared" si="170"/>
        <v>548</v>
      </c>
      <c r="P554" s="74">
        <f t="shared" si="171"/>
        <v>1</v>
      </c>
      <c r="Q554" s="53">
        <v>1</v>
      </c>
      <c r="R554" s="65">
        <f t="shared" si="172"/>
        <v>1</v>
      </c>
      <c r="S554" s="73">
        <f>S553*Q554</f>
        <v>1.2849454930036363E+30</v>
      </c>
      <c r="T554" s="73">
        <f t="shared" si="173"/>
        <v>7.0415013016599268E+32</v>
      </c>
      <c r="U554" s="73">
        <f t="shared" si="174"/>
        <v>9.8375629584017791E+33</v>
      </c>
      <c r="V554" s="73">
        <f t="shared" si="175"/>
        <v>4.9187814792008891E+34</v>
      </c>
      <c r="W554" s="73">
        <f t="shared" si="176"/>
        <v>395400.53333333333</v>
      </c>
      <c r="X554" s="102">
        <f t="shared" si="177"/>
        <v>13.97083169761358</v>
      </c>
      <c r="Y554" s="94">
        <f>X554/K554</f>
        <v>0.19211262123835798</v>
      </c>
    </row>
    <row r="555" spans="1:25">
      <c r="A555" s="48">
        <v>8192</v>
      </c>
      <c r="B555" s="48">
        <f t="shared" si="166"/>
        <v>18.3</v>
      </c>
      <c r="C555" s="86">
        <f t="shared" si="182"/>
        <v>14.74</v>
      </c>
      <c r="D555" s="90"/>
      <c r="E555" s="49">
        <f>C555*K555*1</f>
        <v>1077.4729299106361</v>
      </c>
      <c r="F555" s="61">
        <f t="shared" si="178"/>
        <v>0.64900000000000047</v>
      </c>
      <c r="G555" s="61">
        <f t="shared" si="179"/>
        <v>7.489999999999883</v>
      </c>
      <c r="H555" s="61">
        <f t="shared" si="184"/>
        <v>3.7449999999999415</v>
      </c>
      <c r="I555" s="61">
        <f t="shared" si="184"/>
        <v>3.7449999999999415</v>
      </c>
      <c r="J555" s="62">
        <f t="shared" si="167"/>
        <v>5.2120099999999265</v>
      </c>
      <c r="K555" s="63">
        <f t="shared" si="168"/>
        <v>73.098570550246677</v>
      </c>
      <c r="L555" s="51">
        <f t="shared" si="169"/>
        <v>1.1300392387495887E+33</v>
      </c>
      <c r="M555" s="48">
        <f t="shared" si="181"/>
        <v>109.80000000000007</v>
      </c>
      <c r="N555" s="52">
        <v>549</v>
      </c>
      <c r="O555" s="74">
        <f t="shared" si="170"/>
        <v>549</v>
      </c>
      <c r="P555" s="74">
        <f t="shared" si="171"/>
        <v>1</v>
      </c>
      <c r="Q555" s="53">
        <v>1</v>
      </c>
      <c r="R555" s="65">
        <f t="shared" si="172"/>
        <v>1</v>
      </c>
      <c r="S555" s="73">
        <f>S554*Q555</f>
        <v>1.2849454930036363E+30</v>
      </c>
      <c r="T555" s="73">
        <f t="shared" si="173"/>
        <v>7.0543507565899632E+32</v>
      </c>
      <c r="U555" s="73">
        <f t="shared" si="174"/>
        <v>1.1300392387495888E+34</v>
      </c>
      <c r="V555" s="73">
        <f t="shared" si="175"/>
        <v>5.6501961937479431E+34</v>
      </c>
      <c r="W555" s="73">
        <f t="shared" si="176"/>
        <v>395673.59999999998</v>
      </c>
      <c r="X555" s="102">
        <f t="shared" si="177"/>
        <v>16.019039564965492</v>
      </c>
      <c r="Y555" s="94">
        <f>X555/K555</f>
        <v>0.21914299341810364</v>
      </c>
    </row>
    <row r="556" spans="1:25">
      <c r="A556" s="48">
        <v>8192</v>
      </c>
      <c r="B556" s="48">
        <f t="shared" si="166"/>
        <v>18.333333333333332</v>
      </c>
      <c r="C556" s="86">
        <f t="shared" si="182"/>
        <v>14.74</v>
      </c>
      <c r="D556" s="90"/>
      <c r="E556" s="49">
        <f>C556*K556*1</f>
        <v>1083.044531249951</v>
      </c>
      <c r="F556" s="61">
        <f t="shared" si="178"/>
        <v>0.65000000000000047</v>
      </c>
      <c r="G556" s="61">
        <f t="shared" si="179"/>
        <v>7.4999999999998828</v>
      </c>
      <c r="H556" s="61">
        <f t="shared" si="184"/>
        <v>3.7499999999999414</v>
      </c>
      <c r="I556" s="61">
        <f t="shared" si="184"/>
        <v>3.7499999999999414</v>
      </c>
      <c r="J556" s="62">
        <f t="shared" si="167"/>
        <v>5.2249999999999268</v>
      </c>
      <c r="K556" s="63">
        <f t="shared" si="168"/>
        <v>73.476562499996675</v>
      </c>
      <c r="L556" s="51">
        <f t="shared" si="169"/>
        <v>1.2980742146337545E+33</v>
      </c>
      <c r="M556" s="48">
        <f t="shared" si="181"/>
        <v>110.00000000000006</v>
      </c>
      <c r="N556" s="52">
        <v>550</v>
      </c>
      <c r="O556" s="74">
        <f t="shared" si="170"/>
        <v>550</v>
      </c>
      <c r="P556" s="74">
        <f t="shared" si="171"/>
        <v>1</v>
      </c>
      <c r="Q556" s="53">
        <v>4</v>
      </c>
      <c r="R556" s="65">
        <f t="shared" si="172"/>
        <v>1</v>
      </c>
      <c r="S556" s="73">
        <f>S555*Q556</f>
        <v>5.1397819720145451E+30</v>
      </c>
      <c r="T556" s="73">
        <f t="shared" si="173"/>
        <v>2.8268800846079998E+33</v>
      </c>
      <c r="U556" s="73">
        <f t="shared" si="174"/>
        <v>1.2980742146337544E+34</v>
      </c>
      <c r="V556" s="73">
        <f t="shared" si="175"/>
        <v>6.4903710731687725E+34</v>
      </c>
      <c r="W556" s="73">
        <f t="shared" si="176"/>
        <v>395946.66666666663</v>
      </c>
      <c r="X556" s="102">
        <f t="shared" si="177"/>
        <v>4.5918969881375666</v>
      </c>
      <c r="Y556" s="94">
        <f>X556/K556</f>
        <v>6.2494717116601289E-2</v>
      </c>
    </row>
    <row r="557" spans="1:25">
      <c r="A557" s="48">
        <v>8192</v>
      </c>
      <c r="B557" s="48">
        <f t="shared" si="166"/>
        <v>18.366666666666667</v>
      </c>
      <c r="C557" s="86">
        <f t="shared" si="182"/>
        <v>14.74</v>
      </c>
      <c r="D557" s="90"/>
      <c r="E557" s="49">
        <f>C557*K557*1</f>
        <v>1088.6385005466357</v>
      </c>
      <c r="F557" s="61">
        <f t="shared" si="178"/>
        <v>0.65100000000000047</v>
      </c>
      <c r="G557" s="61">
        <f t="shared" si="179"/>
        <v>7.5099999999998825</v>
      </c>
      <c r="H557" s="61">
        <f t="shared" si="184"/>
        <v>3.7549999999999413</v>
      </c>
      <c r="I557" s="61">
        <f t="shared" si="184"/>
        <v>3.7549999999999413</v>
      </c>
      <c r="J557" s="62">
        <f t="shared" si="167"/>
        <v>5.2380099999999263</v>
      </c>
      <c r="K557" s="63">
        <f t="shared" si="168"/>
        <v>73.856071950246658</v>
      </c>
      <c r="L557" s="51">
        <f t="shared" si="169"/>
        <v>1.4910957150138622E+33</v>
      </c>
      <c r="M557" s="48">
        <f t="shared" si="181"/>
        <v>110.20000000000006</v>
      </c>
      <c r="N557" s="52">
        <v>551</v>
      </c>
      <c r="O557" s="74">
        <f t="shared" si="170"/>
        <v>551</v>
      </c>
      <c r="P557" s="74">
        <f t="shared" si="171"/>
        <v>1</v>
      </c>
      <c r="Q557" s="53">
        <v>1</v>
      </c>
      <c r="R557" s="65">
        <f t="shared" si="172"/>
        <v>1</v>
      </c>
      <c r="S557" s="73">
        <f>S556*Q557</f>
        <v>5.1397819720145451E+30</v>
      </c>
      <c r="T557" s="73">
        <f t="shared" si="173"/>
        <v>2.8320198665800144E+33</v>
      </c>
      <c r="U557" s="73">
        <f t="shared" si="174"/>
        <v>1.4910957150138622E+34</v>
      </c>
      <c r="V557" s="73">
        <f t="shared" si="175"/>
        <v>7.4554785750693111E+34</v>
      </c>
      <c r="W557" s="73">
        <f t="shared" si="176"/>
        <v>396219.73333333334</v>
      </c>
      <c r="X557" s="102">
        <f t="shared" si="177"/>
        <v>5.2651315501346732</v>
      </c>
      <c r="Y557" s="94">
        <f>X557/K557</f>
        <v>7.1289081738351093E-2</v>
      </c>
    </row>
    <row r="558" spans="1:25">
      <c r="A558" s="48">
        <v>8192</v>
      </c>
      <c r="B558" s="48">
        <f t="shared" si="166"/>
        <v>18.399999999999999</v>
      </c>
      <c r="C558" s="86">
        <f t="shared" si="182"/>
        <v>14.74</v>
      </c>
      <c r="D558" s="90"/>
      <c r="E558" s="49">
        <f>C558*K558*1</f>
        <v>1094.2548997529104</v>
      </c>
      <c r="F558" s="61">
        <f t="shared" si="178"/>
        <v>0.65200000000000047</v>
      </c>
      <c r="G558" s="61">
        <f t="shared" si="179"/>
        <v>7.5199999999998823</v>
      </c>
      <c r="H558" s="61">
        <f t="shared" si="184"/>
        <v>3.7599999999999412</v>
      </c>
      <c r="I558" s="61">
        <f t="shared" si="184"/>
        <v>3.7599999999999412</v>
      </c>
      <c r="J558" s="62">
        <f t="shared" si="167"/>
        <v>5.2510399999999269</v>
      </c>
      <c r="K558" s="63">
        <f t="shared" si="168"/>
        <v>74.237103103996631</v>
      </c>
      <c r="L558" s="51">
        <f t="shared" si="169"/>
        <v>1.7128191949795512E+33</v>
      </c>
      <c r="M558" s="48">
        <f t="shared" si="181"/>
        <v>110.40000000000006</v>
      </c>
      <c r="N558" s="52">
        <v>552</v>
      </c>
      <c r="O558" s="74">
        <f t="shared" si="170"/>
        <v>552</v>
      </c>
      <c r="P558" s="74">
        <f t="shared" si="171"/>
        <v>1</v>
      </c>
      <c r="Q558" s="53">
        <v>1</v>
      </c>
      <c r="R558" s="65">
        <f t="shared" si="172"/>
        <v>1</v>
      </c>
      <c r="S558" s="73">
        <f>S557*Q558</f>
        <v>5.1397819720145451E+30</v>
      </c>
      <c r="T558" s="73">
        <f t="shared" si="173"/>
        <v>2.8371596485520289E+33</v>
      </c>
      <c r="U558" s="73">
        <f t="shared" si="174"/>
        <v>1.7128191949795512E+34</v>
      </c>
      <c r="V558" s="73">
        <f t="shared" si="175"/>
        <v>8.564095974897755E+34</v>
      </c>
      <c r="W558" s="73">
        <f t="shared" si="176"/>
        <v>396492.79999999999</v>
      </c>
      <c r="X558" s="102">
        <f t="shared" si="177"/>
        <v>6.0370913418767413</v>
      </c>
      <c r="Y558" s="94">
        <f>X558/K558</f>
        <v>8.1321752728141253E-2</v>
      </c>
    </row>
    <row r="559" spans="1:25">
      <c r="A559" s="48">
        <v>8192</v>
      </c>
      <c r="B559" s="48">
        <f t="shared" si="166"/>
        <v>18.433333333333334</v>
      </c>
      <c r="C559" s="86">
        <f t="shared" si="182"/>
        <v>14.74</v>
      </c>
      <c r="D559" s="90"/>
      <c r="E559" s="49">
        <f>C559*K559*1</f>
        <v>1099.893790909435</v>
      </c>
      <c r="F559" s="61">
        <f t="shared" si="178"/>
        <v>0.65300000000000047</v>
      </c>
      <c r="G559" s="61">
        <f t="shared" si="179"/>
        <v>7.5299999999998821</v>
      </c>
      <c r="H559" s="61">
        <f t="shared" si="184"/>
        <v>3.7649999999999411</v>
      </c>
      <c r="I559" s="61">
        <f t="shared" si="184"/>
        <v>3.7649999999999411</v>
      </c>
      <c r="J559" s="62">
        <f t="shared" si="167"/>
        <v>5.2640899999999258</v>
      </c>
      <c r="K559" s="63">
        <f t="shared" si="168"/>
        <v>74.619660170246604</v>
      </c>
      <c r="L559" s="51">
        <f t="shared" si="169"/>
        <v>1.9675125916803563E+33</v>
      </c>
      <c r="M559" s="48">
        <f t="shared" si="181"/>
        <v>110.60000000000005</v>
      </c>
      <c r="N559" s="52">
        <v>553</v>
      </c>
      <c r="O559" s="74">
        <f t="shared" si="170"/>
        <v>553</v>
      </c>
      <c r="P559" s="74">
        <f t="shared" si="171"/>
        <v>1</v>
      </c>
      <c r="Q559" s="53">
        <v>1</v>
      </c>
      <c r="R559" s="65">
        <f t="shared" si="172"/>
        <v>1</v>
      </c>
      <c r="S559" s="73">
        <f>S558*Q559</f>
        <v>5.1397819720145451E+30</v>
      </c>
      <c r="T559" s="73">
        <f t="shared" si="173"/>
        <v>2.8422994305240435E+33</v>
      </c>
      <c r="U559" s="73">
        <f t="shared" si="174"/>
        <v>1.9675125916803563E+34</v>
      </c>
      <c r="V559" s="73">
        <f t="shared" si="175"/>
        <v>9.8375629584017819E+34</v>
      </c>
      <c r="W559" s="73">
        <f t="shared" si="176"/>
        <v>396765.8666666667</v>
      </c>
      <c r="X559" s="102">
        <f t="shared" si="177"/>
        <v>6.9222565735011248</v>
      </c>
      <c r="Y559" s="94">
        <f>X559/K559</f>
        <v>9.2767195102575181E-2</v>
      </c>
    </row>
    <row r="560" spans="1:25">
      <c r="A560" s="48">
        <v>8192</v>
      </c>
      <c r="B560" s="48">
        <f t="shared" si="166"/>
        <v>18.466666666666665</v>
      </c>
      <c r="C560" s="86">
        <f t="shared" si="182"/>
        <v>14.74</v>
      </c>
      <c r="D560" s="90"/>
      <c r="E560" s="49">
        <f>C560*K560*1</f>
        <v>1105.5552361453099</v>
      </c>
      <c r="F560" s="61">
        <f t="shared" si="178"/>
        <v>0.65400000000000047</v>
      </c>
      <c r="G560" s="61">
        <f t="shared" si="179"/>
        <v>7.5399999999998819</v>
      </c>
      <c r="H560" s="61">
        <f t="shared" si="184"/>
        <v>3.769999999999941</v>
      </c>
      <c r="I560" s="61">
        <f t="shared" si="184"/>
        <v>3.769999999999941</v>
      </c>
      <c r="J560" s="62">
        <f t="shared" si="167"/>
        <v>5.2771599999999257</v>
      </c>
      <c r="K560" s="63">
        <f t="shared" si="168"/>
        <v>75.003747363996595</v>
      </c>
      <c r="L560" s="51">
        <f t="shared" si="169"/>
        <v>2.2600784774991785E+33</v>
      </c>
      <c r="M560" s="48">
        <f t="shared" si="181"/>
        <v>110.80000000000007</v>
      </c>
      <c r="N560" s="52">
        <v>554</v>
      </c>
      <c r="O560" s="74">
        <f t="shared" si="170"/>
        <v>554</v>
      </c>
      <c r="P560" s="74">
        <f t="shared" si="171"/>
        <v>1</v>
      </c>
      <c r="Q560" s="53">
        <v>1</v>
      </c>
      <c r="R560" s="65">
        <f t="shared" si="172"/>
        <v>1</v>
      </c>
      <c r="S560" s="73">
        <f>S559*Q560</f>
        <v>5.1397819720145451E+30</v>
      </c>
      <c r="T560" s="73">
        <f t="shared" si="173"/>
        <v>2.847439212496058E+33</v>
      </c>
      <c r="U560" s="73">
        <f t="shared" si="174"/>
        <v>2.2600784774991784E+34</v>
      </c>
      <c r="V560" s="73">
        <f t="shared" si="175"/>
        <v>1.1300392387495894E+35</v>
      </c>
      <c r="W560" s="73">
        <f t="shared" si="176"/>
        <v>397038.93333333335</v>
      </c>
      <c r="X560" s="102">
        <f t="shared" si="177"/>
        <v>7.937231697803302</v>
      </c>
      <c r="Y560" s="94">
        <f>X560/K560</f>
        <v>0.10582446846666949</v>
      </c>
    </row>
    <row r="561" spans="1:25">
      <c r="A561" s="48">
        <v>8192</v>
      </c>
      <c r="B561" s="48">
        <f t="shared" si="166"/>
        <v>18.5</v>
      </c>
      <c r="C561" s="86">
        <f t="shared" si="182"/>
        <v>14.74</v>
      </c>
      <c r="D561" s="90"/>
      <c r="E561" s="49">
        <f>C561*K561*1</f>
        <v>1111.2392976780745</v>
      </c>
      <c r="F561" s="61">
        <f t="shared" si="178"/>
        <v>0.65500000000000047</v>
      </c>
      <c r="G561" s="61">
        <f t="shared" si="179"/>
        <v>7.5499999999998817</v>
      </c>
      <c r="H561" s="61">
        <f t="shared" si="184"/>
        <v>3.7749999999999408</v>
      </c>
      <c r="I561" s="61">
        <f t="shared" si="184"/>
        <v>3.7749999999999408</v>
      </c>
      <c r="J561" s="62">
        <f t="shared" si="167"/>
        <v>5.2902499999999257</v>
      </c>
      <c r="K561" s="63">
        <f t="shared" si="168"/>
        <v>75.389368906246574</v>
      </c>
      <c r="L561" s="51">
        <f t="shared" si="169"/>
        <v>2.5961484292675101E+33</v>
      </c>
      <c r="M561" s="48">
        <f t="shared" si="181"/>
        <v>111.00000000000006</v>
      </c>
      <c r="N561" s="52">
        <v>555</v>
      </c>
      <c r="O561" s="74">
        <f t="shared" si="170"/>
        <v>555</v>
      </c>
      <c r="P561" s="74">
        <f t="shared" si="171"/>
        <v>1</v>
      </c>
      <c r="Q561" s="53">
        <v>1</v>
      </c>
      <c r="R561" s="65">
        <f t="shared" si="172"/>
        <v>1</v>
      </c>
      <c r="S561" s="73">
        <f>S560*Q561</f>
        <v>5.1397819720145451E+30</v>
      </c>
      <c r="T561" s="73">
        <f t="shared" si="173"/>
        <v>2.8525789944680726E+33</v>
      </c>
      <c r="U561" s="73">
        <f t="shared" si="174"/>
        <v>2.5961484292675102E+34</v>
      </c>
      <c r="V561" s="73">
        <f t="shared" si="175"/>
        <v>1.2980742146337551E+35</v>
      </c>
      <c r="W561" s="73">
        <f t="shared" si="176"/>
        <v>397312</v>
      </c>
      <c r="X561" s="102">
        <f t="shared" si="177"/>
        <v>9.1010570936059931</v>
      </c>
      <c r="Y561" s="94">
        <f>X561/K561</f>
        <v>0.12072069610934098</v>
      </c>
    </row>
    <row r="562" spans="1:25">
      <c r="A562" s="48">
        <v>8192</v>
      </c>
      <c r="B562" s="48">
        <f t="shared" si="166"/>
        <v>18.533333333333335</v>
      </c>
      <c r="C562" s="86">
        <f t="shared" si="182"/>
        <v>14.74</v>
      </c>
      <c r="D562" s="90"/>
      <c r="E562" s="49">
        <f>C562*K562*1</f>
        <v>1116.9460378137094</v>
      </c>
      <c r="F562" s="61">
        <f t="shared" si="178"/>
        <v>0.65600000000000047</v>
      </c>
      <c r="G562" s="61">
        <f t="shared" si="179"/>
        <v>7.5599999999998815</v>
      </c>
      <c r="H562" s="61">
        <f t="shared" si="184"/>
        <v>3.7799999999999407</v>
      </c>
      <c r="I562" s="61">
        <f t="shared" si="184"/>
        <v>3.7799999999999407</v>
      </c>
      <c r="J562" s="62">
        <f t="shared" si="167"/>
        <v>5.303359999999925</v>
      </c>
      <c r="K562" s="63">
        <f t="shared" si="168"/>
        <v>75.776529023996559</v>
      </c>
      <c r="L562" s="51">
        <f t="shared" si="169"/>
        <v>2.9821914300277249E+33</v>
      </c>
      <c r="M562" s="48">
        <f t="shared" si="181"/>
        <v>111.20000000000005</v>
      </c>
      <c r="N562" s="52">
        <v>556</v>
      </c>
      <c r="O562" s="74">
        <f t="shared" si="170"/>
        <v>556</v>
      </c>
      <c r="P562" s="74">
        <f t="shared" si="171"/>
        <v>1</v>
      </c>
      <c r="Q562" s="53">
        <v>1</v>
      </c>
      <c r="R562" s="65">
        <f t="shared" si="172"/>
        <v>1</v>
      </c>
      <c r="S562" s="73">
        <f>S561*Q562</f>
        <v>5.1397819720145451E+30</v>
      </c>
      <c r="T562" s="73">
        <f t="shared" si="173"/>
        <v>2.8577187764400871E+33</v>
      </c>
      <c r="U562" s="73">
        <f t="shared" si="174"/>
        <v>2.9821914300277249E+34</v>
      </c>
      <c r="V562" s="73">
        <f t="shared" si="175"/>
        <v>1.4910957150138624E+35</v>
      </c>
      <c r="W562" s="73">
        <f t="shared" si="176"/>
        <v>397585.06666666665</v>
      </c>
      <c r="X562" s="102">
        <f t="shared" si="177"/>
        <v>10.435566489655416</v>
      </c>
      <c r="Y562" s="94">
        <f>X562/K562</f>
        <v>0.1377150236896009</v>
      </c>
    </row>
    <row r="563" spans="1:25">
      <c r="A563" s="48">
        <v>8192</v>
      </c>
      <c r="B563" s="48">
        <f t="shared" si="166"/>
        <v>18.566666666666666</v>
      </c>
      <c r="C563" s="86">
        <f t="shared" si="182"/>
        <v>14.74</v>
      </c>
      <c r="D563" s="90"/>
      <c r="E563" s="49">
        <f>C563*K563*1</f>
        <v>1122.6755189466339</v>
      </c>
      <c r="F563" s="61">
        <f t="shared" si="178"/>
        <v>0.65700000000000047</v>
      </c>
      <c r="G563" s="61">
        <f t="shared" si="179"/>
        <v>7.5699999999998813</v>
      </c>
      <c r="H563" s="61">
        <f t="shared" si="184"/>
        <v>3.7849999999999406</v>
      </c>
      <c r="I563" s="61">
        <f t="shared" si="184"/>
        <v>3.7849999999999406</v>
      </c>
      <c r="J563" s="62">
        <f t="shared" si="167"/>
        <v>5.3164899999999253</v>
      </c>
      <c r="K563" s="63">
        <f t="shared" si="168"/>
        <v>76.165231950246536</v>
      </c>
      <c r="L563" s="51">
        <f t="shared" si="169"/>
        <v>3.4256383899591029E+33</v>
      </c>
      <c r="M563" s="48">
        <f t="shared" si="181"/>
        <v>111.40000000000006</v>
      </c>
      <c r="N563" s="52">
        <v>557</v>
      </c>
      <c r="O563" s="74">
        <f t="shared" si="170"/>
        <v>557</v>
      </c>
      <c r="P563" s="74">
        <f t="shared" si="171"/>
        <v>1</v>
      </c>
      <c r="Q563" s="53">
        <v>1</v>
      </c>
      <c r="R563" s="65">
        <f t="shared" si="172"/>
        <v>1</v>
      </c>
      <c r="S563" s="73">
        <f>S562*Q563</f>
        <v>5.1397819720145451E+30</v>
      </c>
      <c r="T563" s="73">
        <f t="shared" si="173"/>
        <v>2.8628585584121016E+33</v>
      </c>
      <c r="U563" s="73">
        <f t="shared" si="174"/>
        <v>3.4256383899591029E+34</v>
      </c>
      <c r="V563" s="73">
        <f t="shared" si="175"/>
        <v>1.7128191949795514E+35</v>
      </c>
      <c r="W563" s="73">
        <f t="shared" si="176"/>
        <v>397858.1333333333</v>
      </c>
      <c r="X563" s="102">
        <f t="shared" si="177"/>
        <v>11.965796842786219</v>
      </c>
      <c r="Y563" s="94">
        <f>X563/K563</f>
        <v>0.15710313664642475</v>
      </c>
    </row>
    <row r="564" spans="1:25">
      <c r="A564" s="48">
        <v>8192</v>
      </c>
      <c r="B564" s="48">
        <f t="shared" si="166"/>
        <v>18.600000000000001</v>
      </c>
      <c r="C564" s="86">
        <f t="shared" si="182"/>
        <v>14.74</v>
      </c>
      <c r="D564" s="90"/>
      <c r="E564" s="49">
        <f>C564*K564*1</f>
        <v>1128.4278035597085</v>
      </c>
      <c r="F564" s="61">
        <f t="shared" si="178"/>
        <v>0.65800000000000047</v>
      </c>
      <c r="G564" s="61">
        <f t="shared" si="179"/>
        <v>7.5799999999998811</v>
      </c>
      <c r="H564" s="61">
        <f t="shared" si="184"/>
        <v>3.7899999999999405</v>
      </c>
      <c r="I564" s="61">
        <f t="shared" si="184"/>
        <v>3.7899999999999405</v>
      </c>
      <c r="J564" s="62">
        <f t="shared" si="167"/>
        <v>5.3296399999999249</v>
      </c>
      <c r="K564" s="63">
        <f t="shared" si="168"/>
        <v>76.55548192399651</v>
      </c>
      <c r="L564" s="51">
        <f t="shared" si="169"/>
        <v>3.9350251833607137E+33</v>
      </c>
      <c r="M564" s="48">
        <f t="shared" si="181"/>
        <v>111.60000000000005</v>
      </c>
      <c r="N564" s="52">
        <v>558</v>
      </c>
      <c r="O564" s="74">
        <f t="shared" si="170"/>
        <v>558</v>
      </c>
      <c r="P564" s="74">
        <f t="shared" si="171"/>
        <v>1</v>
      </c>
      <c r="Q564" s="53">
        <v>1</v>
      </c>
      <c r="R564" s="65">
        <f t="shared" si="172"/>
        <v>1</v>
      </c>
      <c r="S564" s="73">
        <f>S563*Q564</f>
        <v>5.1397819720145451E+30</v>
      </c>
      <c r="T564" s="73">
        <f t="shared" si="173"/>
        <v>2.8679983403841162E+33</v>
      </c>
      <c r="U564" s="73">
        <f t="shared" si="174"/>
        <v>3.9350251833607135E+34</v>
      </c>
      <c r="V564" s="73">
        <f t="shared" si="175"/>
        <v>1.9675125916803567E+35</v>
      </c>
      <c r="W564" s="73">
        <f t="shared" si="176"/>
        <v>398131.20000000001</v>
      </c>
      <c r="X564" s="102">
        <f t="shared" si="177"/>
        <v>13.720458369699365</v>
      </c>
      <c r="Y564" s="94">
        <f>X564/K564</f>
        <v>0.17922241523240484</v>
      </c>
    </row>
    <row r="565" spans="1:25">
      <c r="A565" s="48">
        <v>8192</v>
      </c>
      <c r="B565" s="48">
        <f t="shared" si="166"/>
        <v>18.633333333333333</v>
      </c>
      <c r="C565" s="86">
        <f t="shared" si="182"/>
        <v>14.74</v>
      </c>
      <c r="D565" s="90"/>
      <c r="E565" s="49">
        <f>C565*K565*1</f>
        <v>1134.2029542242333</v>
      </c>
      <c r="F565" s="61">
        <f t="shared" si="178"/>
        <v>0.65900000000000047</v>
      </c>
      <c r="G565" s="61">
        <f t="shared" si="179"/>
        <v>7.5899999999998808</v>
      </c>
      <c r="H565" s="61">
        <f t="shared" si="184"/>
        <v>3.7949999999999404</v>
      </c>
      <c r="I565" s="61">
        <f t="shared" si="184"/>
        <v>3.7949999999999404</v>
      </c>
      <c r="J565" s="62">
        <f t="shared" si="167"/>
        <v>5.3428099999999246</v>
      </c>
      <c r="K565" s="63">
        <f t="shared" si="168"/>
        <v>76.947283190246495</v>
      </c>
      <c r="L565" s="51">
        <f t="shared" si="169"/>
        <v>4.5201569549983577E+33</v>
      </c>
      <c r="M565" s="48">
        <f t="shared" si="181"/>
        <v>111.80000000000007</v>
      </c>
      <c r="N565" s="52">
        <v>559</v>
      </c>
      <c r="O565" s="74">
        <f t="shared" si="170"/>
        <v>559</v>
      </c>
      <c r="P565" s="74">
        <f t="shared" si="171"/>
        <v>1</v>
      </c>
      <c r="Q565" s="53">
        <v>1</v>
      </c>
      <c r="R565" s="65">
        <f t="shared" si="172"/>
        <v>1</v>
      </c>
      <c r="S565" s="73">
        <f>S564*Q565</f>
        <v>5.1397819720145451E+30</v>
      </c>
      <c r="T565" s="73">
        <f t="shared" si="173"/>
        <v>2.8731381223561307E+33</v>
      </c>
      <c r="U565" s="73">
        <f t="shared" si="174"/>
        <v>4.5201569549983578E+34</v>
      </c>
      <c r="V565" s="73">
        <f t="shared" si="175"/>
        <v>2.2600784774991787E+35</v>
      </c>
      <c r="W565" s="73">
        <f t="shared" si="176"/>
        <v>398404.26666666666</v>
      </c>
      <c r="X565" s="102">
        <f t="shared" si="177"/>
        <v>15.73247356201442</v>
      </c>
      <c r="Y565" s="94">
        <f>X565/K565</f>
        <v>0.20445781721905679</v>
      </c>
    </row>
    <row r="566" spans="1:25">
      <c r="A566" s="48">
        <v>8192</v>
      </c>
      <c r="B566" s="48">
        <f t="shared" si="166"/>
        <v>18.666666666666668</v>
      </c>
      <c r="C566" s="86">
        <f t="shared" si="182"/>
        <v>14.74</v>
      </c>
      <c r="D566" s="90"/>
      <c r="E566" s="49">
        <f>C566*K566*1</f>
        <v>1140.0010335999482</v>
      </c>
      <c r="F566" s="61">
        <f t="shared" si="178"/>
        <v>0.66000000000000048</v>
      </c>
      <c r="G566" s="61">
        <f t="shared" si="179"/>
        <v>7.5999999999998806</v>
      </c>
      <c r="H566" s="61">
        <f t="shared" si="184"/>
        <v>3.7999999999999403</v>
      </c>
      <c r="I566" s="61">
        <f t="shared" si="184"/>
        <v>3.7999999999999403</v>
      </c>
      <c r="J566" s="62">
        <f t="shared" si="167"/>
        <v>5.3559999999999244</v>
      </c>
      <c r="K566" s="63">
        <f t="shared" si="168"/>
        <v>77.340639999996483</v>
      </c>
      <c r="L566" s="51">
        <f t="shared" si="169"/>
        <v>5.1922968585350213E+33</v>
      </c>
      <c r="M566" s="48">
        <f t="shared" si="181"/>
        <v>112.00000000000006</v>
      </c>
      <c r="N566" s="52">
        <v>560</v>
      </c>
      <c r="O566" s="74">
        <f t="shared" si="170"/>
        <v>560</v>
      </c>
      <c r="P566" s="74">
        <f t="shared" si="171"/>
        <v>1</v>
      </c>
      <c r="Q566" s="53">
        <v>4</v>
      </c>
      <c r="R566" s="65">
        <f t="shared" si="172"/>
        <v>1</v>
      </c>
      <c r="S566" s="73">
        <f>S565*Q566</f>
        <v>2.0559127888058181E+31</v>
      </c>
      <c r="T566" s="73">
        <f t="shared" si="173"/>
        <v>1.1513111617312581E+34</v>
      </c>
      <c r="U566" s="73">
        <f t="shared" si="174"/>
        <v>5.1922968585350213E+34</v>
      </c>
      <c r="V566" s="73">
        <f t="shared" si="175"/>
        <v>2.5961484292675105E+35</v>
      </c>
      <c r="W566" s="73">
        <f t="shared" si="176"/>
        <v>398677.33333333337</v>
      </c>
      <c r="X566" s="102">
        <f t="shared" si="177"/>
        <v>4.5098988276351131</v>
      </c>
      <c r="Y566" s="94">
        <f>X566/K566</f>
        <v>5.8312147761323388E-2</v>
      </c>
    </row>
    <row r="567" spans="1:25">
      <c r="A567" s="48">
        <v>8192</v>
      </c>
      <c r="B567" s="48">
        <f t="shared" si="166"/>
        <v>18.7</v>
      </c>
      <c r="C567" s="86">
        <f t="shared" si="182"/>
        <v>14.74</v>
      </c>
      <c r="D567" s="90"/>
      <c r="E567" s="49">
        <f>C567*K567*1</f>
        <v>1145.8221044350328</v>
      </c>
      <c r="F567" s="61">
        <f t="shared" si="178"/>
        <v>0.66100000000000048</v>
      </c>
      <c r="G567" s="61">
        <f t="shared" si="179"/>
        <v>7.6099999999998804</v>
      </c>
      <c r="H567" s="61">
        <f t="shared" si="184"/>
        <v>3.8049999999999402</v>
      </c>
      <c r="I567" s="61">
        <f t="shared" si="184"/>
        <v>3.8049999999999402</v>
      </c>
      <c r="J567" s="62">
        <f t="shared" si="167"/>
        <v>5.3692099999999243</v>
      </c>
      <c r="K567" s="63">
        <f t="shared" si="168"/>
        <v>77.735556610246462</v>
      </c>
      <c r="L567" s="51">
        <f t="shared" si="169"/>
        <v>5.9643828600554521E+33</v>
      </c>
      <c r="M567" s="48">
        <f t="shared" si="181"/>
        <v>112.20000000000005</v>
      </c>
      <c r="N567" s="52">
        <v>561</v>
      </c>
      <c r="O567" s="74">
        <f t="shared" si="170"/>
        <v>561</v>
      </c>
      <c r="P567" s="74">
        <f t="shared" si="171"/>
        <v>1</v>
      </c>
      <c r="Q567" s="53">
        <v>1</v>
      </c>
      <c r="R567" s="65">
        <f t="shared" si="172"/>
        <v>1</v>
      </c>
      <c r="S567" s="73">
        <f>S566*Q567</f>
        <v>2.0559127888058181E+31</v>
      </c>
      <c r="T567" s="73">
        <f t="shared" si="173"/>
        <v>1.1533670745200639E+34</v>
      </c>
      <c r="U567" s="73">
        <f t="shared" si="174"/>
        <v>5.9643828600554525E+34</v>
      </c>
      <c r="V567" s="73">
        <f t="shared" si="175"/>
        <v>2.9821914300277259E+35</v>
      </c>
      <c r="W567" s="73">
        <f t="shared" si="176"/>
        <v>398950.40000000002</v>
      </c>
      <c r="X567" s="102">
        <f t="shared" si="177"/>
        <v>5.1712789378328106</v>
      </c>
      <c r="Y567" s="94">
        <f>X567/K567</f>
        <v>6.6523984175745579E-2</v>
      </c>
    </row>
    <row r="568" spans="1:25">
      <c r="A568" s="48">
        <v>8192</v>
      </c>
      <c r="B568" s="48">
        <f t="shared" si="166"/>
        <v>18.733333333333334</v>
      </c>
      <c r="C568" s="86">
        <f t="shared" si="182"/>
        <v>14.74</v>
      </c>
      <c r="D568" s="90"/>
      <c r="E568" s="49">
        <f>C568*K568*1</f>
        <v>1151.6662295661076</v>
      </c>
      <c r="F568" s="61">
        <f t="shared" si="178"/>
        <v>0.66200000000000048</v>
      </c>
      <c r="G568" s="61">
        <f t="shared" si="179"/>
        <v>7.6199999999998802</v>
      </c>
      <c r="H568" s="61">
        <f t="shared" ref="H568:I583" si="185">H567+0.5%</f>
        <v>3.8099999999999401</v>
      </c>
      <c r="I568" s="61">
        <f t="shared" si="185"/>
        <v>3.8099999999999401</v>
      </c>
      <c r="J568" s="62">
        <f t="shared" si="167"/>
        <v>5.3824399999999235</v>
      </c>
      <c r="K568" s="63">
        <f t="shared" si="168"/>
        <v>78.132037283996439</v>
      </c>
      <c r="L568" s="51">
        <f t="shared" si="169"/>
        <v>6.8512767799182093E+33</v>
      </c>
      <c r="M568" s="48">
        <f t="shared" si="181"/>
        <v>112.40000000000006</v>
      </c>
      <c r="N568" s="52">
        <v>562</v>
      </c>
      <c r="O568" s="74">
        <f t="shared" si="170"/>
        <v>562</v>
      </c>
      <c r="P568" s="74">
        <f t="shared" si="171"/>
        <v>1</v>
      </c>
      <c r="Q568" s="53">
        <v>1</v>
      </c>
      <c r="R568" s="65">
        <f t="shared" si="172"/>
        <v>1</v>
      </c>
      <c r="S568" s="73">
        <f>S567*Q568</f>
        <v>2.0559127888058181E+31</v>
      </c>
      <c r="T568" s="73">
        <f t="shared" si="173"/>
        <v>1.1554229873088697E+34</v>
      </c>
      <c r="U568" s="73">
        <f t="shared" si="174"/>
        <v>6.8512767799182095E+34</v>
      </c>
      <c r="V568" s="73">
        <f t="shared" si="175"/>
        <v>3.4256383899591049E+35</v>
      </c>
      <c r="W568" s="73">
        <f t="shared" si="176"/>
        <v>399223.46666666667</v>
      </c>
      <c r="X568" s="102">
        <f t="shared" si="177"/>
        <v>5.9296697877508251</v>
      </c>
      <c r="Y568" s="94">
        <f>X568/K568</f>
        <v>7.5892937057272694E-2</v>
      </c>
    </row>
    <row r="569" spans="1:25">
      <c r="A569" s="48">
        <v>8192</v>
      </c>
      <c r="B569" s="48">
        <f t="shared" si="166"/>
        <v>18.766666666666666</v>
      </c>
      <c r="C569" s="86">
        <f t="shared" si="182"/>
        <v>14.74</v>
      </c>
      <c r="D569" s="90"/>
      <c r="E569" s="49">
        <f>C569*K569*1</f>
        <v>1157.5334719182322</v>
      </c>
      <c r="F569" s="61">
        <f t="shared" si="178"/>
        <v>0.66300000000000048</v>
      </c>
      <c r="G569" s="61">
        <f t="shared" si="179"/>
        <v>7.62999999999988</v>
      </c>
      <c r="H569" s="61">
        <f t="shared" si="185"/>
        <v>3.81499999999994</v>
      </c>
      <c r="I569" s="61">
        <f t="shared" si="185"/>
        <v>3.81499999999994</v>
      </c>
      <c r="J569" s="62">
        <f t="shared" si="167"/>
        <v>5.3956899999999237</v>
      </c>
      <c r="K569" s="63">
        <f t="shared" si="168"/>
        <v>78.530086290246416</v>
      </c>
      <c r="L569" s="51">
        <f t="shared" si="169"/>
        <v>7.8700503667214297E+33</v>
      </c>
      <c r="M569" s="48">
        <f t="shared" si="181"/>
        <v>112.60000000000005</v>
      </c>
      <c r="N569" s="52">
        <v>563</v>
      </c>
      <c r="O569" s="74">
        <f t="shared" si="170"/>
        <v>563</v>
      </c>
      <c r="P569" s="74">
        <f t="shared" si="171"/>
        <v>1</v>
      </c>
      <c r="Q569" s="53">
        <v>1</v>
      </c>
      <c r="R569" s="65">
        <f t="shared" si="172"/>
        <v>1</v>
      </c>
      <c r="S569" s="73">
        <f>S568*Q569</f>
        <v>2.0559127888058181E+31</v>
      </c>
      <c r="T569" s="73">
        <f t="shared" si="173"/>
        <v>1.1574789000976756E+34</v>
      </c>
      <c r="U569" s="73">
        <f t="shared" si="174"/>
        <v>7.8700503667214297E+34</v>
      </c>
      <c r="V569" s="73">
        <f t="shared" si="175"/>
        <v>3.935025183360715E+35</v>
      </c>
      <c r="W569" s="73">
        <f t="shared" si="176"/>
        <v>399496.53333333333</v>
      </c>
      <c r="X569" s="102">
        <f t="shared" si="177"/>
        <v>6.7993035260144303</v>
      </c>
      <c r="Y569" s="94">
        <f>X569/K569</f>
        <v>8.6582147648281857E-2</v>
      </c>
    </row>
    <row r="570" spans="1:25">
      <c r="A570" s="48">
        <v>8192</v>
      </c>
      <c r="B570" s="48">
        <f t="shared" si="166"/>
        <v>18.8</v>
      </c>
      <c r="C570" s="86">
        <f t="shared" si="182"/>
        <v>14.74</v>
      </c>
      <c r="D570" s="90"/>
      <c r="E570" s="49">
        <f>C570*K570*1</f>
        <v>1163.4238945049069</v>
      </c>
      <c r="F570" s="61">
        <f t="shared" si="178"/>
        <v>0.66400000000000048</v>
      </c>
      <c r="G570" s="61">
        <f t="shared" si="179"/>
        <v>7.6399999999998798</v>
      </c>
      <c r="H570" s="61">
        <f t="shared" si="185"/>
        <v>3.8199999999999399</v>
      </c>
      <c r="I570" s="61">
        <f t="shared" si="185"/>
        <v>3.8199999999999399</v>
      </c>
      <c r="J570" s="62">
        <f t="shared" si="167"/>
        <v>5.4089599999999232</v>
      </c>
      <c r="K570" s="63">
        <f t="shared" si="168"/>
        <v>78.929707903996402</v>
      </c>
      <c r="L570" s="51">
        <f t="shared" si="169"/>
        <v>9.0403139099967199E+33</v>
      </c>
      <c r="M570" s="48">
        <f t="shared" si="181"/>
        <v>112.80000000000005</v>
      </c>
      <c r="N570" s="52">
        <v>564</v>
      </c>
      <c r="O570" s="74">
        <f t="shared" si="170"/>
        <v>564</v>
      </c>
      <c r="P570" s="74">
        <f t="shared" si="171"/>
        <v>1</v>
      </c>
      <c r="Q570" s="53">
        <v>1</v>
      </c>
      <c r="R570" s="65">
        <f t="shared" si="172"/>
        <v>1</v>
      </c>
      <c r="S570" s="73">
        <f>S569*Q570</f>
        <v>2.0559127888058181E+31</v>
      </c>
      <c r="T570" s="73">
        <f t="shared" si="173"/>
        <v>1.1595348128864814E+34</v>
      </c>
      <c r="U570" s="73">
        <f t="shared" si="174"/>
        <v>9.0403139099967192E+34</v>
      </c>
      <c r="V570" s="73">
        <f t="shared" si="175"/>
        <v>4.5201569549983596E+35</v>
      </c>
      <c r="W570" s="73">
        <f t="shared" si="176"/>
        <v>399769.59999999998</v>
      </c>
      <c r="X570" s="102">
        <f t="shared" si="177"/>
        <v>7.796500639331617</v>
      </c>
      <c r="Y570" s="94">
        <f>X570/K570</f>
        <v>9.8777771340730652E-2</v>
      </c>
    </row>
    <row r="571" spans="1:25">
      <c r="A571" s="48">
        <v>8192</v>
      </c>
      <c r="B571" s="48">
        <f t="shared" si="166"/>
        <v>18.833333333333332</v>
      </c>
      <c r="C571" s="86">
        <f t="shared" si="182"/>
        <v>14.74</v>
      </c>
      <c r="D571" s="90"/>
      <c r="E571" s="49">
        <f>C571*K571*1</f>
        <v>1169.3375604280718</v>
      </c>
      <c r="F571" s="61">
        <f t="shared" si="178"/>
        <v>0.66500000000000048</v>
      </c>
      <c r="G571" s="61">
        <f t="shared" si="179"/>
        <v>7.6499999999998796</v>
      </c>
      <c r="H571" s="61">
        <f t="shared" si="185"/>
        <v>3.8249999999999398</v>
      </c>
      <c r="I571" s="61">
        <f t="shared" si="185"/>
        <v>3.8249999999999398</v>
      </c>
      <c r="J571" s="62">
        <f t="shared" si="167"/>
        <v>5.4222499999999236</v>
      </c>
      <c r="K571" s="63">
        <f t="shared" si="168"/>
        <v>79.330906406246385</v>
      </c>
      <c r="L571" s="51">
        <f t="shared" si="169"/>
        <v>1.0384593717070045E+34</v>
      </c>
      <c r="M571" s="48">
        <f t="shared" si="181"/>
        <v>113.00000000000006</v>
      </c>
      <c r="N571" s="52">
        <v>565</v>
      </c>
      <c r="O571" s="74">
        <f t="shared" si="170"/>
        <v>565</v>
      </c>
      <c r="P571" s="74">
        <f t="shared" si="171"/>
        <v>1</v>
      </c>
      <c r="Q571" s="53">
        <v>1</v>
      </c>
      <c r="R571" s="65">
        <f t="shared" si="172"/>
        <v>1</v>
      </c>
      <c r="S571" s="73">
        <f>S570*Q571</f>
        <v>2.0559127888058181E+31</v>
      </c>
      <c r="T571" s="73">
        <f t="shared" si="173"/>
        <v>1.1615907256752872E+34</v>
      </c>
      <c r="U571" s="73">
        <f t="shared" si="174"/>
        <v>1.0384593717070044E+35</v>
      </c>
      <c r="V571" s="73">
        <f t="shared" si="175"/>
        <v>5.1922968585350224E+35</v>
      </c>
      <c r="W571" s="73">
        <f t="shared" si="176"/>
        <v>400042.66666666663</v>
      </c>
      <c r="X571" s="102">
        <f t="shared" si="177"/>
        <v>8.939976437081997</v>
      </c>
      <c r="Y571" s="94">
        <f>X571/K571</f>
        <v>0.11269222604493119</v>
      </c>
    </row>
    <row r="572" spans="1:25">
      <c r="A572" s="48">
        <v>8192</v>
      </c>
      <c r="B572" s="48">
        <f t="shared" si="166"/>
        <v>18.866666666666667</v>
      </c>
      <c r="C572" s="86">
        <f t="shared" si="182"/>
        <v>14.74</v>
      </c>
      <c r="D572" s="90"/>
      <c r="E572" s="49">
        <f>C572*K572*1</f>
        <v>1175.2745328781064</v>
      </c>
      <c r="F572" s="61">
        <f t="shared" si="178"/>
        <v>0.66600000000000048</v>
      </c>
      <c r="G572" s="61">
        <f t="shared" si="179"/>
        <v>7.6599999999998793</v>
      </c>
      <c r="H572" s="61">
        <f t="shared" si="185"/>
        <v>3.8299999999999397</v>
      </c>
      <c r="I572" s="61">
        <f t="shared" si="185"/>
        <v>3.8299999999999397</v>
      </c>
      <c r="J572" s="62">
        <f t="shared" si="167"/>
        <v>5.4355599999999233</v>
      </c>
      <c r="K572" s="63">
        <f t="shared" si="168"/>
        <v>79.733686083996361</v>
      </c>
      <c r="L572" s="51">
        <f t="shared" si="169"/>
        <v>1.1928765720110906E+34</v>
      </c>
      <c r="M572" s="48">
        <f t="shared" si="181"/>
        <v>113.20000000000006</v>
      </c>
      <c r="N572" s="52">
        <v>566</v>
      </c>
      <c r="O572" s="74">
        <f t="shared" si="170"/>
        <v>566</v>
      </c>
      <c r="P572" s="74">
        <f t="shared" si="171"/>
        <v>1</v>
      </c>
      <c r="Q572" s="53">
        <v>1</v>
      </c>
      <c r="R572" s="65">
        <f t="shared" si="172"/>
        <v>1</v>
      </c>
      <c r="S572" s="73">
        <f>S571*Q572</f>
        <v>2.0559127888058181E+31</v>
      </c>
      <c r="T572" s="73">
        <f t="shared" si="173"/>
        <v>1.163646638464093E+34</v>
      </c>
      <c r="U572" s="73">
        <f t="shared" si="174"/>
        <v>1.1928765720110907E+35</v>
      </c>
      <c r="V572" s="73">
        <f t="shared" si="175"/>
        <v>5.9643828600554533E+35</v>
      </c>
      <c r="W572" s="73">
        <f t="shared" si="176"/>
        <v>400315.73333333334</v>
      </c>
      <c r="X572" s="102">
        <f t="shared" si="177"/>
        <v>10.251192523407093</v>
      </c>
      <c r="Y572" s="94">
        <f>X572/K572</f>
        <v>0.12856789930178139</v>
      </c>
    </row>
    <row r="573" spans="1:25">
      <c r="A573" s="48">
        <v>8192</v>
      </c>
      <c r="B573" s="48">
        <f t="shared" si="166"/>
        <v>18.899999999999999</v>
      </c>
      <c r="C573" s="86">
        <f t="shared" si="182"/>
        <v>14.74</v>
      </c>
      <c r="D573" s="90"/>
      <c r="E573" s="49">
        <f>C573*K573*1</f>
        <v>1181.2348751338309</v>
      </c>
      <c r="F573" s="61">
        <f t="shared" si="178"/>
        <v>0.66700000000000048</v>
      </c>
      <c r="G573" s="61">
        <f t="shared" si="179"/>
        <v>7.6699999999998791</v>
      </c>
      <c r="H573" s="61">
        <f t="shared" si="185"/>
        <v>3.8349999999999396</v>
      </c>
      <c r="I573" s="61">
        <f t="shared" si="185"/>
        <v>3.8349999999999396</v>
      </c>
      <c r="J573" s="62">
        <f t="shared" si="167"/>
        <v>5.4488899999999223</v>
      </c>
      <c r="K573" s="63">
        <f t="shared" si="168"/>
        <v>80.138051230246333</v>
      </c>
      <c r="L573" s="51">
        <f t="shared" si="169"/>
        <v>1.3702553559836423E+34</v>
      </c>
      <c r="M573" s="48">
        <f t="shared" si="181"/>
        <v>113.40000000000006</v>
      </c>
      <c r="N573" s="52">
        <v>567</v>
      </c>
      <c r="O573" s="74">
        <f t="shared" si="170"/>
        <v>567</v>
      </c>
      <c r="P573" s="74">
        <f t="shared" si="171"/>
        <v>1</v>
      </c>
      <c r="Q573" s="53">
        <v>1</v>
      </c>
      <c r="R573" s="65">
        <f t="shared" si="172"/>
        <v>1</v>
      </c>
      <c r="S573" s="73">
        <f>S572*Q573</f>
        <v>2.0559127888058181E+31</v>
      </c>
      <c r="T573" s="73">
        <f t="shared" si="173"/>
        <v>1.1657025512528988E+34</v>
      </c>
      <c r="U573" s="73">
        <f t="shared" si="174"/>
        <v>1.3702553559836423E+35</v>
      </c>
      <c r="V573" s="73">
        <f t="shared" si="175"/>
        <v>6.8512767799182114E+35</v>
      </c>
      <c r="W573" s="73">
        <f t="shared" si="176"/>
        <v>400588.79999999999</v>
      </c>
      <c r="X573" s="102">
        <f t="shared" si="177"/>
        <v>11.754759861431973</v>
      </c>
      <c r="Y573" s="94">
        <f>X573/K573</f>
        <v>0.14668137895765798</v>
      </c>
    </row>
    <row r="574" spans="1:25">
      <c r="A574" s="48">
        <v>8192</v>
      </c>
      <c r="B574" s="48">
        <f t="shared" si="166"/>
        <v>18.933333333333334</v>
      </c>
      <c r="C574" s="86">
        <f t="shared" si="182"/>
        <v>14.74</v>
      </c>
      <c r="D574" s="90"/>
      <c r="E574" s="49">
        <f>C574*K574*1</f>
        <v>1187.2186505625057</v>
      </c>
      <c r="F574" s="61">
        <f t="shared" si="178"/>
        <v>0.66800000000000048</v>
      </c>
      <c r="G574" s="61">
        <f t="shared" si="179"/>
        <v>7.6799999999998789</v>
      </c>
      <c r="H574" s="61">
        <f t="shared" si="185"/>
        <v>3.8399999999999395</v>
      </c>
      <c r="I574" s="61">
        <f t="shared" si="185"/>
        <v>3.8399999999999395</v>
      </c>
      <c r="J574" s="62">
        <f t="shared" si="167"/>
        <v>5.4622399999999223</v>
      </c>
      <c r="K574" s="63">
        <f t="shared" si="168"/>
        <v>80.544006143996313</v>
      </c>
      <c r="L574" s="51">
        <f t="shared" si="169"/>
        <v>1.5740100733442866E+34</v>
      </c>
      <c r="M574" s="48">
        <f t="shared" si="181"/>
        <v>113.60000000000007</v>
      </c>
      <c r="N574" s="52">
        <v>568</v>
      </c>
      <c r="O574" s="74">
        <f t="shared" si="170"/>
        <v>568</v>
      </c>
      <c r="P574" s="74">
        <f t="shared" si="171"/>
        <v>1</v>
      </c>
      <c r="Q574" s="53">
        <v>1</v>
      </c>
      <c r="R574" s="65">
        <f t="shared" si="172"/>
        <v>1</v>
      </c>
      <c r="S574" s="73">
        <f>S573*Q574</f>
        <v>2.0559127888058181E+31</v>
      </c>
      <c r="T574" s="73">
        <f t="shared" si="173"/>
        <v>1.1677584640417047E+34</v>
      </c>
      <c r="U574" s="73">
        <f t="shared" si="174"/>
        <v>1.5740100733442867E+35</v>
      </c>
      <c r="V574" s="73">
        <f t="shared" si="175"/>
        <v>7.8700503667214329E+35</v>
      </c>
      <c r="W574" s="73">
        <f t="shared" si="176"/>
        <v>400861.8666666667</v>
      </c>
      <c r="X574" s="102">
        <f t="shared" si="177"/>
        <v>13.478901004035654</v>
      </c>
      <c r="Y574" s="94">
        <f>X574/K574</f>
        <v>0.16734828138468949</v>
      </c>
    </row>
    <row r="575" spans="1:25">
      <c r="A575" s="48">
        <v>8192</v>
      </c>
      <c r="B575" s="48">
        <f t="shared" si="166"/>
        <v>18.966666666666665</v>
      </c>
      <c r="C575" s="86">
        <f t="shared" si="182"/>
        <v>14.74</v>
      </c>
      <c r="D575" s="90"/>
      <c r="E575" s="49">
        <f>C575*K575*1</f>
        <v>1193.2259226198303</v>
      </c>
      <c r="F575" s="61">
        <f t="shared" si="178"/>
        <v>0.66900000000000048</v>
      </c>
      <c r="G575" s="61">
        <f t="shared" si="179"/>
        <v>7.6899999999998787</v>
      </c>
      <c r="H575" s="61">
        <f t="shared" si="185"/>
        <v>3.8449999999999394</v>
      </c>
      <c r="I575" s="61">
        <f t="shared" si="185"/>
        <v>3.8449999999999394</v>
      </c>
      <c r="J575" s="62">
        <f t="shared" si="167"/>
        <v>5.4756099999999224</v>
      </c>
      <c r="K575" s="63">
        <f t="shared" si="168"/>
        <v>80.951555130246291</v>
      </c>
      <c r="L575" s="51">
        <f t="shared" si="169"/>
        <v>1.8080627819993449E+34</v>
      </c>
      <c r="M575" s="48">
        <f t="shared" si="181"/>
        <v>113.80000000000005</v>
      </c>
      <c r="N575" s="52">
        <v>569</v>
      </c>
      <c r="O575" s="74">
        <f t="shared" si="170"/>
        <v>569</v>
      </c>
      <c r="P575" s="74">
        <f t="shared" si="171"/>
        <v>1</v>
      </c>
      <c r="Q575" s="53">
        <v>1</v>
      </c>
      <c r="R575" s="65">
        <f t="shared" si="172"/>
        <v>1</v>
      </c>
      <c r="S575" s="73">
        <f>S574*Q575</f>
        <v>2.0559127888058181E+31</v>
      </c>
      <c r="T575" s="73">
        <f t="shared" si="173"/>
        <v>1.1698143768305105E+34</v>
      </c>
      <c r="U575" s="73">
        <f t="shared" si="174"/>
        <v>1.808062781999345E+35</v>
      </c>
      <c r="V575" s="73">
        <f t="shared" si="175"/>
        <v>9.0403139099967251E+35</v>
      </c>
      <c r="W575" s="73">
        <f t="shared" si="176"/>
        <v>401134.93333333335</v>
      </c>
      <c r="X575" s="102">
        <f t="shared" si="177"/>
        <v>15.455980177796256</v>
      </c>
      <c r="Y575" s="94">
        <f>X575/K575</f>
        <v>0.19092876168874698</v>
      </c>
    </row>
    <row r="576" spans="1:25">
      <c r="A576" s="48">
        <v>8192</v>
      </c>
      <c r="B576" s="48">
        <f t="shared" si="166"/>
        <v>19</v>
      </c>
      <c r="C576" s="86">
        <f t="shared" si="182"/>
        <v>14.74</v>
      </c>
      <c r="D576" s="90"/>
      <c r="E576" s="49">
        <f>C576*K576*1</f>
        <v>1199.2567548499451</v>
      </c>
      <c r="F576" s="61">
        <f t="shared" si="178"/>
        <v>0.67000000000000048</v>
      </c>
      <c r="G576" s="61">
        <f t="shared" si="179"/>
        <v>7.6999999999998785</v>
      </c>
      <c r="H576" s="61">
        <f t="shared" si="185"/>
        <v>3.8499999999999392</v>
      </c>
      <c r="I576" s="61">
        <f t="shared" si="185"/>
        <v>3.8499999999999392</v>
      </c>
      <c r="J576" s="62">
        <f t="shared" si="167"/>
        <v>5.4889999999999217</v>
      </c>
      <c r="K576" s="63">
        <f t="shared" si="168"/>
        <v>81.360702499996279</v>
      </c>
      <c r="L576" s="51">
        <f t="shared" si="169"/>
        <v>2.0769187434140099E+34</v>
      </c>
      <c r="M576" s="48">
        <f t="shared" si="181"/>
        <v>114.00000000000007</v>
      </c>
      <c r="N576" s="52">
        <v>570</v>
      </c>
      <c r="O576" s="74">
        <f t="shared" si="170"/>
        <v>570</v>
      </c>
      <c r="P576" s="74">
        <f t="shared" si="171"/>
        <v>1</v>
      </c>
      <c r="Q576" s="53">
        <v>4</v>
      </c>
      <c r="R576" s="65">
        <f t="shared" si="172"/>
        <v>1</v>
      </c>
      <c r="S576" s="73">
        <f>S575*Q576</f>
        <v>8.2236511552232722E+31</v>
      </c>
      <c r="T576" s="73">
        <f t="shared" si="173"/>
        <v>4.6874811584772652E+34</v>
      </c>
      <c r="U576" s="73">
        <f t="shared" si="174"/>
        <v>2.07691874341401E+35</v>
      </c>
      <c r="V576" s="73">
        <f t="shared" si="175"/>
        <v>1.0384593717070049E+36</v>
      </c>
      <c r="W576" s="73">
        <f t="shared" si="176"/>
        <v>401408</v>
      </c>
      <c r="X576" s="102">
        <f t="shared" si="177"/>
        <v>4.430777795571343</v>
      </c>
      <c r="Y576" s="94">
        <f>X576/K576</f>
        <v>5.4458450571657067E-2</v>
      </c>
    </row>
    <row r="577" spans="1:25">
      <c r="A577" s="48">
        <v>8192</v>
      </c>
      <c r="B577" s="48">
        <f t="shared" si="166"/>
        <v>19.033333333333335</v>
      </c>
      <c r="C577" s="86">
        <f t="shared" si="182"/>
        <v>14.74</v>
      </c>
      <c r="D577" s="90"/>
      <c r="E577" s="49">
        <f>C577*K577*1</f>
        <v>1205.3112108854298</v>
      </c>
      <c r="F577" s="61">
        <f t="shared" si="178"/>
        <v>0.67100000000000048</v>
      </c>
      <c r="G577" s="61">
        <f t="shared" si="179"/>
        <v>7.7099999999998783</v>
      </c>
      <c r="H577" s="61">
        <f t="shared" si="185"/>
        <v>3.8549999999999391</v>
      </c>
      <c r="I577" s="61">
        <f t="shared" si="185"/>
        <v>3.8549999999999391</v>
      </c>
      <c r="J577" s="62">
        <f t="shared" si="167"/>
        <v>5.5024099999999221</v>
      </c>
      <c r="K577" s="63">
        <f t="shared" si="168"/>
        <v>81.771452570246254</v>
      </c>
      <c r="L577" s="51">
        <f t="shared" si="169"/>
        <v>2.3857531440221822E+34</v>
      </c>
      <c r="M577" s="48">
        <f t="shared" si="181"/>
        <v>114.20000000000006</v>
      </c>
      <c r="N577" s="52">
        <v>571</v>
      </c>
      <c r="O577" s="74">
        <f t="shared" si="170"/>
        <v>571</v>
      </c>
      <c r="P577" s="74">
        <f t="shared" si="171"/>
        <v>1</v>
      </c>
      <c r="Q577" s="53">
        <v>1</v>
      </c>
      <c r="R577" s="65">
        <f t="shared" si="172"/>
        <v>1</v>
      </c>
      <c r="S577" s="73">
        <f>S576*Q577</f>
        <v>8.2236511552232722E+31</v>
      </c>
      <c r="T577" s="73">
        <f t="shared" si="173"/>
        <v>4.6957048096324884E+34</v>
      </c>
      <c r="U577" s="73">
        <f t="shared" si="174"/>
        <v>2.3857531440221821E+35</v>
      </c>
      <c r="V577" s="73">
        <f t="shared" si="175"/>
        <v>1.1928765720110911E+36</v>
      </c>
      <c r="W577" s="73">
        <f t="shared" si="176"/>
        <v>401681.06666666665</v>
      </c>
      <c r="X577" s="102">
        <f t="shared" si="177"/>
        <v>5.0807136324416957</v>
      </c>
      <c r="Y577" s="94">
        <f>X577/K577</f>
        <v>6.2133097465488688E-2</v>
      </c>
    </row>
    <row r="578" spans="1:25">
      <c r="A578" s="48">
        <v>8192</v>
      </c>
      <c r="B578" s="48">
        <f t="shared" si="166"/>
        <v>19.066666666666666</v>
      </c>
      <c r="C578" s="86">
        <f t="shared" si="182"/>
        <v>14.74</v>
      </c>
      <c r="D578" s="90"/>
      <c r="E578" s="49">
        <f>C578*K578*1</f>
        <v>1211.3893544473044</v>
      </c>
      <c r="F578" s="61">
        <f t="shared" si="178"/>
        <v>0.67200000000000049</v>
      </c>
      <c r="G578" s="61">
        <f t="shared" si="179"/>
        <v>7.7199999999998781</v>
      </c>
      <c r="H578" s="61">
        <f t="shared" si="185"/>
        <v>3.859999999999939</v>
      </c>
      <c r="I578" s="61">
        <f t="shared" si="185"/>
        <v>3.859999999999939</v>
      </c>
      <c r="J578" s="62">
        <f t="shared" si="167"/>
        <v>5.5158399999999208</v>
      </c>
      <c r="K578" s="63">
        <f t="shared" si="168"/>
        <v>82.183809663996229</v>
      </c>
      <c r="L578" s="51">
        <f t="shared" si="169"/>
        <v>2.7405107119672856E+34</v>
      </c>
      <c r="M578" s="48">
        <f t="shared" si="181"/>
        <v>114.40000000000005</v>
      </c>
      <c r="N578" s="52">
        <v>572</v>
      </c>
      <c r="O578" s="74">
        <f t="shared" si="170"/>
        <v>572</v>
      </c>
      <c r="P578" s="74">
        <f t="shared" si="171"/>
        <v>1</v>
      </c>
      <c r="Q578" s="53">
        <v>1</v>
      </c>
      <c r="R578" s="65">
        <f t="shared" si="172"/>
        <v>1</v>
      </c>
      <c r="S578" s="73">
        <f>S577*Q578</f>
        <v>8.2236511552232722E+31</v>
      </c>
      <c r="T578" s="73">
        <f t="shared" si="173"/>
        <v>4.7039284607877117E+34</v>
      </c>
      <c r="U578" s="73">
        <f t="shared" si="174"/>
        <v>2.7405107119672857E+35</v>
      </c>
      <c r="V578" s="73">
        <f t="shared" si="175"/>
        <v>1.3702553559836429E+36</v>
      </c>
      <c r="W578" s="73">
        <f t="shared" si="176"/>
        <v>401954.1333333333</v>
      </c>
      <c r="X578" s="102">
        <f t="shared" si="177"/>
        <v>5.8260042320209191</v>
      </c>
      <c r="Y578" s="94">
        <f>X578/K578</f>
        <v>7.0889926566317651E-2</v>
      </c>
    </row>
    <row r="579" spans="1:25">
      <c r="A579" s="48">
        <v>8192</v>
      </c>
      <c r="B579" s="48">
        <f t="shared" si="166"/>
        <v>19.100000000000001</v>
      </c>
      <c r="C579" s="86">
        <f t="shared" si="182"/>
        <v>14.74</v>
      </c>
      <c r="D579" s="90"/>
      <c r="E579" s="49">
        <f>C579*K579*1</f>
        <v>1217.4912493450292</v>
      </c>
      <c r="F579" s="61">
        <f t="shared" si="178"/>
        <v>0.67300000000000049</v>
      </c>
      <c r="G579" s="61">
        <f t="shared" si="179"/>
        <v>7.7299999999998779</v>
      </c>
      <c r="H579" s="61">
        <f t="shared" si="185"/>
        <v>3.8649999999999389</v>
      </c>
      <c r="I579" s="61">
        <f t="shared" si="185"/>
        <v>3.8649999999999389</v>
      </c>
      <c r="J579" s="62">
        <f t="shared" si="167"/>
        <v>5.5292899999999214</v>
      </c>
      <c r="K579" s="63">
        <f t="shared" si="168"/>
        <v>82.59777811024621</v>
      </c>
      <c r="L579" s="51">
        <f t="shared" si="169"/>
        <v>3.1480201466885737E+34</v>
      </c>
      <c r="M579" s="48">
        <f t="shared" si="181"/>
        <v>114.60000000000007</v>
      </c>
      <c r="N579" s="52">
        <v>573</v>
      </c>
      <c r="O579" s="74">
        <f t="shared" si="170"/>
        <v>573</v>
      </c>
      <c r="P579" s="74">
        <f t="shared" si="171"/>
        <v>1</v>
      </c>
      <c r="Q579" s="53">
        <v>1</v>
      </c>
      <c r="R579" s="65">
        <f t="shared" si="172"/>
        <v>1</v>
      </c>
      <c r="S579" s="73">
        <f>S578*Q579</f>
        <v>8.2236511552232722E+31</v>
      </c>
      <c r="T579" s="73">
        <f t="shared" si="173"/>
        <v>4.712152111942935E+34</v>
      </c>
      <c r="U579" s="73">
        <f t="shared" si="174"/>
        <v>3.1480201466885737E+35</v>
      </c>
      <c r="V579" s="73">
        <f t="shared" si="175"/>
        <v>1.5740100733442869E+36</v>
      </c>
      <c r="W579" s="73">
        <f t="shared" si="176"/>
        <v>402227.20000000001</v>
      </c>
      <c r="X579" s="102">
        <f t="shared" si="177"/>
        <v>6.6806420334138332</v>
      </c>
      <c r="Y579" s="94">
        <f>X579/K579</f>
        <v>8.0881619170154198E-2</v>
      </c>
    </row>
    <row r="580" spans="1:25">
      <c r="A580" s="48">
        <v>8192</v>
      </c>
      <c r="B580" s="48">
        <f t="shared" si="166"/>
        <v>19.133333333333333</v>
      </c>
      <c r="C580" s="86">
        <f t="shared" si="182"/>
        <v>14.74</v>
      </c>
      <c r="D580" s="90"/>
      <c r="E580" s="49">
        <f>C580*K580*1</f>
        <v>1223.616959476504</v>
      </c>
      <c r="F580" s="61">
        <f t="shared" si="178"/>
        <v>0.67400000000000049</v>
      </c>
      <c r="G580" s="61">
        <f t="shared" si="179"/>
        <v>7.7399999999998776</v>
      </c>
      <c r="H580" s="61">
        <f t="shared" si="185"/>
        <v>3.8699999999999388</v>
      </c>
      <c r="I580" s="61">
        <f t="shared" si="185"/>
        <v>3.8699999999999388</v>
      </c>
      <c r="J580" s="62">
        <f t="shared" si="167"/>
        <v>5.5427599999999213</v>
      </c>
      <c r="K580" s="63">
        <f t="shared" si="168"/>
        <v>83.013362243996198</v>
      </c>
      <c r="L580" s="51">
        <f t="shared" si="169"/>
        <v>3.6161255639986898E+34</v>
      </c>
      <c r="M580" s="48">
        <f t="shared" si="181"/>
        <v>114.80000000000005</v>
      </c>
      <c r="N580" s="52">
        <v>574</v>
      </c>
      <c r="O580" s="74">
        <f t="shared" si="170"/>
        <v>574</v>
      </c>
      <c r="P580" s="74">
        <f t="shared" si="171"/>
        <v>1</v>
      </c>
      <c r="Q580" s="53">
        <v>1</v>
      </c>
      <c r="R580" s="65">
        <f t="shared" si="172"/>
        <v>1</v>
      </c>
      <c r="S580" s="73">
        <f>S579*Q580</f>
        <v>8.2236511552232722E+31</v>
      </c>
      <c r="T580" s="73">
        <f t="shared" si="173"/>
        <v>4.7203757630981583E+34</v>
      </c>
      <c r="U580" s="73">
        <f t="shared" si="174"/>
        <v>3.6161255639986899E+35</v>
      </c>
      <c r="V580" s="73">
        <f t="shared" si="175"/>
        <v>1.808062781999345E+36</v>
      </c>
      <c r="W580" s="73">
        <f t="shared" si="176"/>
        <v>402500.26666666666</v>
      </c>
      <c r="X580" s="102">
        <f t="shared" si="177"/>
        <v>7.6606731020610361</v>
      </c>
      <c r="Y580" s="94">
        <f>X580/K580</f>
        <v>9.2282409662488782E-2</v>
      </c>
    </row>
    <row r="581" spans="1:25">
      <c r="A581" s="48">
        <v>8192</v>
      </c>
      <c r="B581" s="48">
        <f t="shared" si="166"/>
        <v>19.166666666666668</v>
      </c>
      <c r="C581" s="86">
        <f t="shared" si="182"/>
        <v>14.74</v>
      </c>
      <c r="D581" s="90"/>
      <c r="E581" s="49">
        <f>C581*K581*1</f>
        <v>1229.7665488280684</v>
      </c>
      <c r="F581" s="61">
        <f t="shared" si="178"/>
        <v>0.67500000000000049</v>
      </c>
      <c r="G581" s="61">
        <f t="shared" si="179"/>
        <v>7.7499999999998774</v>
      </c>
      <c r="H581" s="61">
        <f t="shared" si="185"/>
        <v>3.8749999999999387</v>
      </c>
      <c r="I581" s="61">
        <f t="shared" si="185"/>
        <v>3.8749999999999387</v>
      </c>
      <c r="J581" s="62">
        <f t="shared" si="167"/>
        <v>5.5562499999999204</v>
      </c>
      <c r="K581" s="63">
        <f t="shared" si="168"/>
        <v>83.430566406246157</v>
      </c>
      <c r="L581" s="51">
        <f t="shared" si="169"/>
        <v>4.1538374868280207E+34</v>
      </c>
      <c r="M581" s="48">
        <f t="shared" si="181"/>
        <v>115.00000000000007</v>
      </c>
      <c r="N581" s="52">
        <v>575</v>
      </c>
      <c r="O581" s="74">
        <f t="shared" si="170"/>
        <v>575</v>
      </c>
      <c r="P581" s="74">
        <f t="shared" si="171"/>
        <v>1</v>
      </c>
      <c r="Q581" s="53">
        <v>1</v>
      </c>
      <c r="R581" s="65">
        <f t="shared" si="172"/>
        <v>1</v>
      </c>
      <c r="S581" s="73">
        <f>S580*Q581</f>
        <v>8.2236511552232722E+31</v>
      </c>
      <c r="T581" s="73">
        <f t="shared" si="173"/>
        <v>4.7285994142533815E+34</v>
      </c>
      <c r="U581" s="73">
        <f t="shared" si="174"/>
        <v>4.1538374868280207E+35</v>
      </c>
      <c r="V581" s="73">
        <f t="shared" si="175"/>
        <v>2.0769187434140104E+36</v>
      </c>
      <c r="W581" s="73">
        <f t="shared" si="176"/>
        <v>402773.33333333337</v>
      </c>
      <c r="X581" s="102">
        <f t="shared" si="177"/>
        <v>8.7844985860023161</v>
      </c>
      <c r="Y581" s="94">
        <f>X581/K581</f>
        <v>0.10529112967096735</v>
      </c>
    </row>
    <row r="582" spans="1:25">
      <c r="A582" s="48">
        <v>8192</v>
      </c>
      <c r="B582" s="48">
        <f t="shared" si="166"/>
        <v>19.2</v>
      </c>
      <c r="C582" s="86">
        <f t="shared" si="182"/>
        <v>14.74</v>
      </c>
      <c r="D582" s="90"/>
      <c r="E582" s="49">
        <f>C582*K582*1</f>
        <v>1235.9400814745031</v>
      </c>
      <c r="F582" s="61">
        <f t="shared" si="178"/>
        <v>0.67600000000000049</v>
      </c>
      <c r="G582" s="61">
        <f t="shared" si="179"/>
        <v>7.7599999999998772</v>
      </c>
      <c r="H582" s="61">
        <f t="shared" si="185"/>
        <v>3.8799999999999386</v>
      </c>
      <c r="I582" s="61">
        <f t="shared" si="185"/>
        <v>3.8799999999999386</v>
      </c>
      <c r="J582" s="62">
        <f t="shared" si="167"/>
        <v>5.5697599999999206</v>
      </c>
      <c r="K582" s="63">
        <f t="shared" si="168"/>
        <v>83.849394943996145</v>
      </c>
      <c r="L582" s="51">
        <f t="shared" si="169"/>
        <v>4.7715062880443663E+34</v>
      </c>
      <c r="M582" s="48">
        <f t="shared" si="181"/>
        <v>115.20000000000006</v>
      </c>
      <c r="N582" s="52">
        <v>576</v>
      </c>
      <c r="O582" s="74">
        <f t="shared" si="170"/>
        <v>576</v>
      </c>
      <c r="P582" s="74">
        <f t="shared" si="171"/>
        <v>1</v>
      </c>
      <c r="Q582" s="53">
        <v>1</v>
      </c>
      <c r="R582" s="65">
        <f t="shared" si="172"/>
        <v>1</v>
      </c>
      <c r="S582" s="73">
        <f>S581*Q582</f>
        <v>8.2236511552232722E+31</v>
      </c>
      <c r="T582" s="73">
        <f t="shared" si="173"/>
        <v>4.7368230654086048E+34</v>
      </c>
      <c r="U582" s="73">
        <f t="shared" si="174"/>
        <v>4.7715062880443665E+35</v>
      </c>
      <c r="V582" s="73">
        <f t="shared" si="175"/>
        <v>2.3857531440221831E+36</v>
      </c>
      <c r="W582" s="73">
        <f t="shared" si="176"/>
        <v>403046.40000000002</v>
      </c>
      <c r="X582" s="102">
        <f t="shared" si="177"/>
        <v>10.073220430986838</v>
      </c>
      <c r="Y582" s="94">
        <f>X582/K582</f>
        <v>0.12013468239949547</v>
      </c>
    </row>
    <row r="583" spans="1:25">
      <c r="A583" s="48">
        <v>8192</v>
      </c>
      <c r="B583" s="48">
        <f t="shared" ref="B583:B646" si="186">N583/30</f>
        <v>19.233333333333334</v>
      </c>
      <c r="C583" s="86">
        <f t="shared" si="182"/>
        <v>14.74</v>
      </c>
      <c r="D583" s="90"/>
      <c r="E583" s="49">
        <f>C583*K583*1</f>
        <v>1242.1376215790278</v>
      </c>
      <c r="F583" s="61">
        <f t="shared" si="178"/>
        <v>0.67700000000000049</v>
      </c>
      <c r="G583" s="61">
        <f t="shared" si="179"/>
        <v>7.769999999999877</v>
      </c>
      <c r="H583" s="61">
        <f t="shared" si="185"/>
        <v>3.8849999999999385</v>
      </c>
      <c r="I583" s="61">
        <f t="shared" si="185"/>
        <v>3.8849999999999385</v>
      </c>
      <c r="J583" s="62">
        <f t="shared" ref="J583:J646" si="187">(1-F583)+F583*G583</f>
        <v>5.5832899999999199</v>
      </c>
      <c r="K583" s="63">
        <f t="shared" ref="K583:K646" si="188">J583*H583*I583</f>
        <v>84.269852210246128</v>
      </c>
      <c r="L583" s="51">
        <f t="shared" ref="L583:L646" si="189">POWER($M$1,N583)</f>
        <v>5.481021423934573E+34</v>
      </c>
      <c r="M583" s="48">
        <f t="shared" si="181"/>
        <v>115.40000000000005</v>
      </c>
      <c r="N583" s="52">
        <v>577</v>
      </c>
      <c r="O583" s="74">
        <f t="shared" ref="O583:O646" si="190">$N583-P$3</f>
        <v>577</v>
      </c>
      <c r="P583" s="74">
        <f t="shared" ref="P583:P642" si="191">Q$3</f>
        <v>1</v>
      </c>
      <c r="Q583" s="53">
        <v>1</v>
      </c>
      <c r="R583" s="65">
        <f t="shared" ref="R583:R646" si="192">R$3</f>
        <v>1</v>
      </c>
      <c r="S583" s="73">
        <f>S582*Q583</f>
        <v>8.2236511552232722E+31</v>
      </c>
      <c r="T583" s="73">
        <f t="shared" ref="T583:T646" si="193">O583*S583*R583</f>
        <v>4.7450467165638281E+34</v>
      </c>
      <c r="U583" s="73">
        <f t="shared" ref="U583:U646" si="194">10*Q$3*P583*POWER($M$1,O583)</f>
        <v>5.4810214239345728E+35</v>
      </c>
      <c r="V583" s="73">
        <f t="shared" ref="V583:V646" si="195">50*Q$3*P583*POWER($M$1,O583)</f>
        <v>2.7405107119672863E+36</v>
      </c>
      <c r="W583" s="73">
        <f t="shared" ref="W583:W646" si="196">$A583*(30+$B583)</f>
        <v>403319.46666666667</v>
      </c>
      <c r="X583" s="102">
        <f t="shared" ref="X583:X642" si="197">U583/T583</f>
        <v>11.551037853434893</v>
      </c>
      <c r="Y583" s="94">
        <f>X583/K583</f>
        <v>0.13707200796574359</v>
      </c>
    </row>
    <row r="584" spans="1:25">
      <c r="A584" s="48">
        <v>8192</v>
      </c>
      <c r="B584" s="48">
        <f t="shared" si="186"/>
        <v>19.266666666666666</v>
      </c>
      <c r="C584" s="86">
        <f t="shared" si="182"/>
        <v>14.74</v>
      </c>
      <c r="D584" s="90"/>
      <c r="E584" s="49">
        <f>C584*K584*1</f>
        <v>1248.3592333933025</v>
      </c>
      <c r="F584" s="61">
        <f t="shared" ref="F584:F647" si="198">F583+0.1%</f>
        <v>0.67800000000000049</v>
      </c>
      <c r="G584" s="61">
        <f t="shared" ref="G584:G647" si="199">G583+1%</f>
        <v>7.7799999999998768</v>
      </c>
      <c r="H584" s="61">
        <f t="shared" ref="H584:I599" si="200">H583+0.5%</f>
        <v>3.8899999999999384</v>
      </c>
      <c r="I584" s="61">
        <f t="shared" si="200"/>
        <v>3.8899999999999384</v>
      </c>
      <c r="J584" s="62">
        <f t="shared" si="187"/>
        <v>5.5968399999999194</v>
      </c>
      <c r="K584" s="63">
        <f t="shared" si="188"/>
        <v>84.691942563996093</v>
      </c>
      <c r="L584" s="51">
        <f t="shared" si="189"/>
        <v>6.2960402933771512E+34</v>
      </c>
      <c r="M584" s="48">
        <f t="shared" ref="M584:M647" si="201">LOG(L584,2)</f>
        <v>115.60000000000007</v>
      </c>
      <c r="N584" s="52">
        <v>578</v>
      </c>
      <c r="O584" s="74">
        <f t="shared" si="190"/>
        <v>578</v>
      </c>
      <c r="P584" s="74">
        <f t="shared" si="191"/>
        <v>1</v>
      </c>
      <c r="Q584" s="53">
        <v>1</v>
      </c>
      <c r="R584" s="65">
        <f t="shared" si="192"/>
        <v>1</v>
      </c>
      <c r="S584" s="73">
        <f>S583*Q584</f>
        <v>8.2236511552232722E+31</v>
      </c>
      <c r="T584" s="73">
        <f t="shared" si="193"/>
        <v>4.7532703677190514E+34</v>
      </c>
      <c r="U584" s="73">
        <f t="shared" si="194"/>
        <v>6.2960402933771512E+35</v>
      </c>
      <c r="V584" s="73">
        <f t="shared" si="195"/>
        <v>3.1480201466885755E+36</v>
      </c>
      <c r="W584" s="73">
        <f t="shared" si="196"/>
        <v>403592.53333333333</v>
      </c>
      <c r="X584" s="102">
        <f t="shared" si="197"/>
        <v>13.245702024727089</v>
      </c>
      <c r="Y584" s="94">
        <f>X584/K584</f>
        <v>0.156398609167787</v>
      </c>
    </row>
    <row r="585" spans="1:25">
      <c r="A585" s="48">
        <v>8192</v>
      </c>
      <c r="B585" s="48">
        <f t="shared" si="186"/>
        <v>19.3</v>
      </c>
      <c r="C585" s="86">
        <f t="shared" si="182"/>
        <v>14.74</v>
      </c>
      <c r="D585" s="90"/>
      <c r="E585" s="49">
        <f>C585*K585*1</f>
        <v>1254.6049812574274</v>
      </c>
      <c r="F585" s="61">
        <f t="shared" si="198"/>
        <v>0.67900000000000049</v>
      </c>
      <c r="G585" s="61">
        <f t="shared" si="199"/>
        <v>7.7899999999998766</v>
      </c>
      <c r="H585" s="61">
        <f t="shared" si="200"/>
        <v>3.8949999999999383</v>
      </c>
      <c r="I585" s="61">
        <f t="shared" si="200"/>
        <v>3.8949999999999383</v>
      </c>
      <c r="J585" s="62">
        <f t="shared" si="187"/>
        <v>5.61040999999992</v>
      </c>
      <c r="K585" s="63">
        <f t="shared" si="188"/>
        <v>85.115670370246093</v>
      </c>
      <c r="L585" s="51">
        <f t="shared" si="189"/>
        <v>7.2322511279973833E+34</v>
      </c>
      <c r="M585" s="48">
        <f t="shared" si="201"/>
        <v>115.80000000000005</v>
      </c>
      <c r="N585" s="52">
        <v>579</v>
      </c>
      <c r="O585" s="74">
        <f t="shared" si="190"/>
        <v>579</v>
      </c>
      <c r="P585" s="74">
        <f t="shared" si="191"/>
        <v>1</v>
      </c>
      <c r="Q585" s="53">
        <v>1</v>
      </c>
      <c r="R585" s="65">
        <f t="shared" si="192"/>
        <v>1</v>
      </c>
      <c r="S585" s="73">
        <f>S584*Q585</f>
        <v>8.2236511552232722E+31</v>
      </c>
      <c r="T585" s="73">
        <f t="shared" si="193"/>
        <v>4.7614940188742746E+34</v>
      </c>
      <c r="U585" s="73">
        <f t="shared" si="194"/>
        <v>7.2322511279973828E+35</v>
      </c>
      <c r="V585" s="73">
        <f t="shared" si="195"/>
        <v>3.6161255639986918E+36</v>
      </c>
      <c r="W585" s="73">
        <f t="shared" si="196"/>
        <v>403865.59999999998</v>
      </c>
      <c r="X585" s="102">
        <f t="shared" si="197"/>
        <v>15.18903751496731</v>
      </c>
      <c r="Y585" s="94">
        <f>X585/K585</f>
        <v>0.17845171692705067</v>
      </c>
    </row>
    <row r="586" spans="1:25">
      <c r="A586" s="48">
        <v>8192</v>
      </c>
      <c r="B586" s="48">
        <f t="shared" si="186"/>
        <v>19.333333333333332</v>
      </c>
      <c r="C586" s="86">
        <f t="shared" si="182"/>
        <v>14.74</v>
      </c>
      <c r="D586" s="90"/>
      <c r="E586" s="49">
        <f>C586*K586*1</f>
        <v>1260.8749295999417</v>
      </c>
      <c r="F586" s="61">
        <f t="shared" si="198"/>
        <v>0.68000000000000049</v>
      </c>
      <c r="G586" s="61">
        <f t="shared" si="199"/>
        <v>7.7999999999998764</v>
      </c>
      <c r="H586" s="61">
        <f t="shared" si="200"/>
        <v>3.8999999999999382</v>
      </c>
      <c r="I586" s="61">
        <f t="shared" si="200"/>
        <v>3.8999999999999382</v>
      </c>
      <c r="J586" s="62">
        <f t="shared" si="187"/>
        <v>5.6239999999999188</v>
      </c>
      <c r="K586" s="63">
        <f t="shared" si="188"/>
        <v>85.541039999996045</v>
      </c>
      <c r="L586" s="51">
        <f t="shared" si="189"/>
        <v>8.3076749736560452E+34</v>
      </c>
      <c r="M586" s="48">
        <f t="shared" si="201"/>
        <v>116.00000000000007</v>
      </c>
      <c r="N586" s="52">
        <v>580</v>
      </c>
      <c r="O586" s="74">
        <f t="shared" si="190"/>
        <v>580</v>
      </c>
      <c r="P586" s="74">
        <f t="shared" si="191"/>
        <v>1</v>
      </c>
      <c r="Q586" s="53">
        <v>4</v>
      </c>
      <c r="R586" s="65">
        <f t="shared" si="192"/>
        <v>1</v>
      </c>
      <c r="S586" s="73">
        <f>S585*Q586</f>
        <v>3.2894604620893089E+32</v>
      </c>
      <c r="T586" s="73">
        <f t="shared" si="193"/>
        <v>1.9078870680117992E+35</v>
      </c>
      <c r="U586" s="73">
        <f t="shared" si="194"/>
        <v>8.3076749736560459E+35</v>
      </c>
      <c r="V586" s="73">
        <f t="shared" si="195"/>
        <v>4.1538374868280227E+36</v>
      </c>
      <c r="W586" s="73">
        <f t="shared" si="196"/>
        <v>404138.66666666663</v>
      </c>
      <c r="X586" s="102">
        <f t="shared" si="197"/>
        <v>4.3543850749580466</v>
      </c>
      <c r="Y586" s="94">
        <f>X586/K586</f>
        <v>5.0904046466564448E-2</v>
      </c>
    </row>
    <row r="587" spans="1:25">
      <c r="A587" s="48">
        <v>8192</v>
      </c>
      <c r="B587" s="48">
        <f t="shared" si="186"/>
        <v>19.366666666666667</v>
      </c>
      <c r="C587" s="86">
        <f t="shared" si="182"/>
        <v>14.74</v>
      </c>
      <c r="D587" s="90"/>
      <c r="E587" s="49">
        <f>C587*K587*1</f>
        <v>1267.1691429378268</v>
      </c>
      <c r="F587" s="61">
        <f t="shared" si="198"/>
        <v>0.68100000000000049</v>
      </c>
      <c r="G587" s="61">
        <f t="shared" si="199"/>
        <v>7.8099999999998762</v>
      </c>
      <c r="H587" s="61">
        <f t="shared" si="200"/>
        <v>3.9049999999999381</v>
      </c>
      <c r="I587" s="61">
        <f t="shared" si="200"/>
        <v>3.9049999999999381</v>
      </c>
      <c r="J587" s="62">
        <f t="shared" si="187"/>
        <v>5.6376099999999187</v>
      </c>
      <c r="K587" s="63">
        <f t="shared" si="188"/>
        <v>85.968055830246044</v>
      </c>
      <c r="L587" s="51">
        <f t="shared" si="189"/>
        <v>9.5430125760887362E+34</v>
      </c>
      <c r="M587" s="48">
        <f t="shared" si="201"/>
        <v>116.20000000000006</v>
      </c>
      <c r="N587" s="52">
        <v>581</v>
      </c>
      <c r="O587" s="74">
        <f t="shared" si="190"/>
        <v>581</v>
      </c>
      <c r="P587" s="74">
        <f t="shared" si="191"/>
        <v>1</v>
      </c>
      <c r="Q587" s="53">
        <v>1</v>
      </c>
      <c r="R587" s="65">
        <f t="shared" si="192"/>
        <v>1</v>
      </c>
      <c r="S587" s="73">
        <f>S586*Q587</f>
        <v>3.2894604620893089E+32</v>
      </c>
      <c r="T587" s="73">
        <f t="shared" si="193"/>
        <v>1.9111765284738885E+35</v>
      </c>
      <c r="U587" s="73">
        <f t="shared" si="194"/>
        <v>9.5430125760887359E+35</v>
      </c>
      <c r="V587" s="73">
        <f t="shared" si="195"/>
        <v>4.7715062880443679E+36</v>
      </c>
      <c r="W587" s="73">
        <f t="shared" si="196"/>
        <v>404411.73333333334</v>
      </c>
      <c r="X587" s="102">
        <f t="shared" si="197"/>
        <v>4.9932658935012224</v>
      </c>
      <c r="Y587" s="94">
        <f>X587/K587</f>
        <v>5.8082805819885105E-2</v>
      </c>
    </row>
    <row r="588" spans="1:25">
      <c r="A588" s="48">
        <v>8192</v>
      </c>
      <c r="B588" s="48">
        <f t="shared" si="186"/>
        <v>19.399999999999999</v>
      </c>
      <c r="C588" s="86">
        <f t="shared" si="182"/>
        <v>14.74</v>
      </c>
      <c r="D588" s="90"/>
      <c r="E588" s="49">
        <f>C588*K588*1</f>
        <v>1273.4876858765015</v>
      </c>
      <c r="F588" s="61">
        <f t="shared" si="198"/>
        <v>0.68200000000000049</v>
      </c>
      <c r="G588" s="61">
        <f t="shared" si="199"/>
        <v>7.8199999999998759</v>
      </c>
      <c r="H588" s="61">
        <f t="shared" si="200"/>
        <v>3.909999999999938</v>
      </c>
      <c r="I588" s="61">
        <f t="shared" si="200"/>
        <v>3.909999999999938</v>
      </c>
      <c r="J588" s="62">
        <f t="shared" si="187"/>
        <v>5.6512399999999188</v>
      </c>
      <c r="K588" s="63">
        <f t="shared" si="188"/>
        <v>86.396722243996024</v>
      </c>
      <c r="L588" s="51">
        <f t="shared" si="189"/>
        <v>1.096204284786915E+35</v>
      </c>
      <c r="M588" s="48">
        <f t="shared" si="201"/>
        <v>116.40000000000005</v>
      </c>
      <c r="N588" s="52">
        <v>582</v>
      </c>
      <c r="O588" s="74">
        <f t="shared" si="190"/>
        <v>582</v>
      </c>
      <c r="P588" s="74">
        <f t="shared" si="191"/>
        <v>1</v>
      </c>
      <c r="Q588" s="53">
        <v>1</v>
      </c>
      <c r="R588" s="65">
        <f t="shared" si="192"/>
        <v>1</v>
      </c>
      <c r="S588" s="73">
        <f>S587*Q588</f>
        <v>3.2894604620893089E+32</v>
      </c>
      <c r="T588" s="73">
        <f t="shared" si="193"/>
        <v>1.9144659889359778E+35</v>
      </c>
      <c r="U588" s="73">
        <f t="shared" si="194"/>
        <v>1.096204284786915E+36</v>
      </c>
      <c r="V588" s="73">
        <f t="shared" si="195"/>
        <v>5.481021423934575E+36</v>
      </c>
      <c r="W588" s="73">
        <f t="shared" si="196"/>
        <v>404684.79999999999</v>
      </c>
      <c r="X588" s="102">
        <f t="shared" si="197"/>
        <v>5.7259010665222814</v>
      </c>
      <c r="Y588" s="94">
        <f>X588/K588</f>
        <v>6.6274517340502367E-2</v>
      </c>
    </row>
    <row r="589" spans="1:25">
      <c r="A589" s="48">
        <v>8192</v>
      </c>
      <c r="B589" s="48">
        <f t="shared" si="186"/>
        <v>19.433333333333334</v>
      </c>
      <c r="C589" s="86">
        <f t="shared" si="182"/>
        <v>14.74</v>
      </c>
      <c r="D589" s="90"/>
      <c r="E589" s="49">
        <f>C589*K589*1</f>
        <v>1279.8306231098259</v>
      </c>
      <c r="F589" s="61">
        <f t="shared" si="198"/>
        <v>0.6830000000000005</v>
      </c>
      <c r="G589" s="61">
        <f t="shared" si="199"/>
        <v>7.8299999999998757</v>
      </c>
      <c r="H589" s="61">
        <f t="shared" si="200"/>
        <v>3.9149999999999379</v>
      </c>
      <c r="I589" s="61">
        <f t="shared" si="200"/>
        <v>3.9149999999999379</v>
      </c>
      <c r="J589" s="62">
        <f t="shared" si="187"/>
        <v>5.664889999999918</v>
      </c>
      <c r="K589" s="63">
        <f t="shared" si="188"/>
        <v>86.827043630245981</v>
      </c>
      <c r="L589" s="51">
        <f t="shared" si="189"/>
        <v>1.2592080586754306E+35</v>
      </c>
      <c r="M589" s="48">
        <f t="shared" si="201"/>
        <v>116.60000000000007</v>
      </c>
      <c r="N589" s="52">
        <v>583</v>
      </c>
      <c r="O589" s="74">
        <f t="shared" si="190"/>
        <v>583</v>
      </c>
      <c r="P589" s="74">
        <f t="shared" si="191"/>
        <v>1</v>
      </c>
      <c r="Q589" s="53">
        <v>1</v>
      </c>
      <c r="R589" s="65">
        <f t="shared" si="192"/>
        <v>1</v>
      </c>
      <c r="S589" s="73">
        <f>S588*Q589</f>
        <v>3.2894604620893089E+32</v>
      </c>
      <c r="T589" s="73">
        <f t="shared" si="193"/>
        <v>1.9177554493980671E+35</v>
      </c>
      <c r="U589" s="73">
        <f t="shared" si="194"/>
        <v>1.2592080586754307E+36</v>
      </c>
      <c r="V589" s="73">
        <f t="shared" si="195"/>
        <v>6.2960402933771534E+36</v>
      </c>
      <c r="W589" s="73">
        <f t="shared" si="196"/>
        <v>404957.8666666667</v>
      </c>
      <c r="X589" s="102">
        <f t="shared" si="197"/>
        <v>6.5660512609710633</v>
      </c>
      <c r="Y589" s="94">
        <f>X589/K589</f>
        <v>7.5622190811110324E-2</v>
      </c>
    </row>
    <row r="590" spans="1:25">
      <c r="A590" s="48">
        <v>8192</v>
      </c>
      <c r="B590" s="48">
        <f t="shared" si="186"/>
        <v>19.466666666666665</v>
      </c>
      <c r="C590" s="86">
        <f t="shared" si="182"/>
        <v>14.74</v>
      </c>
      <c r="D590" s="90"/>
      <c r="E590" s="49">
        <f>C590*K590*1</f>
        <v>1286.1980194201005</v>
      </c>
      <c r="F590" s="61">
        <f t="shared" si="198"/>
        <v>0.6840000000000005</v>
      </c>
      <c r="G590" s="61">
        <f t="shared" si="199"/>
        <v>7.8399999999998755</v>
      </c>
      <c r="H590" s="61">
        <f t="shared" si="200"/>
        <v>3.9199999999999378</v>
      </c>
      <c r="I590" s="61">
        <f t="shared" si="200"/>
        <v>3.9199999999999378</v>
      </c>
      <c r="J590" s="62">
        <f t="shared" si="187"/>
        <v>5.6785599999999183</v>
      </c>
      <c r="K590" s="63">
        <f t="shared" si="188"/>
        <v>87.259024383995964</v>
      </c>
      <c r="L590" s="51">
        <f t="shared" si="189"/>
        <v>1.4464502255994772E+35</v>
      </c>
      <c r="M590" s="48">
        <f t="shared" si="201"/>
        <v>116.80000000000005</v>
      </c>
      <c r="N590" s="52">
        <v>584</v>
      </c>
      <c r="O590" s="74">
        <f t="shared" si="190"/>
        <v>584</v>
      </c>
      <c r="P590" s="74">
        <f t="shared" si="191"/>
        <v>1</v>
      </c>
      <c r="Q590" s="53">
        <v>1</v>
      </c>
      <c r="R590" s="65">
        <f t="shared" si="192"/>
        <v>1</v>
      </c>
      <c r="S590" s="73">
        <f>S589*Q590</f>
        <v>3.2894604620893089E+32</v>
      </c>
      <c r="T590" s="73">
        <f t="shared" si="193"/>
        <v>1.9210449098601564E+35</v>
      </c>
      <c r="U590" s="73">
        <f t="shared" si="194"/>
        <v>1.4464502255994771E+36</v>
      </c>
      <c r="V590" s="73">
        <f t="shared" si="195"/>
        <v>7.232251127997386E+36</v>
      </c>
      <c r="W590" s="73">
        <f t="shared" si="196"/>
        <v>405230.93333333335</v>
      </c>
      <c r="X590" s="102">
        <f t="shared" si="197"/>
        <v>7.529497192779175</v>
      </c>
      <c r="Y590" s="94">
        <f>X590/K590</f>
        <v>8.6289037104569644E-2</v>
      </c>
    </row>
    <row r="591" spans="1:25">
      <c r="A591" s="48">
        <v>8192</v>
      </c>
      <c r="B591" s="48">
        <f t="shared" si="186"/>
        <v>19.5</v>
      </c>
      <c r="C591" s="86">
        <f t="shared" si="182"/>
        <v>14.74</v>
      </c>
      <c r="D591" s="90"/>
      <c r="E591" s="49">
        <f>C591*K591*1</f>
        <v>1292.5899396780651</v>
      </c>
      <c r="F591" s="61">
        <f t="shared" si="198"/>
        <v>0.6850000000000005</v>
      </c>
      <c r="G591" s="61">
        <f t="shared" si="199"/>
        <v>7.8499999999998753</v>
      </c>
      <c r="H591" s="61">
        <f t="shared" si="200"/>
        <v>3.9249999999999376</v>
      </c>
      <c r="I591" s="61">
        <f t="shared" si="200"/>
        <v>3.9249999999999376</v>
      </c>
      <c r="J591" s="62">
        <f t="shared" si="187"/>
        <v>5.6922499999999179</v>
      </c>
      <c r="K591" s="63">
        <f t="shared" si="188"/>
        <v>87.692668906245942</v>
      </c>
      <c r="L591" s="51">
        <f t="shared" si="189"/>
        <v>1.6615349947312098E+35</v>
      </c>
      <c r="M591" s="48">
        <f t="shared" si="201"/>
        <v>117.00000000000006</v>
      </c>
      <c r="N591" s="52">
        <v>585</v>
      </c>
      <c r="O591" s="74">
        <f t="shared" si="190"/>
        <v>585</v>
      </c>
      <c r="P591" s="74">
        <f t="shared" si="191"/>
        <v>1</v>
      </c>
      <c r="Q591" s="53">
        <v>1</v>
      </c>
      <c r="R591" s="65">
        <f t="shared" si="192"/>
        <v>1</v>
      </c>
      <c r="S591" s="73">
        <f>S590*Q591</f>
        <v>3.2894604620893089E+32</v>
      </c>
      <c r="T591" s="73">
        <f t="shared" si="193"/>
        <v>1.9243343703222457E+35</v>
      </c>
      <c r="U591" s="73">
        <f t="shared" si="194"/>
        <v>1.6615349947312098E+36</v>
      </c>
      <c r="V591" s="73">
        <f t="shared" si="195"/>
        <v>8.3076749736560489E+36</v>
      </c>
      <c r="W591" s="73">
        <f t="shared" si="196"/>
        <v>405504</v>
      </c>
      <c r="X591" s="102">
        <f t="shared" si="197"/>
        <v>8.63433621701083</v>
      </c>
      <c r="Y591" s="94">
        <f>X591/K591</f>
        <v>9.8461323217816282E-2</v>
      </c>
    </row>
    <row r="592" spans="1:25">
      <c r="A592" s="48">
        <v>8192</v>
      </c>
      <c r="B592" s="48">
        <f t="shared" si="186"/>
        <v>19.533333333333335</v>
      </c>
      <c r="C592" s="86">
        <f t="shared" si="182"/>
        <v>14.74</v>
      </c>
      <c r="D592" s="90"/>
      <c r="E592" s="49">
        <f>C592*K592*1</f>
        <v>1299.0064488428998</v>
      </c>
      <c r="F592" s="61">
        <f t="shared" si="198"/>
        <v>0.6860000000000005</v>
      </c>
      <c r="G592" s="61">
        <f t="shared" si="199"/>
        <v>7.8599999999998751</v>
      </c>
      <c r="H592" s="61">
        <f t="shared" si="200"/>
        <v>3.9299999999999375</v>
      </c>
      <c r="I592" s="61">
        <f t="shared" si="200"/>
        <v>3.9299999999999375</v>
      </c>
      <c r="J592" s="62">
        <f t="shared" si="187"/>
        <v>5.7059599999999175</v>
      </c>
      <c r="K592" s="63">
        <f t="shared" si="188"/>
        <v>88.12798160399592</v>
      </c>
      <c r="L592" s="51">
        <f t="shared" si="189"/>
        <v>1.908602515217748E+35</v>
      </c>
      <c r="M592" s="48">
        <f t="shared" si="201"/>
        <v>117.20000000000006</v>
      </c>
      <c r="N592" s="52">
        <v>586</v>
      </c>
      <c r="O592" s="74">
        <f t="shared" si="190"/>
        <v>586</v>
      </c>
      <c r="P592" s="74">
        <f t="shared" si="191"/>
        <v>1</v>
      </c>
      <c r="Q592" s="53">
        <v>1</v>
      </c>
      <c r="R592" s="65">
        <f t="shared" si="192"/>
        <v>1</v>
      </c>
      <c r="S592" s="73">
        <f>S591*Q592</f>
        <v>3.2894604620893089E+32</v>
      </c>
      <c r="T592" s="73">
        <f t="shared" si="193"/>
        <v>1.927623830784335E+35</v>
      </c>
      <c r="U592" s="73">
        <f t="shared" si="194"/>
        <v>1.9086025152177481E+36</v>
      </c>
      <c r="V592" s="73">
        <f t="shared" si="195"/>
        <v>9.5430125760887394E+36</v>
      </c>
      <c r="W592" s="73">
        <f t="shared" si="196"/>
        <v>405777.06666666665</v>
      </c>
      <c r="X592" s="102">
        <f t="shared" si="197"/>
        <v>9.9013224714136925</v>
      </c>
      <c r="Y592" s="94">
        <f>X592/K592</f>
        <v>0.11235163101664346</v>
      </c>
    </row>
    <row r="593" spans="1:25">
      <c r="A593" s="48">
        <v>8192</v>
      </c>
      <c r="B593" s="48">
        <f t="shared" si="186"/>
        <v>19.566666666666666</v>
      </c>
      <c r="C593" s="86">
        <f t="shared" si="182"/>
        <v>14.74</v>
      </c>
      <c r="D593" s="90"/>
      <c r="E593" s="49">
        <f>C593*K593*1</f>
        <v>1305.4476119622248</v>
      </c>
      <c r="F593" s="61">
        <f t="shared" si="198"/>
        <v>0.6870000000000005</v>
      </c>
      <c r="G593" s="61">
        <f t="shared" si="199"/>
        <v>7.8699999999998749</v>
      </c>
      <c r="H593" s="61">
        <f t="shared" si="200"/>
        <v>3.9349999999999374</v>
      </c>
      <c r="I593" s="61">
        <f t="shared" si="200"/>
        <v>3.9349999999999374</v>
      </c>
      <c r="J593" s="62">
        <f t="shared" si="187"/>
        <v>5.7196899999999173</v>
      </c>
      <c r="K593" s="63">
        <f t="shared" si="188"/>
        <v>88.564966890245913</v>
      </c>
      <c r="L593" s="51">
        <f t="shared" si="189"/>
        <v>2.1924085695738303E+35</v>
      </c>
      <c r="M593" s="48">
        <f t="shared" si="201"/>
        <v>117.40000000000006</v>
      </c>
      <c r="N593" s="52">
        <v>587</v>
      </c>
      <c r="O593" s="74">
        <f t="shared" si="190"/>
        <v>587</v>
      </c>
      <c r="P593" s="74">
        <f t="shared" si="191"/>
        <v>1</v>
      </c>
      <c r="Q593" s="53">
        <v>1</v>
      </c>
      <c r="R593" s="65">
        <f t="shared" si="192"/>
        <v>1</v>
      </c>
      <c r="S593" s="73">
        <f>S592*Q593</f>
        <v>3.2894604620893089E+32</v>
      </c>
      <c r="T593" s="73">
        <f t="shared" si="193"/>
        <v>1.9309132912464243E+35</v>
      </c>
      <c r="U593" s="73">
        <f t="shared" si="194"/>
        <v>2.1924085695738303E+36</v>
      </c>
      <c r="V593" s="73">
        <f t="shared" si="195"/>
        <v>1.0962042847869152E+37</v>
      </c>
      <c r="W593" s="73">
        <f t="shared" si="196"/>
        <v>406050.1333333333</v>
      </c>
      <c r="X593" s="102">
        <f t="shared" si="197"/>
        <v>11.354256970071443</v>
      </c>
      <c r="Y593" s="94">
        <f>X593/K593</f>
        <v>0.12820257680604341</v>
      </c>
    </row>
    <row r="594" spans="1:25">
      <c r="A594" s="48">
        <v>8192</v>
      </c>
      <c r="B594" s="48">
        <f t="shared" si="186"/>
        <v>19.600000000000001</v>
      </c>
      <c r="C594" s="86">
        <f t="shared" si="182"/>
        <v>14.74</v>
      </c>
      <c r="D594" s="90"/>
      <c r="E594" s="49">
        <f>C594*K594*1</f>
        <v>1311.9134941720993</v>
      </c>
      <c r="F594" s="61">
        <f t="shared" si="198"/>
        <v>0.6880000000000005</v>
      </c>
      <c r="G594" s="61">
        <f t="shared" si="199"/>
        <v>7.8799999999998747</v>
      </c>
      <c r="H594" s="61">
        <f t="shared" si="200"/>
        <v>3.9399999999999373</v>
      </c>
      <c r="I594" s="61">
        <f t="shared" si="200"/>
        <v>3.9399999999999373</v>
      </c>
      <c r="J594" s="62">
        <f t="shared" si="187"/>
        <v>5.7334399999999173</v>
      </c>
      <c r="K594" s="63">
        <f t="shared" si="188"/>
        <v>89.003629183995884</v>
      </c>
      <c r="L594" s="51">
        <f t="shared" si="189"/>
        <v>2.5184161173508619E+35</v>
      </c>
      <c r="M594" s="48">
        <f t="shared" si="201"/>
        <v>117.60000000000007</v>
      </c>
      <c r="N594" s="52">
        <v>588</v>
      </c>
      <c r="O594" s="74">
        <f t="shared" si="190"/>
        <v>588</v>
      </c>
      <c r="P594" s="74">
        <f t="shared" si="191"/>
        <v>1</v>
      </c>
      <c r="Q594" s="53">
        <v>1</v>
      </c>
      <c r="R594" s="65">
        <f t="shared" si="192"/>
        <v>1</v>
      </c>
      <c r="S594" s="73">
        <f>S593*Q594</f>
        <v>3.2894604620893089E+32</v>
      </c>
      <c r="T594" s="73">
        <f t="shared" si="193"/>
        <v>1.9342027517085136E+35</v>
      </c>
      <c r="U594" s="73">
        <f t="shared" si="194"/>
        <v>2.5184161173508619E+36</v>
      </c>
      <c r="V594" s="73">
        <f t="shared" si="195"/>
        <v>1.2592080586754309E+37</v>
      </c>
      <c r="W594" s="73">
        <f t="shared" si="196"/>
        <v>406323.20000000001</v>
      </c>
      <c r="X594" s="102">
        <f t="shared" si="197"/>
        <v>13.02043498349024</v>
      </c>
      <c r="Y594" s="94">
        <f>X594/K594</f>
        <v>0.14629105692503042</v>
      </c>
    </row>
    <row r="595" spans="1:25">
      <c r="A595" s="48">
        <v>8192</v>
      </c>
      <c r="B595" s="48">
        <f t="shared" si="186"/>
        <v>19.633333333333333</v>
      </c>
      <c r="C595" s="86">
        <f t="shared" si="182"/>
        <v>14.74</v>
      </c>
      <c r="D595" s="90"/>
      <c r="E595" s="49">
        <f>C595*K595*1</f>
        <v>1318.4041606970241</v>
      </c>
      <c r="F595" s="61">
        <f t="shared" si="198"/>
        <v>0.6890000000000005</v>
      </c>
      <c r="G595" s="61">
        <f t="shared" si="199"/>
        <v>7.8899999999998744</v>
      </c>
      <c r="H595" s="61">
        <f t="shared" si="200"/>
        <v>3.9449999999999372</v>
      </c>
      <c r="I595" s="61">
        <f t="shared" si="200"/>
        <v>3.9449999999999372</v>
      </c>
      <c r="J595" s="62">
        <f t="shared" si="187"/>
        <v>5.7472099999999173</v>
      </c>
      <c r="K595" s="63">
        <f t="shared" si="188"/>
        <v>89.443972910245861</v>
      </c>
      <c r="L595" s="51">
        <f t="shared" si="189"/>
        <v>2.8929004511989552E+35</v>
      </c>
      <c r="M595" s="48">
        <f t="shared" si="201"/>
        <v>117.80000000000007</v>
      </c>
      <c r="N595" s="52">
        <v>589</v>
      </c>
      <c r="O595" s="74">
        <f t="shared" si="190"/>
        <v>589</v>
      </c>
      <c r="P595" s="74">
        <f t="shared" si="191"/>
        <v>1</v>
      </c>
      <c r="Q595" s="53">
        <v>1</v>
      </c>
      <c r="R595" s="65">
        <f t="shared" si="192"/>
        <v>1</v>
      </c>
      <c r="S595" s="73">
        <f>S594*Q595</f>
        <v>3.2894604620893089E+32</v>
      </c>
      <c r="T595" s="73">
        <f t="shared" si="193"/>
        <v>1.9374922121706029E+35</v>
      </c>
      <c r="U595" s="73">
        <f t="shared" si="194"/>
        <v>2.8929004511989549E+36</v>
      </c>
      <c r="V595" s="73">
        <f t="shared" si="195"/>
        <v>1.4464502255994777E+37</v>
      </c>
      <c r="W595" s="73">
        <f t="shared" si="196"/>
        <v>406596.26666666666</v>
      </c>
      <c r="X595" s="102">
        <f t="shared" si="197"/>
        <v>14.931159119127468</v>
      </c>
      <c r="Y595" s="94">
        <f>X595/K595</f>
        <v>0.16693309379392621</v>
      </c>
    </row>
    <row r="596" spans="1:25">
      <c r="A596" s="48">
        <v>8192</v>
      </c>
      <c r="B596" s="48">
        <f t="shared" si="186"/>
        <v>19.666666666666668</v>
      </c>
      <c r="C596" s="86">
        <f t="shared" si="182"/>
        <v>14.74</v>
      </c>
      <c r="D596" s="90"/>
      <c r="E596" s="49">
        <f>C596*K596*1</f>
        <v>1324.9196768499387</v>
      </c>
      <c r="F596" s="61">
        <f t="shared" si="198"/>
        <v>0.6900000000000005</v>
      </c>
      <c r="G596" s="61">
        <f t="shared" si="199"/>
        <v>7.8999999999998742</v>
      </c>
      <c r="H596" s="61">
        <f t="shared" si="200"/>
        <v>3.9499999999999371</v>
      </c>
      <c r="I596" s="61">
        <f t="shared" si="200"/>
        <v>3.9499999999999371</v>
      </c>
      <c r="J596" s="62">
        <f t="shared" si="187"/>
        <v>5.7609999999999166</v>
      </c>
      <c r="K596" s="63">
        <f t="shared" si="188"/>
        <v>89.88600249999584</v>
      </c>
      <c r="L596" s="51">
        <f t="shared" si="189"/>
        <v>3.3230699894624195E+35</v>
      </c>
      <c r="M596" s="48">
        <f t="shared" si="201"/>
        <v>118.00000000000006</v>
      </c>
      <c r="N596" s="52">
        <v>590</v>
      </c>
      <c r="O596" s="74">
        <f t="shared" si="190"/>
        <v>590</v>
      </c>
      <c r="P596" s="74">
        <f t="shared" si="191"/>
        <v>1</v>
      </c>
      <c r="Q596" s="53">
        <v>4</v>
      </c>
      <c r="R596" s="65">
        <f t="shared" si="192"/>
        <v>1</v>
      </c>
      <c r="S596" s="73">
        <f>S595*Q596</f>
        <v>1.3157841848357236E+33</v>
      </c>
      <c r="T596" s="73">
        <f t="shared" si="193"/>
        <v>7.763126690530769E+35</v>
      </c>
      <c r="U596" s="73">
        <f t="shared" si="194"/>
        <v>3.3230699894624195E+36</v>
      </c>
      <c r="V596" s="73">
        <f t="shared" si="195"/>
        <v>1.6615349947312098E+37</v>
      </c>
      <c r="W596" s="73">
        <f t="shared" si="196"/>
        <v>406869.33333333337</v>
      </c>
      <c r="X596" s="102">
        <f t="shared" si="197"/>
        <v>4.2805819380943522</v>
      </c>
      <c r="Y596" s="94">
        <f>X596/K596</f>
        <v>4.7622341844544155E-2</v>
      </c>
    </row>
    <row r="597" spans="1:25">
      <c r="A597" s="48">
        <v>8192</v>
      </c>
      <c r="B597" s="48">
        <f t="shared" si="186"/>
        <v>19.7</v>
      </c>
      <c r="C597" s="86">
        <f t="shared" si="182"/>
        <v>14.74</v>
      </c>
      <c r="D597" s="90"/>
      <c r="E597" s="49">
        <f>C597*K597*1</f>
        <v>1331.4601080322232</v>
      </c>
      <c r="F597" s="61">
        <f t="shared" si="198"/>
        <v>0.6910000000000005</v>
      </c>
      <c r="G597" s="61">
        <f t="shared" si="199"/>
        <v>7.909999999999874</v>
      </c>
      <c r="H597" s="61">
        <f t="shared" si="200"/>
        <v>3.954999999999937</v>
      </c>
      <c r="I597" s="61">
        <f t="shared" si="200"/>
        <v>3.954999999999937</v>
      </c>
      <c r="J597" s="62">
        <f t="shared" si="187"/>
        <v>5.7748099999999161</v>
      </c>
      <c r="K597" s="63">
        <f t="shared" si="188"/>
        <v>90.329722390245806</v>
      </c>
      <c r="L597" s="51">
        <f t="shared" si="189"/>
        <v>3.8172050304354967E+35</v>
      </c>
      <c r="M597" s="48">
        <f t="shared" si="201"/>
        <v>118.20000000000007</v>
      </c>
      <c r="N597" s="52">
        <v>591</v>
      </c>
      <c r="O597" s="74">
        <f t="shared" si="190"/>
        <v>591</v>
      </c>
      <c r="P597" s="74">
        <f t="shared" si="191"/>
        <v>1</v>
      </c>
      <c r="Q597" s="53">
        <v>1</v>
      </c>
      <c r="R597" s="65">
        <f t="shared" si="192"/>
        <v>1</v>
      </c>
      <c r="S597" s="73">
        <f>S596*Q597</f>
        <v>1.3157841848357236E+33</v>
      </c>
      <c r="T597" s="73">
        <f t="shared" si="193"/>
        <v>7.7762845323791262E+35</v>
      </c>
      <c r="U597" s="73">
        <f t="shared" si="194"/>
        <v>3.8172050304354967E+36</v>
      </c>
      <c r="V597" s="73">
        <f t="shared" si="195"/>
        <v>1.9086025152177484E+37</v>
      </c>
      <c r="W597" s="73">
        <f t="shared" si="196"/>
        <v>407142.40000000002</v>
      </c>
      <c r="X597" s="102">
        <f t="shared" si="197"/>
        <v>4.9087774689072967</v>
      </c>
      <c r="Y597" s="94">
        <f>X597/K597</f>
        <v>5.4342882265266075E-2</v>
      </c>
    </row>
    <row r="598" spans="1:25">
      <c r="A598" s="48">
        <v>8192</v>
      </c>
      <c r="B598" s="48">
        <f t="shared" si="186"/>
        <v>19.733333333333334</v>
      </c>
      <c r="C598" s="86">
        <f t="shared" ref="C598:C661" si="202">IF(D598&gt;0,C597+D598,C597)</f>
        <v>14.74</v>
      </c>
      <c r="D598" s="90"/>
      <c r="E598" s="49">
        <f>C598*K598*1</f>
        <v>1338.025519733698</v>
      </c>
      <c r="F598" s="61">
        <f t="shared" si="198"/>
        <v>0.6920000000000005</v>
      </c>
      <c r="G598" s="61">
        <f t="shared" si="199"/>
        <v>7.9199999999998738</v>
      </c>
      <c r="H598" s="61">
        <f t="shared" si="200"/>
        <v>3.9599999999999369</v>
      </c>
      <c r="I598" s="61">
        <f t="shared" si="200"/>
        <v>3.9599999999999369</v>
      </c>
      <c r="J598" s="62">
        <f t="shared" si="187"/>
        <v>5.7886399999999165</v>
      </c>
      <c r="K598" s="63">
        <f t="shared" si="188"/>
        <v>90.775137023995796</v>
      </c>
      <c r="L598" s="51">
        <f t="shared" si="189"/>
        <v>4.3848171391476628E+35</v>
      </c>
      <c r="M598" s="48">
        <f t="shared" si="201"/>
        <v>118.40000000000006</v>
      </c>
      <c r="N598" s="52">
        <v>592</v>
      </c>
      <c r="O598" s="74">
        <f t="shared" si="190"/>
        <v>592</v>
      </c>
      <c r="P598" s="74">
        <f t="shared" si="191"/>
        <v>1</v>
      </c>
      <c r="Q598" s="53">
        <v>1</v>
      </c>
      <c r="R598" s="65">
        <f t="shared" si="192"/>
        <v>1</v>
      </c>
      <c r="S598" s="73">
        <f>S597*Q598</f>
        <v>1.3157841848357236E+33</v>
      </c>
      <c r="T598" s="73">
        <f t="shared" si="193"/>
        <v>7.7894423742274835E+35</v>
      </c>
      <c r="U598" s="73">
        <f t="shared" si="194"/>
        <v>4.3848171391476629E+36</v>
      </c>
      <c r="V598" s="73">
        <f t="shared" si="195"/>
        <v>2.1924085695738314E+37</v>
      </c>
      <c r="W598" s="73">
        <f t="shared" si="196"/>
        <v>407415.46666666667</v>
      </c>
      <c r="X598" s="102">
        <f t="shared" si="197"/>
        <v>5.6291797647229229</v>
      </c>
      <c r="Y598" s="94">
        <f>X598/K598</f>
        <v>6.20123521624086E-2</v>
      </c>
    </row>
    <row r="599" spans="1:25">
      <c r="A599" s="48">
        <v>8192</v>
      </c>
      <c r="B599" s="48">
        <f t="shared" si="186"/>
        <v>19.766666666666666</v>
      </c>
      <c r="C599" s="86">
        <f t="shared" si="202"/>
        <v>14.74</v>
      </c>
      <c r="D599" s="90"/>
      <c r="E599" s="49">
        <f>C599*K599*1</f>
        <v>1344.6159775326228</v>
      </c>
      <c r="F599" s="61">
        <f t="shared" si="198"/>
        <v>0.6930000000000005</v>
      </c>
      <c r="G599" s="61">
        <f t="shared" si="199"/>
        <v>7.9299999999998736</v>
      </c>
      <c r="H599" s="61">
        <f t="shared" si="200"/>
        <v>3.9649999999999368</v>
      </c>
      <c r="I599" s="61">
        <f t="shared" si="200"/>
        <v>3.9649999999999368</v>
      </c>
      <c r="J599" s="62">
        <f t="shared" si="187"/>
        <v>5.8024899999999162</v>
      </c>
      <c r="K599" s="63">
        <f t="shared" si="188"/>
        <v>91.222250850245771</v>
      </c>
      <c r="L599" s="51">
        <f t="shared" si="189"/>
        <v>5.0368322347017261E+35</v>
      </c>
      <c r="M599" s="48">
        <f t="shared" si="201"/>
        <v>118.60000000000005</v>
      </c>
      <c r="N599" s="52">
        <v>593</v>
      </c>
      <c r="O599" s="74">
        <f t="shared" si="190"/>
        <v>593</v>
      </c>
      <c r="P599" s="74">
        <f t="shared" si="191"/>
        <v>1</v>
      </c>
      <c r="Q599" s="53">
        <v>1</v>
      </c>
      <c r="R599" s="65">
        <f t="shared" si="192"/>
        <v>1</v>
      </c>
      <c r="S599" s="73">
        <f>S598*Q599</f>
        <v>1.3157841848357236E+33</v>
      </c>
      <c r="T599" s="73">
        <f t="shared" si="193"/>
        <v>7.8026002160758407E+35</v>
      </c>
      <c r="U599" s="73">
        <f t="shared" si="194"/>
        <v>5.0368322347017263E+36</v>
      </c>
      <c r="V599" s="73">
        <f t="shared" si="195"/>
        <v>2.5184161173508632E+37</v>
      </c>
      <c r="W599" s="73">
        <f t="shared" si="196"/>
        <v>407688.53333333333</v>
      </c>
      <c r="X599" s="102">
        <f t="shared" si="197"/>
        <v>6.455325270060932</v>
      </c>
      <c r="Y599" s="94">
        <f>X599/K599</f>
        <v>7.076481022879233E-2</v>
      </c>
    </row>
    <row r="600" spans="1:25">
      <c r="A600" s="48">
        <v>8192</v>
      </c>
      <c r="B600" s="48">
        <f t="shared" si="186"/>
        <v>19.8</v>
      </c>
      <c r="C600" s="86">
        <f t="shared" si="202"/>
        <v>14.74</v>
      </c>
      <c r="D600" s="90"/>
      <c r="E600" s="49">
        <f>C600*K600*1</f>
        <v>1351.2315470956971</v>
      </c>
      <c r="F600" s="61">
        <f t="shared" si="198"/>
        <v>0.69400000000000051</v>
      </c>
      <c r="G600" s="61">
        <f t="shared" si="199"/>
        <v>7.9399999999998734</v>
      </c>
      <c r="H600" s="61">
        <f t="shared" ref="H600:I615" si="203">H599+0.5%</f>
        <v>3.9699999999999367</v>
      </c>
      <c r="I600" s="61">
        <f t="shared" si="203"/>
        <v>3.9699999999999367</v>
      </c>
      <c r="J600" s="62">
        <f t="shared" si="187"/>
        <v>5.8163599999999152</v>
      </c>
      <c r="K600" s="63">
        <f t="shared" si="188"/>
        <v>91.67106832399574</v>
      </c>
      <c r="L600" s="51">
        <f t="shared" si="189"/>
        <v>5.7858009023979126E+35</v>
      </c>
      <c r="M600" s="48">
        <f t="shared" si="201"/>
        <v>118.80000000000007</v>
      </c>
      <c r="N600" s="52">
        <v>594</v>
      </c>
      <c r="O600" s="74">
        <f t="shared" si="190"/>
        <v>594</v>
      </c>
      <c r="P600" s="74">
        <f t="shared" si="191"/>
        <v>1</v>
      </c>
      <c r="Q600" s="53">
        <v>1</v>
      </c>
      <c r="R600" s="65">
        <f t="shared" si="192"/>
        <v>1</v>
      </c>
      <c r="S600" s="73">
        <f>S599*Q600</f>
        <v>1.3157841848357236E+33</v>
      </c>
      <c r="T600" s="73">
        <f t="shared" si="193"/>
        <v>7.8157580579241979E+35</v>
      </c>
      <c r="U600" s="73">
        <f t="shared" si="194"/>
        <v>5.7858009023979121E+36</v>
      </c>
      <c r="V600" s="73">
        <f t="shared" si="195"/>
        <v>2.8929004511989563E+37</v>
      </c>
      <c r="W600" s="73">
        <f t="shared" si="196"/>
        <v>407961.59999999998</v>
      </c>
      <c r="X600" s="102">
        <f t="shared" si="197"/>
        <v>7.4027379807795306</v>
      </c>
      <c r="Y600" s="94">
        <f>X600/K600</f>
        <v>8.0753263991817106E-2</v>
      </c>
    </row>
    <row r="601" spans="1:25">
      <c r="A601" s="48">
        <v>8192</v>
      </c>
      <c r="B601" s="48">
        <f t="shared" si="186"/>
        <v>19.833333333333332</v>
      </c>
      <c r="C601" s="86">
        <f t="shared" si="202"/>
        <v>14.74</v>
      </c>
      <c r="D601" s="90"/>
      <c r="E601" s="49">
        <f>C601*K601*1</f>
        <v>1357.8722941780622</v>
      </c>
      <c r="F601" s="61">
        <f t="shared" si="198"/>
        <v>0.69500000000000051</v>
      </c>
      <c r="G601" s="61">
        <f t="shared" si="199"/>
        <v>7.9499999999998732</v>
      </c>
      <c r="H601" s="61">
        <f t="shared" si="203"/>
        <v>3.9749999999999366</v>
      </c>
      <c r="I601" s="61">
        <f t="shared" si="203"/>
        <v>3.9749999999999366</v>
      </c>
      <c r="J601" s="62">
        <f t="shared" si="187"/>
        <v>5.830249999999916</v>
      </c>
      <c r="K601" s="63">
        <f t="shared" si="188"/>
        <v>92.121593906245735</v>
      </c>
      <c r="L601" s="51">
        <f t="shared" si="189"/>
        <v>6.646139978924842E+35</v>
      </c>
      <c r="M601" s="48">
        <f t="shared" si="201"/>
        <v>119.00000000000006</v>
      </c>
      <c r="N601" s="52">
        <v>595</v>
      </c>
      <c r="O601" s="74">
        <f t="shared" si="190"/>
        <v>595</v>
      </c>
      <c r="P601" s="74">
        <f t="shared" si="191"/>
        <v>1</v>
      </c>
      <c r="Q601" s="53">
        <v>1</v>
      </c>
      <c r="R601" s="65">
        <f t="shared" si="192"/>
        <v>1</v>
      </c>
      <c r="S601" s="73">
        <f>S600*Q601</f>
        <v>1.3157841848357236E+33</v>
      </c>
      <c r="T601" s="73">
        <f t="shared" si="193"/>
        <v>7.8289158997725552E+35</v>
      </c>
      <c r="U601" s="73">
        <f t="shared" si="194"/>
        <v>6.6461399789248415E+36</v>
      </c>
      <c r="V601" s="73">
        <f t="shared" si="195"/>
        <v>3.323069989462421E+37</v>
      </c>
      <c r="W601" s="73">
        <f t="shared" si="196"/>
        <v>408234.66666666663</v>
      </c>
      <c r="X601" s="102">
        <f t="shared" si="197"/>
        <v>8.4892213226072908</v>
      </c>
      <c r="Y601" s="94">
        <f>X601/K601</f>
        <v>9.2152349548434501E-2</v>
      </c>
    </row>
    <row r="602" spans="1:25">
      <c r="A602" s="48">
        <v>8192</v>
      </c>
      <c r="B602" s="48">
        <f t="shared" si="186"/>
        <v>19.866666666666667</v>
      </c>
      <c r="C602" s="86">
        <f t="shared" si="202"/>
        <v>14.74</v>
      </c>
      <c r="D602" s="90"/>
      <c r="E602" s="49">
        <f>C602*K602*1</f>
        <v>1364.5382846232965</v>
      </c>
      <c r="F602" s="61">
        <f t="shared" si="198"/>
        <v>0.69600000000000051</v>
      </c>
      <c r="G602" s="61">
        <f t="shared" si="199"/>
        <v>7.959999999999873</v>
      </c>
      <c r="H602" s="61">
        <f t="shared" si="203"/>
        <v>3.9799999999999365</v>
      </c>
      <c r="I602" s="61">
        <f t="shared" si="203"/>
        <v>3.9799999999999365</v>
      </c>
      <c r="J602" s="62">
        <f t="shared" si="187"/>
        <v>5.8441599999999152</v>
      </c>
      <c r="K602" s="63">
        <f t="shared" si="188"/>
        <v>92.573832063995695</v>
      </c>
      <c r="L602" s="51">
        <f t="shared" si="189"/>
        <v>7.6344100608709964E+35</v>
      </c>
      <c r="M602" s="48">
        <f t="shared" si="201"/>
        <v>119.20000000000007</v>
      </c>
      <c r="N602" s="52">
        <v>596</v>
      </c>
      <c r="O602" s="74">
        <f t="shared" si="190"/>
        <v>596</v>
      </c>
      <c r="P602" s="74">
        <f t="shared" si="191"/>
        <v>1</v>
      </c>
      <c r="Q602" s="53">
        <v>1</v>
      </c>
      <c r="R602" s="65">
        <f t="shared" si="192"/>
        <v>1</v>
      </c>
      <c r="S602" s="73">
        <f>S601*Q602</f>
        <v>1.3157841848357236E+33</v>
      </c>
      <c r="T602" s="73">
        <f t="shared" si="193"/>
        <v>7.8420737416209124E+35</v>
      </c>
      <c r="U602" s="73">
        <f t="shared" si="194"/>
        <v>7.6344100608709958E+36</v>
      </c>
      <c r="V602" s="73">
        <f t="shared" si="195"/>
        <v>3.8172050304354981E+37</v>
      </c>
      <c r="W602" s="73">
        <f t="shared" si="196"/>
        <v>408507.73333333334</v>
      </c>
      <c r="X602" s="102">
        <f t="shared" si="197"/>
        <v>9.735192899745682</v>
      </c>
      <c r="Y602" s="94">
        <f>X602/K602</f>
        <v>0.10516139045660124</v>
      </c>
    </row>
    <row r="603" spans="1:25">
      <c r="A603" s="48">
        <v>8192</v>
      </c>
      <c r="B603" s="48">
        <f t="shared" si="186"/>
        <v>19.899999999999999</v>
      </c>
      <c r="C603" s="86">
        <f t="shared" si="202"/>
        <v>14.74</v>
      </c>
      <c r="D603" s="90"/>
      <c r="E603" s="49">
        <f>C603*K603*1</f>
        <v>1371.2295843634215</v>
      </c>
      <c r="F603" s="61">
        <f t="shared" si="198"/>
        <v>0.69700000000000051</v>
      </c>
      <c r="G603" s="61">
        <f t="shared" si="199"/>
        <v>7.9699999999998727</v>
      </c>
      <c r="H603" s="61">
        <f t="shared" si="203"/>
        <v>3.9849999999999364</v>
      </c>
      <c r="I603" s="61">
        <f t="shared" si="203"/>
        <v>3.9849999999999364</v>
      </c>
      <c r="J603" s="62">
        <f t="shared" si="187"/>
        <v>5.8580899999999154</v>
      </c>
      <c r="K603" s="63">
        <f t="shared" si="188"/>
        <v>93.027787270245696</v>
      </c>
      <c r="L603" s="51">
        <f t="shared" si="189"/>
        <v>8.7696342782953271E+35</v>
      </c>
      <c r="M603" s="48">
        <f t="shared" si="201"/>
        <v>119.40000000000006</v>
      </c>
      <c r="N603" s="52">
        <v>597</v>
      </c>
      <c r="O603" s="74">
        <f t="shared" si="190"/>
        <v>597</v>
      </c>
      <c r="P603" s="74">
        <f t="shared" si="191"/>
        <v>1</v>
      </c>
      <c r="Q603" s="53">
        <v>1</v>
      </c>
      <c r="R603" s="65">
        <f t="shared" si="192"/>
        <v>1</v>
      </c>
      <c r="S603" s="73">
        <f>S602*Q603</f>
        <v>1.3157841848357236E+33</v>
      </c>
      <c r="T603" s="73">
        <f t="shared" si="193"/>
        <v>7.8552315834692696E+35</v>
      </c>
      <c r="U603" s="73">
        <f t="shared" si="194"/>
        <v>8.7696342782953271E+36</v>
      </c>
      <c r="V603" s="73">
        <f t="shared" si="195"/>
        <v>4.3848171391476638E+37</v>
      </c>
      <c r="W603" s="73">
        <f t="shared" si="196"/>
        <v>408780.79999999999</v>
      </c>
      <c r="X603" s="102">
        <f t="shared" si="197"/>
        <v>11.164068411108779</v>
      </c>
      <c r="Y603" s="94">
        <f>X603/K603</f>
        <v>0.12000788945648211</v>
      </c>
    </row>
    <row r="604" spans="1:25">
      <c r="A604" s="48">
        <v>8192</v>
      </c>
      <c r="B604" s="48">
        <f t="shared" si="186"/>
        <v>19.933333333333334</v>
      </c>
      <c r="C604" s="86">
        <f t="shared" si="202"/>
        <v>14.74</v>
      </c>
      <c r="D604" s="90"/>
      <c r="E604" s="49">
        <f>C604*K604*1</f>
        <v>1377.9462594188958</v>
      </c>
      <c r="F604" s="61">
        <f t="shared" si="198"/>
        <v>0.69800000000000051</v>
      </c>
      <c r="G604" s="61">
        <f t="shared" si="199"/>
        <v>7.9799999999998725</v>
      </c>
      <c r="H604" s="61">
        <f t="shared" si="203"/>
        <v>3.9899999999999363</v>
      </c>
      <c r="I604" s="61">
        <f t="shared" si="203"/>
        <v>3.9899999999999363</v>
      </c>
      <c r="J604" s="62">
        <f t="shared" si="187"/>
        <v>5.8720399999999149</v>
      </c>
      <c r="K604" s="63">
        <f t="shared" si="188"/>
        <v>93.48346400399565</v>
      </c>
      <c r="L604" s="51">
        <f t="shared" si="189"/>
        <v>1.0073664469403454E+36</v>
      </c>
      <c r="M604" s="48">
        <f t="shared" si="201"/>
        <v>119.60000000000005</v>
      </c>
      <c r="N604" s="52">
        <v>598</v>
      </c>
      <c r="O604" s="74">
        <f t="shared" si="190"/>
        <v>598</v>
      </c>
      <c r="P604" s="74">
        <f t="shared" si="191"/>
        <v>1</v>
      </c>
      <c r="Q604" s="53">
        <v>1</v>
      </c>
      <c r="R604" s="65">
        <f t="shared" si="192"/>
        <v>1</v>
      </c>
      <c r="S604" s="73">
        <f>S603*Q604</f>
        <v>1.3157841848357236E+33</v>
      </c>
      <c r="T604" s="73">
        <f t="shared" si="193"/>
        <v>7.8683894253176269E+35</v>
      </c>
      <c r="U604" s="73">
        <f t="shared" si="194"/>
        <v>1.0073664469403454E+37</v>
      </c>
      <c r="V604" s="73">
        <f t="shared" si="195"/>
        <v>5.0368322347017265E+37</v>
      </c>
      <c r="W604" s="73">
        <f t="shared" si="196"/>
        <v>409053.8666666667</v>
      </c>
      <c r="X604" s="102">
        <f t="shared" si="197"/>
        <v>12.802701957010479</v>
      </c>
      <c r="Y604" s="94">
        <f>X604/K604</f>
        <v>0.13695151429629596</v>
      </c>
    </row>
    <row r="605" spans="1:25">
      <c r="A605" s="48">
        <v>8192</v>
      </c>
      <c r="B605" s="48">
        <f t="shared" si="186"/>
        <v>19.966666666666665</v>
      </c>
      <c r="C605" s="86">
        <f t="shared" si="202"/>
        <v>14.74</v>
      </c>
      <c r="D605" s="90"/>
      <c r="E605" s="49">
        <f>C605*K605*1</f>
        <v>1384.6883758986207</v>
      </c>
      <c r="F605" s="61">
        <f t="shared" si="198"/>
        <v>0.69900000000000051</v>
      </c>
      <c r="G605" s="61">
        <f t="shared" si="199"/>
        <v>7.9899999999998723</v>
      </c>
      <c r="H605" s="61">
        <f t="shared" si="203"/>
        <v>3.9949999999999362</v>
      </c>
      <c r="I605" s="61">
        <f t="shared" si="203"/>
        <v>3.9949999999999362</v>
      </c>
      <c r="J605" s="62">
        <f t="shared" si="187"/>
        <v>5.8860099999999145</v>
      </c>
      <c r="K605" s="63">
        <f t="shared" si="188"/>
        <v>93.940866750245632</v>
      </c>
      <c r="L605" s="51">
        <f t="shared" si="189"/>
        <v>1.1571601804795828E+36</v>
      </c>
      <c r="M605" s="48">
        <f t="shared" si="201"/>
        <v>119.80000000000007</v>
      </c>
      <c r="N605" s="52">
        <v>599</v>
      </c>
      <c r="O605" s="74">
        <f t="shared" si="190"/>
        <v>599</v>
      </c>
      <c r="P605" s="74">
        <f t="shared" si="191"/>
        <v>1</v>
      </c>
      <c r="Q605" s="53">
        <v>1</v>
      </c>
      <c r="R605" s="65">
        <f t="shared" si="192"/>
        <v>1</v>
      </c>
      <c r="S605" s="73">
        <f>S604*Q605</f>
        <v>1.3157841848357236E+33</v>
      </c>
      <c r="T605" s="73">
        <f t="shared" si="193"/>
        <v>7.8815472671659841E+35</v>
      </c>
      <c r="U605" s="73">
        <f t="shared" si="194"/>
        <v>1.1571601804795829E+37</v>
      </c>
      <c r="V605" s="73">
        <f t="shared" si="195"/>
        <v>5.7858009023979145E+37</v>
      </c>
      <c r="W605" s="73">
        <f t="shared" si="196"/>
        <v>409326.93333333335</v>
      </c>
      <c r="X605" s="102">
        <f t="shared" si="197"/>
        <v>14.68189102031066</v>
      </c>
      <c r="Y605" s="94">
        <f>X605/K605</f>
        <v>0.15628864761642483</v>
      </c>
    </row>
    <row r="606" spans="1:25">
      <c r="A606" s="48">
        <v>8192</v>
      </c>
      <c r="B606" s="48">
        <f t="shared" si="186"/>
        <v>20</v>
      </c>
      <c r="C606" s="86">
        <f t="shared" si="202"/>
        <v>14.74</v>
      </c>
      <c r="D606" s="90"/>
      <c r="E606" s="49">
        <f>C606*K606*1</f>
        <v>1391.4559999999353</v>
      </c>
      <c r="F606" s="61">
        <f t="shared" si="198"/>
        <v>0.70000000000000051</v>
      </c>
      <c r="G606" s="61">
        <f t="shared" si="199"/>
        <v>7.9999999999998721</v>
      </c>
      <c r="H606" s="61">
        <f t="shared" si="203"/>
        <v>3.9999999999999361</v>
      </c>
      <c r="I606" s="61">
        <f t="shared" si="203"/>
        <v>3.9999999999999361</v>
      </c>
      <c r="J606" s="62">
        <f t="shared" si="187"/>
        <v>5.8999999999999142</v>
      </c>
      <c r="K606" s="63">
        <f t="shared" si="188"/>
        <v>94.399999999995615</v>
      </c>
      <c r="L606" s="51">
        <f t="shared" si="189"/>
        <v>1.329227995784969E+36</v>
      </c>
      <c r="M606" s="48">
        <f t="shared" si="201"/>
        <v>120.00000000000006</v>
      </c>
      <c r="N606" s="52">
        <v>600</v>
      </c>
      <c r="O606" s="74">
        <f t="shared" si="190"/>
        <v>600</v>
      </c>
      <c r="P606" s="74">
        <f t="shared" si="191"/>
        <v>1</v>
      </c>
      <c r="Q606" s="53">
        <v>4</v>
      </c>
      <c r="R606" s="65">
        <f t="shared" si="192"/>
        <v>1</v>
      </c>
      <c r="S606" s="73">
        <f>S605*Q606</f>
        <v>5.2631367393428942E+33</v>
      </c>
      <c r="T606" s="73">
        <f t="shared" si="193"/>
        <v>3.1578820436057365E+36</v>
      </c>
      <c r="U606" s="73">
        <f t="shared" si="194"/>
        <v>1.329227995784969E+37</v>
      </c>
      <c r="V606" s="73">
        <f t="shared" si="195"/>
        <v>6.6461399789248448E+37</v>
      </c>
      <c r="W606" s="73">
        <f t="shared" si="196"/>
        <v>409600</v>
      </c>
      <c r="X606" s="102">
        <f t="shared" si="197"/>
        <v>4.2092389057927839</v>
      </c>
      <c r="Y606" s="94">
        <f>X606/K606</f>
        <v>4.4589395188484954E-2</v>
      </c>
    </row>
    <row r="607" spans="1:25">
      <c r="A607" s="48">
        <v>8192</v>
      </c>
      <c r="B607" s="48">
        <f t="shared" si="186"/>
        <v>20.033333333333335</v>
      </c>
      <c r="C607" s="86">
        <f t="shared" si="202"/>
        <v>14.74</v>
      </c>
      <c r="D607" s="90"/>
      <c r="E607" s="49">
        <f>C607*K607*1</f>
        <v>1398.2491980086199</v>
      </c>
      <c r="F607" s="61">
        <f t="shared" si="198"/>
        <v>0.70100000000000051</v>
      </c>
      <c r="G607" s="61">
        <f t="shared" si="199"/>
        <v>8.0099999999998719</v>
      </c>
      <c r="H607" s="61">
        <f t="shared" si="203"/>
        <v>4.0049999999999359</v>
      </c>
      <c r="I607" s="61">
        <f t="shared" si="203"/>
        <v>4.0049999999999359</v>
      </c>
      <c r="J607" s="62">
        <f t="shared" si="187"/>
        <v>5.9140099999999141</v>
      </c>
      <c r="K607" s="63">
        <f t="shared" si="188"/>
        <v>94.860868250245588</v>
      </c>
      <c r="L607" s="51">
        <f t="shared" si="189"/>
        <v>1.5268820121742002E+36</v>
      </c>
      <c r="M607" s="48">
        <f t="shared" si="201"/>
        <v>120.20000000000005</v>
      </c>
      <c r="N607" s="52">
        <v>601</v>
      </c>
      <c r="O607" s="74">
        <f t="shared" si="190"/>
        <v>601</v>
      </c>
      <c r="P607" s="74">
        <f t="shared" si="191"/>
        <v>1</v>
      </c>
      <c r="Q607" s="53">
        <v>1</v>
      </c>
      <c r="R607" s="65">
        <f t="shared" si="192"/>
        <v>1</v>
      </c>
      <c r="S607" s="73">
        <f>S606*Q607</f>
        <v>5.2631367393428942E+33</v>
      </c>
      <c r="T607" s="73">
        <f t="shared" si="193"/>
        <v>3.1631451803450794E+36</v>
      </c>
      <c r="U607" s="73">
        <f t="shared" si="194"/>
        <v>1.5268820121742001E+37</v>
      </c>
      <c r="V607" s="73">
        <f t="shared" si="195"/>
        <v>7.634410060871001E+37</v>
      </c>
      <c r="W607" s="73">
        <f t="shared" si="196"/>
        <v>409873.06666666665</v>
      </c>
      <c r="X607" s="102">
        <f t="shared" si="197"/>
        <v>4.827100639141789</v>
      </c>
      <c r="Y607" s="94">
        <f>X607/K607</f>
        <v>5.088611066059151E-2</v>
      </c>
    </row>
    <row r="608" spans="1:25">
      <c r="A608" s="48">
        <v>8192</v>
      </c>
      <c r="B608" s="48">
        <f t="shared" si="186"/>
        <v>20.066666666666666</v>
      </c>
      <c r="C608" s="86">
        <f t="shared" si="202"/>
        <v>14.74</v>
      </c>
      <c r="D608" s="90"/>
      <c r="E608" s="49">
        <f>C608*K608*1</f>
        <v>1405.0680362988944</v>
      </c>
      <c r="F608" s="61">
        <f t="shared" si="198"/>
        <v>0.70200000000000051</v>
      </c>
      <c r="G608" s="61">
        <f t="shared" si="199"/>
        <v>8.0199999999998717</v>
      </c>
      <c r="H608" s="61">
        <f t="shared" si="203"/>
        <v>4.0099999999999358</v>
      </c>
      <c r="I608" s="61">
        <f t="shared" si="203"/>
        <v>4.0099999999999358</v>
      </c>
      <c r="J608" s="62">
        <f t="shared" si="187"/>
        <v>5.9280399999999132</v>
      </c>
      <c r="K608" s="63">
        <f t="shared" si="188"/>
        <v>95.323476003995552</v>
      </c>
      <c r="L608" s="51">
        <f t="shared" si="189"/>
        <v>1.7539268556590663E+36</v>
      </c>
      <c r="M608" s="48">
        <f t="shared" si="201"/>
        <v>120.40000000000006</v>
      </c>
      <c r="N608" s="52">
        <v>602</v>
      </c>
      <c r="O608" s="74">
        <f t="shared" si="190"/>
        <v>602</v>
      </c>
      <c r="P608" s="74">
        <f t="shared" si="191"/>
        <v>1</v>
      </c>
      <c r="Q608" s="53">
        <v>1</v>
      </c>
      <c r="R608" s="65">
        <f t="shared" si="192"/>
        <v>1</v>
      </c>
      <c r="S608" s="73">
        <f>S607*Q608</f>
        <v>5.2631367393428942E+33</v>
      </c>
      <c r="T608" s="73">
        <f t="shared" si="193"/>
        <v>3.1684083170844223E+36</v>
      </c>
      <c r="U608" s="73">
        <f t="shared" si="194"/>
        <v>1.7539268556590664E+37</v>
      </c>
      <c r="V608" s="73">
        <f t="shared" si="195"/>
        <v>8.7696342782953313E+37</v>
      </c>
      <c r="W608" s="73">
        <f t="shared" si="196"/>
        <v>410146.1333333333</v>
      </c>
      <c r="X608" s="102">
        <f t="shared" si="197"/>
        <v>5.5356717952092565</v>
      </c>
      <c r="Y608" s="94">
        <f>X608/K608</f>
        <v>5.807249197435084E-2</v>
      </c>
    </row>
    <row r="609" spans="1:25">
      <c r="A609" s="48">
        <v>8192</v>
      </c>
      <c r="B609" s="48">
        <f t="shared" si="186"/>
        <v>20.100000000000001</v>
      </c>
      <c r="C609" s="86">
        <f t="shared" si="202"/>
        <v>14.74</v>
      </c>
      <c r="D609" s="90"/>
      <c r="E609" s="49">
        <f>C609*K609*1</f>
        <v>1411.9125813334192</v>
      </c>
      <c r="F609" s="61">
        <f t="shared" si="198"/>
        <v>0.70300000000000051</v>
      </c>
      <c r="G609" s="61">
        <f t="shared" si="199"/>
        <v>8.0299999999998715</v>
      </c>
      <c r="H609" s="61">
        <f t="shared" si="203"/>
        <v>4.0149999999999357</v>
      </c>
      <c r="I609" s="61">
        <f t="shared" si="203"/>
        <v>4.0149999999999357</v>
      </c>
      <c r="J609" s="62">
        <f t="shared" si="187"/>
        <v>5.9420899999999133</v>
      </c>
      <c r="K609" s="63">
        <f t="shared" si="188"/>
        <v>95.787827770245528</v>
      </c>
      <c r="L609" s="51">
        <f t="shared" si="189"/>
        <v>2.014732893880691E+36</v>
      </c>
      <c r="M609" s="48">
        <f t="shared" si="201"/>
        <v>120.60000000000005</v>
      </c>
      <c r="N609" s="52">
        <v>603</v>
      </c>
      <c r="O609" s="74">
        <f t="shared" si="190"/>
        <v>603</v>
      </c>
      <c r="P609" s="74">
        <f t="shared" si="191"/>
        <v>1</v>
      </c>
      <c r="Q609" s="53">
        <v>1</v>
      </c>
      <c r="R609" s="65">
        <f t="shared" si="192"/>
        <v>1</v>
      </c>
      <c r="S609" s="73">
        <f>S608*Q609</f>
        <v>5.2631367393428942E+33</v>
      </c>
      <c r="T609" s="73">
        <f t="shared" si="193"/>
        <v>3.1736714538237652E+36</v>
      </c>
      <c r="U609" s="73">
        <f t="shared" si="194"/>
        <v>2.014732893880691E+37</v>
      </c>
      <c r="V609" s="73">
        <f t="shared" si="195"/>
        <v>1.0073664469403455E+38</v>
      </c>
      <c r="W609" s="73">
        <f t="shared" si="196"/>
        <v>410419.20000000001</v>
      </c>
      <c r="X609" s="102">
        <f t="shared" si="197"/>
        <v>6.348271782995246</v>
      </c>
      <c r="Y609" s="94">
        <f>X609/K609</f>
        <v>6.6274305731434516E-2</v>
      </c>
    </row>
    <row r="610" spans="1:25">
      <c r="A610" s="48">
        <v>8192</v>
      </c>
      <c r="B610" s="48">
        <f t="shared" si="186"/>
        <v>20.133333333333333</v>
      </c>
      <c r="C610" s="86">
        <f t="shared" si="202"/>
        <v>14.74</v>
      </c>
      <c r="D610" s="90"/>
      <c r="E610" s="49">
        <f>C610*K610*1</f>
        <v>1418.7828996632936</v>
      </c>
      <c r="F610" s="61">
        <f t="shared" si="198"/>
        <v>0.70400000000000051</v>
      </c>
      <c r="G610" s="61">
        <f t="shared" si="199"/>
        <v>8.0399999999998712</v>
      </c>
      <c r="H610" s="61">
        <f t="shared" si="203"/>
        <v>4.0199999999999356</v>
      </c>
      <c r="I610" s="61">
        <f t="shared" si="203"/>
        <v>4.0199999999999356</v>
      </c>
      <c r="J610" s="62">
        <f t="shared" si="187"/>
        <v>5.9561599999999126</v>
      </c>
      <c r="K610" s="63">
        <f t="shared" si="188"/>
        <v>96.253928063995502</v>
      </c>
      <c r="L610" s="51">
        <f t="shared" si="189"/>
        <v>2.3143203609591665E+36</v>
      </c>
      <c r="M610" s="48">
        <f t="shared" si="201"/>
        <v>120.80000000000007</v>
      </c>
      <c r="N610" s="52">
        <v>604</v>
      </c>
      <c r="O610" s="74">
        <f t="shared" si="190"/>
        <v>604</v>
      </c>
      <c r="P610" s="74">
        <f t="shared" si="191"/>
        <v>1</v>
      </c>
      <c r="Q610" s="53">
        <v>1</v>
      </c>
      <c r="R610" s="65">
        <f t="shared" si="192"/>
        <v>1</v>
      </c>
      <c r="S610" s="73">
        <f>S609*Q610</f>
        <v>5.2631367393428942E+33</v>
      </c>
      <c r="T610" s="73">
        <f t="shared" si="193"/>
        <v>3.1789345905631081E+36</v>
      </c>
      <c r="U610" s="73">
        <f t="shared" si="194"/>
        <v>2.3143203609591667E+37</v>
      </c>
      <c r="V610" s="73">
        <f t="shared" si="195"/>
        <v>1.1571601804795833E+38</v>
      </c>
      <c r="W610" s="73">
        <f t="shared" si="196"/>
        <v>410692.26666666666</v>
      </c>
      <c r="X610" s="102">
        <f t="shared" si="197"/>
        <v>7.2801760936805371</v>
      </c>
      <c r="Y610" s="94">
        <f>X610/K610</f>
        <v>7.5635106432645843E-2</v>
      </c>
    </row>
    <row r="611" spans="1:25">
      <c r="A611" s="48">
        <v>8192</v>
      </c>
      <c r="B611" s="48">
        <f t="shared" si="186"/>
        <v>20.166666666666668</v>
      </c>
      <c r="C611" s="86">
        <f t="shared" si="202"/>
        <v>14.74</v>
      </c>
      <c r="D611" s="90"/>
      <c r="E611" s="49">
        <f>C611*K611*1</f>
        <v>1425.6790579280587</v>
      </c>
      <c r="F611" s="61">
        <f t="shared" si="198"/>
        <v>0.70500000000000052</v>
      </c>
      <c r="G611" s="61">
        <f t="shared" si="199"/>
        <v>8.049999999999871</v>
      </c>
      <c r="H611" s="61">
        <f t="shared" si="203"/>
        <v>4.0249999999999355</v>
      </c>
      <c r="I611" s="61">
        <f t="shared" si="203"/>
        <v>4.0249999999999355</v>
      </c>
      <c r="J611" s="62">
        <f t="shared" si="187"/>
        <v>5.970249999999913</v>
      </c>
      <c r="K611" s="63">
        <f t="shared" si="188"/>
        <v>96.721781406245498</v>
      </c>
      <c r="L611" s="51">
        <f t="shared" si="189"/>
        <v>2.6584559915699392E+36</v>
      </c>
      <c r="M611" s="48">
        <f t="shared" si="201"/>
        <v>121.00000000000006</v>
      </c>
      <c r="N611" s="52">
        <v>605</v>
      </c>
      <c r="O611" s="74">
        <f t="shared" si="190"/>
        <v>605</v>
      </c>
      <c r="P611" s="74">
        <f t="shared" si="191"/>
        <v>1</v>
      </c>
      <c r="Q611" s="53">
        <v>1</v>
      </c>
      <c r="R611" s="65">
        <f t="shared" si="192"/>
        <v>1</v>
      </c>
      <c r="S611" s="73">
        <f>S610*Q611</f>
        <v>5.2631367393428942E+33</v>
      </c>
      <c r="T611" s="73">
        <f t="shared" si="193"/>
        <v>3.184197727302451E+36</v>
      </c>
      <c r="U611" s="73">
        <f t="shared" si="194"/>
        <v>2.6584559915699394E+37</v>
      </c>
      <c r="V611" s="73">
        <f t="shared" si="195"/>
        <v>1.3292279957849695E+38</v>
      </c>
      <c r="W611" s="73">
        <f t="shared" si="196"/>
        <v>410965.33333333337</v>
      </c>
      <c r="X611" s="102">
        <f t="shared" si="197"/>
        <v>8.3489036147956082</v>
      </c>
      <c r="Y611" s="94">
        <f>X611/K611</f>
        <v>8.6318753577635243E-2</v>
      </c>
    </row>
    <row r="612" spans="1:25">
      <c r="A612" s="48">
        <v>8192</v>
      </c>
      <c r="B612" s="48">
        <f t="shared" si="186"/>
        <v>20.2</v>
      </c>
      <c r="C612" s="86">
        <f t="shared" si="202"/>
        <v>14.74</v>
      </c>
      <c r="D612" s="90"/>
      <c r="E612" s="49">
        <f>C612*K612*1</f>
        <v>1432.6011228556933</v>
      </c>
      <c r="F612" s="61">
        <f t="shared" si="198"/>
        <v>0.70600000000000052</v>
      </c>
      <c r="G612" s="61">
        <f t="shared" si="199"/>
        <v>8.0599999999998708</v>
      </c>
      <c r="H612" s="61">
        <f t="shared" si="203"/>
        <v>4.0299999999999354</v>
      </c>
      <c r="I612" s="61">
        <f t="shared" si="203"/>
        <v>4.0299999999999354</v>
      </c>
      <c r="J612" s="62">
        <f t="shared" si="187"/>
        <v>5.9843599999999126</v>
      </c>
      <c r="K612" s="63">
        <f t="shared" si="188"/>
        <v>97.191392323995473</v>
      </c>
      <c r="L612" s="51">
        <f t="shared" si="189"/>
        <v>3.0537640243484003E+36</v>
      </c>
      <c r="M612" s="48">
        <f t="shared" si="201"/>
        <v>121.20000000000006</v>
      </c>
      <c r="N612" s="52">
        <v>606</v>
      </c>
      <c r="O612" s="74">
        <f t="shared" si="190"/>
        <v>606</v>
      </c>
      <c r="P612" s="74">
        <f t="shared" si="191"/>
        <v>1</v>
      </c>
      <c r="Q612" s="53">
        <v>1</v>
      </c>
      <c r="R612" s="65">
        <f t="shared" si="192"/>
        <v>1</v>
      </c>
      <c r="S612" s="73">
        <f>S611*Q612</f>
        <v>5.2631367393428942E+33</v>
      </c>
      <c r="T612" s="73">
        <f t="shared" si="193"/>
        <v>3.1894608640417939E+36</v>
      </c>
      <c r="U612" s="73">
        <f t="shared" si="194"/>
        <v>3.0537640243484002E+37</v>
      </c>
      <c r="V612" s="73">
        <f t="shared" si="195"/>
        <v>1.5268820121742002E+38</v>
      </c>
      <c r="W612" s="73">
        <f t="shared" si="196"/>
        <v>411238.40000000002</v>
      </c>
      <c r="X612" s="102">
        <f t="shared" si="197"/>
        <v>9.5745461522251318</v>
      </c>
      <c r="Y612" s="94">
        <f>X612/K612</f>
        <v>9.851228512405294E-2</v>
      </c>
    </row>
    <row r="613" spans="1:25">
      <c r="A613" s="48">
        <v>8192</v>
      </c>
      <c r="B613" s="48">
        <f t="shared" si="186"/>
        <v>20.233333333333334</v>
      </c>
      <c r="C613" s="86">
        <f t="shared" si="202"/>
        <v>14.74</v>
      </c>
      <c r="D613" s="90"/>
      <c r="E613" s="49">
        <f>C613*K613*1</f>
        <v>1439.5491612626179</v>
      </c>
      <c r="F613" s="61">
        <f t="shared" si="198"/>
        <v>0.70700000000000052</v>
      </c>
      <c r="G613" s="61">
        <f t="shared" si="199"/>
        <v>8.0699999999998706</v>
      </c>
      <c r="H613" s="61">
        <f t="shared" si="203"/>
        <v>4.0349999999999353</v>
      </c>
      <c r="I613" s="61">
        <f t="shared" si="203"/>
        <v>4.0349999999999353</v>
      </c>
      <c r="J613" s="62">
        <f t="shared" si="187"/>
        <v>5.9984899999999124</v>
      </c>
      <c r="K613" s="63">
        <f t="shared" si="188"/>
        <v>97.662765350245451</v>
      </c>
      <c r="L613" s="51">
        <f t="shared" si="189"/>
        <v>3.5078537113181338E+36</v>
      </c>
      <c r="M613" s="48">
        <f t="shared" si="201"/>
        <v>121.40000000000006</v>
      </c>
      <c r="N613" s="52">
        <v>607</v>
      </c>
      <c r="O613" s="74">
        <f t="shared" si="190"/>
        <v>607</v>
      </c>
      <c r="P613" s="74">
        <f t="shared" si="191"/>
        <v>1</v>
      </c>
      <c r="Q613" s="53">
        <v>1</v>
      </c>
      <c r="R613" s="65">
        <f t="shared" si="192"/>
        <v>1</v>
      </c>
      <c r="S613" s="73">
        <f>S612*Q613</f>
        <v>5.2631367393428942E+33</v>
      </c>
      <c r="T613" s="73">
        <f t="shared" si="193"/>
        <v>3.1947240007811368E+36</v>
      </c>
      <c r="U613" s="73">
        <f t="shared" si="194"/>
        <v>3.5078537113181337E+37</v>
      </c>
      <c r="V613" s="73">
        <f t="shared" si="195"/>
        <v>1.753926855659067E+38</v>
      </c>
      <c r="W613" s="73">
        <f t="shared" si="196"/>
        <v>411511.46666666667</v>
      </c>
      <c r="X613" s="102">
        <f t="shared" si="197"/>
        <v>10.980146361502383</v>
      </c>
      <c r="Y613" s="94">
        <f>X613/K613</f>
        <v>0.11242919778202642</v>
      </c>
    </row>
    <row r="614" spans="1:25">
      <c r="A614" s="48">
        <v>8192</v>
      </c>
      <c r="B614" s="48">
        <f t="shared" si="186"/>
        <v>20.266666666666666</v>
      </c>
      <c r="C614" s="86">
        <f t="shared" si="202"/>
        <v>14.74</v>
      </c>
      <c r="D614" s="90"/>
      <c r="E614" s="49">
        <f>C614*K614*1</f>
        <v>1446.5232400536925</v>
      </c>
      <c r="F614" s="61">
        <f t="shared" si="198"/>
        <v>0.70800000000000052</v>
      </c>
      <c r="G614" s="61">
        <f t="shared" si="199"/>
        <v>8.0799999999998704</v>
      </c>
      <c r="H614" s="61">
        <f t="shared" si="203"/>
        <v>4.0399999999999352</v>
      </c>
      <c r="I614" s="61">
        <f t="shared" si="203"/>
        <v>4.0399999999999352</v>
      </c>
      <c r="J614" s="62">
        <f t="shared" si="187"/>
        <v>6.0126399999999123</v>
      </c>
      <c r="K614" s="63">
        <f t="shared" si="188"/>
        <v>98.13590502399542</v>
      </c>
      <c r="L614" s="51">
        <f t="shared" si="189"/>
        <v>4.0294657877613844E+36</v>
      </c>
      <c r="M614" s="48">
        <f t="shared" si="201"/>
        <v>121.60000000000007</v>
      </c>
      <c r="N614" s="52">
        <v>608</v>
      </c>
      <c r="O614" s="74">
        <f t="shared" si="190"/>
        <v>608</v>
      </c>
      <c r="P614" s="74">
        <f t="shared" si="191"/>
        <v>1</v>
      </c>
      <c r="Q614" s="53">
        <v>1</v>
      </c>
      <c r="R614" s="65">
        <f t="shared" si="192"/>
        <v>1</v>
      </c>
      <c r="S614" s="73">
        <f>S613*Q614</f>
        <v>5.2631367393428942E+33</v>
      </c>
      <c r="T614" s="73">
        <f t="shared" si="193"/>
        <v>3.1999871375204797E+36</v>
      </c>
      <c r="U614" s="73">
        <f t="shared" si="194"/>
        <v>4.0294657877613843E+37</v>
      </c>
      <c r="V614" s="73">
        <f t="shared" si="195"/>
        <v>2.0147328938806921E+38</v>
      </c>
      <c r="W614" s="73">
        <f t="shared" si="196"/>
        <v>411784.53333333333</v>
      </c>
      <c r="X614" s="102">
        <f t="shared" si="197"/>
        <v>12.592131201138605</v>
      </c>
      <c r="Y614" s="94">
        <f>X614/K614</f>
        <v>0.12831319177277345</v>
      </c>
    </row>
    <row r="615" spans="1:25">
      <c r="A615" s="48">
        <v>8192</v>
      </c>
      <c r="B615" s="48">
        <f t="shared" si="186"/>
        <v>20.3</v>
      </c>
      <c r="C615" s="86">
        <f t="shared" si="202"/>
        <v>14.74</v>
      </c>
      <c r="D615" s="90"/>
      <c r="E615" s="49">
        <f>C615*K615*1</f>
        <v>1453.5234262222168</v>
      </c>
      <c r="F615" s="61">
        <f t="shared" si="198"/>
        <v>0.70900000000000052</v>
      </c>
      <c r="G615" s="61">
        <f t="shared" si="199"/>
        <v>8.0899999999998702</v>
      </c>
      <c r="H615" s="61">
        <f t="shared" si="203"/>
        <v>4.0449999999999351</v>
      </c>
      <c r="I615" s="61">
        <f t="shared" si="203"/>
        <v>4.0449999999999351</v>
      </c>
      <c r="J615" s="62">
        <f t="shared" si="187"/>
        <v>6.0268099999999114</v>
      </c>
      <c r="K615" s="63">
        <f t="shared" si="188"/>
        <v>98.610815890245377</v>
      </c>
      <c r="L615" s="51">
        <f t="shared" si="189"/>
        <v>4.6286407219183354E+36</v>
      </c>
      <c r="M615" s="48">
        <f t="shared" si="201"/>
        <v>121.80000000000005</v>
      </c>
      <c r="N615" s="52">
        <v>609</v>
      </c>
      <c r="O615" s="74">
        <f t="shared" si="190"/>
        <v>609</v>
      </c>
      <c r="P615" s="74">
        <f t="shared" si="191"/>
        <v>1</v>
      </c>
      <c r="Q615" s="53">
        <v>1</v>
      </c>
      <c r="R615" s="65">
        <f t="shared" si="192"/>
        <v>1</v>
      </c>
      <c r="S615" s="73">
        <f>S614*Q615</f>
        <v>5.2631367393428942E+33</v>
      </c>
      <c r="T615" s="73">
        <f t="shared" si="193"/>
        <v>3.2052502742598226E+36</v>
      </c>
      <c r="U615" s="73">
        <f t="shared" si="194"/>
        <v>4.6286407219183354E+37</v>
      </c>
      <c r="V615" s="73">
        <f t="shared" si="195"/>
        <v>2.3143203609591677E+38</v>
      </c>
      <c r="W615" s="73">
        <f t="shared" si="196"/>
        <v>412057.59999999998</v>
      </c>
      <c r="X615" s="102">
        <f t="shared" si="197"/>
        <v>14.440809065954175</v>
      </c>
      <c r="Y615" s="94">
        <f>X615/K615</f>
        <v>0.14644244584718688</v>
      </c>
    </row>
    <row r="616" spans="1:25">
      <c r="A616" s="48">
        <v>8192</v>
      </c>
      <c r="B616" s="48">
        <f t="shared" si="186"/>
        <v>20.333333333333332</v>
      </c>
      <c r="C616" s="86">
        <f t="shared" si="202"/>
        <v>14.74</v>
      </c>
      <c r="D616" s="90"/>
      <c r="E616" s="49">
        <f>C616*K616*1</f>
        <v>1460.5497868499315</v>
      </c>
      <c r="F616" s="61">
        <f t="shared" si="198"/>
        <v>0.71000000000000052</v>
      </c>
      <c r="G616" s="61">
        <f t="shared" si="199"/>
        <v>8.09999999999987</v>
      </c>
      <c r="H616" s="61">
        <f t="shared" ref="H616:I631" si="204">H615+0.5%</f>
        <v>4.049999999999935</v>
      </c>
      <c r="I616" s="61">
        <f t="shared" si="204"/>
        <v>4.049999999999935</v>
      </c>
      <c r="J616" s="62">
        <f t="shared" si="187"/>
        <v>6.0409999999999107</v>
      </c>
      <c r="K616" s="63">
        <f t="shared" si="188"/>
        <v>99.087502499995352</v>
      </c>
      <c r="L616" s="51">
        <f t="shared" si="189"/>
        <v>5.3169119831398795E+36</v>
      </c>
      <c r="M616" s="48">
        <f t="shared" si="201"/>
        <v>122.00000000000007</v>
      </c>
      <c r="N616" s="52">
        <v>610</v>
      </c>
      <c r="O616" s="74">
        <f t="shared" si="190"/>
        <v>610</v>
      </c>
      <c r="P616" s="74">
        <f t="shared" si="191"/>
        <v>1</v>
      </c>
      <c r="Q616" s="53">
        <v>4</v>
      </c>
      <c r="R616" s="65">
        <f t="shared" si="192"/>
        <v>1</v>
      </c>
      <c r="S616" s="73">
        <f>S615*Q616</f>
        <v>2.1052546957371577E+34</v>
      </c>
      <c r="T616" s="73">
        <f t="shared" si="193"/>
        <v>1.2842053643996662E+37</v>
      </c>
      <c r="U616" s="73">
        <f t="shared" si="194"/>
        <v>5.3169119831398798E+37</v>
      </c>
      <c r="V616" s="73">
        <f t="shared" si="195"/>
        <v>2.6584559915699398E+38</v>
      </c>
      <c r="W616" s="73">
        <f t="shared" si="196"/>
        <v>412330.66666666663</v>
      </c>
      <c r="X616" s="102">
        <f t="shared" si="197"/>
        <v>4.1402349893043802</v>
      </c>
      <c r="Y616" s="94">
        <f>X616/K616</f>
        <v>4.1783624421299494E-2</v>
      </c>
    </row>
    <row r="617" spans="1:25">
      <c r="A617" s="48">
        <v>8192</v>
      </c>
      <c r="B617" s="48">
        <f t="shared" si="186"/>
        <v>20.366666666666667</v>
      </c>
      <c r="C617" s="86">
        <f t="shared" si="202"/>
        <v>14.74</v>
      </c>
      <c r="D617" s="90"/>
      <c r="E617" s="49">
        <f>C617*K617*1</f>
        <v>1467.6023891070165</v>
      </c>
      <c r="F617" s="61">
        <f t="shared" si="198"/>
        <v>0.71100000000000052</v>
      </c>
      <c r="G617" s="61">
        <f t="shared" si="199"/>
        <v>8.1099999999998698</v>
      </c>
      <c r="H617" s="61">
        <f t="shared" si="204"/>
        <v>4.0549999999999349</v>
      </c>
      <c r="I617" s="61">
        <f t="shared" si="204"/>
        <v>4.0549999999999349</v>
      </c>
      <c r="J617" s="62">
        <f t="shared" si="187"/>
        <v>6.0552099999999109</v>
      </c>
      <c r="K617" s="63">
        <f t="shared" si="188"/>
        <v>99.565969410245344</v>
      </c>
      <c r="L617" s="51">
        <f t="shared" si="189"/>
        <v>6.1075280486968042E+36</v>
      </c>
      <c r="M617" s="48">
        <f t="shared" si="201"/>
        <v>122.20000000000006</v>
      </c>
      <c r="N617" s="52">
        <v>611</v>
      </c>
      <c r="O617" s="74">
        <f t="shared" si="190"/>
        <v>611</v>
      </c>
      <c r="P617" s="74">
        <f t="shared" si="191"/>
        <v>1</v>
      </c>
      <c r="Q617" s="53">
        <v>1</v>
      </c>
      <c r="R617" s="65">
        <f t="shared" si="192"/>
        <v>1</v>
      </c>
      <c r="S617" s="73">
        <f>S616*Q617</f>
        <v>2.1052546957371577E+34</v>
      </c>
      <c r="T617" s="73">
        <f t="shared" si="193"/>
        <v>1.2863106190954033E+37</v>
      </c>
      <c r="U617" s="73">
        <f t="shared" si="194"/>
        <v>6.1075280486968042E+37</v>
      </c>
      <c r="V617" s="73">
        <f t="shared" si="195"/>
        <v>3.0537640243484019E+38</v>
      </c>
      <c r="W617" s="73">
        <f t="shared" si="196"/>
        <v>412603.73333333334</v>
      </c>
      <c r="X617" s="102">
        <f t="shared" si="197"/>
        <v>4.7480973553587837</v>
      </c>
      <c r="Y617" s="94">
        <f>X617/K617</f>
        <v>4.7687953860972541E-2</v>
      </c>
    </row>
    <row r="618" spans="1:25">
      <c r="A618" s="48">
        <v>8192</v>
      </c>
      <c r="B618" s="48">
        <f t="shared" si="186"/>
        <v>20.399999999999999</v>
      </c>
      <c r="C618" s="86">
        <f t="shared" si="202"/>
        <v>14.74</v>
      </c>
      <c r="D618" s="90"/>
      <c r="E618" s="49">
        <f>C618*K618*1</f>
        <v>1474.6813002520908</v>
      </c>
      <c r="F618" s="61">
        <f t="shared" si="198"/>
        <v>0.71200000000000052</v>
      </c>
      <c r="G618" s="61">
        <f t="shared" si="199"/>
        <v>8.1199999999998695</v>
      </c>
      <c r="H618" s="61">
        <f t="shared" si="204"/>
        <v>4.0599999999999348</v>
      </c>
      <c r="I618" s="61">
        <f t="shared" si="204"/>
        <v>4.0599999999999348</v>
      </c>
      <c r="J618" s="62">
        <f t="shared" si="187"/>
        <v>6.0694399999999105</v>
      </c>
      <c r="K618" s="63">
        <f t="shared" si="188"/>
        <v>100.0462211839953</v>
      </c>
      <c r="L618" s="51">
        <f t="shared" si="189"/>
        <v>7.0157074226362699E+36</v>
      </c>
      <c r="M618" s="48">
        <f t="shared" si="201"/>
        <v>122.40000000000008</v>
      </c>
      <c r="N618" s="52">
        <v>612</v>
      </c>
      <c r="O618" s="74">
        <f t="shared" si="190"/>
        <v>612</v>
      </c>
      <c r="P618" s="74">
        <f t="shared" si="191"/>
        <v>1</v>
      </c>
      <c r="Q618" s="53">
        <v>1</v>
      </c>
      <c r="R618" s="65">
        <f t="shared" si="192"/>
        <v>1</v>
      </c>
      <c r="S618" s="73">
        <f>S617*Q618</f>
        <v>2.1052546957371577E+34</v>
      </c>
      <c r="T618" s="73">
        <f t="shared" si="193"/>
        <v>1.2884158737911405E+37</v>
      </c>
      <c r="U618" s="73">
        <f t="shared" si="194"/>
        <v>7.0157074226362702E+37</v>
      </c>
      <c r="V618" s="73">
        <f t="shared" si="195"/>
        <v>3.5078537113181348E+38</v>
      </c>
      <c r="W618" s="73">
        <f t="shared" si="196"/>
        <v>412876.79999999999</v>
      </c>
      <c r="X618" s="102">
        <f t="shared" si="197"/>
        <v>5.445219641692769</v>
      </c>
      <c r="Y618" s="94">
        <f>X618/K618</f>
        <v>5.4427039594813376E-2</v>
      </c>
    </row>
    <row r="619" spans="1:25">
      <c r="A619" s="48">
        <v>8192</v>
      </c>
      <c r="B619" s="48">
        <f t="shared" si="186"/>
        <v>20.433333333333334</v>
      </c>
      <c r="C619" s="86">
        <f t="shared" si="202"/>
        <v>14.74</v>
      </c>
      <c r="D619" s="90"/>
      <c r="E619" s="49">
        <f>C619*K619*1</f>
        <v>1481.7865876322155</v>
      </c>
      <c r="F619" s="61">
        <f t="shared" si="198"/>
        <v>0.71300000000000052</v>
      </c>
      <c r="G619" s="61">
        <f t="shared" si="199"/>
        <v>8.1299999999998693</v>
      </c>
      <c r="H619" s="61">
        <f t="shared" si="204"/>
        <v>4.0649999999999347</v>
      </c>
      <c r="I619" s="61">
        <f t="shared" si="204"/>
        <v>4.0649999999999347</v>
      </c>
      <c r="J619" s="62">
        <f t="shared" si="187"/>
        <v>6.0836899999999101</v>
      </c>
      <c r="K619" s="63">
        <f t="shared" si="188"/>
        <v>100.52826239024529</v>
      </c>
      <c r="L619" s="51">
        <f t="shared" si="189"/>
        <v>8.0589315755227712E+36</v>
      </c>
      <c r="M619" s="48">
        <f t="shared" si="201"/>
        <v>122.60000000000007</v>
      </c>
      <c r="N619" s="52">
        <v>613</v>
      </c>
      <c r="O619" s="74">
        <f t="shared" si="190"/>
        <v>613</v>
      </c>
      <c r="P619" s="74">
        <f t="shared" si="191"/>
        <v>1</v>
      </c>
      <c r="Q619" s="53">
        <v>1</v>
      </c>
      <c r="R619" s="65">
        <f t="shared" si="192"/>
        <v>1</v>
      </c>
      <c r="S619" s="73">
        <f>S618*Q619</f>
        <v>2.1052546957371577E+34</v>
      </c>
      <c r="T619" s="73">
        <f t="shared" si="193"/>
        <v>1.2905211284868777E+37</v>
      </c>
      <c r="U619" s="73">
        <f t="shared" si="194"/>
        <v>8.0589315755227715E+37</v>
      </c>
      <c r="V619" s="73">
        <f t="shared" si="195"/>
        <v>4.0294657877613857E+38</v>
      </c>
      <c r="W619" s="73">
        <f t="shared" si="196"/>
        <v>413149.8666666667</v>
      </c>
      <c r="X619" s="102">
        <f t="shared" si="197"/>
        <v>6.2447110687538938</v>
      </c>
      <c r="Y619" s="94">
        <f>X619/K619</f>
        <v>6.2118959586830044E-2</v>
      </c>
    </row>
    <row r="620" spans="1:25">
      <c r="A620" s="48">
        <v>8192</v>
      </c>
      <c r="B620" s="48">
        <f t="shared" si="186"/>
        <v>20.466666666666665</v>
      </c>
      <c r="C620" s="86">
        <f t="shared" si="202"/>
        <v>14.74</v>
      </c>
      <c r="D620" s="90"/>
      <c r="E620" s="49">
        <f>C620*K620*1</f>
        <v>1488.9183186828902</v>
      </c>
      <c r="F620" s="61">
        <f t="shared" si="198"/>
        <v>0.71400000000000052</v>
      </c>
      <c r="G620" s="61">
        <f t="shared" si="199"/>
        <v>8.1399999999998691</v>
      </c>
      <c r="H620" s="61">
        <f t="shared" si="204"/>
        <v>4.0699999999999346</v>
      </c>
      <c r="I620" s="61">
        <f t="shared" si="204"/>
        <v>4.0699999999999346</v>
      </c>
      <c r="J620" s="62">
        <f t="shared" si="187"/>
        <v>6.0979599999999108</v>
      </c>
      <c r="K620" s="63">
        <f t="shared" si="188"/>
        <v>101.01209760399527</v>
      </c>
      <c r="L620" s="51">
        <f t="shared" si="189"/>
        <v>9.2572814438366707E+36</v>
      </c>
      <c r="M620" s="48">
        <f t="shared" si="201"/>
        <v>122.80000000000005</v>
      </c>
      <c r="N620" s="52">
        <v>614</v>
      </c>
      <c r="O620" s="74">
        <f t="shared" si="190"/>
        <v>614</v>
      </c>
      <c r="P620" s="74">
        <f t="shared" si="191"/>
        <v>1</v>
      </c>
      <c r="Q620" s="53">
        <v>1</v>
      </c>
      <c r="R620" s="65">
        <f t="shared" si="192"/>
        <v>1</v>
      </c>
      <c r="S620" s="73">
        <f>S619*Q620</f>
        <v>2.1052546957371577E+34</v>
      </c>
      <c r="T620" s="73">
        <f t="shared" si="193"/>
        <v>1.2926263831826148E+37</v>
      </c>
      <c r="U620" s="73">
        <f t="shared" si="194"/>
        <v>9.2572814438366707E+37</v>
      </c>
      <c r="V620" s="73">
        <f t="shared" si="195"/>
        <v>4.6286407219183354E+38</v>
      </c>
      <c r="W620" s="73">
        <f t="shared" si="196"/>
        <v>413422.93333333335</v>
      </c>
      <c r="X620" s="102">
        <f t="shared" si="197"/>
        <v>7.1616064504609875</v>
      </c>
      <c r="Y620" s="94">
        <f>X620/K620</f>
        <v>7.0898502459944251E-2</v>
      </c>
    </row>
    <row r="621" spans="1:25">
      <c r="A621" s="48">
        <v>8192</v>
      </c>
      <c r="B621" s="48">
        <f t="shared" si="186"/>
        <v>20.5</v>
      </c>
      <c r="C621" s="86">
        <f t="shared" si="202"/>
        <v>14.74</v>
      </c>
      <c r="D621" s="90"/>
      <c r="E621" s="49">
        <f>C621*K621*1</f>
        <v>1496.0765609280547</v>
      </c>
      <c r="F621" s="61">
        <f t="shared" si="198"/>
        <v>0.71500000000000052</v>
      </c>
      <c r="G621" s="61">
        <f t="shared" si="199"/>
        <v>8.1499999999998689</v>
      </c>
      <c r="H621" s="61">
        <f t="shared" si="204"/>
        <v>4.0749999999999345</v>
      </c>
      <c r="I621" s="61">
        <f t="shared" si="204"/>
        <v>4.0749999999999345</v>
      </c>
      <c r="J621" s="62">
        <f t="shared" si="187"/>
        <v>6.1122499999999098</v>
      </c>
      <c r="K621" s="63">
        <f t="shared" si="188"/>
        <v>101.49773140624524</v>
      </c>
      <c r="L621" s="51">
        <f t="shared" si="189"/>
        <v>1.0633823966279764E+37</v>
      </c>
      <c r="M621" s="48">
        <f t="shared" si="201"/>
        <v>123.00000000000007</v>
      </c>
      <c r="N621" s="52">
        <v>615</v>
      </c>
      <c r="O621" s="74">
        <f t="shared" si="190"/>
        <v>615</v>
      </c>
      <c r="P621" s="74">
        <f t="shared" si="191"/>
        <v>1</v>
      </c>
      <c r="Q621" s="53">
        <v>1</v>
      </c>
      <c r="R621" s="65">
        <f t="shared" si="192"/>
        <v>1</v>
      </c>
      <c r="S621" s="73">
        <f>S620*Q621</f>
        <v>2.1052546957371577E+34</v>
      </c>
      <c r="T621" s="73">
        <f t="shared" si="193"/>
        <v>1.294731637878352E+37</v>
      </c>
      <c r="U621" s="73">
        <f t="shared" si="194"/>
        <v>1.0633823966279763E+38</v>
      </c>
      <c r="V621" s="73">
        <f t="shared" si="195"/>
        <v>5.3169119831398819E+38</v>
      </c>
      <c r="W621" s="73">
        <f t="shared" si="196"/>
        <v>413696</v>
      </c>
      <c r="X621" s="102">
        <f t="shared" si="197"/>
        <v>8.2131490844737325</v>
      </c>
      <c r="Y621" s="94">
        <f>X621/K621</f>
        <v>8.0919533576573818E-2</v>
      </c>
    </row>
    <row r="622" spans="1:25">
      <c r="A622" s="48">
        <v>8192</v>
      </c>
      <c r="B622" s="48">
        <f t="shared" si="186"/>
        <v>20.533333333333335</v>
      </c>
      <c r="C622" s="86">
        <f t="shared" si="202"/>
        <v>14.74</v>
      </c>
      <c r="D622" s="90"/>
      <c r="E622" s="49">
        <f>C622*K622*1</f>
        <v>1503.2613819800895</v>
      </c>
      <c r="F622" s="61">
        <f t="shared" si="198"/>
        <v>0.71600000000000052</v>
      </c>
      <c r="G622" s="61">
        <f t="shared" si="199"/>
        <v>8.1599999999998687</v>
      </c>
      <c r="H622" s="61">
        <f t="shared" si="204"/>
        <v>4.0799999999999343</v>
      </c>
      <c r="I622" s="61">
        <f t="shared" si="204"/>
        <v>4.0799999999999343</v>
      </c>
      <c r="J622" s="62">
        <f t="shared" si="187"/>
        <v>6.1265599999999099</v>
      </c>
      <c r="K622" s="63">
        <f t="shared" si="188"/>
        <v>101.98516838399522</v>
      </c>
      <c r="L622" s="51">
        <f t="shared" si="189"/>
        <v>1.2215056097393611E+37</v>
      </c>
      <c r="M622" s="48">
        <f t="shared" si="201"/>
        <v>123.20000000000006</v>
      </c>
      <c r="N622" s="52">
        <v>616</v>
      </c>
      <c r="O622" s="74">
        <f t="shared" si="190"/>
        <v>616</v>
      </c>
      <c r="P622" s="74">
        <f t="shared" si="191"/>
        <v>1</v>
      </c>
      <c r="Q622" s="53">
        <v>1</v>
      </c>
      <c r="R622" s="65">
        <f t="shared" si="192"/>
        <v>1</v>
      </c>
      <c r="S622" s="73">
        <f>S621*Q622</f>
        <v>2.1052546957371577E+34</v>
      </c>
      <c r="T622" s="73">
        <f t="shared" si="193"/>
        <v>1.2968368925740891E+37</v>
      </c>
      <c r="U622" s="73">
        <f t="shared" si="194"/>
        <v>1.221505609739361E+38</v>
      </c>
      <c r="V622" s="73">
        <f t="shared" si="195"/>
        <v>6.1075280486968053E+38</v>
      </c>
      <c r="W622" s="73">
        <f t="shared" si="196"/>
        <v>413969.06666666665</v>
      </c>
      <c r="X622" s="102">
        <f t="shared" si="197"/>
        <v>9.4191152081955103</v>
      </c>
      <c r="Y622" s="94">
        <f>X622/K622</f>
        <v>9.2357696294921993E-2</v>
      </c>
    </row>
    <row r="623" spans="1:25">
      <c r="A623" s="48">
        <v>8192</v>
      </c>
      <c r="B623" s="48">
        <f t="shared" si="186"/>
        <v>20.566666666666666</v>
      </c>
      <c r="C623" s="86">
        <f t="shared" si="202"/>
        <v>14.74</v>
      </c>
      <c r="D623" s="90"/>
      <c r="E623" s="49">
        <f>C623*K623*1</f>
        <v>1510.4728495398142</v>
      </c>
      <c r="F623" s="61">
        <f t="shared" si="198"/>
        <v>0.71700000000000053</v>
      </c>
      <c r="G623" s="61">
        <f t="shared" si="199"/>
        <v>8.1699999999998685</v>
      </c>
      <c r="H623" s="61">
        <f t="shared" si="204"/>
        <v>4.0849999999999342</v>
      </c>
      <c r="I623" s="61">
        <f t="shared" si="204"/>
        <v>4.0849999999999342</v>
      </c>
      <c r="J623" s="62">
        <f t="shared" si="187"/>
        <v>6.1408899999999091</v>
      </c>
      <c r="K623" s="63">
        <f t="shared" si="188"/>
        <v>102.4744131302452</v>
      </c>
      <c r="L623" s="51">
        <f t="shared" si="189"/>
        <v>1.4031414845272545E+37</v>
      </c>
      <c r="M623" s="48">
        <f t="shared" si="201"/>
        <v>123.40000000000008</v>
      </c>
      <c r="N623" s="52">
        <v>617</v>
      </c>
      <c r="O623" s="74">
        <f t="shared" si="190"/>
        <v>617</v>
      </c>
      <c r="P623" s="74">
        <f t="shared" si="191"/>
        <v>1</v>
      </c>
      <c r="Q623" s="53">
        <v>1</v>
      </c>
      <c r="R623" s="65">
        <f t="shared" si="192"/>
        <v>1</v>
      </c>
      <c r="S623" s="73">
        <f>S622*Q623</f>
        <v>2.1052546957371577E+34</v>
      </c>
      <c r="T623" s="73">
        <f t="shared" si="193"/>
        <v>1.2989421472698263E+37</v>
      </c>
      <c r="U623" s="73">
        <f t="shared" si="194"/>
        <v>1.4031414845272544E+38</v>
      </c>
      <c r="V623" s="73">
        <f t="shared" si="195"/>
        <v>7.0157074226362726E+38</v>
      </c>
      <c r="W623" s="73">
        <f t="shared" si="196"/>
        <v>414242.1333333333</v>
      </c>
      <c r="X623" s="102">
        <f t="shared" si="197"/>
        <v>10.802186128738981</v>
      </c>
      <c r="Y623" s="94">
        <f>X623/K623</f>
        <v>0.10541349590369822</v>
      </c>
    </row>
    <row r="624" spans="1:25">
      <c r="A624" s="48">
        <v>8192</v>
      </c>
      <c r="B624" s="48">
        <f t="shared" si="186"/>
        <v>20.6</v>
      </c>
      <c r="C624" s="86">
        <f t="shared" si="202"/>
        <v>14.74</v>
      </c>
      <c r="D624" s="90"/>
      <c r="E624" s="49">
        <f>C624*K624*1</f>
        <v>1517.7110313964884</v>
      </c>
      <c r="F624" s="61">
        <f t="shared" si="198"/>
        <v>0.71800000000000053</v>
      </c>
      <c r="G624" s="61">
        <f t="shared" si="199"/>
        <v>8.1799999999998683</v>
      </c>
      <c r="H624" s="61">
        <f t="shared" si="204"/>
        <v>4.0899999999999341</v>
      </c>
      <c r="I624" s="61">
        <f t="shared" si="204"/>
        <v>4.0899999999999341</v>
      </c>
      <c r="J624" s="62">
        <f t="shared" si="187"/>
        <v>6.1552399999999086</v>
      </c>
      <c r="K624" s="63">
        <f t="shared" si="188"/>
        <v>102.96547024399514</v>
      </c>
      <c r="L624" s="51">
        <f t="shared" si="189"/>
        <v>1.6117863151045547E+37</v>
      </c>
      <c r="M624" s="48">
        <f t="shared" si="201"/>
        <v>123.60000000000007</v>
      </c>
      <c r="N624" s="52">
        <v>618</v>
      </c>
      <c r="O624" s="74">
        <f t="shared" si="190"/>
        <v>618</v>
      </c>
      <c r="P624" s="74">
        <f t="shared" si="191"/>
        <v>1</v>
      </c>
      <c r="Q624" s="53">
        <v>1</v>
      </c>
      <c r="R624" s="65">
        <f t="shared" si="192"/>
        <v>1</v>
      </c>
      <c r="S624" s="73">
        <f>S623*Q624</f>
        <v>2.1052546957371577E+34</v>
      </c>
      <c r="T624" s="73">
        <f t="shared" si="193"/>
        <v>1.3010474019655635E+37</v>
      </c>
      <c r="U624" s="73">
        <f t="shared" si="194"/>
        <v>1.6117863151045547E+38</v>
      </c>
      <c r="V624" s="73">
        <f t="shared" si="195"/>
        <v>8.058931575522773E+38</v>
      </c>
      <c r="W624" s="73">
        <f t="shared" si="196"/>
        <v>414515.20000000001</v>
      </c>
      <c r="X624" s="102">
        <f t="shared" si="197"/>
        <v>12.388375032835398</v>
      </c>
      <c r="Y624" s="94">
        <f>X624/K624</f>
        <v>0.12031582047339678</v>
      </c>
    </row>
    <row r="625" spans="1:25">
      <c r="A625" s="48">
        <v>8192</v>
      </c>
      <c r="B625" s="48">
        <f t="shared" si="186"/>
        <v>20.633333333333333</v>
      </c>
      <c r="C625" s="86">
        <f t="shared" si="202"/>
        <v>14.74</v>
      </c>
      <c r="D625" s="90"/>
      <c r="E625" s="49">
        <f>C625*K625*1</f>
        <v>1524.9759954278134</v>
      </c>
      <c r="F625" s="61">
        <f t="shared" si="198"/>
        <v>0.71900000000000053</v>
      </c>
      <c r="G625" s="61">
        <f t="shared" si="199"/>
        <v>8.1899999999998681</v>
      </c>
      <c r="H625" s="61">
        <f t="shared" si="204"/>
        <v>4.094999999999934</v>
      </c>
      <c r="I625" s="61">
        <f t="shared" si="204"/>
        <v>4.094999999999934</v>
      </c>
      <c r="J625" s="62">
        <f t="shared" si="187"/>
        <v>6.169609999999909</v>
      </c>
      <c r="K625" s="63">
        <f t="shared" si="188"/>
        <v>103.45834433024514</v>
      </c>
      <c r="L625" s="51">
        <f t="shared" si="189"/>
        <v>1.8514562887673351E+37</v>
      </c>
      <c r="M625" s="48">
        <f t="shared" si="201"/>
        <v>123.80000000000005</v>
      </c>
      <c r="N625" s="52">
        <v>619</v>
      </c>
      <c r="O625" s="74">
        <f t="shared" si="190"/>
        <v>619</v>
      </c>
      <c r="P625" s="74">
        <f t="shared" si="191"/>
        <v>1</v>
      </c>
      <c r="Q625" s="53">
        <v>1</v>
      </c>
      <c r="R625" s="65">
        <f t="shared" si="192"/>
        <v>1</v>
      </c>
      <c r="S625" s="73">
        <f>S624*Q625</f>
        <v>2.1052546957371577E+34</v>
      </c>
      <c r="T625" s="73">
        <f t="shared" si="193"/>
        <v>1.3031526566613006E+37</v>
      </c>
      <c r="U625" s="73">
        <f t="shared" si="194"/>
        <v>1.8514562887673349E+38</v>
      </c>
      <c r="V625" s="73">
        <f t="shared" si="195"/>
        <v>9.2572814438366753E+38</v>
      </c>
      <c r="W625" s="73">
        <f t="shared" si="196"/>
        <v>414788.26666666666</v>
      </c>
      <c r="X625" s="102">
        <f t="shared" si="197"/>
        <v>14.207516512384647</v>
      </c>
      <c r="Y625" s="94">
        <f>X625/K625</f>
        <v>0.13732596055310353</v>
      </c>
    </row>
    <row r="626" spans="1:25">
      <c r="A626" s="48">
        <v>8192</v>
      </c>
      <c r="B626" s="48">
        <f t="shared" si="186"/>
        <v>20.666666666666668</v>
      </c>
      <c r="C626" s="86">
        <f t="shared" si="202"/>
        <v>14.74</v>
      </c>
      <c r="D626" s="90"/>
      <c r="E626" s="49">
        <f>C626*K626*1</f>
        <v>1532.2678095999279</v>
      </c>
      <c r="F626" s="61">
        <f t="shared" si="198"/>
        <v>0.72000000000000053</v>
      </c>
      <c r="G626" s="61">
        <f t="shared" si="199"/>
        <v>8.1999999999998678</v>
      </c>
      <c r="H626" s="61">
        <f t="shared" si="204"/>
        <v>4.0999999999999339</v>
      </c>
      <c r="I626" s="61">
        <f t="shared" si="204"/>
        <v>4.0999999999999339</v>
      </c>
      <c r="J626" s="62">
        <f t="shared" si="187"/>
        <v>6.1839999999999087</v>
      </c>
      <c r="K626" s="63">
        <f t="shared" si="188"/>
        <v>103.95303999999511</v>
      </c>
      <c r="L626" s="51">
        <f t="shared" si="189"/>
        <v>2.1267647932559532E+37</v>
      </c>
      <c r="M626" s="48">
        <f t="shared" si="201"/>
        <v>124.00000000000007</v>
      </c>
      <c r="N626" s="52">
        <v>620</v>
      </c>
      <c r="O626" s="74">
        <f t="shared" si="190"/>
        <v>620</v>
      </c>
      <c r="P626" s="74">
        <f t="shared" si="191"/>
        <v>1</v>
      </c>
      <c r="Q626" s="53">
        <v>4</v>
      </c>
      <c r="R626" s="65">
        <f t="shared" si="192"/>
        <v>1</v>
      </c>
      <c r="S626" s="73">
        <f>S625*Q626</f>
        <v>8.4210187829486308E+34</v>
      </c>
      <c r="T626" s="73">
        <f t="shared" si="193"/>
        <v>5.2210316454281511E+37</v>
      </c>
      <c r="U626" s="73">
        <f t="shared" si="194"/>
        <v>2.126764793255953E+38</v>
      </c>
      <c r="V626" s="73">
        <f t="shared" si="195"/>
        <v>1.0633823966279767E+39</v>
      </c>
      <c r="W626" s="73">
        <f t="shared" si="196"/>
        <v>415061.33333333337</v>
      </c>
      <c r="X626" s="102">
        <f t="shared" si="197"/>
        <v>4.0734570056059249</v>
      </c>
      <c r="Y626" s="94">
        <f>X626/K626</f>
        <v>3.9185549605919329E-2</v>
      </c>
    </row>
    <row r="627" spans="1:25">
      <c r="A627" s="48">
        <v>8192</v>
      </c>
      <c r="B627" s="48">
        <f t="shared" si="186"/>
        <v>20.7</v>
      </c>
      <c r="C627" s="86">
        <f t="shared" si="202"/>
        <v>14.74</v>
      </c>
      <c r="D627" s="90"/>
      <c r="E627" s="49">
        <f>C627*K627*1</f>
        <v>1539.5865419674126</v>
      </c>
      <c r="F627" s="61">
        <f t="shared" si="198"/>
        <v>0.72100000000000053</v>
      </c>
      <c r="G627" s="61">
        <f t="shared" si="199"/>
        <v>8.2099999999998676</v>
      </c>
      <c r="H627" s="61">
        <f t="shared" si="204"/>
        <v>4.1049999999999338</v>
      </c>
      <c r="I627" s="61">
        <f t="shared" si="204"/>
        <v>4.1049999999999338</v>
      </c>
      <c r="J627" s="62">
        <f t="shared" si="187"/>
        <v>6.1984099999999085</v>
      </c>
      <c r="K627" s="63">
        <f t="shared" si="188"/>
        <v>104.44956187024509</v>
      </c>
      <c r="L627" s="51">
        <f t="shared" si="189"/>
        <v>2.4430112194787231E+37</v>
      </c>
      <c r="M627" s="48">
        <f t="shared" si="201"/>
        <v>124.20000000000006</v>
      </c>
      <c r="N627" s="52">
        <v>621</v>
      </c>
      <c r="O627" s="74">
        <f t="shared" si="190"/>
        <v>621</v>
      </c>
      <c r="P627" s="74">
        <f t="shared" si="191"/>
        <v>1</v>
      </c>
      <c r="Q627" s="53">
        <v>1</v>
      </c>
      <c r="R627" s="65">
        <f t="shared" si="192"/>
        <v>1</v>
      </c>
      <c r="S627" s="73">
        <f>S626*Q627</f>
        <v>8.4210187829486308E+34</v>
      </c>
      <c r="T627" s="73">
        <f t="shared" si="193"/>
        <v>5.2294526642110997E+37</v>
      </c>
      <c r="U627" s="73">
        <f t="shared" si="194"/>
        <v>2.4430112194787232E+38</v>
      </c>
      <c r="V627" s="73">
        <f t="shared" si="195"/>
        <v>1.2215056097393615E+39</v>
      </c>
      <c r="W627" s="73">
        <f t="shared" si="196"/>
        <v>415334.40000000002</v>
      </c>
      <c r="X627" s="102">
        <f t="shared" si="197"/>
        <v>4.6716384607475341</v>
      </c>
      <c r="Y627" s="94">
        <f>X627/K627</f>
        <v>4.4726261911476335E-2</v>
      </c>
    </row>
    <row r="628" spans="1:25">
      <c r="A628" s="48">
        <v>8192</v>
      </c>
      <c r="B628" s="48">
        <f t="shared" si="186"/>
        <v>20.733333333333334</v>
      </c>
      <c r="C628" s="86">
        <f t="shared" si="202"/>
        <v>14.74</v>
      </c>
      <c r="D628" s="90"/>
      <c r="E628" s="49">
        <f>C628*K628*1</f>
        <v>1546.9322606732874</v>
      </c>
      <c r="F628" s="61">
        <f t="shared" si="198"/>
        <v>0.72200000000000053</v>
      </c>
      <c r="G628" s="61">
        <f t="shared" si="199"/>
        <v>8.2199999999998674</v>
      </c>
      <c r="H628" s="61">
        <f t="shared" si="204"/>
        <v>4.1099999999999337</v>
      </c>
      <c r="I628" s="61">
        <f t="shared" si="204"/>
        <v>4.1099999999999337</v>
      </c>
      <c r="J628" s="62">
        <f t="shared" si="187"/>
        <v>6.2128399999999084</v>
      </c>
      <c r="K628" s="63">
        <f t="shared" si="188"/>
        <v>104.94791456399507</v>
      </c>
      <c r="L628" s="51">
        <f t="shared" si="189"/>
        <v>2.8062829690545099E+37</v>
      </c>
      <c r="M628" s="48">
        <f t="shared" si="201"/>
        <v>124.40000000000006</v>
      </c>
      <c r="N628" s="52">
        <v>622</v>
      </c>
      <c r="O628" s="74">
        <f t="shared" si="190"/>
        <v>622</v>
      </c>
      <c r="P628" s="74">
        <f t="shared" si="191"/>
        <v>1</v>
      </c>
      <c r="Q628" s="53">
        <v>1</v>
      </c>
      <c r="R628" s="65">
        <f t="shared" si="192"/>
        <v>1</v>
      </c>
      <c r="S628" s="73">
        <f>S627*Q628</f>
        <v>8.4210187829486308E+34</v>
      </c>
      <c r="T628" s="73">
        <f t="shared" si="193"/>
        <v>5.2378736829940483E+37</v>
      </c>
      <c r="U628" s="73">
        <f t="shared" si="194"/>
        <v>2.80628296905451E+38</v>
      </c>
      <c r="V628" s="73">
        <f t="shared" si="195"/>
        <v>1.4031414845272548E+39</v>
      </c>
      <c r="W628" s="73">
        <f t="shared" si="196"/>
        <v>415607.46666666667</v>
      </c>
      <c r="X628" s="102">
        <f t="shared" si="197"/>
        <v>5.3576759175498019</v>
      </c>
      <c r="Y628" s="94">
        <f>X628/K628</f>
        <v>5.1050808773172925E-2</v>
      </c>
    </row>
    <row r="629" spans="1:25">
      <c r="A629" s="48">
        <v>8192</v>
      </c>
      <c r="B629" s="48">
        <f t="shared" si="186"/>
        <v>20.766666666666666</v>
      </c>
      <c r="C629" s="86">
        <f t="shared" si="202"/>
        <v>14.74</v>
      </c>
      <c r="D629" s="90"/>
      <c r="E629" s="49">
        <f>C629*K629*1</f>
        <v>1554.3050339490117</v>
      </c>
      <c r="F629" s="61">
        <f t="shared" si="198"/>
        <v>0.72300000000000053</v>
      </c>
      <c r="G629" s="61">
        <f t="shared" si="199"/>
        <v>8.2299999999998672</v>
      </c>
      <c r="H629" s="61">
        <f t="shared" si="204"/>
        <v>4.1149999999999336</v>
      </c>
      <c r="I629" s="61">
        <f t="shared" si="204"/>
        <v>4.1149999999999336</v>
      </c>
      <c r="J629" s="62">
        <f t="shared" si="187"/>
        <v>6.2272899999999076</v>
      </c>
      <c r="K629" s="63">
        <f t="shared" si="188"/>
        <v>105.44810271024502</v>
      </c>
      <c r="L629" s="51">
        <f t="shared" si="189"/>
        <v>3.2235726302091104E+37</v>
      </c>
      <c r="M629" s="48">
        <f t="shared" si="201"/>
        <v>124.60000000000007</v>
      </c>
      <c r="N629" s="52">
        <v>623</v>
      </c>
      <c r="O629" s="74">
        <f t="shared" si="190"/>
        <v>623</v>
      </c>
      <c r="P629" s="74">
        <f t="shared" si="191"/>
        <v>1</v>
      </c>
      <c r="Q629" s="53">
        <v>1</v>
      </c>
      <c r="R629" s="65">
        <f t="shared" si="192"/>
        <v>1</v>
      </c>
      <c r="S629" s="73">
        <f>S628*Q629</f>
        <v>8.4210187829486308E+34</v>
      </c>
      <c r="T629" s="73">
        <f t="shared" si="193"/>
        <v>5.246294701776997E+37</v>
      </c>
      <c r="U629" s="73">
        <f t="shared" si="194"/>
        <v>3.2235726302091105E+38</v>
      </c>
      <c r="V629" s="73">
        <f t="shared" si="195"/>
        <v>1.6117863151045552E+39</v>
      </c>
      <c r="W629" s="73">
        <f t="shared" si="196"/>
        <v>415880.53333333333</v>
      </c>
      <c r="X629" s="102">
        <f t="shared" si="197"/>
        <v>6.1444749360291162</v>
      </c>
      <c r="Y629" s="94">
        <f>X629/K629</f>
        <v>5.8270132682360129E-2</v>
      </c>
    </row>
    <row r="630" spans="1:25">
      <c r="A630" s="48">
        <v>8192</v>
      </c>
      <c r="B630" s="48">
        <f t="shared" si="186"/>
        <v>20.8</v>
      </c>
      <c r="C630" s="86">
        <f t="shared" si="202"/>
        <v>14.74</v>
      </c>
      <c r="D630" s="90"/>
      <c r="E630" s="49">
        <f>C630*K630*1</f>
        <v>1561.7049301144866</v>
      </c>
      <c r="F630" s="61">
        <f t="shared" si="198"/>
        <v>0.72400000000000053</v>
      </c>
      <c r="G630" s="61">
        <f t="shared" si="199"/>
        <v>8.239999999999867</v>
      </c>
      <c r="H630" s="61">
        <f t="shared" si="204"/>
        <v>4.1199999999999335</v>
      </c>
      <c r="I630" s="61">
        <f t="shared" si="204"/>
        <v>4.1199999999999335</v>
      </c>
      <c r="J630" s="62">
        <f t="shared" si="187"/>
        <v>6.2417599999999078</v>
      </c>
      <c r="K630" s="63">
        <f t="shared" si="188"/>
        <v>105.95013094399502</v>
      </c>
      <c r="L630" s="51">
        <f t="shared" si="189"/>
        <v>3.7029125775346716E+37</v>
      </c>
      <c r="M630" s="48">
        <f t="shared" si="201"/>
        <v>124.80000000000005</v>
      </c>
      <c r="N630" s="52">
        <v>624</v>
      </c>
      <c r="O630" s="74">
        <f t="shared" si="190"/>
        <v>624</v>
      </c>
      <c r="P630" s="74">
        <f t="shared" si="191"/>
        <v>1</v>
      </c>
      <c r="Q630" s="53">
        <v>1</v>
      </c>
      <c r="R630" s="65">
        <f t="shared" si="192"/>
        <v>1</v>
      </c>
      <c r="S630" s="73">
        <f>S629*Q630</f>
        <v>8.4210187829486308E+34</v>
      </c>
      <c r="T630" s="73">
        <f t="shared" si="193"/>
        <v>5.2547157205599456E+37</v>
      </c>
      <c r="U630" s="73">
        <f t="shared" si="194"/>
        <v>3.7029125775346713E+38</v>
      </c>
      <c r="V630" s="73">
        <f t="shared" si="195"/>
        <v>1.8514562887673357E+39</v>
      </c>
      <c r="W630" s="73">
        <f t="shared" si="196"/>
        <v>416153.59999999998</v>
      </c>
      <c r="X630" s="102">
        <f t="shared" si="197"/>
        <v>7.0468371163189909</v>
      </c>
      <c r="Y630" s="94">
        <f>X630/K630</f>
        <v>6.6510886334288075E-2</v>
      </c>
    </row>
    <row r="631" spans="1:25">
      <c r="A631" s="48">
        <v>8192</v>
      </c>
      <c r="B631" s="48">
        <f t="shared" si="186"/>
        <v>20.833333333333332</v>
      </c>
      <c r="C631" s="86">
        <f t="shared" si="202"/>
        <v>14.74</v>
      </c>
      <c r="D631" s="90"/>
      <c r="E631" s="49">
        <f>C631*K631*1</f>
        <v>1569.1320175780513</v>
      </c>
      <c r="F631" s="61">
        <f t="shared" si="198"/>
        <v>0.72500000000000053</v>
      </c>
      <c r="G631" s="61">
        <f t="shared" si="199"/>
        <v>8.2499999999998668</v>
      </c>
      <c r="H631" s="61">
        <f t="shared" si="204"/>
        <v>4.1249999999999334</v>
      </c>
      <c r="I631" s="61">
        <f t="shared" si="204"/>
        <v>4.1249999999999334</v>
      </c>
      <c r="J631" s="62">
        <f t="shared" si="187"/>
        <v>6.2562499999999073</v>
      </c>
      <c r="K631" s="63">
        <f t="shared" si="188"/>
        <v>106.45400390624499</v>
      </c>
      <c r="L631" s="51">
        <f t="shared" si="189"/>
        <v>4.2535295865119084E+37</v>
      </c>
      <c r="M631" s="48">
        <f t="shared" si="201"/>
        <v>125.00000000000007</v>
      </c>
      <c r="N631" s="52">
        <v>625</v>
      </c>
      <c r="O631" s="74">
        <f t="shared" si="190"/>
        <v>625</v>
      </c>
      <c r="P631" s="74">
        <f t="shared" si="191"/>
        <v>1</v>
      </c>
      <c r="Q631" s="53">
        <v>1</v>
      </c>
      <c r="R631" s="65">
        <f t="shared" si="192"/>
        <v>1</v>
      </c>
      <c r="S631" s="73">
        <f>S630*Q631</f>
        <v>8.4210187829486308E+34</v>
      </c>
      <c r="T631" s="73">
        <f t="shared" si="193"/>
        <v>5.2631367393428942E+37</v>
      </c>
      <c r="U631" s="73">
        <f t="shared" si="194"/>
        <v>4.2535295865119084E+38</v>
      </c>
      <c r="V631" s="73">
        <f t="shared" si="195"/>
        <v>2.1267647932559543E+39</v>
      </c>
      <c r="W631" s="73">
        <f t="shared" si="196"/>
        <v>416426.66666666663</v>
      </c>
      <c r="X631" s="102">
        <f t="shared" si="197"/>
        <v>8.0817386991221589</v>
      </c>
      <c r="Y631" s="94">
        <f>X631/K631</f>
        <v>7.5917658355432266E-2</v>
      </c>
    </row>
    <row r="632" spans="1:25">
      <c r="A632" s="48">
        <v>8192</v>
      </c>
      <c r="B632" s="48">
        <f t="shared" si="186"/>
        <v>20.866666666666667</v>
      </c>
      <c r="C632" s="86">
        <f t="shared" si="202"/>
        <v>14.74</v>
      </c>
      <c r="D632" s="90"/>
      <c r="E632" s="49">
        <f>C632*K632*1</f>
        <v>1576.5863648364857</v>
      </c>
      <c r="F632" s="61">
        <f t="shared" si="198"/>
        <v>0.72600000000000053</v>
      </c>
      <c r="G632" s="61">
        <f t="shared" si="199"/>
        <v>8.2599999999998666</v>
      </c>
      <c r="H632" s="61">
        <f t="shared" ref="H632:I647" si="205">H631+0.5%</f>
        <v>4.1299999999999333</v>
      </c>
      <c r="I632" s="61">
        <f t="shared" si="205"/>
        <v>4.1299999999999333</v>
      </c>
      <c r="J632" s="62">
        <f t="shared" si="187"/>
        <v>6.2707599999999069</v>
      </c>
      <c r="K632" s="63">
        <f t="shared" si="188"/>
        <v>106.95972624399496</v>
      </c>
      <c r="L632" s="51">
        <f t="shared" si="189"/>
        <v>4.8860224389574481E+37</v>
      </c>
      <c r="M632" s="48">
        <f t="shared" si="201"/>
        <v>125.20000000000006</v>
      </c>
      <c r="N632" s="52">
        <v>626</v>
      </c>
      <c r="O632" s="74">
        <f t="shared" si="190"/>
        <v>626</v>
      </c>
      <c r="P632" s="74">
        <f t="shared" si="191"/>
        <v>1</v>
      </c>
      <c r="Q632" s="53">
        <v>1</v>
      </c>
      <c r="R632" s="65">
        <f t="shared" si="192"/>
        <v>1</v>
      </c>
      <c r="S632" s="73">
        <f>S631*Q632</f>
        <v>8.4210187829486308E+34</v>
      </c>
      <c r="T632" s="73">
        <f t="shared" si="193"/>
        <v>5.2715577581258429E+37</v>
      </c>
      <c r="U632" s="73">
        <f t="shared" si="194"/>
        <v>4.8860224389574479E+38</v>
      </c>
      <c r="V632" s="73">
        <f t="shared" si="195"/>
        <v>2.4430112194787239E+39</v>
      </c>
      <c r="W632" s="73">
        <f t="shared" si="196"/>
        <v>416699.73333333334</v>
      </c>
      <c r="X632" s="102">
        <f t="shared" si="197"/>
        <v>9.2686501090230653</v>
      </c>
      <c r="Y632" s="94">
        <f>X632/K632</f>
        <v>8.6655514505334055E-2</v>
      </c>
    </row>
    <row r="633" spans="1:25">
      <c r="A633" s="48">
        <v>8192</v>
      </c>
      <c r="B633" s="48">
        <f t="shared" si="186"/>
        <v>20.9</v>
      </c>
      <c r="C633" s="86">
        <f t="shared" si="202"/>
        <v>14.74</v>
      </c>
      <c r="D633" s="90"/>
      <c r="E633" s="49">
        <f>C633*K633*1</f>
        <v>1584.0680404750103</v>
      </c>
      <c r="F633" s="61">
        <f t="shared" si="198"/>
        <v>0.72700000000000053</v>
      </c>
      <c r="G633" s="61">
        <f t="shared" si="199"/>
        <v>8.2699999999998663</v>
      </c>
      <c r="H633" s="61">
        <f t="shared" si="205"/>
        <v>4.1349999999999332</v>
      </c>
      <c r="I633" s="61">
        <f t="shared" si="205"/>
        <v>4.1349999999999332</v>
      </c>
      <c r="J633" s="62">
        <f t="shared" si="187"/>
        <v>6.2852899999999066</v>
      </c>
      <c r="K633" s="63">
        <f t="shared" si="188"/>
        <v>107.46730261024493</v>
      </c>
      <c r="L633" s="51">
        <f t="shared" si="189"/>
        <v>5.6125659381090216E+37</v>
      </c>
      <c r="M633" s="48">
        <f t="shared" si="201"/>
        <v>125.40000000000006</v>
      </c>
      <c r="N633" s="52">
        <v>627</v>
      </c>
      <c r="O633" s="74">
        <f t="shared" si="190"/>
        <v>627</v>
      </c>
      <c r="P633" s="74">
        <f t="shared" si="191"/>
        <v>1</v>
      </c>
      <c r="Q633" s="53">
        <v>1</v>
      </c>
      <c r="R633" s="65">
        <f t="shared" si="192"/>
        <v>1</v>
      </c>
      <c r="S633" s="73">
        <f>S632*Q633</f>
        <v>8.4210187829486308E+34</v>
      </c>
      <c r="T633" s="73">
        <f t="shared" si="193"/>
        <v>5.2799787769087915E+37</v>
      </c>
      <c r="U633" s="73">
        <f t="shared" si="194"/>
        <v>5.6125659381090214E+38</v>
      </c>
      <c r="V633" s="73">
        <f t="shared" si="195"/>
        <v>2.8062829690545109E+39</v>
      </c>
      <c r="W633" s="73">
        <f t="shared" si="196"/>
        <v>416972.79999999999</v>
      </c>
      <c r="X633" s="102">
        <f t="shared" si="197"/>
        <v>10.629902458424171</v>
      </c>
      <c r="Y633" s="94">
        <f>X633/K633</f>
        <v>9.8912899088720738E-2</v>
      </c>
    </row>
    <row r="634" spans="1:25">
      <c r="A634" s="48">
        <v>8192</v>
      </c>
      <c r="B634" s="48">
        <f t="shared" si="186"/>
        <v>20.933333333333334</v>
      </c>
      <c r="C634" s="86">
        <f t="shared" si="202"/>
        <v>14.74</v>
      </c>
      <c r="D634" s="90"/>
      <c r="E634" s="49">
        <f>C634*K634*1</f>
        <v>1591.577113167285</v>
      </c>
      <c r="F634" s="61">
        <f t="shared" si="198"/>
        <v>0.72800000000000054</v>
      </c>
      <c r="G634" s="61">
        <f t="shared" si="199"/>
        <v>8.2799999999998661</v>
      </c>
      <c r="H634" s="61">
        <f t="shared" si="205"/>
        <v>4.1399999999999331</v>
      </c>
      <c r="I634" s="61">
        <f t="shared" si="205"/>
        <v>4.1399999999999331</v>
      </c>
      <c r="J634" s="62">
        <f t="shared" si="187"/>
        <v>6.2998399999999064</v>
      </c>
      <c r="K634" s="63">
        <f t="shared" si="188"/>
        <v>107.97673766399491</v>
      </c>
      <c r="L634" s="51">
        <f t="shared" si="189"/>
        <v>6.4471452604182245E+37</v>
      </c>
      <c r="M634" s="48">
        <f t="shared" si="201"/>
        <v>125.60000000000007</v>
      </c>
      <c r="N634" s="52">
        <v>628</v>
      </c>
      <c r="O634" s="74">
        <f t="shared" si="190"/>
        <v>628</v>
      </c>
      <c r="P634" s="74">
        <f t="shared" si="191"/>
        <v>1</v>
      </c>
      <c r="Q634" s="53">
        <v>1</v>
      </c>
      <c r="R634" s="65">
        <f t="shared" si="192"/>
        <v>1</v>
      </c>
      <c r="S634" s="73">
        <f>S633*Q634</f>
        <v>8.4210187829486308E+34</v>
      </c>
      <c r="T634" s="73">
        <f t="shared" si="193"/>
        <v>5.2883997956917401E+37</v>
      </c>
      <c r="U634" s="73">
        <f t="shared" si="194"/>
        <v>6.4471452604182247E+38</v>
      </c>
      <c r="V634" s="73">
        <f t="shared" si="195"/>
        <v>3.2235726302091122E+39</v>
      </c>
      <c r="W634" s="73">
        <f t="shared" si="196"/>
        <v>417245.8666666667</v>
      </c>
      <c r="X634" s="102">
        <f t="shared" si="197"/>
        <v>12.191107914478158</v>
      </c>
      <c r="Y634" s="94">
        <f>X634/K634</f>
        <v>0.11290494766025248</v>
      </c>
    </row>
    <row r="635" spans="1:25">
      <c r="A635" s="48">
        <v>8192</v>
      </c>
      <c r="B635" s="48">
        <f t="shared" si="186"/>
        <v>20.966666666666665</v>
      </c>
      <c r="C635" s="86">
        <f t="shared" si="202"/>
        <v>14.74</v>
      </c>
      <c r="D635" s="90"/>
      <c r="E635" s="49">
        <f>C635*K635*1</f>
        <v>1599.1136516754095</v>
      </c>
      <c r="F635" s="61">
        <f t="shared" si="198"/>
        <v>0.72900000000000054</v>
      </c>
      <c r="G635" s="61">
        <f t="shared" si="199"/>
        <v>8.2899999999998659</v>
      </c>
      <c r="H635" s="61">
        <f t="shared" si="205"/>
        <v>4.144999999999933</v>
      </c>
      <c r="I635" s="61">
        <f t="shared" si="205"/>
        <v>4.144999999999933</v>
      </c>
      <c r="J635" s="62">
        <f t="shared" si="187"/>
        <v>6.3144099999999064</v>
      </c>
      <c r="K635" s="63">
        <f t="shared" si="188"/>
        <v>108.48803607024487</v>
      </c>
      <c r="L635" s="51">
        <f t="shared" si="189"/>
        <v>7.4058251550693441E+37</v>
      </c>
      <c r="M635" s="48">
        <f t="shared" si="201"/>
        <v>125.80000000000007</v>
      </c>
      <c r="N635" s="52">
        <v>629</v>
      </c>
      <c r="O635" s="74">
        <f t="shared" si="190"/>
        <v>629</v>
      </c>
      <c r="P635" s="74">
        <f t="shared" si="191"/>
        <v>1</v>
      </c>
      <c r="Q635" s="53">
        <v>1</v>
      </c>
      <c r="R635" s="65">
        <f t="shared" si="192"/>
        <v>1</v>
      </c>
      <c r="S635" s="73">
        <f>S634*Q635</f>
        <v>8.4210187829486308E+34</v>
      </c>
      <c r="T635" s="73">
        <f t="shared" si="193"/>
        <v>5.2968208144746888E+37</v>
      </c>
      <c r="U635" s="73">
        <f t="shared" si="194"/>
        <v>7.4058251550693441E+38</v>
      </c>
      <c r="V635" s="73">
        <f t="shared" si="195"/>
        <v>3.7029125775346719E+39</v>
      </c>
      <c r="W635" s="73">
        <f t="shared" si="196"/>
        <v>417518.93333333335</v>
      </c>
      <c r="X635" s="102">
        <f t="shared" si="197"/>
        <v>13.981641846051037</v>
      </c>
      <c r="Y635" s="94">
        <f>X635/K635</f>
        <v>0.12887726935159993</v>
      </c>
    </row>
    <row r="636" spans="1:25">
      <c r="A636" s="48">
        <v>8192</v>
      </c>
      <c r="B636" s="48">
        <f t="shared" si="186"/>
        <v>21</v>
      </c>
      <c r="C636" s="86">
        <f t="shared" si="202"/>
        <v>14.74</v>
      </c>
      <c r="D636" s="90"/>
      <c r="E636" s="49">
        <f>C636*K636*1</f>
        <v>1606.6777248499241</v>
      </c>
      <c r="F636" s="61">
        <f t="shared" si="198"/>
        <v>0.73000000000000054</v>
      </c>
      <c r="G636" s="61">
        <f t="shared" si="199"/>
        <v>8.2999999999998657</v>
      </c>
      <c r="H636" s="61">
        <f t="shared" si="205"/>
        <v>4.1499999999999329</v>
      </c>
      <c r="I636" s="61">
        <f t="shared" si="205"/>
        <v>4.1499999999999329</v>
      </c>
      <c r="J636" s="62">
        <f t="shared" si="187"/>
        <v>6.3289999999999056</v>
      </c>
      <c r="K636" s="63">
        <f t="shared" si="188"/>
        <v>109.00120249999485</v>
      </c>
      <c r="L636" s="51">
        <f t="shared" si="189"/>
        <v>8.5070591730238167E+37</v>
      </c>
      <c r="M636" s="48">
        <f t="shared" si="201"/>
        <v>126.00000000000006</v>
      </c>
      <c r="N636" s="52">
        <v>630</v>
      </c>
      <c r="O636" s="74">
        <f t="shared" si="190"/>
        <v>630</v>
      </c>
      <c r="P636" s="74">
        <f t="shared" si="191"/>
        <v>1</v>
      </c>
      <c r="Q636" s="53">
        <v>4</v>
      </c>
      <c r="R636" s="65">
        <f t="shared" si="192"/>
        <v>1</v>
      </c>
      <c r="S636" s="73">
        <f>S635*Q636</f>
        <v>3.3684075131794523E+35</v>
      </c>
      <c r="T636" s="73">
        <f t="shared" si="193"/>
        <v>2.122096733303055E+38</v>
      </c>
      <c r="U636" s="73">
        <f t="shared" si="194"/>
        <v>8.5070591730238167E+38</v>
      </c>
      <c r="V636" s="73">
        <f t="shared" si="195"/>
        <v>4.2535295865119085E+39</v>
      </c>
      <c r="W636" s="73">
        <f t="shared" si="196"/>
        <v>417792</v>
      </c>
      <c r="X636" s="102">
        <f t="shared" si="197"/>
        <v>4.0087989578978966</v>
      </c>
      <c r="Y636" s="94">
        <f>X636/K636</f>
        <v>3.6777566356647175E-2</v>
      </c>
    </row>
    <row r="637" spans="1:25">
      <c r="A637" s="48">
        <v>8192</v>
      </c>
      <c r="B637" s="48">
        <f t="shared" si="186"/>
        <v>21.033333333333335</v>
      </c>
      <c r="C637" s="86">
        <f t="shared" si="202"/>
        <v>14.74</v>
      </c>
      <c r="D637" s="90"/>
      <c r="E637" s="49">
        <f>C637*K637*1</f>
        <v>1614.269401629809</v>
      </c>
      <c r="F637" s="61">
        <f t="shared" si="198"/>
        <v>0.73100000000000054</v>
      </c>
      <c r="G637" s="61">
        <f t="shared" si="199"/>
        <v>8.3099999999998655</v>
      </c>
      <c r="H637" s="61">
        <f t="shared" si="205"/>
        <v>4.1549999999999327</v>
      </c>
      <c r="I637" s="61">
        <f t="shared" si="205"/>
        <v>4.1549999999999327</v>
      </c>
      <c r="J637" s="62">
        <f t="shared" si="187"/>
        <v>6.3436099999999058</v>
      </c>
      <c r="K637" s="63">
        <f t="shared" si="188"/>
        <v>109.51624163024483</v>
      </c>
      <c r="L637" s="51">
        <f t="shared" si="189"/>
        <v>9.7720448779148999E+37</v>
      </c>
      <c r="M637" s="48">
        <f t="shared" si="201"/>
        <v>126.20000000000007</v>
      </c>
      <c r="N637" s="52">
        <v>631</v>
      </c>
      <c r="O637" s="74">
        <f t="shared" si="190"/>
        <v>631</v>
      </c>
      <c r="P637" s="74">
        <f t="shared" si="191"/>
        <v>1</v>
      </c>
      <c r="Q637" s="53">
        <v>1</v>
      </c>
      <c r="R637" s="65">
        <f t="shared" si="192"/>
        <v>1</v>
      </c>
      <c r="S637" s="73">
        <f>S636*Q637</f>
        <v>3.3684075131794523E+35</v>
      </c>
      <c r="T637" s="73">
        <f t="shared" si="193"/>
        <v>2.1254651408162344E+38</v>
      </c>
      <c r="U637" s="73">
        <f t="shared" si="194"/>
        <v>9.7720448779149003E+38</v>
      </c>
      <c r="V637" s="73">
        <f t="shared" si="195"/>
        <v>4.8860224389574497E+39</v>
      </c>
      <c r="W637" s="73">
        <f t="shared" si="196"/>
        <v>418065.06666666665</v>
      </c>
      <c r="X637" s="102">
        <f t="shared" si="197"/>
        <v>4.597602985933789</v>
      </c>
      <c r="Y637" s="94">
        <f>X637/K637</f>
        <v>4.1981015030231647E-2</v>
      </c>
    </row>
    <row r="638" spans="1:25">
      <c r="A638" s="48">
        <v>8192</v>
      </c>
      <c r="B638" s="48">
        <f t="shared" si="186"/>
        <v>21.066666666666666</v>
      </c>
      <c r="C638" s="86">
        <f t="shared" si="202"/>
        <v>14.74</v>
      </c>
      <c r="D638" s="90"/>
      <c r="E638" s="49">
        <f>C638*K638*1</f>
        <v>1621.8887510424834</v>
      </c>
      <c r="F638" s="61">
        <f t="shared" si="198"/>
        <v>0.73200000000000054</v>
      </c>
      <c r="G638" s="61">
        <f t="shared" si="199"/>
        <v>8.3199999999998653</v>
      </c>
      <c r="H638" s="61">
        <f t="shared" si="205"/>
        <v>4.1599999999999326</v>
      </c>
      <c r="I638" s="61">
        <f t="shared" si="205"/>
        <v>4.1599999999999326</v>
      </c>
      <c r="J638" s="62">
        <f t="shared" si="187"/>
        <v>6.3582399999999053</v>
      </c>
      <c r="K638" s="63">
        <f t="shared" si="188"/>
        <v>110.0331581439948</v>
      </c>
      <c r="L638" s="51">
        <f t="shared" si="189"/>
        <v>1.1225131876218047E+38</v>
      </c>
      <c r="M638" s="48">
        <f t="shared" si="201"/>
        <v>126.40000000000006</v>
      </c>
      <c r="N638" s="52">
        <v>632</v>
      </c>
      <c r="O638" s="74">
        <f t="shared" si="190"/>
        <v>632</v>
      </c>
      <c r="P638" s="74">
        <f t="shared" si="191"/>
        <v>1</v>
      </c>
      <c r="Q638" s="53">
        <v>1</v>
      </c>
      <c r="R638" s="65">
        <f t="shared" si="192"/>
        <v>1</v>
      </c>
      <c r="S638" s="73">
        <f>S637*Q638</f>
        <v>3.3684075131794523E+35</v>
      </c>
      <c r="T638" s="73">
        <f t="shared" si="193"/>
        <v>2.1288335483294139E+38</v>
      </c>
      <c r="U638" s="73">
        <f t="shared" si="194"/>
        <v>1.1225131876218047E+39</v>
      </c>
      <c r="V638" s="73">
        <f t="shared" si="195"/>
        <v>5.6125659381090229E+39</v>
      </c>
      <c r="W638" s="73">
        <f t="shared" si="196"/>
        <v>418338.1333333333</v>
      </c>
      <c r="X638" s="102">
        <f t="shared" si="197"/>
        <v>5.2729025644240179</v>
      </c>
      <c r="Y638" s="94">
        <f>X638/K638</f>
        <v>4.7921032653844564E-2</v>
      </c>
    </row>
    <row r="639" spans="1:25">
      <c r="A639" s="48">
        <v>8192</v>
      </c>
      <c r="B639" s="48">
        <f t="shared" si="186"/>
        <v>21.1</v>
      </c>
      <c r="C639" s="86">
        <f t="shared" si="202"/>
        <v>14.74</v>
      </c>
      <c r="D639" s="90"/>
      <c r="E639" s="49">
        <f>C639*K639*1</f>
        <v>1629.535842203808</v>
      </c>
      <c r="F639" s="61">
        <f t="shared" si="198"/>
        <v>0.73300000000000054</v>
      </c>
      <c r="G639" s="61">
        <f t="shared" si="199"/>
        <v>8.3299999999998651</v>
      </c>
      <c r="H639" s="61">
        <f t="shared" si="205"/>
        <v>4.1649999999999325</v>
      </c>
      <c r="I639" s="61">
        <f t="shared" si="205"/>
        <v>4.1649999999999325</v>
      </c>
      <c r="J639" s="62">
        <f t="shared" si="187"/>
        <v>6.3728899999999049</v>
      </c>
      <c r="K639" s="63">
        <f t="shared" si="188"/>
        <v>110.55195673024477</v>
      </c>
      <c r="L639" s="51">
        <f t="shared" si="189"/>
        <v>1.2894290520836457E+38</v>
      </c>
      <c r="M639" s="48">
        <f t="shared" si="201"/>
        <v>126.60000000000008</v>
      </c>
      <c r="N639" s="52">
        <v>633</v>
      </c>
      <c r="O639" s="74">
        <f t="shared" si="190"/>
        <v>633</v>
      </c>
      <c r="P639" s="74">
        <f t="shared" si="191"/>
        <v>1</v>
      </c>
      <c r="Q639" s="53">
        <v>1</v>
      </c>
      <c r="R639" s="65">
        <f t="shared" si="192"/>
        <v>1</v>
      </c>
      <c r="S639" s="73">
        <f>S638*Q639</f>
        <v>3.3684075131794523E+35</v>
      </c>
      <c r="T639" s="73">
        <f t="shared" si="193"/>
        <v>2.1322019558425933E+38</v>
      </c>
      <c r="U639" s="73">
        <f t="shared" si="194"/>
        <v>1.2894290520836457E+39</v>
      </c>
      <c r="V639" s="73">
        <f t="shared" si="195"/>
        <v>6.447145260418228E+39</v>
      </c>
      <c r="W639" s="73">
        <f t="shared" si="196"/>
        <v>418611.20000000001</v>
      </c>
      <c r="X639" s="102">
        <f t="shared" si="197"/>
        <v>6.0474058217158673</v>
      </c>
      <c r="Y639" s="94">
        <f>X639/K639</f>
        <v>5.4701933828923535E-2</v>
      </c>
    </row>
    <row r="640" spans="1:25">
      <c r="A640" s="48">
        <v>8192</v>
      </c>
      <c r="B640" s="48">
        <f t="shared" si="186"/>
        <v>21.133333333333333</v>
      </c>
      <c r="C640" s="86">
        <f t="shared" si="202"/>
        <v>14.74</v>
      </c>
      <c r="D640" s="90"/>
      <c r="E640" s="49">
        <f>C640*K640*1</f>
        <v>1637.2107443180823</v>
      </c>
      <c r="F640" s="61">
        <f t="shared" si="198"/>
        <v>0.73400000000000054</v>
      </c>
      <c r="G640" s="61">
        <f t="shared" si="199"/>
        <v>8.3399999999998649</v>
      </c>
      <c r="H640" s="61">
        <f t="shared" si="205"/>
        <v>4.1699999999999324</v>
      </c>
      <c r="I640" s="61">
        <f t="shared" si="205"/>
        <v>4.1699999999999324</v>
      </c>
      <c r="J640" s="62">
        <f t="shared" si="187"/>
        <v>6.3875599999999046</v>
      </c>
      <c r="K640" s="63">
        <f t="shared" si="188"/>
        <v>111.07264208399474</v>
      </c>
      <c r="L640" s="51">
        <f t="shared" si="189"/>
        <v>1.4811650310138694E+38</v>
      </c>
      <c r="M640" s="48">
        <f t="shared" si="201"/>
        <v>126.80000000000007</v>
      </c>
      <c r="N640" s="52">
        <v>634</v>
      </c>
      <c r="O640" s="74">
        <f t="shared" si="190"/>
        <v>634</v>
      </c>
      <c r="P640" s="74">
        <f t="shared" si="191"/>
        <v>1</v>
      </c>
      <c r="Q640" s="53">
        <v>1</v>
      </c>
      <c r="R640" s="65">
        <f t="shared" si="192"/>
        <v>1</v>
      </c>
      <c r="S640" s="73">
        <f>S639*Q640</f>
        <v>3.3684075131794523E+35</v>
      </c>
      <c r="T640" s="73">
        <f t="shared" si="193"/>
        <v>2.1355703633557728E+38</v>
      </c>
      <c r="U640" s="73">
        <f t="shared" si="194"/>
        <v>1.4811650310138694E+39</v>
      </c>
      <c r="V640" s="73">
        <f t="shared" si="195"/>
        <v>7.4058251550693475E+39</v>
      </c>
      <c r="W640" s="73">
        <f t="shared" si="196"/>
        <v>418884.26666666666</v>
      </c>
      <c r="X640" s="102">
        <f t="shared" si="197"/>
        <v>6.9356882659038686</v>
      </c>
      <c r="Y640" s="94">
        <f>X640/K640</f>
        <v>6.244281342167949E-2</v>
      </c>
    </row>
    <row r="641" spans="1:25">
      <c r="A641" s="48">
        <v>8192</v>
      </c>
      <c r="B641" s="48">
        <f t="shared" si="186"/>
        <v>21.166666666666668</v>
      </c>
      <c r="C641" s="86">
        <f t="shared" si="202"/>
        <v>14.74</v>
      </c>
      <c r="D641" s="90"/>
      <c r="E641" s="49">
        <f>C641*K641*1</f>
        <v>1644.9135266780472</v>
      </c>
      <c r="F641" s="61">
        <f t="shared" si="198"/>
        <v>0.73500000000000054</v>
      </c>
      <c r="G641" s="61">
        <f t="shared" si="199"/>
        <v>8.3499999999998646</v>
      </c>
      <c r="H641" s="61">
        <f t="shared" si="205"/>
        <v>4.1749999999999323</v>
      </c>
      <c r="I641" s="61">
        <f t="shared" si="205"/>
        <v>4.1749999999999323</v>
      </c>
      <c r="J641" s="62">
        <f t="shared" si="187"/>
        <v>6.4022499999999045</v>
      </c>
      <c r="K641" s="63">
        <f t="shared" si="188"/>
        <v>111.59521890624472</v>
      </c>
      <c r="L641" s="51">
        <f t="shared" si="189"/>
        <v>1.7014118346047641E+38</v>
      </c>
      <c r="M641" s="48">
        <f t="shared" si="201"/>
        <v>127.00000000000006</v>
      </c>
      <c r="N641" s="52">
        <v>635</v>
      </c>
      <c r="O641" s="74">
        <f t="shared" si="190"/>
        <v>635</v>
      </c>
      <c r="P641" s="74">
        <f t="shared" si="191"/>
        <v>1</v>
      </c>
      <c r="Q641" s="53">
        <v>1</v>
      </c>
      <c r="R641" s="65">
        <f t="shared" si="192"/>
        <v>1</v>
      </c>
      <c r="S641" s="73">
        <f>S640*Q641</f>
        <v>3.3684075131794523E+35</v>
      </c>
      <c r="T641" s="73">
        <f t="shared" si="193"/>
        <v>2.1389387708689522E+38</v>
      </c>
      <c r="U641" s="73">
        <f t="shared" si="194"/>
        <v>1.7014118346047642E+39</v>
      </c>
      <c r="V641" s="73">
        <f t="shared" si="195"/>
        <v>8.5070591730238206E+39</v>
      </c>
      <c r="W641" s="73">
        <f t="shared" si="196"/>
        <v>419157.33333333337</v>
      </c>
      <c r="X641" s="102">
        <f t="shared" si="197"/>
        <v>7.9544672235454366</v>
      </c>
      <c r="Y641" s="94">
        <f>X641/K641</f>
        <v>7.1279641740102498E-2</v>
      </c>
    </row>
    <row r="642" spans="1:25">
      <c r="A642" s="48">
        <v>8192</v>
      </c>
      <c r="B642" s="48">
        <f t="shared" si="186"/>
        <v>21.2</v>
      </c>
      <c r="C642" s="86">
        <f t="shared" si="202"/>
        <v>14.74</v>
      </c>
      <c r="D642" s="90"/>
      <c r="E642" s="49">
        <f>C642*K642*1</f>
        <v>1652.644258664882</v>
      </c>
      <c r="F642" s="61">
        <f t="shared" si="198"/>
        <v>0.73600000000000054</v>
      </c>
      <c r="G642" s="61">
        <f t="shared" si="199"/>
        <v>8.3599999999998644</v>
      </c>
      <c r="H642" s="61">
        <f t="shared" si="205"/>
        <v>4.1799999999999322</v>
      </c>
      <c r="I642" s="61">
        <f t="shared" si="205"/>
        <v>4.1799999999999322</v>
      </c>
      <c r="J642" s="62">
        <f t="shared" si="187"/>
        <v>6.4169599999999045</v>
      </c>
      <c r="K642" s="63">
        <f t="shared" si="188"/>
        <v>112.11969190399471</v>
      </c>
      <c r="L642" s="51">
        <f t="shared" si="189"/>
        <v>1.9544089755829804E+38</v>
      </c>
      <c r="M642" s="48">
        <f t="shared" si="201"/>
        <v>127.20000000000007</v>
      </c>
      <c r="N642" s="52">
        <v>636</v>
      </c>
      <c r="O642" s="74">
        <f t="shared" si="190"/>
        <v>636</v>
      </c>
      <c r="P642" s="74">
        <f t="shared" si="191"/>
        <v>1</v>
      </c>
      <c r="Q642" s="53">
        <v>1</v>
      </c>
      <c r="R642" s="65">
        <f t="shared" si="192"/>
        <v>1</v>
      </c>
      <c r="S642" s="73">
        <f>S641*Q642</f>
        <v>3.3684075131794523E+35</v>
      </c>
      <c r="T642" s="73">
        <f t="shared" si="193"/>
        <v>2.1423071783821317E+38</v>
      </c>
      <c r="U642" s="73">
        <f t="shared" si="194"/>
        <v>1.9544089755829804E+39</v>
      </c>
      <c r="V642" s="73">
        <f t="shared" si="195"/>
        <v>9.7720448779149018E+39</v>
      </c>
      <c r="W642" s="73">
        <f t="shared" si="196"/>
        <v>419430.40000000002</v>
      </c>
      <c r="X642" s="102">
        <f t="shared" si="197"/>
        <v>9.1229166167428346</v>
      </c>
      <c r="Y642" s="94">
        <f>X642/K642</f>
        <v>8.1367656847956382E-2</v>
      </c>
    </row>
    <row r="643" spans="1:25">
      <c r="A643" s="48">
        <v>8192</v>
      </c>
      <c r="B643" s="48">
        <f t="shared" si="186"/>
        <v>21.233333333333334</v>
      </c>
      <c r="C643" s="86">
        <f t="shared" si="202"/>
        <v>14.74</v>
      </c>
      <c r="D643" s="90"/>
      <c r="E643" s="49">
        <f>C643*K643*1</f>
        <v>1660.4030097482064</v>
      </c>
      <c r="F643" s="61">
        <f t="shared" si="198"/>
        <v>0.73700000000000054</v>
      </c>
      <c r="G643" s="61">
        <f t="shared" si="199"/>
        <v>8.3699999999998642</v>
      </c>
      <c r="H643" s="61">
        <f t="shared" si="205"/>
        <v>4.1849999999999321</v>
      </c>
      <c r="I643" s="61">
        <f t="shared" si="205"/>
        <v>4.1849999999999321</v>
      </c>
      <c r="J643" s="62">
        <f t="shared" si="187"/>
        <v>6.4316899999999038</v>
      </c>
      <c r="K643" s="63">
        <f t="shared" si="188"/>
        <v>112.64606579024466</v>
      </c>
      <c r="L643" s="51">
        <f t="shared" si="189"/>
        <v>2.2450263752436098E+38</v>
      </c>
      <c r="M643" s="48">
        <f t="shared" si="201"/>
        <v>127.40000000000006</v>
      </c>
      <c r="N643" s="52">
        <v>637</v>
      </c>
      <c r="O643" s="74">
        <f t="shared" si="190"/>
        <v>637</v>
      </c>
      <c r="P643" s="74">
        <f t="shared" ref="P643:P706" si="206">Q$3</f>
        <v>1</v>
      </c>
      <c r="Q643" s="53">
        <v>1</v>
      </c>
      <c r="R643" s="65">
        <f t="shared" si="192"/>
        <v>1</v>
      </c>
      <c r="S643" s="73">
        <f t="shared" ref="S643:S706" si="207">S642*Q643</f>
        <v>3.3684075131794523E+35</v>
      </c>
      <c r="T643" s="73">
        <f t="shared" si="193"/>
        <v>2.1456755858953111E+38</v>
      </c>
      <c r="U643" s="73">
        <f t="shared" si="194"/>
        <v>2.2450263752436098E+39</v>
      </c>
      <c r="V643" s="73">
        <f t="shared" si="195"/>
        <v>1.1225131876218048E+40</v>
      </c>
      <c r="W643" s="73">
        <f t="shared" si="196"/>
        <v>419703.46666666667</v>
      </c>
      <c r="X643" s="102">
        <f t="shared" ref="X643:X706" si="208">U643/T643</f>
        <v>10.463028008527409</v>
      </c>
      <c r="Y643" s="94">
        <f>X643/K643</f>
        <v>9.288409617438699E-2</v>
      </c>
    </row>
    <row r="644" spans="1:25">
      <c r="A644" s="48">
        <v>8192</v>
      </c>
      <c r="B644" s="48">
        <f t="shared" si="186"/>
        <v>21.266666666666666</v>
      </c>
      <c r="C644" s="86">
        <f t="shared" si="202"/>
        <v>14.74</v>
      </c>
      <c r="D644" s="90"/>
      <c r="E644" s="49">
        <f>C644*K644*1</f>
        <v>1668.1898494860811</v>
      </c>
      <c r="F644" s="61">
        <f t="shared" si="198"/>
        <v>0.73800000000000054</v>
      </c>
      <c r="G644" s="61">
        <f t="shared" si="199"/>
        <v>8.379999999999864</v>
      </c>
      <c r="H644" s="61">
        <f t="shared" si="205"/>
        <v>4.189999999999932</v>
      </c>
      <c r="I644" s="61">
        <f t="shared" si="205"/>
        <v>4.189999999999932</v>
      </c>
      <c r="J644" s="62">
        <f t="shared" si="187"/>
        <v>6.446439999999904</v>
      </c>
      <c r="K644" s="63">
        <f t="shared" si="188"/>
        <v>113.17434528399464</v>
      </c>
      <c r="L644" s="51">
        <f t="shared" si="189"/>
        <v>2.5788581041672913E+38</v>
      </c>
      <c r="M644" s="48">
        <f t="shared" si="201"/>
        <v>127.60000000000005</v>
      </c>
      <c r="N644" s="52">
        <v>638</v>
      </c>
      <c r="O644" s="74">
        <f t="shared" si="190"/>
        <v>638</v>
      </c>
      <c r="P644" s="74">
        <f t="shared" si="206"/>
        <v>1</v>
      </c>
      <c r="Q644" s="53">
        <v>1</v>
      </c>
      <c r="R644" s="65">
        <f t="shared" si="192"/>
        <v>1</v>
      </c>
      <c r="S644" s="73">
        <f t="shared" si="207"/>
        <v>3.3684075131794523E+35</v>
      </c>
      <c r="T644" s="73">
        <f t="shared" si="193"/>
        <v>2.1490439934084906E+38</v>
      </c>
      <c r="U644" s="73">
        <f t="shared" si="194"/>
        <v>2.5788581041672914E+39</v>
      </c>
      <c r="V644" s="73">
        <f t="shared" si="195"/>
        <v>1.2894290520836456E+40</v>
      </c>
      <c r="W644" s="73">
        <f t="shared" si="196"/>
        <v>419976.53333333333</v>
      </c>
      <c r="X644" s="102">
        <f t="shared" si="208"/>
        <v>12.00002471832647</v>
      </c>
      <c r="Y644" s="94">
        <f>X644/K644</f>
        <v>0.10603131556196897</v>
      </c>
    </row>
    <row r="645" spans="1:25">
      <c r="A645" s="48">
        <v>8192</v>
      </c>
      <c r="B645" s="48">
        <f t="shared" si="186"/>
        <v>21.3</v>
      </c>
      <c r="C645" s="86">
        <f t="shared" si="202"/>
        <v>14.74</v>
      </c>
      <c r="D645" s="90"/>
      <c r="E645" s="49">
        <f>C645*K645*1</f>
        <v>1676.0048475250055</v>
      </c>
      <c r="F645" s="61">
        <f t="shared" si="198"/>
        <v>0.73900000000000055</v>
      </c>
      <c r="G645" s="61">
        <f t="shared" si="199"/>
        <v>8.3899999999998638</v>
      </c>
      <c r="H645" s="61">
        <f t="shared" si="205"/>
        <v>4.1949999999999319</v>
      </c>
      <c r="I645" s="61">
        <f t="shared" si="205"/>
        <v>4.1949999999999319</v>
      </c>
      <c r="J645" s="62">
        <f t="shared" si="187"/>
        <v>6.4612099999999035</v>
      </c>
      <c r="K645" s="63">
        <f t="shared" si="188"/>
        <v>113.70453511024461</v>
      </c>
      <c r="L645" s="51">
        <f t="shared" si="189"/>
        <v>2.9623300620277403E+38</v>
      </c>
      <c r="M645" s="48">
        <f t="shared" si="201"/>
        <v>127.80000000000007</v>
      </c>
      <c r="N645" s="52">
        <v>639</v>
      </c>
      <c r="O645" s="74">
        <f t="shared" si="190"/>
        <v>639</v>
      </c>
      <c r="P645" s="74">
        <f t="shared" si="206"/>
        <v>1</v>
      </c>
      <c r="Q645" s="53">
        <v>1</v>
      </c>
      <c r="R645" s="65">
        <f t="shared" si="192"/>
        <v>1</v>
      </c>
      <c r="S645" s="73">
        <f t="shared" si="207"/>
        <v>3.3684075131794523E+35</v>
      </c>
      <c r="T645" s="73">
        <f t="shared" si="193"/>
        <v>2.15241240092167E+38</v>
      </c>
      <c r="U645" s="73">
        <f t="shared" si="194"/>
        <v>2.9623300620277401E+39</v>
      </c>
      <c r="V645" s="73">
        <f t="shared" si="195"/>
        <v>1.4811650310138702E+40</v>
      </c>
      <c r="W645" s="73">
        <f t="shared" si="196"/>
        <v>420249.59999999998</v>
      </c>
      <c r="X645" s="102">
        <f t="shared" si="208"/>
        <v>13.762836809336633</v>
      </c>
      <c r="Y645" s="94">
        <f>X645/K645</f>
        <v>0.12104035073000903</v>
      </c>
    </row>
    <row r="646" spans="1:25">
      <c r="A646" s="48">
        <v>8192</v>
      </c>
      <c r="B646" s="48">
        <f t="shared" si="186"/>
        <v>21.333333333333332</v>
      </c>
      <c r="C646" s="86">
        <f t="shared" si="202"/>
        <v>14.74</v>
      </c>
      <c r="D646" s="90"/>
      <c r="E646" s="49">
        <f>C646*K646*1</f>
        <v>1683.8480735999201</v>
      </c>
      <c r="F646" s="61">
        <f t="shared" si="198"/>
        <v>0.74000000000000055</v>
      </c>
      <c r="G646" s="61">
        <f t="shared" si="199"/>
        <v>8.3999999999998636</v>
      </c>
      <c r="H646" s="61">
        <f t="shared" si="205"/>
        <v>4.1999999999999318</v>
      </c>
      <c r="I646" s="61">
        <f t="shared" si="205"/>
        <v>4.1999999999999318</v>
      </c>
      <c r="J646" s="62">
        <f t="shared" si="187"/>
        <v>6.4759999999999032</v>
      </c>
      <c r="K646" s="63">
        <f t="shared" si="188"/>
        <v>114.23663999999458</v>
      </c>
      <c r="L646" s="51">
        <f t="shared" si="189"/>
        <v>3.4028236692095297E+38</v>
      </c>
      <c r="M646" s="48">
        <f t="shared" si="201"/>
        <v>128.00000000000006</v>
      </c>
      <c r="N646" s="52">
        <v>640</v>
      </c>
      <c r="O646" s="74">
        <f t="shared" si="190"/>
        <v>640</v>
      </c>
      <c r="P646" s="74">
        <f t="shared" si="206"/>
        <v>1</v>
      </c>
      <c r="Q646" s="53">
        <v>4</v>
      </c>
      <c r="R646" s="65">
        <f t="shared" si="192"/>
        <v>1</v>
      </c>
      <c r="S646" s="73">
        <f t="shared" si="207"/>
        <v>1.3473630052717809E+36</v>
      </c>
      <c r="T646" s="73">
        <f t="shared" si="193"/>
        <v>8.6231232337393979E+38</v>
      </c>
      <c r="U646" s="73">
        <f t="shared" si="194"/>
        <v>3.4028236692095297E+39</v>
      </c>
      <c r="V646" s="73">
        <f t="shared" si="195"/>
        <v>1.7014118346047649E+40</v>
      </c>
      <c r="W646" s="73">
        <f t="shared" si="196"/>
        <v>420522.66666666663</v>
      </c>
      <c r="X646" s="102">
        <f t="shared" si="208"/>
        <v>3.9461614741807454</v>
      </c>
      <c r="Y646" s="94">
        <f>X646/K646</f>
        <v>3.4543745983608522E-2</v>
      </c>
    </row>
    <row r="647" spans="1:25">
      <c r="A647" s="48">
        <v>8192</v>
      </c>
      <c r="B647" s="48">
        <f t="shared" ref="B647:B710" si="209">N647/30</f>
        <v>21.366666666666667</v>
      </c>
      <c r="C647" s="86">
        <f t="shared" si="202"/>
        <v>14.74</v>
      </c>
      <c r="D647" s="90"/>
      <c r="E647" s="49">
        <f>C647*K647*1</f>
        <v>1691.7195975342049</v>
      </c>
      <c r="F647" s="61">
        <f t="shared" si="198"/>
        <v>0.74100000000000055</v>
      </c>
      <c r="G647" s="61">
        <f t="shared" si="199"/>
        <v>8.4099999999998634</v>
      </c>
      <c r="H647" s="61">
        <f t="shared" si="205"/>
        <v>4.2049999999999317</v>
      </c>
      <c r="I647" s="61">
        <f t="shared" si="205"/>
        <v>4.2049999999999317</v>
      </c>
      <c r="J647" s="62">
        <f t="shared" ref="J647:J710" si="210">(1-F647)+F647*G647</f>
        <v>6.4908099999999029</v>
      </c>
      <c r="K647" s="63">
        <f t="shared" ref="K647:K710" si="211">J647*H647*I647</f>
        <v>114.77066469024456</v>
      </c>
      <c r="L647" s="51">
        <f t="shared" ref="L647:L710" si="212">POWER($M$1,N647)</f>
        <v>3.9088179511659622E+38</v>
      </c>
      <c r="M647" s="48">
        <f t="shared" si="201"/>
        <v>128.20000000000007</v>
      </c>
      <c r="N647" s="52">
        <v>641</v>
      </c>
      <c r="O647" s="74">
        <f t="shared" ref="O647:O710" si="213">$N647-P$3</f>
        <v>641</v>
      </c>
      <c r="P647" s="74">
        <f t="shared" si="206"/>
        <v>1</v>
      </c>
      <c r="Q647" s="53">
        <v>1</v>
      </c>
      <c r="R647" s="65">
        <f t="shared" ref="R647:R710" si="214">R$3</f>
        <v>1</v>
      </c>
      <c r="S647" s="73">
        <f t="shared" si="207"/>
        <v>1.3473630052717809E+36</v>
      </c>
      <c r="T647" s="73">
        <f t="shared" ref="T647:T710" si="215">O647*S647*R647</f>
        <v>8.6365968637921157E+38</v>
      </c>
      <c r="U647" s="73">
        <f t="shared" ref="U647:U710" si="216">10*Q$3*P647*POWER($M$1,O647)</f>
        <v>3.9088179511659619E+39</v>
      </c>
      <c r="V647" s="73">
        <f t="shared" ref="V647:V710" si="217">50*Q$3*P647*POWER($M$1,O647)</f>
        <v>1.9544089755829811E+40</v>
      </c>
      <c r="W647" s="73">
        <f t="shared" ref="W647:W710" si="218">$A647*(30+$B647)</f>
        <v>420795.73333333334</v>
      </c>
      <c r="X647" s="102">
        <f t="shared" si="208"/>
        <v>4.5258775103342002</v>
      </c>
      <c r="Y647" s="94">
        <f>X647/K647</f>
        <v>3.9434096879626221E-2</v>
      </c>
    </row>
    <row r="648" spans="1:25">
      <c r="A648" s="48">
        <v>8192</v>
      </c>
      <c r="B648" s="48">
        <f t="shared" si="209"/>
        <v>21.4</v>
      </c>
      <c r="C648" s="86">
        <f t="shared" si="202"/>
        <v>14.74</v>
      </c>
      <c r="D648" s="90"/>
      <c r="E648" s="49">
        <f>C648*K648*1</f>
        <v>1699.6194892396791</v>
      </c>
      <c r="F648" s="61">
        <f t="shared" ref="F648:F711" si="219">F647+0.1%</f>
        <v>0.74200000000000055</v>
      </c>
      <c r="G648" s="61">
        <f t="shared" ref="G648:G711" si="220">G647+1%</f>
        <v>8.4199999999998631</v>
      </c>
      <c r="H648" s="61">
        <f t="shared" ref="H648:I663" si="221">H647+0.5%</f>
        <v>4.2099999999999316</v>
      </c>
      <c r="I648" s="61">
        <f t="shared" si="221"/>
        <v>4.2099999999999316</v>
      </c>
      <c r="J648" s="62">
        <f t="shared" si="210"/>
        <v>6.5056399999999019</v>
      </c>
      <c r="K648" s="63">
        <f t="shared" si="211"/>
        <v>115.3066139239945</v>
      </c>
      <c r="L648" s="51">
        <f t="shared" si="212"/>
        <v>4.4900527504872211E+38</v>
      </c>
      <c r="M648" s="48">
        <f t="shared" ref="M648:M711" si="222">LOG(L648,2)</f>
        <v>128.40000000000006</v>
      </c>
      <c r="N648" s="52">
        <v>642</v>
      </c>
      <c r="O648" s="74">
        <f t="shared" si="213"/>
        <v>642</v>
      </c>
      <c r="P648" s="74">
        <f t="shared" si="206"/>
        <v>1</v>
      </c>
      <c r="Q648" s="53">
        <v>1</v>
      </c>
      <c r="R648" s="65">
        <f t="shared" si="214"/>
        <v>1</v>
      </c>
      <c r="S648" s="73">
        <f t="shared" si="207"/>
        <v>1.3473630052717809E+36</v>
      </c>
      <c r="T648" s="73">
        <f t="shared" si="215"/>
        <v>8.6500704938448335E+38</v>
      </c>
      <c r="U648" s="73">
        <f t="shared" si="216"/>
        <v>4.4900527504872208E+39</v>
      </c>
      <c r="V648" s="73">
        <f t="shared" si="217"/>
        <v>2.2450263752436106E+40</v>
      </c>
      <c r="W648" s="73">
        <f t="shared" si="218"/>
        <v>421068.79999999999</v>
      </c>
      <c r="X648" s="102">
        <f t="shared" si="208"/>
        <v>5.1907701257258267</v>
      </c>
      <c r="Y648" s="94">
        <f>X648/K648</f>
        <v>4.5017106556848284E-2</v>
      </c>
    </row>
    <row r="649" spans="1:25">
      <c r="A649" s="48">
        <v>8192</v>
      </c>
      <c r="B649" s="48">
        <f t="shared" si="209"/>
        <v>21.433333333333334</v>
      </c>
      <c r="C649" s="86">
        <f t="shared" si="202"/>
        <v>14.74</v>
      </c>
      <c r="D649" s="90"/>
      <c r="E649" s="49">
        <f>C649*K649*1</f>
        <v>1707.5478187166041</v>
      </c>
      <c r="F649" s="61">
        <f t="shared" si="219"/>
        <v>0.74300000000000055</v>
      </c>
      <c r="G649" s="61">
        <f t="shared" si="220"/>
        <v>8.4299999999998629</v>
      </c>
      <c r="H649" s="61">
        <f t="shared" si="221"/>
        <v>4.2149999999999315</v>
      </c>
      <c r="I649" s="61">
        <f t="shared" si="221"/>
        <v>4.2149999999999315</v>
      </c>
      <c r="J649" s="62">
        <f t="shared" si="210"/>
        <v>6.5204899999999029</v>
      </c>
      <c r="K649" s="63">
        <f t="shared" si="211"/>
        <v>115.8444924502445</v>
      </c>
      <c r="L649" s="51">
        <f t="shared" si="212"/>
        <v>5.1577162083345842E+38</v>
      </c>
      <c r="M649" s="48">
        <f t="shared" si="222"/>
        <v>128.60000000000005</v>
      </c>
      <c r="N649" s="52">
        <v>643</v>
      </c>
      <c r="O649" s="74">
        <f t="shared" si="213"/>
        <v>643</v>
      </c>
      <c r="P649" s="74">
        <f t="shared" si="206"/>
        <v>1</v>
      </c>
      <c r="Q649" s="53">
        <v>1</v>
      </c>
      <c r="R649" s="65">
        <f t="shared" si="214"/>
        <v>1</v>
      </c>
      <c r="S649" s="73">
        <f t="shared" si="207"/>
        <v>1.3473630052717809E+36</v>
      </c>
      <c r="T649" s="73">
        <f t="shared" si="215"/>
        <v>8.6635441238975513E+38</v>
      </c>
      <c r="U649" s="73">
        <f t="shared" si="216"/>
        <v>5.157716208334584E+39</v>
      </c>
      <c r="V649" s="73">
        <f t="shared" si="217"/>
        <v>2.5788581041672922E+40</v>
      </c>
      <c r="W649" s="73">
        <f t="shared" si="218"/>
        <v>421341.8666666667</v>
      </c>
      <c r="X649" s="102">
        <f t="shared" si="208"/>
        <v>5.9533559644574572</v>
      </c>
      <c r="Y649" s="94">
        <f>X649/K649</f>
        <v>5.1390927946051802E-2</v>
      </c>
    </row>
    <row r="650" spans="1:25">
      <c r="A650" s="48">
        <v>8192</v>
      </c>
      <c r="B650" s="48">
        <f t="shared" si="209"/>
        <v>21.466666666666665</v>
      </c>
      <c r="C650" s="86">
        <f t="shared" si="202"/>
        <v>14.74</v>
      </c>
      <c r="D650" s="90"/>
      <c r="E650" s="49">
        <f>C650*K650*1</f>
        <v>1715.5046560536784</v>
      </c>
      <c r="F650" s="61">
        <f t="shared" si="219"/>
        <v>0.74400000000000055</v>
      </c>
      <c r="G650" s="61">
        <f t="shared" si="220"/>
        <v>8.4399999999998627</v>
      </c>
      <c r="H650" s="61">
        <f t="shared" si="221"/>
        <v>4.2199999999999314</v>
      </c>
      <c r="I650" s="61">
        <f t="shared" si="221"/>
        <v>4.2199999999999314</v>
      </c>
      <c r="J650" s="62">
        <f t="shared" si="210"/>
        <v>6.5353599999999021</v>
      </c>
      <c r="K650" s="63">
        <f t="shared" si="211"/>
        <v>116.38430502399447</v>
      </c>
      <c r="L650" s="51">
        <f t="shared" si="212"/>
        <v>5.9246601240554821E+38</v>
      </c>
      <c r="M650" s="48">
        <f t="shared" si="222"/>
        <v>128.80000000000007</v>
      </c>
      <c r="N650" s="52">
        <v>644</v>
      </c>
      <c r="O650" s="74">
        <f t="shared" si="213"/>
        <v>644</v>
      </c>
      <c r="P650" s="74">
        <f t="shared" si="206"/>
        <v>1</v>
      </c>
      <c r="Q650" s="53">
        <v>1</v>
      </c>
      <c r="R650" s="65">
        <f t="shared" si="214"/>
        <v>1</v>
      </c>
      <c r="S650" s="73">
        <f t="shared" si="207"/>
        <v>1.3473630052717809E+36</v>
      </c>
      <c r="T650" s="73">
        <f t="shared" si="215"/>
        <v>8.6770177539502691E+38</v>
      </c>
      <c r="U650" s="73">
        <f t="shared" si="216"/>
        <v>5.9246601240554826E+39</v>
      </c>
      <c r="V650" s="73">
        <f t="shared" si="217"/>
        <v>2.9623300620277409E+40</v>
      </c>
      <c r="W650" s="73">
        <f t="shared" si="218"/>
        <v>421614.93333333335</v>
      </c>
      <c r="X650" s="102">
        <f t="shared" si="208"/>
        <v>6.8279912431413914</v>
      </c>
      <c r="Y650" s="94">
        <f>X650/K650</f>
        <v>5.8667629125195984E-2</v>
      </c>
    </row>
    <row r="651" spans="1:25">
      <c r="A651" s="48">
        <v>8192</v>
      </c>
      <c r="B651" s="48">
        <f t="shared" si="209"/>
        <v>21.5</v>
      </c>
      <c r="C651" s="86">
        <f t="shared" si="202"/>
        <v>14.74</v>
      </c>
      <c r="D651" s="90"/>
      <c r="E651" s="49">
        <f>C651*K651*1</f>
        <v>1723.4900714280432</v>
      </c>
      <c r="F651" s="61">
        <f t="shared" si="219"/>
        <v>0.74500000000000055</v>
      </c>
      <c r="G651" s="61">
        <f t="shared" si="220"/>
        <v>8.4499999999998625</v>
      </c>
      <c r="H651" s="61">
        <f t="shared" si="221"/>
        <v>4.2249999999999313</v>
      </c>
      <c r="I651" s="61">
        <f t="shared" si="221"/>
        <v>4.2249999999999313</v>
      </c>
      <c r="J651" s="62">
        <f t="shared" si="210"/>
        <v>6.5502499999999024</v>
      </c>
      <c r="K651" s="63">
        <f t="shared" si="211"/>
        <v>116.92605640624444</v>
      </c>
      <c r="L651" s="51">
        <f t="shared" si="212"/>
        <v>6.8056473384190624E+38</v>
      </c>
      <c r="M651" s="48">
        <f t="shared" si="222"/>
        <v>129.00000000000006</v>
      </c>
      <c r="N651" s="52">
        <v>645</v>
      </c>
      <c r="O651" s="74">
        <f t="shared" si="213"/>
        <v>645</v>
      </c>
      <c r="P651" s="74">
        <f t="shared" si="206"/>
        <v>1</v>
      </c>
      <c r="Q651" s="53">
        <v>1</v>
      </c>
      <c r="R651" s="65">
        <f t="shared" si="214"/>
        <v>1</v>
      </c>
      <c r="S651" s="73">
        <f t="shared" si="207"/>
        <v>1.3473630052717809E+36</v>
      </c>
      <c r="T651" s="73">
        <f t="shared" si="215"/>
        <v>8.690491384002987E+38</v>
      </c>
      <c r="U651" s="73">
        <f t="shared" si="216"/>
        <v>6.8056473384190618E+39</v>
      </c>
      <c r="V651" s="73">
        <f t="shared" si="217"/>
        <v>3.4028236692095312E+40</v>
      </c>
      <c r="W651" s="73">
        <f t="shared" si="218"/>
        <v>421888</v>
      </c>
      <c r="X651" s="102">
        <f t="shared" si="208"/>
        <v>7.8311421503121794</v>
      </c>
      <c r="Y651" s="94">
        <f>X651/K651</f>
        <v>6.6975166964529195E-2</v>
      </c>
    </row>
    <row r="652" spans="1:25">
      <c r="A652" s="48">
        <v>8192</v>
      </c>
      <c r="B652" s="48">
        <f t="shared" si="209"/>
        <v>21.533333333333335</v>
      </c>
      <c r="C652" s="86">
        <f t="shared" si="202"/>
        <v>14.74</v>
      </c>
      <c r="D652" s="90"/>
      <c r="E652" s="49">
        <f>C652*K652*1</f>
        <v>1731.5041351052776</v>
      </c>
      <c r="F652" s="61">
        <f t="shared" si="219"/>
        <v>0.74600000000000055</v>
      </c>
      <c r="G652" s="61">
        <f t="shared" si="220"/>
        <v>8.4599999999998623</v>
      </c>
      <c r="H652" s="61">
        <f t="shared" si="221"/>
        <v>4.2299999999999311</v>
      </c>
      <c r="I652" s="61">
        <f t="shared" si="221"/>
        <v>4.2299999999999311</v>
      </c>
      <c r="J652" s="62">
        <f t="shared" si="210"/>
        <v>6.5651599999999011</v>
      </c>
      <c r="K652" s="63">
        <f t="shared" si="211"/>
        <v>117.4697513639944</v>
      </c>
      <c r="L652" s="51">
        <f t="shared" si="212"/>
        <v>7.817635902331926E+38</v>
      </c>
      <c r="M652" s="48">
        <f t="shared" si="222"/>
        <v>129.20000000000005</v>
      </c>
      <c r="N652" s="52">
        <v>646</v>
      </c>
      <c r="O652" s="74">
        <f t="shared" si="213"/>
        <v>646</v>
      </c>
      <c r="P652" s="74">
        <f t="shared" si="206"/>
        <v>1</v>
      </c>
      <c r="Q652" s="53">
        <v>1</v>
      </c>
      <c r="R652" s="65">
        <f t="shared" si="214"/>
        <v>1</v>
      </c>
      <c r="S652" s="73">
        <f t="shared" si="207"/>
        <v>1.3473630052717809E+36</v>
      </c>
      <c r="T652" s="73">
        <f t="shared" si="215"/>
        <v>8.7039650140557048E+38</v>
      </c>
      <c r="U652" s="73">
        <f t="shared" si="216"/>
        <v>7.8176359023319263E+39</v>
      </c>
      <c r="V652" s="73">
        <f t="shared" si="217"/>
        <v>3.9088179511659631E+40</v>
      </c>
      <c r="W652" s="73">
        <f t="shared" si="218"/>
        <v>422161.06666666665</v>
      </c>
      <c r="X652" s="102">
        <f t="shared" si="208"/>
        <v>8.9816949972886153</v>
      </c>
      <c r="Y652" s="94">
        <f>X652/K652</f>
        <v>7.6459640826664677E-2</v>
      </c>
    </row>
    <row r="653" spans="1:25">
      <c r="A653" s="48">
        <v>8192</v>
      </c>
      <c r="B653" s="48">
        <f t="shared" si="209"/>
        <v>21.566666666666666</v>
      </c>
      <c r="C653" s="86">
        <f t="shared" si="202"/>
        <v>14.74</v>
      </c>
      <c r="D653" s="90"/>
      <c r="E653" s="49">
        <f>C653*K653*1</f>
        <v>1739.5469174394023</v>
      </c>
      <c r="F653" s="61">
        <f t="shared" si="219"/>
        <v>0.74700000000000055</v>
      </c>
      <c r="G653" s="61">
        <f t="shared" si="220"/>
        <v>8.4699999999998621</v>
      </c>
      <c r="H653" s="61">
        <f t="shared" si="221"/>
        <v>4.234999999999931</v>
      </c>
      <c r="I653" s="61">
        <f t="shared" si="221"/>
        <v>4.234999999999931</v>
      </c>
      <c r="J653" s="62">
        <f t="shared" si="210"/>
        <v>6.5800899999999007</v>
      </c>
      <c r="K653" s="63">
        <f t="shared" si="211"/>
        <v>118.01539467024439</v>
      </c>
      <c r="L653" s="51">
        <f t="shared" si="212"/>
        <v>8.9801055009744467E+38</v>
      </c>
      <c r="M653" s="48">
        <f t="shared" si="222"/>
        <v>129.40000000000006</v>
      </c>
      <c r="N653" s="52">
        <v>647</v>
      </c>
      <c r="O653" s="74">
        <f t="shared" si="213"/>
        <v>647</v>
      </c>
      <c r="P653" s="74">
        <f t="shared" si="206"/>
        <v>1</v>
      </c>
      <c r="Q653" s="53">
        <v>1</v>
      </c>
      <c r="R653" s="65">
        <f t="shared" si="214"/>
        <v>1</v>
      </c>
      <c r="S653" s="73">
        <f t="shared" si="207"/>
        <v>1.3473630052717809E+36</v>
      </c>
      <c r="T653" s="73">
        <f t="shared" si="215"/>
        <v>8.7174386441084226E+38</v>
      </c>
      <c r="U653" s="73">
        <f t="shared" si="216"/>
        <v>8.9801055009744464E+39</v>
      </c>
      <c r="V653" s="73">
        <f t="shared" si="217"/>
        <v>4.4900527504872232E+40</v>
      </c>
      <c r="W653" s="73">
        <f t="shared" si="218"/>
        <v>422434.1333333333</v>
      </c>
      <c r="X653" s="102">
        <f t="shared" si="208"/>
        <v>10.301311965118956</v>
      </c>
      <c r="Y653" s="94">
        <f>X653/K653</f>
        <v>8.7287866078002957E-2</v>
      </c>
    </row>
    <row r="654" spans="1:25">
      <c r="A654" s="48">
        <v>8192</v>
      </c>
      <c r="B654" s="48">
        <f t="shared" si="209"/>
        <v>21.6</v>
      </c>
      <c r="C654" s="86">
        <f t="shared" si="202"/>
        <v>14.74</v>
      </c>
      <c r="D654" s="90"/>
      <c r="E654" s="49">
        <f>C654*K654*1</f>
        <v>1747.6184888728769</v>
      </c>
      <c r="F654" s="61">
        <f t="shared" si="219"/>
        <v>0.74800000000000055</v>
      </c>
      <c r="G654" s="61">
        <f t="shared" si="220"/>
        <v>8.4799999999998619</v>
      </c>
      <c r="H654" s="61">
        <f t="shared" si="221"/>
        <v>4.2399999999999309</v>
      </c>
      <c r="I654" s="61">
        <f t="shared" si="221"/>
        <v>4.2399999999999309</v>
      </c>
      <c r="J654" s="62">
        <f t="shared" si="210"/>
        <v>6.5950399999999014</v>
      </c>
      <c r="K654" s="63">
        <f t="shared" si="211"/>
        <v>118.56299110399436</v>
      </c>
      <c r="L654" s="51">
        <f t="shared" si="212"/>
        <v>1.0315432416669173E+39</v>
      </c>
      <c r="M654" s="48">
        <f t="shared" si="222"/>
        <v>129.60000000000005</v>
      </c>
      <c r="N654" s="52">
        <v>648</v>
      </c>
      <c r="O654" s="74">
        <f t="shared" si="213"/>
        <v>648</v>
      </c>
      <c r="P654" s="74">
        <f t="shared" si="206"/>
        <v>1</v>
      </c>
      <c r="Q654" s="53">
        <v>1</v>
      </c>
      <c r="R654" s="65">
        <f t="shared" si="214"/>
        <v>1</v>
      </c>
      <c r="S654" s="73">
        <f t="shared" si="207"/>
        <v>1.3473630052717809E+36</v>
      </c>
      <c r="T654" s="73">
        <f t="shared" si="215"/>
        <v>8.7309122741611404E+38</v>
      </c>
      <c r="U654" s="73">
        <f t="shared" si="216"/>
        <v>1.0315432416669173E+40</v>
      </c>
      <c r="V654" s="73">
        <f t="shared" si="217"/>
        <v>5.1577162083345863E+40</v>
      </c>
      <c r="W654" s="73">
        <f t="shared" si="218"/>
        <v>422707.20000000001</v>
      </c>
      <c r="X654" s="102">
        <f t="shared" si="208"/>
        <v>11.814839151685637</v>
      </c>
      <c r="Y654" s="94">
        <f>X654/K654</f>
        <v>9.9650312814076755E-2</v>
      </c>
    </row>
    <row r="655" spans="1:25">
      <c r="A655" s="48">
        <v>8192</v>
      </c>
      <c r="B655" s="48">
        <f t="shared" si="209"/>
        <v>21.633333333333333</v>
      </c>
      <c r="C655" s="86">
        <f t="shared" si="202"/>
        <v>14.74</v>
      </c>
      <c r="D655" s="90"/>
      <c r="E655" s="49">
        <f>C655*K655*1</f>
        <v>1755.7189199366014</v>
      </c>
      <c r="F655" s="61">
        <f t="shared" si="219"/>
        <v>0.74900000000000055</v>
      </c>
      <c r="G655" s="61">
        <f t="shared" si="220"/>
        <v>8.4899999999998617</v>
      </c>
      <c r="H655" s="61">
        <f t="shared" si="221"/>
        <v>4.2449999999999308</v>
      </c>
      <c r="I655" s="61">
        <f t="shared" si="221"/>
        <v>4.2449999999999308</v>
      </c>
      <c r="J655" s="62">
        <f t="shared" si="210"/>
        <v>6.6100099999999005</v>
      </c>
      <c r="K655" s="63">
        <f t="shared" si="211"/>
        <v>119.11254545024433</v>
      </c>
      <c r="L655" s="51">
        <f t="shared" si="212"/>
        <v>1.1849320248110969E+39</v>
      </c>
      <c r="M655" s="48">
        <f t="shared" si="222"/>
        <v>129.80000000000007</v>
      </c>
      <c r="N655" s="52">
        <v>649</v>
      </c>
      <c r="O655" s="74">
        <f t="shared" si="213"/>
        <v>649</v>
      </c>
      <c r="P655" s="74">
        <f t="shared" si="206"/>
        <v>1</v>
      </c>
      <c r="Q655" s="53">
        <v>1</v>
      </c>
      <c r="R655" s="65">
        <f t="shared" si="214"/>
        <v>1</v>
      </c>
      <c r="S655" s="73">
        <f t="shared" si="207"/>
        <v>1.3473630052717809E+36</v>
      </c>
      <c r="T655" s="73">
        <f t="shared" si="215"/>
        <v>8.7443859042138582E+38</v>
      </c>
      <c r="U655" s="73">
        <f t="shared" si="216"/>
        <v>1.1849320248110968E+40</v>
      </c>
      <c r="V655" s="73">
        <f t="shared" si="217"/>
        <v>5.9246601240554847E+40</v>
      </c>
      <c r="W655" s="73">
        <f t="shared" si="218"/>
        <v>422980.26666666666</v>
      </c>
      <c r="X655" s="102">
        <f t="shared" si="208"/>
        <v>13.550774608884614</v>
      </c>
      <c r="Y655" s="94">
        <f>X655/K655</f>
        <v>0.11376446164980197</v>
      </c>
    </row>
    <row r="656" spans="1:25">
      <c r="A656" s="48">
        <v>8192</v>
      </c>
      <c r="B656" s="48">
        <f t="shared" si="209"/>
        <v>21.666666666666668</v>
      </c>
      <c r="C656" s="86">
        <f t="shared" si="202"/>
        <v>14.74</v>
      </c>
      <c r="D656" s="90"/>
      <c r="E656" s="49">
        <f>C656*K656*1</f>
        <v>1763.8482812499158</v>
      </c>
      <c r="F656" s="61">
        <f t="shared" si="219"/>
        <v>0.75000000000000056</v>
      </c>
      <c r="G656" s="61">
        <f t="shared" si="220"/>
        <v>8.4999999999998614</v>
      </c>
      <c r="H656" s="61">
        <f t="shared" si="221"/>
        <v>4.2499999999999307</v>
      </c>
      <c r="I656" s="61">
        <f t="shared" si="221"/>
        <v>4.2499999999999307</v>
      </c>
      <c r="J656" s="62">
        <f t="shared" si="210"/>
        <v>6.6249999999998996</v>
      </c>
      <c r="K656" s="63">
        <f t="shared" si="211"/>
        <v>119.66406249999429</v>
      </c>
      <c r="L656" s="51">
        <f t="shared" si="212"/>
        <v>1.3611294676838131E+39</v>
      </c>
      <c r="M656" s="48">
        <f t="shared" si="222"/>
        <v>130.00000000000006</v>
      </c>
      <c r="N656" s="52">
        <v>650</v>
      </c>
      <c r="O656" s="74">
        <f t="shared" si="213"/>
        <v>650</v>
      </c>
      <c r="P656" s="74">
        <f t="shared" si="206"/>
        <v>1</v>
      </c>
      <c r="Q656" s="53">
        <v>4</v>
      </c>
      <c r="R656" s="65">
        <f t="shared" si="214"/>
        <v>1</v>
      </c>
      <c r="S656" s="73">
        <f t="shared" si="207"/>
        <v>5.3894520210871237E+36</v>
      </c>
      <c r="T656" s="73">
        <f t="shared" si="215"/>
        <v>3.5031438137066304E+39</v>
      </c>
      <c r="U656" s="73">
        <f t="shared" si="216"/>
        <v>1.3611294676838131E+40</v>
      </c>
      <c r="V656" s="73">
        <f t="shared" si="217"/>
        <v>6.8056473384190652E+40</v>
      </c>
      <c r="W656" s="73">
        <f t="shared" si="218"/>
        <v>423253.33333333337</v>
      </c>
      <c r="X656" s="102">
        <f t="shared" si="208"/>
        <v>3.8854512976548912</v>
      </c>
      <c r="Y656" s="94">
        <f>X656/K656</f>
        <v>3.2469658947564782E-2</v>
      </c>
    </row>
    <row r="657" spans="1:25">
      <c r="A657" s="48">
        <v>8192</v>
      </c>
      <c r="B657" s="48">
        <f t="shared" si="209"/>
        <v>21.7</v>
      </c>
      <c r="C657" s="86">
        <f t="shared" si="202"/>
        <v>14.74</v>
      </c>
      <c r="D657" s="90"/>
      <c r="E657" s="49">
        <f>C657*K657*1</f>
        <v>1772.0066435206004</v>
      </c>
      <c r="F657" s="61">
        <f t="shared" si="219"/>
        <v>0.75100000000000056</v>
      </c>
      <c r="G657" s="61">
        <f t="shared" si="220"/>
        <v>8.5099999999998612</v>
      </c>
      <c r="H657" s="61">
        <f t="shared" si="221"/>
        <v>4.2549999999999306</v>
      </c>
      <c r="I657" s="61">
        <f t="shared" si="221"/>
        <v>4.2549999999999306</v>
      </c>
      <c r="J657" s="62">
        <f t="shared" si="210"/>
        <v>6.6400099999998998</v>
      </c>
      <c r="K657" s="63">
        <f t="shared" si="211"/>
        <v>120.21754705024426</v>
      </c>
      <c r="L657" s="51">
        <f t="shared" si="212"/>
        <v>1.5635271804663858E+39</v>
      </c>
      <c r="M657" s="48">
        <f t="shared" si="222"/>
        <v>130.20000000000005</v>
      </c>
      <c r="N657" s="52">
        <v>651</v>
      </c>
      <c r="O657" s="74">
        <f t="shared" si="213"/>
        <v>651</v>
      </c>
      <c r="P657" s="74">
        <f t="shared" si="206"/>
        <v>1</v>
      </c>
      <c r="Q657" s="53">
        <v>1</v>
      </c>
      <c r="R657" s="65">
        <f t="shared" si="214"/>
        <v>1</v>
      </c>
      <c r="S657" s="73">
        <f t="shared" si="207"/>
        <v>5.3894520210871237E+36</v>
      </c>
      <c r="T657" s="73">
        <f t="shared" si="215"/>
        <v>3.5085332657277175E+39</v>
      </c>
      <c r="U657" s="73">
        <f t="shared" si="216"/>
        <v>1.5635271804663857E+40</v>
      </c>
      <c r="V657" s="73">
        <f t="shared" si="217"/>
        <v>7.8176359023319292E+40</v>
      </c>
      <c r="W657" s="73">
        <f t="shared" si="218"/>
        <v>423526.40000000002</v>
      </c>
      <c r="X657" s="102">
        <f t="shared" si="208"/>
        <v>4.4563555823720797</v>
      </c>
      <c r="Y657" s="94">
        <f>X657/K657</f>
        <v>3.7069094252185748E-2</v>
      </c>
    </row>
    <row r="658" spans="1:25">
      <c r="A658" s="48">
        <v>8192</v>
      </c>
      <c r="B658" s="48">
        <f t="shared" si="209"/>
        <v>21.733333333333334</v>
      </c>
      <c r="C658" s="86">
        <f t="shared" si="202"/>
        <v>14.74</v>
      </c>
      <c r="D658" s="90"/>
      <c r="E658" s="49">
        <f>C658*K658*1</f>
        <v>1780.194077544875</v>
      </c>
      <c r="F658" s="61">
        <f t="shared" si="219"/>
        <v>0.75200000000000056</v>
      </c>
      <c r="G658" s="61">
        <f t="shared" si="220"/>
        <v>8.519999999999861</v>
      </c>
      <c r="H658" s="61">
        <f t="shared" si="221"/>
        <v>4.2599999999999305</v>
      </c>
      <c r="I658" s="61">
        <f t="shared" si="221"/>
        <v>4.2599999999999305</v>
      </c>
      <c r="J658" s="62">
        <f t="shared" si="210"/>
        <v>6.6550399999998993</v>
      </c>
      <c r="K658" s="63">
        <f t="shared" si="211"/>
        <v>120.77300390399422</v>
      </c>
      <c r="L658" s="51">
        <f t="shared" si="212"/>
        <v>1.7960211001948896E+39</v>
      </c>
      <c r="M658" s="48">
        <f t="shared" si="222"/>
        <v>130.40000000000006</v>
      </c>
      <c r="N658" s="52">
        <v>652</v>
      </c>
      <c r="O658" s="74">
        <f t="shared" si="213"/>
        <v>652</v>
      </c>
      <c r="P658" s="74">
        <f t="shared" si="206"/>
        <v>1</v>
      </c>
      <c r="Q658" s="53">
        <v>1</v>
      </c>
      <c r="R658" s="65">
        <f t="shared" si="214"/>
        <v>1</v>
      </c>
      <c r="S658" s="73">
        <f t="shared" si="207"/>
        <v>5.3894520210871237E+36</v>
      </c>
      <c r="T658" s="73">
        <f t="shared" si="215"/>
        <v>3.5139227177488046E+39</v>
      </c>
      <c r="U658" s="73">
        <f t="shared" si="216"/>
        <v>1.7960211001948898E+40</v>
      </c>
      <c r="V658" s="73">
        <f t="shared" si="217"/>
        <v>8.9801055009744483E+40</v>
      </c>
      <c r="W658" s="73">
        <f t="shared" si="218"/>
        <v>423799.46666666667</v>
      </c>
      <c r="X658" s="102">
        <f t="shared" si="208"/>
        <v>5.1111570869877045</v>
      </c>
      <c r="Y658" s="94">
        <f>X658/K658</f>
        <v>4.2320360691290776E-2</v>
      </c>
    </row>
    <row r="659" spans="1:25">
      <c r="A659" s="48">
        <v>8192</v>
      </c>
      <c r="B659" s="48">
        <f t="shared" si="209"/>
        <v>21.766666666666666</v>
      </c>
      <c r="C659" s="86">
        <f t="shared" si="202"/>
        <v>14.74</v>
      </c>
      <c r="D659" s="90"/>
      <c r="E659" s="49">
        <f>C659*K659*1</f>
        <v>1788.4106542073994</v>
      </c>
      <c r="F659" s="61">
        <f t="shared" si="219"/>
        <v>0.75300000000000056</v>
      </c>
      <c r="G659" s="61">
        <f t="shared" si="220"/>
        <v>8.5299999999998608</v>
      </c>
      <c r="H659" s="61">
        <f t="shared" si="221"/>
        <v>4.2649999999999304</v>
      </c>
      <c r="I659" s="61">
        <f t="shared" si="221"/>
        <v>4.2649999999999304</v>
      </c>
      <c r="J659" s="62">
        <f t="shared" si="210"/>
        <v>6.6700899999998988</v>
      </c>
      <c r="K659" s="63">
        <f t="shared" si="211"/>
        <v>121.3304378702442</v>
      </c>
      <c r="L659" s="51">
        <f t="shared" si="212"/>
        <v>2.0630864833338349E+39</v>
      </c>
      <c r="M659" s="48">
        <f t="shared" si="222"/>
        <v>130.60000000000005</v>
      </c>
      <c r="N659" s="52">
        <v>653</v>
      </c>
      <c r="O659" s="74">
        <f t="shared" si="213"/>
        <v>653</v>
      </c>
      <c r="P659" s="74">
        <f t="shared" si="206"/>
        <v>1</v>
      </c>
      <c r="Q659" s="53">
        <v>1</v>
      </c>
      <c r="R659" s="65">
        <f t="shared" si="214"/>
        <v>1</v>
      </c>
      <c r="S659" s="73">
        <f t="shared" si="207"/>
        <v>5.3894520210871237E+36</v>
      </c>
      <c r="T659" s="73">
        <f t="shared" si="215"/>
        <v>3.5193121697698918E+39</v>
      </c>
      <c r="U659" s="73">
        <f t="shared" si="216"/>
        <v>2.0630864833338348E+40</v>
      </c>
      <c r="V659" s="73">
        <f t="shared" si="217"/>
        <v>1.0315432416669175E+41</v>
      </c>
      <c r="W659" s="73">
        <f t="shared" si="218"/>
        <v>424072.53333333333</v>
      </c>
      <c r="X659" s="102">
        <f t="shared" si="208"/>
        <v>5.8621866541288625</v>
      </c>
      <c r="Y659" s="94">
        <f>X659/K659</f>
        <v>4.8315878167341057E-2</v>
      </c>
    </row>
    <row r="660" spans="1:25">
      <c r="A660" s="48">
        <v>8192</v>
      </c>
      <c r="B660" s="48">
        <f t="shared" si="209"/>
        <v>21.8</v>
      </c>
      <c r="C660" s="86">
        <f t="shared" si="202"/>
        <v>14.74</v>
      </c>
      <c r="D660" s="90"/>
      <c r="E660" s="49">
        <f>C660*K660*1</f>
        <v>1796.6564444812745</v>
      </c>
      <c r="F660" s="61">
        <f t="shared" si="219"/>
        <v>0.75400000000000056</v>
      </c>
      <c r="G660" s="61">
        <f t="shared" si="220"/>
        <v>8.5399999999998606</v>
      </c>
      <c r="H660" s="61">
        <f t="shared" si="221"/>
        <v>4.2699999999999303</v>
      </c>
      <c r="I660" s="61">
        <f t="shared" si="221"/>
        <v>4.2699999999999303</v>
      </c>
      <c r="J660" s="62">
        <f t="shared" si="210"/>
        <v>6.6851599999998994</v>
      </c>
      <c r="K660" s="63">
        <f t="shared" si="211"/>
        <v>121.8898537639942</v>
      </c>
      <c r="L660" s="51">
        <f t="shared" si="212"/>
        <v>2.3698640496221941E+39</v>
      </c>
      <c r="M660" s="48">
        <f t="shared" si="222"/>
        <v>130.80000000000007</v>
      </c>
      <c r="N660" s="52">
        <v>654</v>
      </c>
      <c r="O660" s="74">
        <f t="shared" si="213"/>
        <v>654</v>
      </c>
      <c r="P660" s="74">
        <f t="shared" si="206"/>
        <v>1</v>
      </c>
      <c r="Q660" s="53">
        <v>1</v>
      </c>
      <c r="R660" s="65">
        <f t="shared" si="214"/>
        <v>1</v>
      </c>
      <c r="S660" s="73">
        <f t="shared" si="207"/>
        <v>5.3894520210871237E+36</v>
      </c>
      <c r="T660" s="73">
        <f t="shared" si="215"/>
        <v>3.5247016217909789E+39</v>
      </c>
      <c r="U660" s="73">
        <f t="shared" si="216"/>
        <v>2.369864049622194E+40</v>
      </c>
      <c r="V660" s="73">
        <f t="shared" si="217"/>
        <v>1.1849320248110969E+41</v>
      </c>
      <c r="W660" s="73">
        <f t="shared" si="218"/>
        <v>424345.59999999998</v>
      </c>
      <c r="X660" s="102">
        <f t="shared" si="208"/>
        <v>6.7235877073135448</v>
      </c>
      <c r="Y660" s="94">
        <f>X660/K660</f>
        <v>5.516117625616241E-2</v>
      </c>
    </row>
    <row r="661" spans="1:25">
      <c r="A661" s="48">
        <v>8192</v>
      </c>
      <c r="B661" s="48">
        <f t="shared" si="209"/>
        <v>21.833333333333332</v>
      </c>
      <c r="C661" s="86">
        <f t="shared" si="202"/>
        <v>14.74</v>
      </c>
      <c r="D661" s="90"/>
      <c r="E661" s="49">
        <f>C661*K661*1</f>
        <v>1804.9315194280387</v>
      </c>
      <c r="F661" s="61">
        <f t="shared" si="219"/>
        <v>0.75500000000000056</v>
      </c>
      <c r="G661" s="61">
        <f t="shared" si="220"/>
        <v>8.5499999999998604</v>
      </c>
      <c r="H661" s="61">
        <f t="shared" si="221"/>
        <v>4.2749999999999302</v>
      </c>
      <c r="I661" s="61">
        <f t="shared" si="221"/>
        <v>4.2749999999999302</v>
      </c>
      <c r="J661" s="62">
        <f t="shared" si="210"/>
        <v>6.7002499999998983</v>
      </c>
      <c r="K661" s="63">
        <f t="shared" si="211"/>
        <v>122.45125640624414</v>
      </c>
      <c r="L661" s="51">
        <f t="shared" si="212"/>
        <v>2.7222589353676262E+39</v>
      </c>
      <c r="M661" s="48">
        <f t="shared" si="222"/>
        <v>131.00000000000006</v>
      </c>
      <c r="N661" s="52">
        <v>655</v>
      </c>
      <c r="O661" s="74">
        <f t="shared" si="213"/>
        <v>655</v>
      </c>
      <c r="P661" s="74">
        <f t="shared" si="206"/>
        <v>1</v>
      </c>
      <c r="Q661" s="53">
        <v>1</v>
      </c>
      <c r="R661" s="65">
        <f t="shared" si="214"/>
        <v>1</v>
      </c>
      <c r="S661" s="73">
        <f t="shared" si="207"/>
        <v>5.3894520210871237E+36</v>
      </c>
      <c r="T661" s="73">
        <f t="shared" si="215"/>
        <v>3.530091073812066E+39</v>
      </c>
      <c r="U661" s="73">
        <f t="shared" si="216"/>
        <v>2.7222589353676262E+40</v>
      </c>
      <c r="V661" s="73">
        <f t="shared" si="217"/>
        <v>1.361129467683813E+41</v>
      </c>
      <c r="W661" s="73">
        <f t="shared" si="218"/>
        <v>424618.66666666663</v>
      </c>
      <c r="X661" s="102">
        <f t="shared" si="208"/>
        <v>7.7115827281700131</v>
      </c>
      <c r="Y661" s="94">
        <f>X661/K661</f>
        <v>6.2976754624599979E-2</v>
      </c>
    </row>
    <row r="662" spans="1:25">
      <c r="A662" s="48">
        <v>8192</v>
      </c>
      <c r="B662" s="48">
        <f t="shared" si="209"/>
        <v>21.866666666666667</v>
      </c>
      <c r="C662" s="86">
        <f t="shared" ref="C662:C725" si="223">IF(D662&gt;0,C661+D662,C661)</f>
        <v>14.74</v>
      </c>
      <c r="D662" s="90"/>
      <c r="E662" s="49">
        <f>C662*K662*1</f>
        <v>1813.2359501976737</v>
      </c>
      <c r="F662" s="61">
        <f t="shared" si="219"/>
        <v>0.75600000000000056</v>
      </c>
      <c r="G662" s="61">
        <f t="shared" si="220"/>
        <v>8.5599999999998602</v>
      </c>
      <c r="H662" s="61">
        <f t="shared" si="221"/>
        <v>4.2799999999999301</v>
      </c>
      <c r="I662" s="61">
        <f t="shared" si="221"/>
        <v>4.2799999999999301</v>
      </c>
      <c r="J662" s="62">
        <f t="shared" si="210"/>
        <v>6.7153599999998992</v>
      </c>
      <c r="K662" s="63">
        <f t="shared" si="211"/>
        <v>123.01465062399414</v>
      </c>
      <c r="L662" s="51">
        <f t="shared" si="212"/>
        <v>3.1270543609327728E+39</v>
      </c>
      <c r="M662" s="48">
        <f t="shared" si="222"/>
        <v>131.20000000000007</v>
      </c>
      <c r="N662" s="52">
        <v>656</v>
      </c>
      <c r="O662" s="74">
        <f t="shared" si="213"/>
        <v>656</v>
      </c>
      <c r="P662" s="74">
        <f t="shared" si="206"/>
        <v>1</v>
      </c>
      <c r="Q662" s="53">
        <v>1</v>
      </c>
      <c r="R662" s="65">
        <f t="shared" si="214"/>
        <v>1</v>
      </c>
      <c r="S662" s="73">
        <f t="shared" si="207"/>
        <v>5.3894520210871237E+36</v>
      </c>
      <c r="T662" s="73">
        <f t="shared" si="215"/>
        <v>3.5354805258331531E+39</v>
      </c>
      <c r="U662" s="73">
        <f t="shared" si="216"/>
        <v>3.1270543609327729E+40</v>
      </c>
      <c r="V662" s="73">
        <f t="shared" si="217"/>
        <v>1.5635271804663864E+41</v>
      </c>
      <c r="W662" s="73">
        <f t="shared" si="218"/>
        <v>424891.73333333334</v>
      </c>
      <c r="X662" s="102">
        <f t="shared" si="208"/>
        <v>8.8447789150128813</v>
      </c>
      <c r="Y662" s="94">
        <f>X662/K662</f>
        <v>7.190020757810206E-2</v>
      </c>
    </row>
    <row r="663" spans="1:25">
      <c r="A663" s="48">
        <v>8192</v>
      </c>
      <c r="B663" s="48">
        <f t="shared" si="209"/>
        <v>21.9</v>
      </c>
      <c r="C663" s="86">
        <f t="shared" si="223"/>
        <v>14.74</v>
      </c>
      <c r="D663" s="90"/>
      <c r="E663" s="49">
        <f>C663*K663*1</f>
        <v>1821.5698080285981</v>
      </c>
      <c r="F663" s="61">
        <f t="shared" si="219"/>
        <v>0.75700000000000056</v>
      </c>
      <c r="G663" s="61">
        <f t="shared" si="220"/>
        <v>8.56999999999986</v>
      </c>
      <c r="H663" s="61">
        <f t="shared" si="221"/>
        <v>4.28499999999993</v>
      </c>
      <c r="I663" s="61">
        <f t="shared" si="221"/>
        <v>4.28499999999993</v>
      </c>
      <c r="J663" s="62">
        <f t="shared" si="210"/>
        <v>6.7304899999998984</v>
      </c>
      <c r="K663" s="63">
        <f t="shared" si="211"/>
        <v>123.58004125024411</v>
      </c>
      <c r="L663" s="51">
        <f t="shared" si="212"/>
        <v>3.5920422003897811E+39</v>
      </c>
      <c r="M663" s="48">
        <f t="shared" si="222"/>
        <v>131.40000000000006</v>
      </c>
      <c r="N663" s="52">
        <v>657</v>
      </c>
      <c r="O663" s="74">
        <f t="shared" si="213"/>
        <v>657</v>
      </c>
      <c r="P663" s="74">
        <f t="shared" si="206"/>
        <v>1</v>
      </c>
      <c r="Q663" s="53">
        <v>1</v>
      </c>
      <c r="R663" s="65">
        <f t="shared" si="214"/>
        <v>1</v>
      </c>
      <c r="S663" s="73">
        <f t="shared" si="207"/>
        <v>5.3894520210871237E+36</v>
      </c>
      <c r="T663" s="73">
        <f t="shared" si="215"/>
        <v>3.5408699778542403E+39</v>
      </c>
      <c r="U663" s="73">
        <f t="shared" si="216"/>
        <v>3.592042200389781E+40</v>
      </c>
      <c r="V663" s="73">
        <f t="shared" si="217"/>
        <v>1.7960211001948904E+41</v>
      </c>
      <c r="W663" s="73">
        <f t="shared" si="218"/>
        <v>425164.79999999999</v>
      </c>
      <c r="X663" s="102">
        <f t="shared" si="208"/>
        <v>10.144518784523544</v>
      </c>
      <c r="Y663" s="94">
        <f>X663/K663</f>
        <v>8.2088650253654985E-2</v>
      </c>
    </row>
    <row r="664" spans="1:25">
      <c r="A664" s="48">
        <v>8192</v>
      </c>
      <c r="B664" s="48">
        <f t="shared" si="209"/>
        <v>21.933333333333334</v>
      </c>
      <c r="C664" s="86">
        <f t="shared" si="223"/>
        <v>14.74</v>
      </c>
      <c r="D664" s="90"/>
      <c r="E664" s="49">
        <f>C664*K664*1</f>
        <v>1829.9331642476725</v>
      </c>
      <c r="F664" s="61">
        <f t="shared" si="219"/>
        <v>0.75800000000000056</v>
      </c>
      <c r="G664" s="61">
        <f t="shared" si="220"/>
        <v>8.5799999999998597</v>
      </c>
      <c r="H664" s="61">
        <f t="shared" ref="H664:I679" si="224">H663+0.5%</f>
        <v>4.2899999999999299</v>
      </c>
      <c r="I664" s="61">
        <f t="shared" si="224"/>
        <v>4.2899999999999299</v>
      </c>
      <c r="J664" s="62">
        <f t="shared" si="210"/>
        <v>6.7456399999998977</v>
      </c>
      <c r="K664" s="63">
        <f t="shared" si="211"/>
        <v>124.14743312399406</v>
      </c>
      <c r="L664" s="51">
        <f t="shared" si="212"/>
        <v>4.1261729666676716E+39</v>
      </c>
      <c r="M664" s="48">
        <f t="shared" si="222"/>
        <v>131.60000000000008</v>
      </c>
      <c r="N664" s="52">
        <v>658</v>
      </c>
      <c r="O664" s="74">
        <f t="shared" si="213"/>
        <v>658</v>
      </c>
      <c r="P664" s="74">
        <f t="shared" si="206"/>
        <v>1</v>
      </c>
      <c r="Q664" s="53">
        <v>1</v>
      </c>
      <c r="R664" s="65">
        <f t="shared" si="214"/>
        <v>1</v>
      </c>
      <c r="S664" s="73">
        <f t="shared" si="207"/>
        <v>5.3894520210871237E+36</v>
      </c>
      <c r="T664" s="73">
        <f t="shared" si="215"/>
        <v>3.5462594298753274E+39</v>
      </c>
      <c r="U664" s="73">
        <f t="shared" si="216"/>
        <v>4.1261729666676716E+40</v>
      </c>
      <c r="V664" s="73">
        <f t="shared" si="217"/>
        <v>2.0630864833338357E+41</v>
      </c>
      <c r="W664" s="73">
        <f t="shared" si="218"/>
        <v>425437.8666666667</v>
      </c>
      <c r="X664" s="102">
        <f t="shared" si="208"/>
        <v>11.635282325672184</v>
      </c>
      <c r="Y664" s="94">
        <f>X664/K664</f>
        <v>9.3721489304183003E-2</v>
      </c>
    </row>
    <row r="665" spans="1:25">
      <c r="A665" s="48">
        <v>8192</v>
      </c>
      <c r="B665" s="48">
        <f t="shared" si="209"/>
        <v>21.966666666666665</v>
      </c>
      <c r="C665" s="86">
        <f t="shared" si="223"/>
        <v>14.74</v>
      </c>
      <c r="D665" s="90"/>
      <c r="E665" s="49">
        <f>C665*K665*1</f>
        <v>1838.3260902701973</v>
      </c>
      <c r="F665" s="61">
        <f t="shared" si="219"/>
        <v>0.75900000000000056</v>
      </c>
      <c r="G665" s="61">
        <f t="shared" si="220"/>
        <v>8.5899999999998595</v>
      </c>
      <c r="H665" s="61">
        <f t="shared" si="224"/>
        <v>4.2949999999999298</v>
      </c>
      <c r="I665" s="61">
        <f t="shared" si="224"/>
        <v>4.2949999999999298</v>
      </c>
      <c r="J665" s="62">
        <f t="shared" si="210"/>
        <v>6.7608099999998981</v>
      </c>
      <c r="K665" s="63">
        <f t="shared" si="211"/>
        <v>124.71683109024404</v>
      </c>
      <c r="L665" s="51">
        <f t="shared" si="212"/>
        <v>4.7397280992443905E+39</v>
      </c>
      <c r="M665" s="48">
        <f t="shared" si="222"/>
        <v>131.80000000000007</v>
      </c>
      <c r="N665" s="52">
        <v>659</v>
      </c>
      <c r="O665" s="74">
        <f t="shared" si="213"/>
        <v>659</v>
      </c>
      <c r="P665" s="74">
        <f t="shared" si="206"/>
        <v>1</v>
      </c>
      <c r="Q665" s="53">
        <v>1</v>
      </c>
      <c r="R665" s="65">
        <f t="shared" si="214"/>
        <v>1</v>
      </c>
      <c r="S665" s="73">
        <f t="shared" si="207"/>
        <v>5.3894520210871237E+36</v>
      </c>
      <c r="T665" s="73">
        <f t="shared" si="215"/>
        <v>3.5516488818964145E+39</v>
      </c>
      <c r="U665" s="73">
        <f t="shared" si="216"/>
        <v>4.7397280992443909E+40</v>
      </c>
      <c r="V665" s="73">
        <f t="shared" si="217"/>
        <v>2.3698640496221954E+41</v>
      </c>
      <c r="W665" s="73">
        <f t="shared" si="218"/>
        <v>425710.93333333335</v>
      </c>
      <c r="X665" s="102">
        <f t="shared" si="208"/>
        <v>13.345148287050261</v>
      </c>
      <c r="Y665" s="94">
        <f>X665/K665</f>
        <v>0.10700358700898858</v>
      </c>
    </row>
    <row r="666" spans="1:25">
      <c r="A666" s="48">
        <v>8192</v>
      </c>
      <c r="B666" s="48">
        <f t="shared" si="209"/>
        <v>22</v>
      </c>
      <c r="C666" s="86">
        <f t="shared" si="223"/>
        <v>14.74</v>
      </c>
      <c r="D666" s="90"/>
      <c r="E666" s="49">
        <f>C666*K666*1</f>
        <v>1846.7486575999119</v>
      </c>
      <c r="F666" s="61">
        <f t="shared" si="219"/>
        <v>0.76000000000000056</v>
      </c>
      <c r="G666" s="61">
        <f t="shared" si="220"/>
        <v>8.5999999999998593</v>
      </c>
      <c r="H666" s="61">
        <f t="shared" si="224"/>
        <v>4.2999999999999297</v>
      </c>
      <c r="I666" s="61">
        <f t="shared" si="224"/>
        <v>4.2999999999999297</v>
      </c>
      <c r="J666" s="62">
        <f t="shared" si="210"/>
        <v>6.7759999999998977</v>
      </c>
      <c r="K666" s="63">
        <f t="shared" si="211"/>
        <v>125.28823999999402</v>
      </c>
      <c r="L666" s="51">
        <f t="shared" si="212"/>
        <v>5.4445178707352548E+39</v>
      </c>
      <c r="M666" s="48">
        <f t="shared" si="222"/>
        <v>132.00000000000009</v>
      </c>
      <c r="N666" s="52">
        <v>660</v>
      </c>
      <c r="O666" s="74">
        <f t="shared" si="213"/>
        <v>660</v>
      </c>
      <c r="P666" s="74">
        <f t="shared" si="206"/>
        <v>1</v>
      </c>
      <c r="Q666" s="53">
        <v>4</v>
      </c>
      <c r="R666" s="65">
        <f t="shared" si="214"/>
        <v>1</v>
      </c>
      <c r="S666" s="73">
        <f t="shared" si="207"/>
        <v>2.1557808084348495E+37</v>
      </c>
      <c r="T666" s="73">
        <f t="shared" si="215"/>
        <v>1.4228153335670007E+40</v>
      </c>
      <c r="U666" s="73">
        <f t="shared" si="216"/>
        <v>5.4445178707352553E+40</v>
      </c>
      <c r="V666" s="73">
        <f t="shared" si="217"/>
        <v>2.7222589353676272E+41</v>
      </c>
      <c r="W666" s="73">
        <f t="shared" si="218"/>
        <v>425984</v>
      </c>
      <c r="X666" s="102">
        <f t="shared" si="208"/>
        <v>3.8265808234480008</v>
      </c>
      <c r="Y666" s="94">
        <f>X666/K666</f>
        <v>3.0542218674699105E-2</v>
      </c>
    </row>
    <row r="667" spans="1:25">
      <c r="A667" s="48">
        <v>8192</v>
      </c>
      <c r="B667" s="48">
        <f t="shared" si="209"/>
        <v>22.033333333333335</v>
      </c>
      <c r="C667" s="86">
        <f t="shared" si="223"/>
        <v>14.74</v>
      </c>
      <c r="D667" s="90"/>
      <c r="E667" s="49">
        <f>C667*K667*1</f>
        <v>1855.2009378289961</v>
      </c>
      <c r="F667" s="61">
        <f t="shared" si="219"/>
        <v>0.76100000000000056</v>
      </c>
      <c r="G667" s="61">
        <f t="shared" si="220"/>
        <v>8.6099999999998591</v>
      </c>
      <c r="H667" s="61">
        <f t="shared" si="224"/>
        <v>4.3049999999999295</v>
      </c>
      <c r="I667" s="61">
        <f t="shared" si="224"/>
        <v>4.3049999999999295</v>
      </c>
      <c r="J667" s="62">
        <f t="shared" si="210"/>
        <v>6.7912099999998965</v>
      </c>
      <c r="K667" s="63">
        <f t="shared" si="211"/>
        <v>125.86166471024397</v>
      </c>
      <c r="L667" s="51">
        <f t="shared" si="212"/>
        <v>6.2541087218655468E+39</v>
      </c>
      <c r="M667" s="48">
        <f t="shared" si="222"/>
        <v>132.20000000000007</v>
      </c>
      <c r="N667" s="52">
        <v>661</v>
      </c>
      <c r="O667" s="74">
        <f t="shared" si="213"/>
        <v>661</v>
      </c>
      <c r="P667" s="74">
        <f t="shared" si="206"/>
        <v>1</v>
      </c>
      <c r="Q667" s="53">
        <v>1</v>
      </c>
      <c r="R667" s="65">
        <f t="shared" si="214"/>
        <v>1</v>
      </c>
      <c r="S667" s="73">
        <f t="shared" si="207"/>
        <v>2.1557808084348495E+37</v>
      </c>
      <c r="T667" s="73">
        <f t="shared" si="215"/>
        <v>1.4249711143754355E+40</v>
      </c>
      <c r="U667" s="73">
        <f t="shared" si="216"/>
        <v>6.2541087218655468E+40</v>
      </c>
      <c r="V667" s="73">
        <f t="shared" si="217"/>
        <v>3.1270543609327736E+41</v>
      </c>
      <c r="W667" s="73">
        <f t="shared" si="218"/>
        <v>426257.06666666665</v>
      </c>
      <c r="X667" s="102">
        <f t="shared" si="208"/>
        <v>4.3889371923210678</v>
      </c>
      <c r="Y667" s="94">
        <f>X667/K667</f>
        <v>3.4871119831643614E-2</v>
      </c>
    </row>
    <row r="668" spans="1:25">
      <c r="A668" s="48">
        <v>8192</v>
      </c>
      <c r="B668" s="48">
        <f t="shared" si="209"/>
        <v>22.066666666666666</v>
      </c>
      <c r="C668" s="86">
        <f t="shared" si="223"/>
        <v>14.74</v>
      </c>
      <c r="D668" s="90"/>
      <c r="E668" s="49">
        <f>C668*K668*1</f>
        <v>1863.683002638071</v>
      </c>
      <c r="F668" s="61">
        <f t="shared" si="219"/>
        <v>0.76200000000000057</v>
      </c>
      <c r="G668" s="61">
        <f t="shared" si="220"/>
        <v>8.6199999999998589</v>
      </c>
      <c r="H668" s="61">
        <f t="shared" si="224"/>
        <v>4.3099999999999294</v>
      </c>
      <c r="I668" s="61">
        <f t="shared" si="224"/>
        <v>4.3099999999999294</v>
      </c>
      <c r="J668" s="62">
        <f t="shared" si="210"/>
        <v>6.8064399999998972</v>
      </c>
      <c r="K668" s="63">
        <f t="shared" si="211"/>
        <v>126.43711008399396</v>
      </c>
      <c r="L668" s="51">
        <f t="shared" si="212"/>
        <v>7.1840844007795634E+39</v>
      </c>
      <c r="M668" s="48">
        <f t="shared" si="222"/>
        <v>132.40000000000009</v>
      </c>
      <c r="N668" s="52">
        <v>662</v>
      </c>
      <c r="O668" s="74">
        <f t="shared" si="213"/>
        <v>662</v>
      </c>
      <c r="P668" s="74">
        <f t="shared" si="206"/>
        <v>1</v>
      </c>
      <c r="Q668" s="53">
        <v>1</v>
      </c>
      <c r="R668" s="65">
        <f t="shared" si="214"/>
        <v>1</v>
      </c>
      <c r="S668" s="73">
        <f t="shared" si="207"/>
        <v>2.1557808084348495E+37</v>
      </c>
      <c r="T668" s="73">
        <f t="shared" si="215"/>
        <v>1.4271268951838704E+40</v>
      </c>
      <c r="U668" s="73">
        <f t="shared" si="216"/>
        <v>7.1840844007795629E+40</v>
      </c>
      <c r="V668" s="73">
        <f t="shared" si="217"/>
        <v>3.5920422003897816E+41</v>
      </c>
      <c r="W668" s="73">
        <f t="shared" si="218"/>
        <v>426530.1333333333</v>
      </c>
      <c r="X668" s="102">
        <f t="shared" si="208"/>
        <v>5.0339492760060196</v>
      </c>
      <c r="Y668" s="94">
        <f>X668/K668</f>
        <v>3.9813859021784789E-2</v>
      </c>
    </row>
    <row r="669" spans="1:25">
      <c r="A669" s="48">
        <v>8192</v>
      </c>
      <c r="B669" s="48">
        <f t="shared" si="209"/>
        <v>22.1</v>
      </c>
      <c r="C669" s="86">
        <f t="shared" si="223"/>
        <v>14.74</v>
      </c>
      <c r="D669" s="90"/>
      <c r="E669" s="49">
        <f>C669*K669*1</f>
        <v>1872.1949237961951</v>
      </c>
      <c r="F669" s="61">
        <f t="shared" si="219"/>
        <v>0.76300000000000057</v>
      </c>
      <c r="G669" s="61">
        <f t="shared" si="220"/>
        <v>8.6299999999998587</v>
      </c>
      <c r="H669" s="61">
        <f t="shared" si="224"/>
        <v>4.3149999999999293</v>
      </c>
      <c r="I669" s="61">
        <f t="shared" si="224"/>
        <v>4.3149999999999293</v>
      </c>
      <c r="J669" s="62">
        <f t="shared" si="210"/>
        <v>6.8216899999998963</v>
      </c>
      <c r="K669" s="63">
        <f t="shared" si="211"/>
        <v>127.0145809902439</v>
      </c>
      <c r="L669" s="51">
        <f t="shared" si="212"/>
        <v>8.2523459333353455E+39</v>
      </c>
      <c r="M669" s="48">
        <f t="shared" si="222"/>
        <v>132.60000000000008</v>
      </c>
      <c r="N669" s="52">
        <v>663</v>
      </c>
      <c r="O669" s="74">
        <f t="shared" si="213"/>
        <v>663</v>
      </c>
      <c r="P669" s="74">
        <f t="shared" si="206"/>
        <v>1</v>
      </c>
      <c r="Q669" s="53">
        <v>1</v>
      </c>
      <c r="R669" s="65">
        <f t="shared" si="214"/>
        <v>1</v>
      </c>
      <c r="S669" s="73">
        <f t="shared" si="207"/>
        <v>2.1557808084348495E+37</v>
      </c>
      <c r="T669" s="73">
        <f t="shared" si="215"/>
        <v>1.4292826759923052E+40</v>
      </c>
      <c r="U669" s="73">
        <f t="shared" si="216"/>
        <v>8.252345933335345E+40</v>
      </c>
      <c r="V669" s="73">
        <f t="shared" si="217"/>
        <v>4.1261729666676729E+41</v>
      </c>
      <c r="W669" s="73">
        <f t="shared" si="218"/>
        <v>426803.20000000001</v>
      </c>
      <c r="X669" s="102">
        <f t="shared" si="208"/>
        <v>5.7737675492400449</v>
      </c>
      <c r="Y669" s="94">
        <f>X669/K669</f>
        <v>4.5457517587555819E-2</v>
      </c>
    </row>
    <row r="670" spans="1:25">
      <c r="A670" s="48">
        <v>8192</v>
      </c>
      <c r="B670" s="48">
        <f t="shared" si="209"/>
        <v>22.133333333333333</v>
      </c>
      <c r="C670" s="86">
        <f t="shared" si="223"/>
        <v>14.74</v>
      </c>
      <c r="D670" s="90"/>
      <c r="E670" s="49">
        <f>C670*K670*1</f>
        <v>1880.7367731608699</v>
      </c>
      <c r="F670" s="61">
        <f t="shared" si="219"/>
        <v>0.76400000000000057</v>
      </c>
      <c r="G670" s="61">
        <f t="shared" si="220"/>
        <v>8.6399999999998585</v>
      </c>
      <c r="H670" s="61">
        <f t="shared" si="224"/>
        <v>4.3199999999999292</v>
      </c>
      <c r="I670" s="61">
        <f t="shared" si="224"/>
        <v>4.3199999999999292</v>
      </c>
      <c r="J670" s="62">
        <f t="shared" si="210"/>
        <v>6.8369599999998965</v>
      </c>
      <c r="K670" s="63">
        <f t="shared" si="211"/>
        <v>127.59408230399389</v>
      </c>
      <c r="L670" s="51">
        <f t="shared" si="212"/>
        <v>9.4794561984887823E+39</v>
      </c>
      <c r="M670" s="48">
        <f t="shared" si="222"/>
        <v>132.80000000000007</v>
      </c>
      <c r="N670" s="52">
        <v>664</v>
      </c>
      <c r="O670" s="74">
        <f t="shared" si="213"/>
        <v>664</v>
      </c>
      <c r="P670" s="74">
        <f t="shared" si="206"/>
        <v>1</v>
      </c>
      <c r="Q670" s="53">
        <v>1</v>
      </c>
      <c r="R670" s="65">
        <f t="shared" si="214"/>
        <v>1</v>
      </c>
      <c r="S670" s="73">
        <f t="shared" si="207"/>
        <v>2.1557808084348495E+37</v>
      </c>
      <c r="T670" s="73">
        <f t="shared" si="215"/>
        <v>1.4314384568007401E+40</v>
      </c>
      <c r="U670" s="73">
        <f t="shared" si="216"/>
        <v>9.4794561984887818E+40</v>
      </c>
      <c r="V670" s="73">
        <f t="shared" si="217"/>
        <v>4.7397280992443909E+41</v>
      </c>
      <c r="W670" s="73">
        <f t="shared" si="218"/>
        <v>427076.26666666666</v>
      </c>
      <c r="X670" s="102">
        <f t="shared" si="208"/>
        <v>6.6223288562997906</v>
      </c>
      <c r="Y670" s="94">
        <f>X670/K670</f>
        <v>5.1901536001662217E-2</v>
      </c>
    </row>
    <row r="671" spans="1:25">
      <c r="A671" s="48">
        <v>8192</v>
      </c>
      <c r="B671" s="48">
        <f t="shared" si="209"/>
        <v>22.166666666666668</v>
      </c>
      <c r="C671" s="86">
        <f t="shared" si="223"/>
        <v>14.74</v>
      </c>
      <c r="D671" s="90"/>
      <c r="E671" s="49">
        <f>C671*K671*1</f>
        <v>1889.3086226780342</v>
      </c>
      <c r="F671" s="61">
        <f t="shared" si="219"/>
        <v>0.76500000000000057</v>
      </c>
      <c r="G671" s="61">
        <f t="shared" si="220"/>
        <v>8.6499999999998582</v>
      </c>
      <c r="H671" s="61">
        <f t="shared" si="224"/>
        <v>4.3249999999999291</v>
      </c>
      <c r="I671" s="61">
        <f t="shared" si="224"/>
        <v>4.3249999999999291</v>
      </c>
      <c r="J671" s="62">
        <f t="shared" si="210"/>
        <v>6.8522499999998958</v>
      </c>
      <c r="K671" s="63">
        <f t="shared" si="211"/>
        <v>128.17561890624384</v>
      </c>
      <c r="L671" s="51">
        <f t="shared" si="212"/>
        <v>1.0889035741470514E+40</v>
      </c>
      <c r="M671" s="48">
        <f t="shared" si="222"/>
        <v>133.00000000000009</v>
      </c>
      <c r="N671" s="52">
        <v>665</v>
      </c>
      <c r="O671" s="74">
        <f t="shared" si="213"/>
        <v>665</v>
      </c>
      <c r="P671" s="74">
        <f t="shared" si="206"/>
        <v>1</v>
      </c>
      <c r="Q671" s="53">
        <v>1</v>
      </c>
      <c r="R671" s="65">
        <f t="shared" si="214"/>
        <v>1</v>
      </c>
      <c r="S671" s="73">
        <f t="shared" si="207"/>
        <v>2.1557808084348495E+37</v>
      </c>
      <c r="T671" s="73">
        <f t="shared" si="215"/>
        <v>1.4335942376091749E+40</v>
      </c>
      <c r="U671" s="73">
        <f t="shared" si="216"/>
        <v>1.0889035741470514E+41</v>
      </c>
      <c r="V671" s="73">
        <f t="shared" si="217"/>
        <v>5.4445178707352568E+41</v>
      </c>
      <c r="W671" s="73">
        <f t="shared" si="218"/>
        <v>427349.33333333337</v>
      </c>
      <c r="X671" s="102">
        <f t="shared" si="208"/>
        <v>7.5956190781223505</v>
      </c>
      <c r="Y671" s="94">
        <f>X671/K671</f>
        <v>5.9259468711270982E-2</v>
      </c>
    </row>
    <row r="672" spans="1:25">
      <c r="A672" s="48">
        <v>8192</v>
      </c>
      <c r="B672" s="48">
        <f t="shared" si="209"/>
        <v>22.2</v>
      </c>
      <c r="C672" s="86">
        <f t="shared" si="223"/>
        <v>14.74</v>
      </c>
      <c r="D672" s="90"/>
      <c r="E672" s="49">
        <f>C672*K672*1</f>
        <v>1897.910544382069</v>
      </c>
      <c r="F672" s="61">
        <f t="shared" si="219"/>
        <v>0.76600000000000057</v>
      </c>
      <c r="G672" s="61">
        <f t="shared" si="220"/>
        <v>8.659999999999858</v>
      </c>
      <c r="H672" s="61">
        <f t="shared" si="224"/>
        <v>4.329999999999929</v>
      </c>
      <c r="I672" s="61">
        <f t="shared" si="224"/>
        <v>4.329999999999929</v>
      </c>
      <c r="J672" s="62">
        <f t="shared" si="210"/>
        <v>6.8675599999998953</v>
      </c>
      <c r="K672" s="63">
        <f t="shared" si="211"/>
        <v>128.75919568399382</v>
      </c>
      <c r="L672" s="51">
        <f t="shared" si="212"/>
        <v>1.2508217443731098E+40</v>
      </c>
      <c r="M672" s="48">
        <f t="shared" si="222"/>
        <v>133.20000000000007</v>
      </c>
      <c r="N672" s="52">
        <v>666</v>
      </c>
      <c r="O672" s="74">
        <f t="shared" si="213"/>
        <v>666</v>
      </c>
      <c r="P672" s="74">
        <f t="shared" si="206"/>
        <v>1</v>
      </c>
      <c r="Q672" s="53">
        <v>1</v>
      </c>
      <c r="R672" s="65">
        <f t="shared" si="214"/>
        <v>1</v>
      </c>
      <c r="S672" s="73">
        <f t="shared" si="207"/>
        <v>2.1557808084348495E+37</v>
      </c>
      <c r="T672" s="73">
        <f t="shared" si="215"/>
        <v>1.4357500184176098E+40</v>
      </c>
      <c r="U672" s="73">
        <f t="shared" si="216"/>
        <v>1.2508217443731097E+41</v>
      </c>
      <c r="V672" s="73">
        <f t="shared" si="217"/>
        <v>6.2541087218655495E+41</v>
      </c>
      <c r="W672" s="73">
        <f t="shared" si="218"/>
        <v>427622.40000000002</v>
      </c>
      <c r="X672" s="102">
        <f t="shared" si="208"/>
        <v>8.711974426799479</v>
      </c>
      <c r="Y672" s="94">
        <f>X672/K672</f>
        <v>6.7660988254235208E-2</v>
      </c>
    </row>
    <row r="673" spans="1:25">
      <c r="A673" s="48">
        <v>8192</v>
      </c>
      <c r="B673" s="48">
        <f t="shared" si="209"/>
        <v>22.233333333333334</v>
      </c>
      <c r="C673" s="86">
        <f t="shared" si="223"/>
        <v>14.74</v>
      </c>
      <c r="D673" s="90"/>
      <c r="E673" s="49">
        <f>C673*K673*1</f>
        <v>1906.5426103957936</v>
      </c>
      <c r="F673" s="61">
        <f t="shared" si="219"/>
        <v>0.76700000000000057</v>
      </c>
      <c r="G673" s="61">
        <f t="shared" si="220"/>
        <v>8.6699999999998578</v>
      </c>
      <c r="H673" s="61">
        <f t="shared" si="224"/>
        <v>4.3349999999999289</v>
      </c>
      <c r="I673" s="61">
        <f t="shared" si="224"/>
        <v>4.3349999999999289</v>
      </c>
      <c r="J673" s="62">
        <f t="shared" si="210"/>
        <v>6.8828899999998958</v>
      </c>
      <c r="K673" s="63">
        <f t="shared" si="211"/>
        <v>129.3448175302438</v>
      </c>
      <c r="L673" s="51">
        <f t="shared" si="212"/>
        <v>1.4368168801559132E+40</v>
      </c>
      <c r="M673" s="48">
        <f t="shared" si="222"/>
        <v>133.40000000000006</v>
      </c>
      <c r="N673" s="52">
        <v>667</v>
      </c>
      <c r="O673" s="74">
        <f t="shared" si="213"/>
        <v>667</v>
      </c>
      <c r="P673" s="74">
        <f t="shared" si="206"/>
        <v>1</v>
      </c>
      <c r="Q673" s="53">
        <v>1</v>
      </c>
      <c r="R673" s="65">
        <f t="shared" si="214"/>
        <v>1</v>
      </c>
      <c r="S673" s="73">
        <f t="shared" si="207"/>
        <v>2.1557808084348495E+37</v>
      </c>
      <c r="T673" s="73">
        <f t="shared" si="215"/>
        <v>1.4379057992260446E+40</v>
      </c>
      <c r="U673" s="73">
        <f t="shared" si="216"/>
        <v>1.4368168801559132E+41</v>
      </c>
      <c r="V673" s="73">
        <f t="shared" si="217"/>
        <v>7.1840844007795664E+41</v>
      </c>
      <c r="W673" s="73">
        <f t="shared" si="218"/>
        <v>427895.46666666667</v>
      </c>
      <c r="X673" s="102">
        <f t="shared" si="208"/>
        <v>9.9924270486236466</v>
      </c>
      <c r="Y673" s="94">
        <f>X673/K673</f>
        <v>7.7254174070694306E-2</v>
      </c>
    </row>
    <row r="674" spans="1:25">
      <c r="A674" s="48">
        <v>8192</v>
      </c>
      <c r="B674" s="48">
        <f t="shared" si="209"/>
        <v>22.266666666666666</v>
      </c>
      <c r="C674" s="86">
        <f t="shared" si="223"/>
        <v>14.74</v>
      </c>
      <c r="D674" s="90"/>
      <c r="E674" s="49">
        <f>C674*K674*1</f>
        <v>1915.2048929304678</v>
      </c>
      <c r="F674" s="61">
        <f t="shared" si="219"/>
        <v>0.76800000000000057</v>
      </c>
      <c r="G674" s="61">
        <f t="shared" si="220"/>
        <v>8.6799999999998576</v>
      </c>
      <c r="H674" s="61">
        <f t="shared" si="224"/>
        <v>4.3399999999999288</v>
      </c>
      <c r="I674" s="61">
        <f t="shared" si="224"/>
        <v>4.3399999999999288</v>
      </c>
      <c r="J674" s="62">
        <f t="shared" si="210"/>
        <v>6.8982399999998947</v>
      </c>
      <c r="K674" s="63">
        <f t="shared" si="211"/>
        <v>129.93248934399375</v>
      </c>
      <c r="L674" s="51">
        <f t="shared" si="212"/>
        <v>1.6504691866670698E+40</v>
      </c>
      <c r="M674" s="48">
        <f t="shared" si="222"/>
        <v>133.60000000000008</v>
      </c>
      <c r="N674" s="52">
        <v>668</v>
      </c>
      <c r="O674" s="74">
        <f t="shared" si="213"/>
        <v>668</v>
      </c>
      <c r="P674" s="74">
        <f t="shared" si="206"/>
        <v>1</v>
      </c>
      <c r="Q674" s="53">
        <v>1</v>
      </c>
      <c r="R674" s="65">
        <f t="shared" si="214"/>
        <v>1</v>
      </c>
      <c r="S674" s="73">
        <f t="shared" si="207"/>
        <v>2.1557808084348495E+37</v>
      </c>
      <c r="T674" s="73">
        <f t="shared" si="215"/>
        <v>1.4400615800344795E+40</v>
      </c>
      <c r="U674" s="73">
        <f t="shared" si="216"/>
        <v>1.6504691866670698E+41</v>
      </c>
      <c r="V674" s="73">
        <f t="shared" si="217"/>
        <v>8.2523459333353489E+41</v>
      </c>
      <c r="W674" s="73">
        <f t="shared" si="218"/>
        <v>428168.53333333333</v>
      </c>
      <c r="X674" s="102">
        <f t="shared" si="208"/>
        <v>11.461101452533388</v>
      </c>
      <c r="Y674" s="94">
        <f>X674/K674</f>
        <v>8.8208126469357051E-2</v>
      </c>
    </row>
    <row r="675" spans="1:25">
      <c r="A675" s="48">
        <v>8192</v>
      </c>
      <c r="B675" s="48">
        <f t="shared" si="209"/>
        <v>22.3</v>
      </c>
      <c r="C675" s="86">
        <f t="shared" si="223"/>
        <v>14.74</v>
      </c>
      <c r="D675" s="90"/>
      <c r="E675" s="49">
        <f>C675*K675*1</f>
        <v>1923.8974642857929</v>
      </c>
      <c r="F675" s="61">
        <f t="shared" si="219"/>
        <v>0.76900000000000057</v>
      </c>
      <c r="G675" s="61">
        <f t="shared" si="220"/>
        <v>8.6899999999998574</v>
      </c>
      <c r="H675" s="61">
        <f t="shared" si="224"/>
        <v>4.3449999999999287</v>
      </c>
      <c r="I675" s="61">
        <f t="shared" si="224"/>
        <v>4.3449999999999287</v>
      </c>
      <c r="J675" s="62">
        <f t="shared" si="210"/>
        <v>6.9136099999998955</v>
      </c>
      <c r="K675" s="63">
        <f t="shared" si="211"/>
        <v>130.52221603024375</v>
      </c>
      <c r="L675" s="51">
        <f t="shared" si="212"/>
        <v>1.8958912396977574E+40</v>
      </c>
      <c r="M675" s="48">
        <f t="shared" si="222"/>
        <v>133.80000000000007</v>
      </c>
      <c r="N675" s="52">
        <v>669</v>
      </c>
      <c r="O675" s="74">
        <f t="shared" si="213"/>
        <v>669</v>
      </c>
      <c r="P675" s="74">
        <f t="shared" si="206"/>
        <v>1</v>
      </c>
      <c r="Q675" s="53">
        <v>1</v>
      </c>
      <c r="R675" s="65">
        <f t="shared" si="214"/>
        <v>1</v>
      </c>
      <c r="S675" s="73">
        <f t="shared" si="207"/>
        <v>2.1557808084348495E+37</v>
      </c>
      <c r="T675" s="73">
        <f t="shared" si="215"/>
        <v>1.4422173608429143E+40</v>
      </c>
      <c r="U675" s="73">
        <f t="shared" si="216"/>
        <v>1.8958912396977575E+41</v>
      </c>
      <c r="V675" s="73">
        <f t="shared" si="217"/>
        <v>9.4794561984887864E+41</v>
      </c>
      <c r="W675" s="73">
        <f t="shared" si="218"/>
        <v>428441.59999999998</v>
      </c>
      <c r="X675" s="102">
        <f t="shared" si="208"/>
        <v>13.145669239411252</v>
      </c>
      <c r="Y675" s="94">
        <f>X675/K675</f>
        <v>0.10071595195997303</v>
      </c>
    </row>
    <row r="676" spans="1:25">
      <c r="A676" s="48">
        <v>8192</v>
      </c>
      <c r="B676" s="48">
        <f t="shared" si="209"/>
        <v>22.333333333333332</v>
      </c>
      <c r="C676" s="86">
        <f t="shared" si="223"/>
        <v>14.74</v>
      </c>
      <c r="D676" s="90"/>
      <c r="E676" s="49">
        <f>C676*K676*1</f>
        <v>1932.6203968499074</v>
      </c>
      <c r="F676" s="61">
        <f t="shared" si="219"/>
        <v>0.77000000000000057</v>
      </c>
      <c r="G676" s="61">
        <f t="shared" si="220"/>
        <v>8.6999999999998572</v>
      </c>
      <c r="H676" s="61">
        <f t="shared" si="224"/>
        <v>4.3499999999999286</v>
      </c>
      <c r="I676" s="61">
        <f t="shared" si="224"/>
        <v>4.3499999999999286</v>
      </c>
      <c r="J676" s="62">
        <f t="shared" si="210"/>
        <v>6.9289999999998946</v>
      </c>
      <c r="K676" s="63">
        <f t="shared" si="211"/>
        <v>131.11400249999372</v>
      </c>
      <c r="L676" s="51">
        <f t="shared" si="212"/>
        <v>2.1778071482941029E+40</v>
      </c>
      <c r="M676" s="48">
        <f t="shared" si="222"/>
        <v>134.00000000000009</v>
      </c>
      <c r="N676" s="52">
        <v>670</v>
      </c>
      <c r="O676" s="74">
        <f t="shared" si="213"/>
        <v>670</v>
      </c>
      <c r="P676" s="74">
        <f t="shared" si="206"/>
        <v>1</v>
      </c>
      <c r="Q676" s="53">
        <v>4</v>
      </c>
      <c r="R676" s="65">
        <f t="shared" si="214"/>
        <v>1</v>
      </c>
      <c r="S676" s="73">
        <f t="shared" si="207"/>
        <v>8.6231232337393979E+37</v>
      </c>
      <c r="T676" s="73">
        <f t="shared" si="215"/>
        <v>5.7774925666053966E+40</v>
      </c>
      <c r="U676" s="73">
        <f t="shared" si="216"/>
        <v>2.1778071482941029E+41</v>
      </c>
      <c r="V676" s="73">
        <f t="shared" si="217"/>
        <v>1.0889035741470514E+42</v>
      </c>
      <c r="W676" s="73">
        <f t="shared" si="218"/>
        <v>428714.66666666663</v>
      </c>
      <c r="X676" s="102">
        <f t="shared" si="208"/>
        <v>3.7694676768293753</v>
      </c>
      <c r="Y676" s="94">
        <f>X676/K676</f>
        <v>2.8749543183456367E-2</v>
      </c>
    </row>
    <row r="677" spans="1:25">
      <c r="A677" s="48">
        <v>8192</v>
      </c>
      <c r="B677" s="48">
        <f t="shared" si="209"/>
        <v>22.366666666666667</v>
      </c>
      <c r="C677" s="86">
        <f t="shared" si="223"/>
        <v>14.74</v>
      </c>
      <c r="D677" s="90"/>
      <c r="E677" s="49">
        <f>C677*K677*1</f>
        <v>1941.3737630993915</v>
      </c>
      <c r="F677" s="61">
        <f t="shared" si="219"/>
        <v>0.77100000000000057</v>
      </c>
      <c r="G677" s="61">
        <f t="shared" si="220"/>
        <v>8.709999999999857</v>
      </c>
      <c r="H677" s="61">
        <f t="shared" si="224"/>
        <v>4.3549999999999285</v>
      </c>
      <c r="I677" s="61">
        <f t="shared" si="224"/>
        <v>4.3549999999999285</v>
      </c>
      <c r="J677" s="62">
        <f t="shared" si="210"/>
        <v>6.9444099999998938</v>
      </c>
      <c r="K677" s="63">
        <f t="shared" si="211"/>
        <v>131.70785367024365</v>
      </c>
      <c r="L677" s="51">
        <f t="shared" si="212"/>
        <v>2.5016434887462207E+40</v>
      </c>
      <c r="M677" s="48">
        <f t="shared" si="222"/>
        <v>134.20000000000007</v>
      </c>
      <c r="N677" s="52">
        <v>671</v>
      </c>
      <c r="O677" s="74">
        <f t="shared" si="213"/>
        <v>671</v>
      </c>
      <c r="P677" s="74">
        <f t="shared" si="206"/>
        <v>1</v>
      </c>
      <c r="Q677" s="53">
        <v>1</v>
      </c>
      <c r="R677" s="65">
        <f t="shared" si="214"/>
        <v>1</v>
      </c>
      <c r="S677" s="73">
        <f t="shared" si="207"/>
        <v>8.6231232337393979E+37</v>
      </c>
      <c r="T677" s="73">
        <f t="shared" si="215"/>
        <v>5.786115689839136E+40</v>
      </c>
      <c r="U677" s="73">
        <f t="shared" si="216"/>
        <v>2.5016434887462207E+41</v>
      </c>
      <c r="V677" s="73">
        <f t="shared" si="217"/>
        <v>1.2508217443731104E+42</v>
      </c>
      <c r="W677" s="73">
        <f t="shared" si="218"/>
        <v>428987.73333333334</v>
      </c>
      <c r="X677" s="102">
        <f t="shared" si="208"/>
        <v>4.3235282922864799</v>
      </c>
      <c r="Y677" s="94">
        <f>X677/K677</f>
        <v>3.2826655144736303E-2</v>
      </c>
    </row>
    <row r="678" spans="1:25">
      <c r="A678" s="48">
        <v>8192</v>
      </c>
      <c r="B678" s="48">
        <f t="shared" si="209"/>
        <v>22.4</v>
      </c>
      <c r="C678" s="86">
        <f t="shared" si="223"/>
        <v>14.74</v>
      </c>
      <c r="D678" s="90"/>
      <c r="E678" s="49">
        <f>C678*K678*1</f>
        <v>1950.1576355992663</v>
      </c>
      <c r="F678" s="61">
        <f t="shared" si="219"/>
        <v>0.77200000000000057</v>
      </c>
      <c r="G678" s="61">
        <f t="shared" si="220"/>
        <v>8.7199999999998568</v>
      </c>
      <c r="H678" s="61">
        <f t="shared" si="224"/>
        <v>4.3599999999999284</v>
      </c>
      <c r="I678" s="61">
        <f t="shared" si="224"/>
        <v>4.3599999999999284</v>
      </c>
      <c r="J678" s="62">
        <f t="shared" si="210"/>
        <v>6.9598399999998941</v>
      </c>
      <c r="K678" s="63">
        <f t="shared" si="211"/>
        <v>132.30377446399365</v>
      </c>
      <c r="L678" s="51">
        <f t="shared" si="212"/>
        <v>2.8736337603118273E+40</v>
      </c>
      <c r="M678" s="48">
        <f t="shared" si="222"/>
        <v>134.40000000000006</v>
      </c>
      <c r="N678" s="52">
        <v>672</v>
      </c>
      <c r="O678" s="74">
        <f t="shared" si="213"/>
        <v>672</v>
      </c>
      <c r="P678" s="74">
        <f t="shared" si="206"/>
        <v>1</v>
      </c>
      <c r="Q678" s="53">
        <v>1</v>
      </c>
      <c r="R678" s="65">
        <f t="shared" si="214"/>
        <v>1</v>
      </c>
      <c r="S678" s="73">
        <f t="shared" si="207"/>
        <v>8.6231232337393979E+37</v>
      </c>
      <c r="T678" s="73">
        <f t="shared" si="215"/>
        <v>5.7947388130728754E+40</v>
      </c>
      <c r="U678" s="73">
        <f t="shared" si="216"/>
        <v>2.8736337603118275E+41</v>
      </c>
      <c r="V678" s="73">
        <f t="shared" si="217"/>
        <v>1.4368168801559136E+42</v>
      </c>
      <c r="W678" s="73">
        <f t="shared" si="218"/>
        <v>429260.79999999999</v>
      </c>
      <c r="X678" s="102">
        <f t="shared" si="208"/>
        <v>4.9590393165416486</v>
      </c>
      <c r="Y678" s="94">
        <f>X678/K678</f>
        <v>3.7482221022282679E-2</v>
      </c>
    </row>
    <row r="679" spans="1:25">
      <c r="A679" s="48">
        <v>8192</v>
      </c>
      <c r="B679" s="48">
        <f t="shared" si="209"/>
        <v>22.433333333333334</v>
      </c>
      <c r="C679" s="86">
        <f t="shared" si="223"/>
        <v>14.74</v>
      </c>
      <c r="D679" s="90"/>
      <c r="E679" s="49">
        <f>C679*K679*1</f>
        <v>1958.9720870029905</v>
      </c>
      <c r="F679" s="61">
        <f t="shared" si="219"/>
        <v>0.77300000000000058</v>
      </c>
      <c r="G679" s="61">
        <f t="shared" si="220"/>
        <v>8.7299999999998565</v>
      </c>
      <c r="H679" s="61">
        <f t="shared" si="224"/>
        <v>4.3649999999999283</v>
      </c>
      <c r="I679" s="61">
        <f t="shared" si="224"/>
        <v>4.3649999999999283</v>
      </c>
      <c r="J679" s="62">
        <f t="shared" si="210"/>
        <v>6.9752899999998936</v>
      </c>
      <c r="K679" s="63">
        <f t="shared" si="211"/>
        <v>132.90176981024359</v>
      </c>
      <c r="L679" s="51">
        <f t="shared" si="212"/>
        <v>3.3009383733341411E+40</v>
      </c>
      <c r="M679" s="48">
        <f t="shared" si="222"/>
        <v>134.60000000000008</v>
      </c>
      <c r="N679" s="52">
        <v>673</v>
      </c>
      <c r="O679" s="74">
        <f t="shared" si="213"/>
        <v>673</v>
      </c>
      <c r="P679" s="74">
        <f t="shared" si="206"/>
        <v>1</v>
      </c>
      <c r="Q679" s="53">
        <v>1</v>
      </c>
      <c r="R679" s="65">
        <f t="shared" si="214"/>
        <v>1</v>
      </c>
      <c r="S679" s="73">
        <f t="shared" si="207"/>
        <v>8.6231232337393979E+37</v>
      </c>
      <c r="T679" s="73">
        <f t="shared" si="215"/>
        <v>5.8033619363066148E+40</v>
      </c>
      <c r="U679" s="73">
        <f t="shared" si="216"/>
        <v>3.3009383733341411E+41</v>
      </c>
      <c r="V679" s="73">
        <f t="shared" si="217"/>
        <v>1.6504691866670704E+42</v>
      </c>
      <c r="W679" s="73">
        <f t="shared" si="218"/>
        <v>429533.8666666667</v>
      </c>
      <c r="X679" s="102">
        <f t="shared" si="208"/>
        <v>5.6879760551948788</v>
      </c>
      <c r="Y679" s="94">
        <f>X679/K679</f>
        <v>4.2798346954417081E-2</v>
      </c>
    </row>
    <row r="680" spans="1:25">
      <c r="A680" s="48">
        <v>8192</v>
      </c>
      <c r="B680" s="48">
        <f t="shared" si="209"/>
        <v>22.466666666666665</v>
      </c>
      <c r="C680" s="86">
        <f t="shared" si="223"/>
        <v>14.74</v>
      </c>
      <c r="D680" s="90"/>
      <c r="E680" s="49">
        <f>C680*K680*1</f>
        <v>1967.8171900524651</v>
      </c>
      <c r="F680" s="61">
        <f t="shared" si="219"/>
        <v>0.77400000000000058</v>
      </c>
      <c r="G680" s="61">
        <f t="shared" si="220"/>
        <v>8.7399999999998563</v>
      </c>
      <c r="H680" s="61">
        <f t="shared" ref="H680:I695" si="225">H679+0.5%</f>
        <v>4.3699999999999282</v>
      </c>
      <c r="I680" s="61">
        <f t="shared" si="225"/>
        <v>4.3699999999999282</v>
      </c>
      <c r="J680" s="62">
        <f t="shared" si="210"/>
        <v>6.9907599999998933</v>
      </c>
      <c r="K680" s="63">
        <f t="shared" si="211"/>
        <v>133.50184464399356</v>
      </c>
      <c r="L680" s="51">
        <f t="shared" si="212"/>
        <v>3.7917824793955163E+40</v>
      </c>
      <c r="M680" s="48">
        <f t="shared" si="222"/>
        <v>134.80000000000007</v>
      </c>
      <c r="N680" s="52">
        <v>674</v>
      </c>
      <c r="O680" s="74">
        <f t="shared" si="213"/>
        <v>674</v>
      </c>
      <c r="P680" s="74">
        <f t="shared" si="206"/>
        <v>1</v>
      </c>
      <c r="Q680" s="53">
        <v>1</v>
      </c>
      <c r="R680" s="65">
        <f t="shared" si="214"/>
        <v>1</v>
      </c>
      <c r="S680" s="73">
        <f t="shared" si="207"/>
        <v>8.6231232337393979E+37</v>
      </c>
      <c r="T680" s="73">
        <f t="shared" si="215"/>
        <v>5.8119850595403542E+40</v>
      </c>
      <c r="U680" s="73">
        <f t="shared" si="216"/>
        <v>3.7917824793955166E+41</v>
      </c>
      <c r="V680" s="73">
        <f t="shared" si="217"/>
        <v>1.8958912396977582E+42</v>
      </c>
      <c r="W680" s="73">
        <f t="shared" si="218"/>
        <v>429806.93333333335</v>
      </c>
      <c r="X680" s="102">
        <f t="shared" si="208"/>
        <v>6.5240747189659727</v>
      </c>
      <c r="Y680" s="94">
        <f>X680/K680</f>
        <v>4.8868798302851763E-2</v>
      </c>
    </row>
    <row r="681" spans="1:25">
      <c r="A681" s="48">
        <v>8192</v>
      </c>
      <c r="B681" s="48">
        <f t="shared" si="209"/>
        <v>22.5</v>
      </c>
      <c r="C681" s="86">
        <f t="shared" si="223"/>
        <v>14.74</v>
      </c>
      <c r="D681" s="90"/>
      <c r="E681" s="49">
        <f>C681*K681*1</f>
        <v>1976.6930175780299</v>
      </c>
      <c r="F681" s="61">
        <f t="shared" si="219"/>
        <v>0.77500000000000058</v>
      </c>
      <c r="G681" s="61">
        <f t="shared" si="220"/>
        <v>8.7499999999998561</v>
      </c>
      <c r="H681" s="61">
        <f t="shared" si="225"/>
        <v>4.3749999999999281</v>
      </c>
      <c r="I681" s="61">
        <f t="shared" si="225"/>
        <v>4.3749999999999281</v>
      </c>
      <c r="J681" s="62">
        <f t="shared" si="210"/>
        <v>7.0062499999998931</v>
      </c>
      <c r="K681" s="63">
        <f t="shared" si="211"/>
        <v>134.10400390624355</v>
      </c>
      <c r="L681" s="51">
        <f t="shared" si="212"/>
        <v>4.3556142965882096E+40</v>
      </c>
      <c r="M681" s="48">
        <f t="shared" si="222"/>
        <v>135.00000000000006</v>
      </c>
      <c r="N681" s="52">
        <v>675</v>
      </c>
      <c r="O681" s="74">
        <f t="shared" si="213"/>
        <v>675</v>
      </c>
      <c r="P681" s="74">
        <f t="shared" si="206"/>
        <v>1</v>
      </c>
      <c r="Q681" s="53">
        <v>1</v>
      </c>
      <c r="R681" s="65">
        <f t="shared" si="214"/>
        <v>1</v>
      </c>
      <c r="S681" s="73">
        <f t="shared" si="207"/>
        <v>8.6231232337393979E+37</v>
      </c>
      <c r="T681" s="73">
        <f t="shared" si="215"/>
        <v>5.8206081827740936E+40</v>
      </c>
      <c r="U681" s="73">
        <f t="shared" si="216"/>
        <v>4.3556142965882096E+41</v>
      </c>
      <c r="V681" s="73">
        <f t="shared" si="217"/>
        <v>2.1778071482941049E+42</v>
      </c>
      <c r="W681" s="73">
        <f t="shared" si="218"/>
        <v>430080</v>
      </c>
      <c r="X681" s="102">
        <f t="shared" si="208"/>
        <v>7.4830913880761001</v>
      </c>
      <c r="Y681" s="94">
        <f>X681/K681</f>
        <v>5.5800655984199934E-2</v>
      </c>
    </row>
    <row r="682" spans="1:25">
      <c r="A682" s="48">
        <v>8192</v>
      </c>
      <c r="B682" s="48">
        <f t="shared" si="209"/>
        <v>22.533333333333335</v>
      </c>
      <c r="C682" s="86">
        <f t="shared" si="223"/>
        <v>14.74</v>
      </c>
      <c r="D682" s="90"/>
      <c r="E682" s="49">
        <f>C682*K682*1</f>
        <v>1985.5996424984646</v>
      </c>
      <c r="F682" s="61">
        <f t="shared" si="219"/>
        <v>0.77600000000000058</v>
      </c>
      <c r="G682" s="61">
        <f t="shared" si="220"/>
        <v>8.7599999999998559</v>
      </c>
      <c r="H682" s="61">
        <f t="shared" si="225"/>
        <v>4.379999999999928</v>
      </c>
      <c r="I682" s="61">
        <f t="shared" si="225"/>
        <v>4.379999999999928</v>
      </c>
      <c r="J682" s="62">
        <f t="shared" si="210"/>
        <v>7.021759999999893</v>
      </c>
      <c r="K682" s="63">
        <f t="shared" si="211"/>
        <v>134.70825254399352</v>
      </c>
      <c r="L682" s="51">
        <f t="shared" si="212"/>
        <v>5.0032869774924433E+40</v>
      </c>
      <c r="M682" s="48">
        <f t="shared" si="222"/>
        <v>135.20000000000007</v>
      </c>
      <c r="N682" s="52">
        <v>676</v>
      </c>
      <c r="O682" s="74">
        <f t="shared" si="213"/>
        <v>676</v>
      </c>
      <c r="P682" s="74">
        <f t="shared" si="206"/>
        <v>1</v>
      </c>
      <c r="Q682" s="53">
        <v>1</v>
      </c>
      <c r="R682" s="65">
        <f t="shared" si="214"/>
        <v>1</v>
      </c>
      <c r="S682" s="73">
        <f t="shared" si="207"/>
        <v>8.6231232337393979E+37</v>
      </c>
      <c r="T682" s="73">
        <f t="shared" si="215"/>
        <v>5.829231306007833E+40</v>
      </c>
      <c r="U682" s="73">
        <f t="shared" si="216"/>
        <v>5.0032869774924436E+41</v>
      </c>
      <c r="V682" s="73">
        <f t="shared" si="217"/>
        <v>2.5016434887462217E+42</v>
      </c>
      <c r="W682" s="73">
        <f t="shared" si="218"/>
        <v>430353.06666666665</v>
      </c>
      <c r="X682" s="102">
        <f t="shared" si="208"/>
        <v>8.5830990654562989</v>
      </c>
      <c r="Y682" s="94">
        <f>X682/K682</f>
        <v>6.3716208200779667E-2</v>
      </c>
    </row>
    <row r="683" spans="1:25">
      <c r="A683" s="48">
        <v>8192</v>
      </c>
      <c r="B683" s="48">
        <f t="shared" si="209"/>
        <v>22.566666666666666</v>
      </c>
      <c r="C683" s="86">
        <f t="shared" si="223"/>
        <v>14.74</v>
      </c>
      <c r="D683" s="90"/>
      <c r="E683" s="49">
        <f>C683*K683*1</f>
        <v>1994.5371378209886</v>
      </c>
      <c r="F683" s="61">
        <f t="shared" si="219"/>
        <v>0.77700000000000058</v>
      </c>
      <c r="G683" s="61">
        <f t="shared" si="220"/>
        <v>8.7699999999998557</v>
      </c>
      <c r="H683" s="61">
        <f t="shared" si="225"/>
        <v>4.3849999999999278</v>
      </c>
      <c r="I683" s="61">
        <f t="shared" si="225"/>
        <v>4.3849999999999278</v>
      </c>
      <c r="J683" s="62">
        <f t="shared" si="210"/>
        <v>7.0372899999998921</v>
      </c>
      <c r="K683" s="63">
        <f t="shared" si="211"/>
        <v>135.31459551024346</v>
      </c>
      <c r="L683" s="51">
        <f t="shared" si="212"/>
        <v>5.7472675206236565E+40</v>
      </c>
      <c r="M683" s="48">
        <f t="shared" si="222"/>
        <v>135.40000000000006</v>
      </c>
      <c r="N683" s="52">
        <v>677</v>
      </c>
      <c r="O683" s="74">
        <f t="shared" si="213"/>
        <v>677</v>
      </c>
      <c r="P683" s="74">
        <f t="shared" si="206"/>
        <v>1</v>
      </c>
      <c r="Q683" s="53">
        <v>1</v>
      </c>
      <c r="R683" s="65">
        <f t="shared" si="214"/>
        <v>1</v>
      </c>
      <c r="S683" s="73">
        <f t="shared" si="207"/>
        <v>8.6231232337393979E+37</v>
      </c>
      <c r="T683" s="73">
        <f t="shared" si="215"/>
        <v>5.8378544292415724E+40</v>
      </c>
      <c r="U683" s="73">
        <f t="shared" si="216"/>
        <v>5.7472675206236565E+41</v>
      </c>
      <c r="V683" s="73">
        <f t="shared" si="217"/>
        <v>2.8736337603118284E+42</v>
      </c>
      <c r="W683" s="73">
        <f t="shared" si="218"/>
        <v>430626.1333333333</v>
      </c>
      <c r="X683" s="102">
        <f t="shared" si="208"/>
        <v>9.8448284216129647</v>
      </c>
      <c r="Y683" s="94">
        <f>X683/K683</f>
        <v>7.2755111039501275E-2</v>
      </c>
    </row>
    <row r="684" spans="1:25">
      <c r="A684" s="48">
        <v>8192</v>
      </c>
      <c r="B684" s="48">
        <f t="shared" si="209"/>
        <v>22.6</v>
      </c>
      <c r="C684" s="86">
        <f t="shared" si="223"/>
        <v>14.74</v>
      </c>
      <c r="D684" s="90"/>
      <c r="E684" s="49">
        <f>C684*K684*1</f>
        <v>2003.5055766412634</v>
      </c>
      <c r="F684" s="61">
        <f t="shared" si="219"/>
        <v>0.77800000000000058</v>
      </c>
      <c r="G684" s="61">
        <f t="shared" si="220"/>
        <v>8.7799999999998555</v>
      </c>
      <c r="H684" s="61">
        <f t="shared" si="225"/>
        <v>4.3899999999999277</v>
      </c>
      <c r="I684" s="61">
        <f t="shared" si="225"/>
        <v>4.3899999999999277</v>
      </c>
      <c r="J684" s="62">
        <f t="shared" si="210"/>
        <v>7.0528399999998923</v>
      </c>
      <c r="K684" s="63">
        <f t="shared" si="211"/>
        <v>135.92303776399345</v>
      </c>
      <c r="L684" s="51">
        <f t="shared" si="212"/>
        <v>6.6018767466682832E+40</v>
      </c>
      <c r="M684" s="48">
        <f t="shared" si="222"/>
        <v>135.60000000000008</v>
      </c>
      <c r="N684" s="52">
        <v>678</v>
      </c>
      <c r="O684" s="74">
        <f t="shared" si="213"/>
        <v>678</v>
      </c>
      <c r="P684" s="74">
        <f t="shared" si="206"/>
        <v>1</v>
      </c>
      <c r="Q684" s="53">
        <v>1</v>
      </c>
      <c r="R684" s="65">
        <f t="shared" si="214"/>
        <v>1</v>
      </c>
      <c r="S684" s="73">
        <f t="shared" si="207"/>
        <v>8.6231232337393979E+37</v>
      </c>
      <c r="T684" s="73">
        <f t="shared" si="215"/>
        <v>5.8464775524753118E+40</v>
      </c>
      <c r="U684" s="73">
        <f t="shared" si="216"/>
        <v>6.601876746668283E+41</v>
      </c>
      <c r="V684" s="73">
        <f t="shared" si="217"/>
        <v>3.3009383733341414E+42</v>
      </c>
      <c r="W684" s="73">
        <f t="shared" si="218"/>
        <v>430899.20000000001</v>
      </c>
      <c r="X684" s="102">
        <f t="shared" si="208"/>
        <v>11.292058658248241</v>
      </c>
      <c r="Y684" s="94">
        <f>X684/K684</f>
        <v>8.3076856168083316E-2</v>
      </c>
    </row>
    <row r="685" spans="1:25">
      <c r="A685" s="48">
        <v>8192</v>
      </c>
      <c r="B685" s="48">
        <f t="shared" si="209"/>
        <v>22.633333333333333</v>
      </c>
      <c r="C685" s="86">
        <f t="shared" si="223"/>
        <v>14.74</v>
      </c>
      <c r="D685" s="90"/>
      <c r="E685" s="49">
        <f>C685*K685*1</f>
        <v>2012.5050321433878</v>
      </c>
      <c r="F685" s="61">
        <f t="shared" si="219"/>
        <v>0.77900000000000058</v>
      </c>
      <c r="G685" s="61">
        <f t="shared" si="220"/>
        <v>8.7899999999998553</v>
      </c>
      <c r="H685" s="61">
        <f t="shared" si="225"/>
        <v>4.3949999999999276</v>
      </c>
      <c r="I685" s="61">
        <f t="shared" si="225"/>
        <v>4.3949999999999276</v>
      </c>
      <c r="J685" s="62">
        <f t="shared" si="210"/>
        <v>7.0684099999998917</v>
      </c>
      <c r="K685" s="63">
        <f t="shared" si="211"/>
        <v>136.53358427024341</v>
      </c>
      <c r="L685" s="51">
        <f t="shared" si="212"/>
        <v>7.5835649587910355E+40</v>
      </c>
      <c r="M685" s="48">
        <f t="shared" si="222"/>
        <v>135.80000000000007</v>
      </c>
      <c r="N685" s="52">
        <v>679</v>
      </c>
      <c r="O685" s="74">
        <f t="shared" si="213"/>
        <v>679</v>
      </c>
      <c r="P685" s="74">
        <f t="shared" si="206"/>
        <v>1</v>
      </c>
      <c r="Q685" s="53">
        <v>1</v>
      </c>
      <c r="R685" s="65">
        <f t="shared" si="214"/>
        <v>1</v>
      </c>
      <c r="S685" s="73">
        <f t="shared" si="207"/>
        <v>8.6231232337393979E+37</v>
      </c>
      <c r="T685" s="73">
        <f t="shared" si="215"/>
        <v>5.8551006757090512E+40</v>
      </c>
      <c r="U685" s="73">
        <f t="shared" si="216"/>
        <v>7.5835649587910347E+41</v>
      </c>
      <c r="V685" s="73">
        <f t="shared" si="217"/>
        <v>3.7917824793955177E+42</v>
      </c>
      <c r="W685" s="73">
        <f t="shared" si="218"/>
        <v>431172.26666666666</v>
      </c>
      <c r="X685" s="102">
        <f t="shared" si="208"/>
        <v>12.952065863278545</v>
      </c>
      <c r="Y685" s="94">
        <f>X685/K685</f>
        <v>9.4863589295673109E-2</v>
      </c>
    </row>
    <row r="686" spans="1:25">
      <c r="A686" s="48">
        <v>8192</v>
      </c>
      <c r="B686" s="48">
        <f t="shared" si="209"/>
        <v>22.666666666666668</v>
      </c>
      <c r="C686" s="86">
        <f t="shared" si="223"/>
        <v>14.74</v>
      </c>
      <c r="D686" s="90"/>
      <c r="E686" s="49">
        <f>C686*K686*1</f>
        <v>2021.5355775999026</v>
      </c>
      <c r="F686" s="61">
        <f t="shared" si="219"/>
        <v>0.78000000000000058</v>
      </c>
      <c r="G686" s="61">
        <f t="shared" si="220"/>
        <v>8.799999999999855</v>
      </c>
      <c r="H686" s="61">
        <f t="shared" si="225"/>
        <v>4.3999999999999275</v>
      </c>
      <c r="I686" s="61">
        <f t="shared" si="225"/>
        <v>4.3999999999999275</v>
      </c>
      <c r="J686" s="62">
        <f t="shared" si="210"/>
        <v>7.0839999999998922</v>
      </c>
      <c r="K686" s="63">
        <f t="shared" si="211"/>
        <v>137.14623999999338</v>
      </c>
      <c r="L686" s="51">
        <f t="shared" si="212"/>
        <v>8.7112285931764193E+40</v>
      </c>
      <c r="M686" s="48">
        <f t="shared" si="222"/>
        <v>136.00000000000006</v>
      </c>
      <c r="N686" s="52">
        <v>680</v>
      </c>
      <c r="O686" s="74">
        <f t="shared" si="213"/>
        <v>680</v>
      </c>
      <c r="P686" s="74">
        <f t="shared" si="206"/>
        <v>1</v>
      </c>
      <c r="Q686" s="53">
        <v>3</v>
      </c>
      <c r="R686" s="65">
        <f t="shared" si="214"/>
        <v>1</v>
      </c>
      <c r="S686" s="73">
        <f t="shared" si="207"/>
        <v>2.5869369701218194E+38</v>
      </c>
      <c r="T686" s="73">
        <f t="shared" si="215"/>
        <v>1.7591171396828372E+41</v>
      </c>
      <c r="U686" s="73">
        <f t="shared" si="216"/>
        <v>8.7112285931764193E+41</v>
      </c>
      <c r="V686" s="73">
        <f t="shared" si="217"/>
        <v>4.3556142965882098E+42</v>
      </c>
      <c r="W686" s="73">
        <f t="shared" si="218"/>
        <v>431445.33333333337</v>
      </c>
      <c r="X686" s="102">
        <f t="shared" si="208"/>
        <v>4.9520457715209485</v>
      </c>
      <c r="Y686" s="94">
        <f>X686/K686</f>
        <v>3.6107776425523493E-2</v>
      </c>
    </row>
    <row r="687" spans="1:25">
      <c r="A687" s="48">
        <v>8192</v>
      </c>
      <c r="B687" s="48">
        <f t="shared" si="209"/>
        <v>22.7</v>
      </c>
      <c r="C687" s="86">
        <f t="shared" si="223"/>
        <v>14.74</v>
      </c>
      <c r="D687" s="90"/>
      <c r="E687" s="49">
        <f>C687*K687*1</f>
        <v>2030.597286371787</v>
      </c>
      <c r="F687" s="61">
        <f t="shared" si="219"/>
        <v>0.78100000000000058</v>
      </c>
      <c r="G687" s="61">
        <f t="shared" si="220"/>
        <v>8.8099999999998548</v>
      </c>
      <c r="H687" s="61">
        <f t="shared" si="225"/>
        <v>4.4049999999999274</v>
      </c>
      <c r="I687" s="61">
        <f t="shared" si="225"/>
        <v>4.4049999999999274</v>
      </c>
      <c r="J687" s="62">
        <f t="shared" si="210"/>
        <v>7.099609999999891</v>
      </c>
      <c r="K687" s="63">
        <f t="shared" si="211"/>
        <v>137.76100993024335</v>
      </c>
      <c r="L687" s="51">
        <f t="shared" si="212"/>
        <v>1.000657395498489E+41</v>
      </c>
      <c r="M687" s="48">
        <f t="shared" si="222"/>
        <v>136.20000000000007</v>
      </c>
      <c r="N687" s="52">
        <v>681</v>
      </c>
      <c r="O687" s="74">
        <f t="shared" si="213"/>
        <v>681</v>
      </c>
      <c r="P687" s="74">
        <f t="shared" si="206"/>
        <v>1</v>
      </c>
      <c r="Q687" s="53">
        <v>1</v>
      </c>
      <c r="R687" s="65">
        <f t="shared" si="214"/>
        <v>1</v>
      </c>
      <c r="S687" s="73">
        <f t="shared" si="207"/>
        <v>2.5869369701218194E+38</v>
      </c>
      <c r="T687" s="73">
        <f t="shared" si="215"/>
        <v>1.761704076652959E+41</v>
      </c>
      <c r="U687" s="73">
        <f t="shared" si="216"/>
        <v>1.000657395498489E+42</v>
      </c>
      <c r="V687" s="73">
        <f t="shared" si="217"/>
        <v>5.0032869774924452E+42</v>
      </c>
      <c r="W687" s="73">
        <f t="shared" si="218"/>
        <v>431718.40000000002</v>
      </c>
      <c r="X687" s="102">
        <f t="shared" si="208"/>
        <v>5.6800538113053944</v>
      </c>
      <c r="Y687" s="94">
        <f>X687/K687</f>
        <v>4.1231214943775067E-2</v>
      </c>
    </row>
    <row r="688" spans="1:25">
      <c r="A688" s="48">
        <v>8192</v>
      </c>
      <c r="B688" s="48">
        <f t="shared" si="209"/>
        <v>22.733333333333334</v>
      </c>
      <c r="C688" s="86">
        <f t="shared" si="223"/>
        <v>14.74</v>
      </c>
      <c r="D688" s="90"/>
      <c r="E688" s="49">
        <f>C688*K688*1</f>
        <v>2039.6902319084611</v>
      </c>
      <c r="F688" s="61">
        <f t="shared" si="219"/>
        <v>0.78200000000000058</v>
      </c>
      <c r="G688" s="61">
        <f t="shared" si="220"/>
        <v>8.8199999999998546</v>
      </c>
      <c r="H688" s="61">
        <f t="shared" si="225"/>
        <v>4.4099999999999273</v>
      </c>
      <c r="I688" s="61">
        <f t="shared" si="225"/>
        <v>4.4099999999999273</v>
      </c>
      <c r="J688" s="62">
        <f t="shared" si="210"/>
        <v>7.1152399999998908</v>
      </c>
      <c r="K688" s="63">
        <f t="shared" si="211"/>
        <v>138.3778990439933</v>
      </c>
      <c r="L688" s="51">
        <f t="shared" si="212"/>
        <v>1.1494535041247317E+41</v>
      </c>
      <c r="M688" s="48">
        <f t="shared" si="222"/>
        <v>136.40000000000006</v>
      </c>
      <c r="N688" s="52">
        <v>682</v>
      </c>
      <c r="O688" s="74">
        <f t="shared" si="213"/>
        <v>682</v>
      </c>
      <c r="P688" s="74">
        <f t="shared" si="206"/>
        <v>1</v>
      </c>
      <c r="Q688" s="53">
        <v>1</v>
      </c>
      <c r="R688" s="65">
        <f t="shared" si="214"/>
        <v>1</v>
      </c>
      <c r="S688" s="73">
        <f t="shared" si="207"/>
        <v>2.5869369701218194E+38</v>
      </c>
      <c r="T688" s="73">
        <f t="shared" si="215"/>
        <v>1.7642910136230808E+41</v>
      </c>
      <c r="U688" s="73">
        <f t="shared" si="216"/>
        <v>1.1494535041247316E+42</v>
      </c>
      <c r="V688" s="73">
        <f t="shared" si="217"/>
        <v>5.747267520623658E+42</v>
      </c>
      <c r="W688" s="73">
        <f t="shared" si="218"/>
        <v>431991.46666666667</v>
      </c>
      <c r="X688" s="102">
        <f t="shared" si="208"/>
        <v>6.5151015067761282</v>
      </c>
      <c r="Y688" s="94">
        <f>X688/K688</f>
        <v>4.7081951321611248E-2</v>
      </c>
    </row>
    <row r="689" spans="1:25">
      <c r="A689" s="48">
        <v>8192</v>
      </c>
      <c r="B689" s="48">
        <f t="shared" si="209"/>
        <v>22.766666666666666</v>
      </c>
      <c r="C689" s="86">
        <f t="shared" si="223"/>
        <v>14.74</v>
      </c>
      <c r="D689" s="90"/>
      <c r="E689" s="49">
        <f>C689*K689*1</f>
        <v>2048.8144877477857</v>
      </c>
      <c r="F689" s="61">
        <f t="shared" si="219"/>
        <v>0.78300000000000058</v>
      </c>
      <c r="G689" s="61">
        <f t="shared" si="220"/>
        <v>8.8299999999998544</v>
      </c>
      <c r="H689" s="61">
        <f t="shared" si="225"/>
        <v>4.4149999999999272</v>
      </c>
      <c r="I689" s="61">
        <f t="shared" si="225"/>
        <v>4.4149999999999272</v>
      </c>
      <c r="J689" s="62">
        <f t="shared" si="210"/>
        <v>7.1308899999998907</v>
      </c>
      <c r="K689" s="63">
        <f t="shared" si="211"/>
        <v>138.99691233024328</v>
      </c>
      <c r="L689" s="51">
        <f t="shared" si="212"/>
        <v>1.3203753493336572E+41</v>
      </c>
      <c r="M689" s="48">
        <f t="shared" si="222"/>
        <v>136.60000000000005</v>
      </c>
      <c r="N689" s="52">
        <v>683</v>
      </c>
      <c r="O689" s="74">
        <f t="shared" si="213"/>
        <v>683</v>
      </c>
      <c r="P689" s="74">
        <f t="shared" si="206"/>
        <v>1</v>
      </c>
      <c r="Q689" s="53">
        <v>1</v>
      </c>
      <c r="R689" s="65">
        <f t="shared" si="214"/>
        <v>1</v>
      </c>
      <c r="S689" s="73">
        <f t="shared" si="207"/>
        <v>2.5869369701218194E+38</v>
      </c>
      <c r="T689" s="73">
        <f t="shared" si="215"/>
        <v>1.7668779505932026E+41</v>
      </c>
      <c r="U689" s="73">
        <f t="shared" si="216"/>
        <v>1.3203753493336572E+42</v>
      </c>
      <c r="V689" s="73">
        <f t="shared" si="217"/>
        <v>6.6018767466682866E+42</v>
      </c>
      <c r="W689" s="73">
        <f t="shared" si="218"/>
        <v>432264.53333333333</v>
      </c>
      <c r="X689" s="102">
        <f t="shared" si="208"/>
        <v>7.4729290095581371</v>
      </c>
      <c r="Y689" s="94">
        <f>X689/K689</f>
        <v>5.376327347332132E-2</v>
      </c>
    </row>
    <row r="690" spans="1:25">
      <c r="A690" s="48">
        <v>8192</v>
      </c>
      <c r="B690" s="48">
        <f t="shared" si="209"/>
        <v>22.8</v>
      </c>
      <c r="C690" s="86">
        <f t="shared" si="223"/>
        <v>14.74</v>
      </c>
      <c r="D690" s="90"/>
      <c r="E690" s="49">
        <f>C690*K690*1</f>
        <v>2057.9701275160605</v>
      </c>
      <c r="F690" s="61">
        <f t="shared" si="219"/>
        <v>0.78400000000000059</v>
      </c>
      <c r="G690" s="61">
        <f t="shared" si="220"/>
        <v>8.8399999999998542</v>
      </c>
      <c r="H690" s="61">
        <f t="shared" si="225"/>
        <v>4.4199999999999271</v>
      </c>
      <c r="I690" s="61">
        <f t="shared" si="225"/>
        <v>4.4199999999999271</v>
      </c>
      <c r="J690" s="62">
        <f t="shared" si="210"/>
        <v>7.1465599999998899</v>
      </c>
      <c r="K690" s="63">
        <f t="shared" si="211"/>
        <v>139.61805478399324</v>
      </c>
      <c r="L690" s="51">
        <f t="shared" si="212"/>
        <v>1.5167129917582075E+41</v>
      </c>
      <c r="M690" s="48">
        <f t="shared" si="222"/>
        <v>136.80000000000007</v>
      </c>
      <c r="N690" s="52">
        <v>684</v>
      </c>
      <c r="O690" s="74">
        <f t="shared" si="213"/>
        <v>684</v>
      </c>
      <c r="P690" s="74">
        <f t="shared" si="206"/>
        <v>1</v>
      </c>
      <c r="Q690" s="53">
        <v>1</v>
      </c>
      <c r="R690" s="65">
        <f t="shared" si="214"/>
        <v>1</v>
      </c>
      <c r="S690" s="73">
        <f t="shared" si="207"/>
        <v>2.5869369701218194E+38</v>
      </c>
      <c r="T690" s="73">
        <f t="shared" si="215"/>
        <v>1.7694648875633245E+41</v>
      </c>
      <c r="U690" s="73">
        <f t="shared" si="216"/>
        <v>1.5167129917582076E+42</v>
      </c>
      <c r="V690" s="73">
        <f t="shared" si="217"/>
        <v>7.5835649587910378E+42</v>
      </c>
      <c r="W690" s="73">
        <f t="shared" si="218"/>
        <v>432537.59999999998</v>
      </c>
      <c r="X690" s="102">
        <f t="shared" si="208"/>
        <v>8.5715913461658246</v>
      </c>
      <c r="Y690" s="94">
        <f>X690/K690</f>
        <v>6.1393144027304766E-2</v>
      </c>
    </row>
    <row r="691" spans="1:25">
      <c r="A691" s="48">
        <v>8192</v>
      </c>
      <c r="B691" s="48">
        <f t="shared" si="209"/>
        <v>22.833333333333332</v>
      </c>
      <c r="C691" s="86">
        <f t="shared" si="223"/>
        <v>14.74</v>
      </c>
      <c r="D691" s="90"/>
      <c r="E691" s="49">
        <f>C691*K691*1</f>
        <v>2067.1572249280248</v>
      </c>
      <c r="F691" s="61">
        <f t="shared" si="219"/>
        <v>0.78500000000000059</v>
      </c>
      <c r="G691" s="61">
        <f t="shared" si="220"/>
        <v>8.849999999999854</v>
      </c>
      <c r="H691" s="61">
        <f t="shared" si="225"/>
        <v>4.424999999999927</v>
      </c>
      <c r="I691" s="61">
        <f t="shared" si="225"/>
        <v>4.424999999999927</v>
      </c>
      <c r="J691" s="62">
        <f t="shared" si="210"/>
        <v>7.1622499999998901</v>
      </c>
      <c r="K691" s="63">
        <f t="shared" si="211"/>
        <v>140.24133140624321</v>
      </c>
      <c r="L691" s="51">
        <f t="shared" si="212"/>
        <v>1.7422457186352842E+41</v>
      </c>
      <c r="M691" s="48">
        <f t="shared" si="222"/>
        <v>137.00000000000006</v>
      </c>
      <c r="N691" s="52">
        <v>685</v>
      </c>
      <c r="O691" s="74">
        <f t="shared" si="213"/>
        <v>685</v>
      </c>
      <c r="P691" s="74">
        <f t="shared" si="206"/>
        <v>1</v>
      </c>
      <c r="Q691" s="53">
        <v>1</v>
      </c>
      <c r="R691" s="65">
        <f t="shared" si="214"/>
        <v>1</v>
      </c>
      <c r="S691" s="73">
        <f t="shared" si="207"/>
        <v>2.5869369701218194E+38</v>
      </c>
      <c r="T691" s="73">
        <f t="shared" si="215"/>
        <v>1.7720518245334463E+41</v>
      </c>
      <c r="U691" s="73">
        <f t="shared" si="216"/>
        <v>1.7422457186352842E+42</v>
      </c>
      <c r="V691" s="73">
        <f t="shared" si="217"/>
        <v>8.7112285931764208E+42</v>
      </c>
      <c r="W691" s="73">
        <f t="shared" si="218"/>
        <v>432810.66666666663</v>
      </c>
      <c r="X691" s="102">
        <f t="shared" si="208"/>
        <v>9.8317989040415927</v>
      </c>
      <c r="Y691" s="94">
        <f>X691/K691</f>
        <v>7.0106286110200922E-2</v>
      </c>
    </row>
    <row r="692" spans="1:25">
      <c r="A692" s="48">
        <v>8192</v>
      </c>
      <c r="B692" s="48">
        <f t="shared" si="209"/>
        <v>22.866666666666667</v>
      </c>
      <c r="C692" s="86">
        <f t="shared" si="223"/>
        <v>14.74</v>
      </c>
      <c r="D692" s="90"/>
      <c r="E692" s="49">
        <f>C692*K692*1</f>
        <v>2076.3758537868598</v>
      </c>
      <c r="F692" s="61">
        <f t="shared" si="219"/>
        <v>0.78600000000000059</v>
      </c>
      <c r="G692" s="61">
        <f t="shared" si="220"/>
        <v>8.8599999999998538</v>
      </c>
      <c r="H692" s="61">
        <f t="shared" si="225"/>
        <v>4.4299999999999269</v>
      </c>
      <c r="I692" s="61">
        <f t="shared" si="225"/>
        <v>4.4299999999999269</v>
      </c>
      <c r="J692" s="62">
        <f t="shared" si="210"/>
        <v>7.1779599999998895</v>
      </c>
      <c r="K692" s="63">
        <f t="shared" si="211"/>
        <v>140.86674720399319</v>
      </c>
      <c r="L692" s="51">
        <f t="shared" si="212"/>
        <v>2.0013147909969785E+41</v>
      </c>
      <c r="M692" s="48">
        <f t="shared" si="222"/>
        <v>137.20000000000007</v>
      </c>
      <c r="N692" s="52">
        <v>686</v>
      </c>
      <c r="O692" s="74">
        <f t="shared" si="213"/>
        <v>686</v>
      </c>
      <c r="P692" s="74">
        <f t="shared" si="206"/>
        <v>1</v>
      </c>
      <c r="Q692" s="53">
        <v>1</v>
      </c>
      <c r="R692" s="65">
        <f t="shared" si="214"/>
        <v>1</v>
      </c>
      <c r="S692" s="73">
        <f t="shared" si="207"/>
        <v>2.5869369701218194E+38</v>
      </c>
      <c r="T692" s="73">
        <f t="shared" si="215"/>
        <v>1.7746387615035681E+41</v>
      </c>
      <c r="U692" s="73">
        <f t="shared" si="216"/>
        <v>2.0013147909969784E+42</v>
      </c>
      <c r="V692" s="73">
        <f t="shared" si="217"/>
        <v>1.0006573954984893E+43</v>
      </c>
      <c r="W692" s="73">
        <f t="shared" si="218"/>
        <v>433083.73333333334</v>
      </c>
      <c r="X692" s="102">
        <f t="shared" si="208"/>
        <v>11.277308004370187</v>
      </c>
      <c r="Y692" s="94">
        <f>X692/K692</f>
        <v>8.0056565713405692E-2</v>
      </c>
    </row>
    <row r="693" spans="1:25">
      <c r="A693" s="48">
        <v>8192</v>
      </c>
      <c r="B693" s="48">
        <f t="shared" si="209"/>
        <v>22.9</v>
      </c>
      <c r="C693" s="86">
        <f t="shared" si="223"/>
        <v>14.74</v>
      </c>
      <c r="D693" s="90"/>
      <c r="E693" s="49">
        <f>C693*K693*1</f>
        <v>2085.6260879841839</v>
      </c>
      <c r="F693" s="61">
        <f t="shared" si="219"/>
        <v>0.78700000000000059</v>
      </c>
      <c r="G693" s="61">
        <f t="shared" si="220"/>
        <v>8.8699999999998536</v>
      </c>
      <c r="H693" s="61">
        <f t="shared" si="225"/>
        <v>4.4349999999999268</v>
      </c>
      <c r="I693" s="61">
        <f t="shared" si="225"/>
        <v>4.4349999999999268</v>
      </c>
      <c r="J693" s="62">
        <f t="shared" si="210"/>
        <v>7.1936899999998891</v>
      </c>
      <c r="K693" s="63">
        <f t="shared" si="211"/>
        <v>141.49430719024315</v>
      </c>
      <c r="L693" s="51">
        <f t="shared" si="212"/>
        <v>2.2989070082494641E+41</v>
      </c>
      <c r="M693" s="48">
        <f t="shared" si="222"/>
        <v>137.40000000000006</v>
      </c>
      <c r="N693" s="52">
        <v>687</v>
      </c>
      <c r="O693" s="74">
        <f t="shared" si="213"/>
        <v>687</v>
      </c>
      <c r="P693" s="74">
        <f t="shared" si="206"/>
        <v>1</v>
      </c>
      <c r="Q693" s="53">
        <v>1</v>
      </c>
      <c r="R693" s="65">
        <f t="shared" si="214"/>
        <v>1</v>
      </c>
      <c r="S693" s="73">
        <f t="shared" si="207"/>
        <v>2.5869369701218194E+38</v>
      </c>
      <c r="T693" s="73">
        <f t="shared" si="215"/>
        <v>1.7772256984736899E+41</v>
      </c>
      <c r="U693" s="73">
        <f t="shared" si="216"/>
        <v>2.2989070082494641E+42</v>
      </c>
      <c r="V693" s="73">
        <f t="shared" si="217"/>
        <v>1.1494535041247321E+43</v>
      </c>
      <c r="W693" s="73">
        <f t="shared" si="218"/>
        <v>433356.79999999999</v>
      </c>
      <c r="X693" s="102">
        <f t="shared" si="208"/>
        <v>12.935368930484195</v>
      </c>
      <c r="Y693" s="94">
        <f>X693/K693</f>
        <v>9.141971283051141E-2</v>
      </c>
    </row>
    <row r="694" spans="1:25">
      <c r="A694" s="48">
        <v>8192</v>
      </c>
      <c r="B694" s="48">
        <f t="shared" si="209"/>
        <v>22.933333333333334</v>
      </c>
      <c r="C694" s="86">
        <f t="shared" si="223"/>
        <v>14.74</v>
      </c>
      <c r="D694" s="90"/>
      <c r="E694" s="49">
        <f>C694*K694*1</f>
        <v>2094.9080015000591</v>
      </c>
      <c r="F694" s="61">
        <f t="shared" si="219"/>
        <v>0.78800000000000059</v>
      </c>
      <c r="G694" s="61">
        <f t="shared" si="220"/>
        <v>8.8799999999998533</v>
      </c>
      <c r="H694" s="61">
        <f t="shared" si="225"/>
        <v>4.4399999999999267</v>
      </c>
      <c r="I694" s="61">
        <f t="shared" si="225"/>
        <v>4.4399999999999267</v>
      </c>
      <c r="J694" s="62">
        <f t="shared" si="210"/>
        <v>7.2094399999998897</v>
      </c>
      <c r="K694" s="63">
        <f t="shared" si="211"/>
        <v>142.12401638399314</v>
      </c>
      <c r="L694" s="51">
        <f t="shared" si="212"/>
        <v>2.6407506986673148E+41</v>
      </c>
      <c r="M694" s="48">
        <f t="shared" si="222"/>
        <v>137.60000000000005</v>
      </c>
      <c r="N694" s="52">
        <v>688</v>
      </c>
      <c r="O694" s="74">
        <f t="shared" si="213"/>
        <v>688</v>
      </c>
      <c r="P694" s="74">
        <f t="shared" si="206"/>
        <v>1</v>
      </c>
      <c r="Q694" s="53">
        <v>1</v>
      </c>
      <c r="R694" s="65">
        <f t="shared" si="214"/>
        <v>1</v>
      </c>
      <c r="S694" s="73">
        <f t="shared" si="207"/>
        <v>2.5869369701218194E+38</v>
      </c>
      <c r="T694" s="73">
        <f t="shared" si="215"/>
        <v>1.7798126354438117E+41</v>
      </c>
      <c r="U694" s="73">
        <f t="shared" si="216"/>
        <v>2.6407506986673147E+42</v>
      </c>
      <c r="V694" s="73">
        <f t="shared" si="217"/>
        <v>1.3203753493336573E+43</v>
      </c>
      <c r="W694" s="73">
        <f t="shared" si="218"/>
        <v>433629.8666666667</v>
      </c>
      <c r="X694" s="102">
        <f t="shared" si="208"/>
        <v>14.837239864907581</v>
      </c>
      <c r="Y694" s="94">
        <f>X694/K694</f>
        <v>0.10439642955783116</v>
      </c>
    </row>
    <row r="695" spans="1:25">
      <c r="A695" s="48">
        <v>8192</v>
      </c>
      <c r="B695" s="48">
        <f t="shared" si="209"/>
        <v>22.966666666666665</v>
      </c>
      <c r="C695" s="86">
        <f t="shared" si="223"/>
        <v>14.74</v>
      </c>
      <c r="D695" s="90"/>
      <c r="E695" s="49">
        <f>C695*K695*1</f>
        <v>2104.2216684029831</v>
      </c>
      <c r="F695" s="61">
        <f t="shared" si="219"/>
        <v>0.78900000000000059</v>
      </c>
      <c r="G695" s="61">
        <f t="shared" si="220"/>
        <v>8.8899999999998531</v>
      </c>
      <c r="H695" s="61">
        <f t="shared" si="225"/>
        <v>4.4449999999999266</v>
      </c>
      <c r="I695" s="61">
        <f t="shared" si="225"/>
        <v>4.4449999999999266</v>
      </c>
      <c r="J695" s="62">
        <f t="shared" si="210"/>
        <v>7.2252099999998887</v>
      </c>
      <c r="K695" s="63">
        <f t="shared" si="211"/>
        <v>142.75587981024307</v>
      </c>
      <c r="L695" s="51">
        <f t="shared" si="212"/>
        <v>3.0334259835164161E+41</v>
      </c>
      <c r="M695" s="48">
        <f t="shared" si="222"/>
        <v>137.80000000000007</v>
      </c>
      <c r="N695" s="52">
        <v>689</v>
      </c>
      <c r="O695" s="74">
        <f t="shared" si="213"/>
        <v>689</v>
      </c>
      <c r="P695" s="74">
        <f t="shared" si="206"/>
        <v>1</v>
      </c>
      <c r="Q695" s="53">
        <v>1</v>
      </c>
      <c r="R695" s="65">
        <f t="shared" si="214"/>
        <v>1</v>
      </c>
      <c r="S695" s="73">
        <f t="shared" si="207"/>
        <v>2.5869369701218194E+38</v>
      </c>
      <c r="T695" s="73">
        <f t="shared" si="215"/>
        <v>1.7823995724139335E+41</v>
      </c>
      <c r="U695" s="73">
        <f t="shared" si="216"/>
        <v>3.0334259835164164E+42</v>
      </c>
      <c r="V695" s="73">
        <f t="shared" si="217"/>
        <v>1.5167129917582081E+43</v>
      </c>
      <c r="W695" s="73">
        <f t="shared" si="218"/>
        <v>433902.93333333335</v>
      </c>
      <c r="X695" s="102">
        <f t="shared" si="208"/>
        <v>17.018776431864808</v>
      </c>
      <c r="Y695" s="94">
        <f>X695/K695</f>
        <v>0.11921594020846538</v>
      </c>
    </row>
    <row r="696" spans="1:25">
      <c r="A696" s="48">
        <v>8192</v>
      </c>
      <c r="B696" s="48">
        <f t="shared" si="209"/>
        <v>23</v>
      </c>
      <c r="C696" s="86">
        <f t="shared" si="223"/>
        <v>14.74</v>
      </c>
      <c r="D696" s="90"/>
      <c r="E696" s="49">
        <f>C696*K696*1</f>
        <v>2113.5671628498972</v>
      </c>
      <c r="F696" s="61">
        <f t="shared" si="219"/>
        <v>0.79000000000000059</v>
      </c>
      <c r="G696" s="61">
        <f t="shared" si="220"/>
        <v>8.8999999999998529</v>
      </c>
      <c r="H696" s="61">
        <f t="shared" ref="H696:I711" si="226">H695+0.5%</f>
        <v>4.4499999999999265</v>
      </c>
      <c r="I696" s="61">
        <f t="shared" si="226"/>
        <v>4.4499999999999265</v>
      </c>
      <c r="J696" s="62">
        <f t="shared" si="210"/>
        <v>7.2409999999998877</v>
      </c>
      <c r="K696" s="63">
        <f t="shared" si="211"/>
        <v>143.38990249999301</v>
      </c>
      <c r="L696" s="51">
        <f t="shared" si="212"/>
        <v>3.48449143727057E+41</v>
      </c>
      <c r="M696" s="48">
        <f t="shared" si="222"/>
        <v>138.00000000000006</v>
      </c>
      <c r="N696" s="52">
        <v>690</v>
      </c>
      <c r="O696" s="74">
        <f t="shared" si="213"/>
        <v>690</v>
      </c>
      <c r="P696" s="74">
        <f t="shared" si="206"/>
        <v>1</v>
      </c>
      <c r="Q696" s="53">
        <v>4</v>
      </c>
      <c r="R696" s="65">
        <f t="shared" si="214"/>
        <v>1</v>
      </c>
      <c r="S696" s="73">
        <f t="shared" si="207"/>
        <v>1.0347747880487277E+39</v>
      </c>
      <c r="T696" s="73">
        <f t="shared" si="215"/>
        <v>7.1399460375362215E+41</v>
      </c>
      <c r="U696" s="73">
        <f t="shared" si="216"/>
        <v>3.4844914372705702E+42</v>
      </c>
      <c r="V696" s="73">
        <f t="shared" si="217"/>
        <v>1.7422457186352849E+43</v>
      </c>
      <c r="W696" s="73">
        <f t="shared" si="218"/>
        <v>434176</v>
      </c>
      <c r="X696" s="102">
        <f t="shared" si="208"/>
        <v>4.8802769922235472</v>
      </c>
      <c r="Y696" s="94">
        <f>X696/K696</f>
        <v>3.4035011581263784E-2</v>
      </c>
    </row>
    <row r="697" spans="1:25">
      <c r="A697" s="48">
        <v>8192</v>
      </c>
      <c r="B697" s="48">
        <f t="shared" si="209"/>
        <v>23.033333333333335</v>
      </c>
      <c r="C697" s="86">
        <f t="shared" si="223"/>
        <v>14.74</v>
      </c>
      <c r="D697" s="90"/>
      <c r="E697" s="49">
        <f>C697*K697*1</f>
        <v>2122.9445590861824</v>
      </c>
      <c r="F697" s="61">
        <f t="shared" si="219"/>
        <v>0.79100000000000059</v>
      </c>
      <c r="G697" s="61">
        <f t="shared" si="220"/>
        <v>8.9099999999998527</v>
      </c>
      <c r="H697" s="61">
        <f t="shared" si="226"/>
        <v>4.4549999999999264</v>
      </c>
      <c r="I697" s="61">
        <f t="shared" si="226"/>
        <v>4.4549999999999264</v>
      </c>
      <c r="J697" s="62">
        <f t="shared" si="210"/>
        <v>7.2568099999998887</v>
      </c>
      <c r="K697" s="63">
        <f t="shared" si="211"/>
        <v>144.02608949024304</v>
      </c>
      <c r="L697" s="51">
        <f t="shared" si="212"/>
        <v>4.0026295819939585E+41</v>
      </c>
      <c r="M697" s="48">
        <f t="shared" si="222"/>
        <v>138.20000000000007</v>
      </c>
      <c r="N697" s="52">
        <v>691</v>
      </c>
      <c r="O697" s="74">
        <f t="shared" si="213"/>
        <v>691</v>
      </c>
      <c r="P697" s="74">
        <f t="shared" si="206"/>
        <v>1</v>
      </c>
      <c r="Q697" s="53">
        <v>1</v>
      </c>
      <c r="R697" s="65">
        <f t="shared" si="214"/>
        <v>1</v>
      </c>
      <c r="S697" s="73">
        <f t="shared" si="207"/>
        <v>1.0347747880487277E+39</v>
      </c>
      <c r="T697" s="73">
        <f t="shared" si="215"/>
        <v>7.1502937854167087E+41</v>
      </c>
      <c r="U697" s="73">
        <f t="shared" si="216"/>
        <v>4.0026295819939586E+42</v>
      </c>
      <c r="V697" s="73">
        <f t="shared" si="217"/>
        <v>2.0013147909969793E+43</v>
      </c>
      <c r="W697" s="73">
        <f t="shared" si="218"/>
        <v>434449.06666666665</v>
      </c>
      <c r="X697" s="102">
        <f t="shared" si="208"/>
        <v>5.5978533219956237</v>
      </c>
      <c r="Y697" s="94">
        <f>X697/K697</f>
        <v>3.8866939606624858E-2</v>
      </c>
    </row>
    <row r="698" spans="1:25">
      <c r="A698" s="48">
        <v>8192</v>
      </c>
      <c r="B698" s="48">
        <f t="shared" si="209"/>
        <v>23.066666666666666</v>
      </c>
      <c r="C698" s="86">
        <f t="shared" si="223"/>
        <v>14.74</v>
      </c>
      <c r="D698" s="90"/>
      <c r="E698" s="49">
        <f>C698*K698*1</f>
        <v>2132.3539314456561</v>
      </c>
      <c r="F698" s="61">
        <f t="shared" si="219"/>
        <v>0.79200000000000059</v>
      </c>
      <c r="G698" s="61">
        <f t="shared" si="220"/>
        <v>8.9199999999998525</v>
      </c>
      <c r="H698" s="61">
        <f t="shared" si="226"/>
        <v>4.4599999999999262</v>
      </c>
      <c r="I698" s="61">
        <f t="shared" si="226"/>
        <v>4.4599999999999262</v>
      </c>
      <c r="J698" s="62">
        <f t="shared" si="210"/>
        <v>7.2726399999998881</v>
      </c>
      <c r="K698" s="63">
        <f t="shared" si="211"/>
        <v>144.66444582399296</v>
      </c>
      <c r="L698" s="51">
        <f t="shared" si="212"/>
        <v>4.5978140164989298E+41</v>
      </c>
      <c r="M698" s="48">
        <f t="shared" si="222"/>
        <v>138.40000000000006</v>
      </c>
      <c r="N698" s="52">
        <v>692</v>
      </c>
      <c r="O698" s="74">
        <f t="shared" si="213"/>
        <v>692</v>
      </c>
      <c r="P698" s="74">
        <f t="shared" si="206"/>
        <v>1</v>
      </c>
      <c r="Q698" s="53">
        <v>1</v>
      </c>
      <c r="R698" s="65">
        <f t="shared" si="214"/>
        <v>1</v>
      </c>
      <c r="S698" s="73">
        <f t="shared" si="207"/>
        <v>1.0347747880487277E+39</v>
      </c>
      <c r="T698" s="73">
        <f t="shared" si="215"/>
        <v>7.160641533297196E+41</v>
      </c>
      <c r="U698" s="73">
        <f t="shared" si="216"/>
        <v>4.5978140164989302E+42</v>
      </c>
      <c r="V698" s="73">
        <f t="shared" si="217"/>
        <v>2.2989070082494647E+43</v>
      </c>
      <c r="W698" s="73">
        <f t="shared" si="218"/>
        <v>434722.1333333333</v>
      </c>
      <c r="X698" s="102">
        <f t="shared" si="208"/>
        <v>6.4209526410712758</v>
      </c>
      <c r="Y698" s="94">
        <f>X698/K698</f>
        <v>4.4385146637089902E-2</v>
      </c>
    </row>
    <row r="699" spans="1:25">
      <c r="A699" s="48">
        <v>8192</v>
      </c>
      <c r="B699" s="48">
        <f t="shared" si="209"/>
        <v>23.1</v>
      </c>
      <c r="C699" s="86">
        <f t="shared" si="223"/>
        <v>14.74</v>
      </c>
      <c r="D699" s="90"/>
      <c r="E699" s="49">
        <f>C699*K699*1</f>
        <v>2141.7953543505814</v>
      </c>
      <c r="F699" s="61">
        <f t="shared" si="219"/>
        <v>0.79300000000000059</v>
      </c>
      <c r="G699" s="61">
        <f t="shared" si="220"/>
        <v>8.9299999999998523</v>
      </c>
      <c r="H699" s="61">
        <f t="shared" si="226"/>
        <v>4.4649999999999261</v>
      </c>
      <c r="I699" s="61">
        <f t="shared" si="226"/>
        <v>4.4649999999999261</v>
      </c>
      <c r="J699" s="62">
        <f t="shared" si="210"/>
        <v>7.2884899999998876</v>
      </c>
      <c r="K699" s="63">
        <f t="shared" si="211"/>
        <v>145.30497655024297</v>
      </c>
      <c r="L699" s="51">
        <f t="shared" si="212"/>
        <v>5.281501397334632E+41</v>
      </c>
      <c r="M699" s="48">
        <f t="shared" si="222"/>
        <v>138.60000000000008</v>
      </c>
      <c r="N699" s="52">
        <v>693</v>
      </c>
      <c r="O699" s="74">
        <f t="shared" si="213"/>
        <v>693</v>
      </c>
      <c r="P699" s="74">
        <f t="shared" si="206"/>
        <v>1</v>
      </c>
      <c r="Q699" s="53">
        <v>1</v>
      </c>
      <c r="R699" s="65">
        <f t="shared" si="214"/>
        <v>1</v>
      </c>
      <c r="S699" s="73">
        <f t="shared" si="207"/>
        <v>1.0347747880487277E+39</v>
      </c>
      <c r="T699" s="73">
        <f t="shared" si="215"/>
        <v>7.1709892811776833E+41</v>
      </c>
      <c r="U699" s="73">
        <f t="shared" si="216"/>
        <v>5.281501397334632E+42</v>
      </c>
      <c r="V699" s="73">
        <f t="shared" si="217"/>
        <v>2.6407506986673161E+43</v>
      </c>
      <c r="W699" s="73">
        <f t="shared" si="218"/>
        <v>434995.20000000001</v>
      </c>
      <c r="X699" s="102">
        <f t="shared" si="208"/>
        <v>7.3650945361157438</v>
      </c>
      <c r="Y699" s="94">
        <f>X699/K699</f>
        <v>5.0687145829235045E-2</v>
      </c>
    </row>
    <row r="700" spans="1:25">
      <c r="A700" s="48">
        <v>8192</v>
      </c>
      <c r="B700" s="48">
        <f t="shared" si="209"/>
        <v>23.133333333333333</v>
      </c>
      <c r="C700" s="86">
        <f t="shared" si="223"/>
        <v>14.74</v>
      </c>
      <c r="D700" s="90"/>
      <c r="E700" s="49">
        <f>C700*K700*1</f>
        <v>2151.2689023116554</v>
      </c>
      <c r="F700" s="61">
        <f t="shared" si="219"/>
        <v>0.79400000000000059</v>
      </c>
      <c r="G700" s="61">
        <f t="shared" si="220"/>
        <v>8.9399999999998521</v>
      </c>
      <c r="H700" s="61">
        <f t="shared" si="226"/>
        <v>4.469999999999926</v>
      </c>
      <c r="I700" s="61">
        <f t="shared" si="226"/>
        <v>4.469999999999926</v>
      </c>
      <c r="J700" s="62">
        <f t="shared" si="210"/>
        <v>7.3043599999998872</v>
      </c>
      <c r="K700" s="63">
        <f t="shared" si="211"/>
        <v>145.94768672399292</v>
      </c>
      <c r="L700" s="51">
        <f t="shared" si="212"/>
        <v>6.066851967032833E+41</v>
      </c>
      <c r="M700" s="48">
        <f t="shared" si="222"/>
        <v>138.80000000000007</v>
      </c>
      <c r="N700" s="52">
        <v>694</v>
      </c>
      <c r="O700" s="74">
        <f t="shared" si="213"/>
        <v>694</v>
      </c>
      <c r="P700" s="74">
        <f t="shared" si="206"/>
        <v>1</v>
      </c>
      <c r="Q700" s="53">
        <v>1</v>
      </c>
      <c r="R700" s="65">
        <f t="shared" si="214"/>
        <v>1</v>
      </c>
      <c r="S700" s="73">
        <f t="shared" si="207"/>
        <v>1.0347747880487277E+39</v>
      </c>
      <c r="T700" s="73">
        <f t="shared" si="215"/>
        <v>7.1813370290581706E+41</v>
      </c>
      <c r="U700" s="73">
        <f t="shared" si="216"/>
        <v>6.0668519670328327E+42</v>
      </c>
      <c r="V700" s="73">
        <f t="shared" si="217"/>
        <v>3.0334259835164166E+43</v>
      </c>
      <c r="W700" s="73">
        <f t="shared" si="218"/>
        <v>435268.26666666666</v>
      </c>
      <c r="X700" s="102">
        <f t="shared" si="208"/>
        <v>8.4480813844055138</v>
      </c>
      <c r="Y700" s="94">
        <f>X700/K700</f>
        <v>5.7884311660122395E-2</v>
      </c>
    </row>
    <row r="701" spans="1:25">
      <c r="A701" s="48">
        <v>8192</v>
      </c>
      <c r="B701" s="48">
        <f t="shared" si="209"/>
        <v>23.166666666666668</v>
      </c>
      <c r="C701" s="86">
        <f t="shared" si="223"/>
        <v>14.74</v>
      </c>
      <c r="D701" s="90"/>
      <c r="E701" s="49">
        <f>C701*K701*1</f>
        <v>2160.7746499280202</v>
      </c>
      <c r="F701" s="61">
        <f t="shared" si="219"/>
        <v>0.7950000000000006</v>
      </c>
      <c r="G701" s="61">
        <f t="shared" si="220"/>
        <v>8.9499999999998519</v>
      </c>
      <c r="H701" s="61">
        <f t="shared" si="226"/>
        <v>4.4749999999999259</v>
      </c>
      <c r="I701" s="61">
        <f t="shared" si="226"/>
        <v>4.4749999999999259</v>
      </c>
      <c r="J701" s="62">
        <f t="shared" si="210"/>
        <v>7.3202499999998869</v>
      </c>
      <c r="K701" s="63">
        <f t="shared" si="211"/>
        <v>146.59258140624289</v>
      </c>
      <c r="L701" s="51">
        <f t="shared" si="212"/>
        <v>6.9689828745411431E+41</v>
      </c>
      <c r="M701" s="48">
        <f t="shared" si="222"/>
        <v>139.00000000000006</v>
      </c>
      <c r="N701" s="52">
        <v>695</v>
      </c>
      <c r="O701" s="74">
        <f t="shared" si="213"/>
        <v>695</v>
      </c>
      <c r="P701" s="74">
        <f t="shared" si="206"/>
        <v>1</v>
      </c>
      <c r="Q701" s="53">
        <v>1</v>
      </c>
      <c r="R701" s="65">
        <f t="shared" si="214"/>
        <v>1</v>
      </c>
      <c r="S701" s="73">
        <f t="shared" si="207"/>
        <v>1.0347747880487277E+39</v>
      </c>
      <c r="T701" s="73">
        <f t="shared" si="215"/>
        <v>7.1916847769386579E+41</v>
      </c>
      <c r="U701" s="73">
        <f t="shared" si="216"/>
        <v>6.9689828745411428E+42</v>
      </c>
      <c r="V701" s="73">
        <f t="shared" si="217"/>
        <v>3.4844914372705718E+43</v>
      </c>
      <c r="W701" s="73">
        <f t="shared" si="218"/>
        <v>435541.33333333337</v>
      </c>
      <c r="X701" s="102">
        <f t="shared" si="208"/>
        <v>9.690334171609349</v>
      </c>
      <c r="Y701" s="94">
        <f>X701/K701</f>
        <v>6.6103851086127818E-2</v>
      </c>
    </row>
    <row r="702" spans="1:25">
      <c r="A702" s="48">
        <v>8192</v>
      </c>
      <c r="B702" s="48">
        <f t="shared" si="209"/>
        <v>23.2</v>
      </c>
      <c r="C702" s="86">
        <f t="shared" si="223"/>
        <v>14.74</v>
      </c>
      <c r="D702" s="90"/>
      <c r="E702" s="49">
        <f>C702*K702*1</f>
        <v>2170.3126718872545</v>
      </c>
      <c r="F702" s="61">
        <f t="shared" si="219"/>
        <v>0.7960000000000006</v>
      </c>
      <c r="G702" s="61">
        <f t="shared" si="220"/>
        <v>8.9599999999998516</v>
      </c>
      <c r="H702" s="61">
        <f t="shared" si="226"/>
        <v>4.4799999999999258</v>
      </c>
      <c r="I702" s="61">
        <f t="shared" si="226"/>
        <v>4.4799999999999258</v>
      </c>
      <c r="J702" s="62">
        <f t="shared" si="210"/>
        <v>7.3361599999998868</v>
      </c>
      <c r="K702" s="63">
        <f t="shared" si="211"/>
        <v>147.23966566399284</v>
      </c>
      <c r="L702" s="51">
        <f t="shared" si="212"/>
        <v>8.00525916398792E+41</v>
      </c>
      <c r="M702" s="48">
        <f t="shared" si="222"/>
        <v>139.20000000000007</v>
      </c>
      <c r="N702" s="52">
        <v>696</v>
      </c>
      <c r="O702" s="74">
        <f t="shared" si="213"/>
        <v>696</v>
      </c>
      <c r="P702" s="74">
        <f t="shared" si="206"/>
        <v>1</v>
      </c>
      <c r="Q702" s="53">
        <v>1</v>
      </c>
      <c r="R702" s="65">
        <f t="shared" si="214"/>
        <v>1</v>
      </c>
      <c r="S702" s="73">
        <f t="shared" si="207"/>
        <v>1.0347747880487277E+39</v>
      </c>
      <c r="T702" s="73">
        <f t="shared" si="215"/>
        <v>7.2020325248191451E+41</v>
      </c>
      <c r="U702" s="73">
        <f t="shared" si="216"/>
        <v>8.0052591639879197E+42</v>
      </c>
      <c r="V702" s="73">
        <f t="shared" si="217"/>
        <v>4.0026295819939601E+43</v>
      </c>
      <c r="W702" s="73">
        <f t="shared" si="218"/>
        <v>435814.40000000002</v>
      </c>
      <c r="X702" s="102">
        <f t="shared" si="208"/>
        <v>11.115277716951084</v>
      </c>
      <c r="Y702" s="94">
        <f>X702/K702</f>
        <v>7.5491055123125719E-2</v>
      </c>
    </row>
    <row r="703" spans="1:25">
      <c r="A703" s="48">
        <v>8192</v>
      </c>
      <c r="B703" s="48">
        <f t="shared" si="209"/>
        <v>23.233333333333334</v>
      </c>
      <c r="C703" s="86">
        <f t="shared" si="223"/>
        <v>14.74</v>
      </c>
      <c r="D703" s="90"/>
      <c r="E703" s="49">
        <f>C703*K703*1</f>
        <v>2179.883042965379</v>
      </c>
      <c r="F703" s="61">
        <f t="shared" si="219"/>
        <v>0.7970000000000006</v>
      </c>
      <c r="G703" s="61">
        <f t="shared" si="220"/>
        <v>8.9699999999998514</v>
      </c>
      <c r="H703" s="61">
        <f t="shared" si="226"/>
        <v>4.4849999999999257</v>
      </c>
      <c r="I703" s="61">
        <f t="shared" si="226"/>
        <v>4.4849999999999257</v>
      </c>
      <c r="J703" s="62">
        <f t="shared" si="210"/>
        <v>7.3520899999998868</v>
      </c>
      <c r="K703" s="63">
        <f t="shared" si="211"/>
        <v>147.88894457024281</v>
      </c>
      <c r="L703" s="51">
        <f t="shared" si="212"/>
        <v>9.1956280329978659E+41</v>
      </c>
      <c r="M703" s="48">
        <f t="shared" si="222"/>
        <v>139.40000000000006</v>
      </c>
      <c r="N703" s="52">
        <v>697</v>
      </c>
      <c r="O703" s="74">
        <f t="shared" si="213"/>
        <v>697</v>
      </c>
      <c r="P703" s="74">
        <f t="shared" si="206"/>
        <v>1</v>
      </c>
      <c r="Q703" s="53">
        <v>1</v>
      </c>
      <c r="R703" s="65">
        <f t="shared" si="214"/>
        <v>1</v>
      </c>
      <c r="S703" s="73">
        <f t="shared" si="207"/>
        <v>1.0347747880487277E+39</v>
      </c>
      <c r="T703" s="73">
        <f t="shared" si="215"/>
        <v>7.2123802726996324E+41</v>
      </c>
      <c r="U703" s="73">
        <f t="shared" si="216"/>
        <v>9.1956280329978653E+42</v>
      </c>
      <c r="V703" s="73">
        <f t="shared" si="217"/>
        <v>4.5978140164989334E+43</v>
      </c>
      <c r="W703" s="73">
        <f t="shared" si="218"/>
        <v>436087.46666666667</v>
      </c>
      <c r="X703" s="102">
        <f t="shared" si="208"/>
        <v>12.749782575670947</v>
      </c>
      <c r="Y703" s="94">
        <f>X703/K703</f>
        <v>8.6211870756946155E-2</v>
      </c>
    </row>
    <row r="704" spans="1:25">
      <c r="A704" s="48">
        <v>8192</v>
      </c>
      <c r="B704" s="48">
        <f t="shared" si="209"/>
        <v>23.266666666666666</v>
      </c>
      <c r="C704" s="86">
        <f t="shared" si="223"/>
        <v>14.74</v>
      </c>
      <c r="D704" s="90"/>
      <c r="E704" s="49">
        <f>C704*K704*1</f>
        <v>2189.4858380268538</v>
      </c>
      <c r="F704" s="61">
        <f t="shared" si="219"/>
        <v>0.7980000000000006</v>
      </c>
      <c r="G704" s="61">
        <f t="shared" si="220"/>
        <v>8.9799999999998512</v>
      </c>
      <c r="H704" s="61">
        <f t="shared" si="226"/>
        <v>4.4899999999999256</v>
      </c>
      <c r="I704" s="61">
        <f t="shared" si="226"/>
        <v>4.4899999999999256</v>
      </c>
      <c r="J704" s="62">
        <f t="shared" si="210"/>
        <v>7.368039999999886</v>
      </c>
      <c r="K704" s="63">
        <f t="shared" si="211"/>
        <v>148.54042320399279</v>
      </c>
      <c r="L704" s="51">
        <f t="shared" si="212"/>
        <v>1.0563002794669265E+42</v>
      </c>
      <c r="M704" s="48">
        <f t="shared" si="222"/>
        <v>139.60000000000008</v>
      </c>
      <c r="N704" s="52">
        <v>698</v>
      </c>
      <c r="O704" s="74">
        <f t="shared" si="213"/>
        <v>698</v>
      </c>
      <c r="P704" s="74">
        <f t="shared" si="206"/>
        <v>1</v>
      </c>
      <c r="Q704" s="53">
        <v>1</v>
      </c>
      <c r="R704" s="65">
        <f t="shared" si="214"/>
        <v>1</v>
      </c>
      <c r="S704" s="73">
        <f t="shared" si="207"/>
        <v>1.0347747880487277E+39</v>
      </c>
      <c r="T704" s="73">
        <f t="shared" si="215"/>
        <v>7.2227280205801197E+41</v>
      </c>
      <c r="U704" s="73">
        <f t="shared" si="216"/>
        <v>1.0563002794669265E+43</v>
      </c>
      <c r="V704" s="73">
        <f t="shared" si="217"/>
        <v>5.2815013973346332E+43</v>
      </c>
      <c r="W704" s="73">
        <f t="shared" si="218"/>
        <v>436360.53333333333</v>
      </c>
      <c r="X704" s="102">
        <f t="shared" si="208"/>
        <v>14.624671958533556</v>
      </c>
      <c r="Y704" s="94">
        <f>X704/K704</f>
        <v>9.8455838774939228E-2</v>
      </c>
    </row>
    <row r="705" spans="1:25">
      <c r="A705" s="48">
        <v>8192</v>
      </c>
      <c r="B705" s="48">
        <f t="shared" si="209"/>
        <v>23.3</v>
      </c>
      <c r="C705" s="86">
        <f t="shared" si="223"/>
        <v>14.74</v>
      </c>
      <c r="D705" s="90"/>
      <c r="E705" s="49">
        <f>C705*K705*1</f>
        <v>2199.1211320245784</v>
      </c>
      <c r="F705" s="61">
        <f t="shared" si="219"/>
        <v>0.7990000000000006</v>
      </c>
      <c r="G705" s="61">
        <f t="shared" si="220"/>
        <v>8.989999999999851</v>
      </c>
      <c r="H705" s="61">
        <f t="shared" si="226"/>
        <v>4.4949999999999255</v>
      </c>
      <c r="I705" s="61">
        <f t="shared" si="226"/>
        <v>4.4949999999999255</v>
      </c>
      <c r="J705" s="62">
        <f t="shared" si="210"/>
        <v>7.3840099999998863</v>
      </c>
      <c r="K705" s="63">
        <f t="shared" si="211"/>
        <v>149.19410665024276</v>
      </c>
      <c r="L705" s="51">
        <f t="shared" si="212"/>
        <v>1.2133703934065671E+42</v>
      </c>
      <c r="M705" s="48">
        <f t="shared" si="222"/>
        <v>139.80000000000007</v>
      </c>
      <c r="N705" s="52">
        <v>699</v>
      </c>
      <c r="O705" s="74">
        <f t="shared" si="213"/>
        <v>699</v>
      </c>
      <c r="P705" s="74">
        <f t="shared" si="206"/>
        <v>1</v>
      </c>
      <c r="Q705" s="53">
        <v>1</v>
      </c>
      <c r="R705" s="65">
        <f t="shared" si="214"/>
        <v>1</v>
      </c>
      <c r="S705" s="73">
        <f t="shared" si="207"/>
        <v>1.0347747880487277E+39</v>
      </c>
      <c r="T705" s="73">
        <f t="shared" si="215"/>
        <v>7.233075768460607E+41</v>
      </c>
      <c r="U705" s="73">
        <f t="shared" si="216"/>
        <v>1.213370393406567E+43</v>
      </c>
      <c r="V705" s="73">
        <f t="shared" si="217"/>
        <v>6.0668519670328352E+43</v>
      </c>
      <c r="W705" s="73">
        <f t="shared" si="218"/>
        <v>436633.59999999998</v>
      </c>
      <c r="X705" s="102">
        <f t="shared" si="208"/>
        <v>16.775303235414675</v>
      </c>
      <c r="Y705" s="94">
        <f>X705/K705</f>
        <v>0.11243944960065472</v>
      </c>
    </row>
    <row r="706" spans="1:25">
      <c r="A706" s="48">
        <v>8192</v>
      </c>
      <c r="B706" s="48">
        <f t="shared" si="209"/>
        <v>23.333333333333332</v>
      </c>
      <c r="C706" s="86">
        <f t="shared" si="223"/>
        <v>14.74</v>
      </c>
      <c r="D706" s="90"/>
      <c r="E706" s="49">
        <f>C706*K706*1</f>
        <v>2208.7889999998929</v>
      </c>
      <c r="F706" s="61">
        <f t="shared" si="219"/>
        <v>0.8000000000000006</v>
      </c>
      <c r="G706" s="61">
        <f t="shared" si="220"/>
        <v>8.9999999999998508</v>
      </c>
      <c r="H706" s="61">
        <f t="shared" si="226"/>
        <v>4.4999999999999254</v>
      </c>
      <c r="I706" s="61">
        <f t="shared" si="226"/>
        <v>4.4999999999999254</v>
      </c>
      <c r="J706" s="62">
        <f t="shared" si="210"/>
        <v>7.3999999999998849</v>
      </c>
      <c r="K706" s="63">
        <f t="shared" si="211"/>
        <v>149.84999999999272</v>
      </c>
      <c r="L706" s="51">
        <f t="shared" si="212"/>
        <v>1.3937965749082289E+42</v>
      </c>
      <c r="M706" s="48">
        <f t="shared" si="222"/>
        <v>140.00000000000009</v>
      </c>
      <c r="N706" s="52">
        <v>700</v>
      </c>
      <c r="O706" s="74">
        <f t="shared" si="213"/>
        <v>700</v>
      </c>
      <c r="P706" s="74">
        <f t="shared" si="206"/>
        <v>1</v>
      </c>
      <c r="Q706" s="53">
        <v>4</v>
      </c>
      <c r="R706" s="65">
        <f t="shared" si="214"/>
        <v>1</v>
      </c>
      <c r="S706" s="73">
        <f t="shared" si="207"/>
        <v>4.139099152194911E+39</v>
      </c>
      <c r="T706" s="73">
        <f t="shared" si="215"/>
        <v>2.8973694065364377E+42</v>
      </c>
      <c r="U706" s="73">
        <f t="shared" si="216"/>
        <v>1.3937965749082288E+43</v>
      </c>
      <c r="V706" s="73">
        <f t="shared" si="217"/>
        <v>6.9689828745411446E+43</v>
      </c>
      <c r="W706" s="73">
        <f t="shared" si="218"/>
        <v>436906.66666666663</v>
      </c>
      <c r="X706" s="102">
        <f t="shared" si="208"/>
        <v>4.8105587494774991</v>
      </c>
      <c r="Y706" s="94">
        <f>X706/K706</f>
        <v>3.2102494157342225E-2</v>
      </c>
    </row>
    <row r="707" spans="1:25">
      <c r="A707" s="48">
        <v>8192</v>
      </c>
      <c r="B707" s="48">
        <f t="shared" si="209"/>
        <v>23.366666666666667</v>
      </c>
      <c r="C707" s="86">
        <f t="shared" si="223"/>
        <v>14.74</v>
      </c>
      <c r="D707" s="90"/>
      <c r="E707" s="49">
        <f>C707*K707*1</f>
        <v>2218.4895170825771</v>
      </c>
      <c r="F707" s="61">
        <f t="shared" si="219"/>
        <v>0.8010000000000006</v>
      </c>
      <c r="G707" s="61">
        <f t="shared" si="220"/>
        <v>9.0099999999998506</v>
      </c>
      <c r="H707" s="61">
        <f t="shared" si="226"/>
        <v>4.5049999999999253</v>
      </c>
      <c r="I707" s="61">
        <f t="shared" si="226"/>
        <v>4.5049999999999253</v>
      </c>
      <c r="J707" s="62">
        <f t="shared" si="210"/>
        <v>7.4160099999998845</v>
      </c>
      <c r="K707" s="63">
        <f t="shared" si="211"/>
        <v>150.50810835024268</v>
      </c>
      <c r="L707" s="51">
        <f t="shared" si="212"/>
        <v>1.6010518327975843E+42</v>
      </c>
      <c r="M707" s="48">
        <f t="shared" si="222"/>
        <v>140.20000000000007</v>
      </c>
      <c r="N707" s="52">
        <v>701</v>
      </c>
      <c r="O707" s="74">
        <f t="shared" si="213"/>
        <v>701</v>
      </c>
      <c r="P707" s="74">
        <f t="shared" ref="P707:P770" si="227">Q$3</f>
        <v>1</v>
      </c>
      <c r="Q707" s="53">
        <v>1</v>
      </c>
      <c r="R707" s="65">
        <f t="shared" si="214"/>
        <v>1</v>
      </c>
      <c r="S707" s="73">
        <f t="shared" ref="S707:S770" si="228">S706*Q707</f>
        <v>4.139099152194911E+39</v>
      </c>
      <c r="T707" s="73">
        <f t="shared" si="215"/>
        <v>2.9015085056886326E+42</v>
      </c>
      <c r="U707" s="73">
        <f t="shared" si="216"/>
        <v>1.6010518327975844E+43</v>
      </c>
      <c r="V707" s="73">
        <f t="shared" si="217"/>
        <v>8.0052591639879212E+43</v>
      </c>
      <c r="W707" s="73">
        <f t="shared" si="218"/>
        <v>437179.73333333334</v>
      </c>
      <c r="X707" s="102">
        <f t="shared" ref="X707:X770" si="229">U707/T707</f>
        <v>5.5179980677588851</v>
      </c>
      <c r="Y707" s="94">
        <f>X707/K707</f>
        <v>3.6662463758551304E-2</v>
      </c>
    </row>
    <row r="708" spans="1:25">
      <c r="A708" s="48">
        <v>8192</v>
      </c>
      <c r="B708" s="48">
        <f t="shared" si="209"/>
        <v>23.4</v>
      </c>
      <c r="C708" s="86">
        <f t="shared" si="223"/>
        <v>14.74</v>
      </c>
      <c r="D708" s="90"/>
      <c r="E708" s="49">
        <f>C708*K708*1</f>
        <v>2228.2227584908514</v>
      </c>
      <c r="F708" s="61">
        <f t="shared" si="219"/>
        <v>0.8020000000000006</v>
      </c>
      <c r="G708" s="61">
        <f t="shared" si="220"/>
        <v>9.0199999999998504</v>
      </c>
      <c r="H708" s="61">
        <f t="shared" si="226"/>
        <v>4.5099999999999252</v>
      </c>
      <c r="I708" s="61">
        <f t="shared" si="226"/>
        <v>4.5099999999999252</v>
      </c>
      <c r="J708" s="62">
        <f t="shared" si="210"/>
        <v>7.4320399999998852</v>
      </c>
      <c r="K708" s="63">
        <f t="shared" si="211"/>
        <v>151.16843680399265</v>
      </c>
      <c r="L708" s="51">
        <f t="shared" si="212"/>
        <v>1.8391256065995732E+42</v>
      </c>
      <c r="M708" s="48">
        <f t="shared" si="222"/>
        <v>140.40000000000009</v>
      </c>
      <c r="N708" s="52">
        <v>702</v>
      </c>
      <c r="O708" s="74">
        <f t="shared" si="213"/>
        <v>702</v>
      </c>
      <c r="P708" s="74">
        <f t="shared" si="227"/>
        <v>1</v>
      </c>
      <c r="Q708" s="53">
        <v>1</v>
      </c>
      <c r="R708" s="65">
        <f t="shared" si="214"/>
        <v>1</v>
      </c>
      <c r="S708" s="73">
        <f t="shared" si="228"/>
        <v>4.139099152194911E+39</v>
      </c>
      <c r="T708" s="73">
        <f t="shared" si="215"/>
        <v>2.9056476048408275E+42</v>
      </c>
      <c r="U708" s="73">
        <f t="shared" si="216"/>
        <v>1.8391256065995731E+43</v>
      </c>
      <c r="V708" s="73">
        <f t="shared" si="217"/>
        <v>9.1956280329978667E+43</v>
      </c>
      <c r="W708" s="73">
        <f t="shared" si="218"/>
        <v>437452.79999999999</v>
      </c>
      <c r="X708" s="102">
        <f t="shared" si="229"/>
        <v>6.329486079232657</v>
      </c>
      <c r="Y708" s="94">
        <f>X708/K708</f>
        <v>4.1870420922851558E-2</v>
      </c>
    </row>
    <row r="709" spans="1:25">
      <c r="A709" s="48">
        <v>8192</v>
      </c>
      <c r="B709" s="48">
        <f t="shared" si="209"/>
        <v>23.433333333333334</v>
      </c>
      <c r="C709" s="86">
        <f t="shared" si="223"/>
        <v>14.74</v>
      </c>
      <c r="D709" s="90"/>
      <c r="E709" s="49">
        <f>C709*K709*1</f>
        <v>2237.9887995313761</v>
      </c>
      <c r="F709" s="61">
        <f t="shared" si="219"/>
        <v>0.8030000000000006</v>
      </c>
      <c r="G709" s="61">
        <f t="shared" si="220"/>
        <v>9.0299999999998501</v>
      </c>
      <c r="H709" s="61">
        <f t="shared" si="226"/>
        <v>4.5149999999999251</v>
      </c>
      <c r="I709" s="61">
        <f t="shared" si="226"/>
        <v>4.5149999999999251</v>
      </c>
      <c r="J709" s="62">
        <f t="shared" si="210"/>
        <v>7.4480899999998842</v>
      </c>
      <c r="K709" s="63">
        <f t="shared" si="211"/>
        <v>151.83099047024263</v>
      </c>
      <c r="L709" s="51">
        <f t="shared" si="212"/>
        <v>2.1126005589338543E+42</v>
      </c>
      <c r="M709" s="48">
        <f t="shared" si="222"/>
        <v>140.60000000000008</v>
      </c>
      <c r="N709" s="52">
        <v>703</v>
      </c>
      <c r="O709" s="74">
        <f t="shared" si="213"/>
        <v>703</v>
      </c>
      <c r="P709" s="74">
        <f t="shared" si="227"/>
        <v>1</v>
      </c>
      <c r="Q709" s="53">
        <v>1</v>
      </c>
      <c r="R709" s="65">
        <f t="shared" si="214"/>
        <v>1</v>
      </c>
      <c r="S709" s="73">
        <f t="shared" si="228"/>
        <v>4.139099152194911E+39</v>
      </c>
      <c r="T709" s="73">
        <f t="shared" si="215"/>
        <v>2.9097867039930224E+42</v>
      </c>
      <c r="U709" s="73">
        <f t="shared" si="216"/>
        <v>2.1126005589338543E+43</v>
      </c>
      <c r="V709" s="73">
        <f t="shared" si="217"/>
        <v>1.0563002794669272E+44</v>
      </c>
      <c r="W709" s="73">
        <f t="shared" si="218"/>
        <v>437725.8666666667</v>
      </c>
      <c r="X709" s="102">
        <f t="shared" si="229"/>
        <v>7.2603278997556391</v>
      </c>
      <c r="Y709" s="94">
        <f>X709/K709</f>
        <v>4.7818484732723862E-2</v>
      </c>
    </row>
    <row r="710" spans="1:25">
      <c r="A710" s="48">
        <v>8192</v>
      </c>
      <c r="B710" s="48">
        <f t="shared" si="209"/>
        <v>23.466666666666665</v>
      </c>
      <c r="C710" s="86">
        <f t="shared" si="223"/>
        <v>14.74</v>
      </c>
      <c r="D710" s="90"/>
      <c r="E710" s="49">
        <f>C710*K710*1</f>
        <v>2247.7877155992505</v>
      </c>
      <c r="F710" s="61">
        <f t="shared" si="219"/>
        <v>0.8040000000000006</v>
      </c>
      <c r="G710" s="61">
        <f t="shared" si="220"/>
        <v>9.0399999999998499</v>
      </c>
      <c r="H710" s="61">
        <f t="shared" si="226"/>
        <v>4.519999999999925</v>
      </c>
      <c r="I710" s="61">
        <f t="shared" si="226"/>
        <v>4.519999999999925</v>
      </c>
      <c r="J710" s="62">
        <f t="shared" si="210"/>
        <v>7.4641599999998842</v>
      </c>
      <c r="K710" s="63">
        <f t="shared" si="211"/>
        <v>152.49577446399257</v>
      </c>
      <c r="L710" s="51">
        <f t="shared" si="212"/>
        <v>2.4267407868131354E+42</v>
      </c>
      <c r="M710" s="48">
        <f t="shared" si="222"/>
        <v>140.80000000000007</v>
      </c>
      <c r="N710" s="52">
        <v>704</v>
      </c>
      <c r="O710" s="74">
        <f t="shared" si="213"/>
        <v>704</v>
      </c>
      <c r="P710" s="74">
        <f t="shared" si="227"/>
        <v>1</v>
      </c>
      <c r="Q710" s="53">
        <v>1</v>
      </c>
      <c r="R710" s="65">
        <f t="shared" si="214"/>
        <v>1</v>
      </c>
      <c r="S710" s="73">
        <f t="shared" si="228"/>
        <v>4.139099152194911E+39</v>
      </c>
      <c r="T710" s="73">
        <f t="shared" si="215"/>
        <v>2.9139258031452173E+42</v>
      </c>
      <c r="U710" s="73">
        <f t="shared" si="216"/>
        <v>2.4267407868131356E+43</v>
      </c>
      <c r="V710" s="73">
        <f t="shared" si="217"/>
        <v>1.2133703934065676E+44</v>
      </c>
      <c r="W710" s="73">
        <f t="shared" si="218"/>
        <v>437998.93333333335</v>
      </c>
      <c r="X710" s="102">
        <f t="shared" si="229"/>
        <v>8.3280802283770345</v>
      </c>
      <c r="Y710" s="94">
        <f>X710/K710</f>
        <v>5.4611875362772545E-2</v>
      </c>
    </row>
    <row r="711" spans="1:25">
      <c r="A711" s="48">
        <v>8192</v>
      </c>
      <c r="B711" s="48">
        <f t="shared" ref="B711:B774" si="230">N711/30</f>
        <v>23.5</v>
      </c>
      <c r="C711" s="86">
        <f t="shared" si="223"/>
        <v>14.74</v>
      </c>
      <c r="D711" s="90"/>
      <c r="E711" s="49">
        <f>C711*K711*1</f>
        <v>2257.6195821780148</v>
      </c>
      <c r="F711" s="61">
        <f t="shared" si="219"/>
        <v>0.8050000000000006</v>
      </c>
      <c r="G711" s="61">
        <f t="shared" si="220"/>
        <v>9.0499999999998497</v>
      </c>
      <c r="H711" s="61">
        <f t="shared" si="226"/>
        <v>4.5249999999999249</v>
      </c>
      <c r="I711" s="61">
        <f t="shared" si="226"/>
        <v>4.5249999999999249</v>
      </c>
      <c r="J711" s="62">
        <f t="shared" ref="J711:J774" si="231">(1-F711)+F711*G711</f>
        <v>7.4802499999998835</v>
      </c>
      <c r="K711" s="63">
        <f t="shared" ref="K711:K774" si="232">J711*H711*I711</f>
        <v>153.16279390624251</v>
      </c>
      <c r="L711" s="51">
        <f t="shared" ref="L711:L774" si="233">POWER($M$1,N711)</f>
        <v>2.7875931498164591E+42</v>
      </c>
      <c r="M711" s="48">
        <f t="shared" si="222"/>
        <v>141.00000000000009</v>
      </c>
      <c r="N711" s="52">
        <v>705</v>
      </c>
      <c r="O711" s="74">
        <f t="shared" ref="O711:O774" si="234">$N711-P$3</f>
        <v>705</v>
      </c>
      <c r="P711" s="74">
        <f t="shared" si="227"/>
        <v>1</v>
      </c>
      <c r="Q711" s="53">
        <v>1</v>
      </c>
      <c r="R711" s="65">
        <f t="shared" ref="R711:R774" si="235">R$3</f>
        <v>1</v>
      </c>
      <c r="S711" s="73">
        <f t="shared" si="228"/>
        <v>4.139099152194911E+39</v>
      </c>
      <c r="T711" s="73">
        <f t="shared" ref="T711:T774" si="236">O711*S711*R711</f>
        <v>2.9180649022974123E+42</v>
      </c>
      <c r="U711" s="73">
        <f t="shared" ref="U711:U774" si="237">10*Q$3*P711*POWER($M$1,O711)</f>
        <v>2.7875931498164591E+43</v>
      </c>
      <c r="V711" s="73">
        <f t="shared" ref="V711:V774" si="238">50*Q$3*P711*POWER($M$1,O711)</f>
        <v>1.3937965749082295E+44</v>
      </c>
      <c r="W711" s="73">
        <f t="shared" ref="W711:W774" si="239">$A711*(30+$B711)</f>
        <v>438272</v>
      </c>
      <c r="X711" s="102">
        <f t="shared" si="229"/>
        <v>9.5528826230758881</v>
      </c>
      <c r="Y711" s="94">
        <f>X711/K711</f>
        <v>6.2370778042372454E-2</v>
      </c>
    </row>
    <row r="712" spans="1:25">
      <c r="A712" s="48">
        <v>8192</v>
      </c>
      <c r="B712" s="48">
        <f t="shared" si="230"/>
        <v>23.533333333333335</v>
      </c>
      <c r="C712" s="86">
        <f t="shared" si="223"/>
        <v>14.74</v>
      </c>
      <c r="D712" s="90"/>
      <c r="E712" s="49">
        <f>C712*K712*1</f>
        <v>2267.484474839649</v>
      </c>
      <c r="F712" s="61">
        <f t="shared" ref="F712:F775" si="240">F711+0.1%</f>
        <v>0.8060000000000006</v>
      </c>
      <c r="G712" s="61">
        <f t="shared" ref="G712:G775" si="241">G711+1%</f>
        <v>9.0599999999998495</v>
      </c>
      <c r="H712" s="61">
        <f t="shared" ref="H712:I727" si="242">H711+0.5%</f>
        <v>4.5299999999999248</v>
      </c>
      <c r="I712" s="61">
        <f t="shared" si="242"/>
        <v>4.5299999999999248</v>
      </c>
      <c r="J712" s="62">
        <f t="shared" si="231"/>
        <v>7.4963599999998829</v>
      </c>
      <c r="K712" s="63">
        <f t="shared" si="232"/>
        <v>153.83205392399248</v>
      </c>
      <c r="L712" s="51">
        <f t="shared" si="233"/>
        <v>3.2021036655951705E+42</v>
      </c>
      <c r="M712" s="48">
        <f t="shared" ref="M712:M775" si="243">LOG(L712,2)</f>
        <v>141.20000000000007</v>
      </c>
      <c r="N712" s="52">
        <v>706</v>
      </c>
      <c r="O712" s="74">
        <f t="shared" si="234"/>
        <v>706</v>
      </c>
      <c r="P712" s="74">
        <f t="shared" si="227"/>
        <v>1</v>
      </c>
      <c r="Q712" s="53">
        <v>1</v>
      </c>
      <c r="R712" s="65">
        <f t="shared" si="235"/>
        <v>1</v>
      </c>
      <c r="S712" s="73">
        <f t="shared" si="228"/>
        <v>4.139099152194911E+39</v>
      </c>
      <c r="T712" s="73">
        <f t="shared" si="236"/>
        <v>2.9222040014496072E+42</v>
      </c>
      <c r="U712" s="73">
        <f t="shared" si="237"/>
        <v>3.2021036655951704E+43</v>
      </c>
      <c r="V712" s="73">
        <f t="shared" si="238"/>
        <v>1.6010518327975852E+44</v>
      </c>
      <c r="W712" s="73">
        <f t="shared" si="239"/>
        <v>438545.06666666665</v>
      </c>
      <c r="X712" s="102">
        <f t="shared" si="229"/>
        <v>10.95783752266</v>
      </c>
      <c r="Y712" s="94">
        <f>X712/K712</f>
        <v>7.1232472317337744E-2</v>
      </c>
    </row>
    <row r="713" spans="1:25">
      <c r="A713" s="48">
        <v>8192</v>
      </c>
      <c r="B713" s="48">
        <f t="shared" si="230"/>
        <v>23.566666666666666</v>
      </c>
      <c r="C713" s="86">
        <f t="shared" si="223"/>
        <v>14.74</v>
      </c>
      <c r="D713" s="90"/>
      <c r="E713" s="49">
        <f>C713*K713*1</f>
        <v>2277.3824692445742</v>
      </c>
      <c r="F713" s="61">
        <f t="shared" si="240"/>
        <v>0.80700000000000061</v>
      </c>
      <c r="G713" s="61">
        <f t="shared" si="241"/>
        <v>9.0699999999998493</v>
      </c>
      <c r="H713" s="61">
        <f t="shared" si="242"/>
        <v>4.5349999999999246</v>
      </c>
      <c r="I713" s="61">
        <f t="shared" si="242"/>
        <v>4.5349999999999246</v>
      </c>
      <c r="J713" s="62">
        <f t="shared" si="231"/>
        <v>7.5124899999998833</v>
      </c>
      <c r="K713" s="63">
        <f t="shared" si="232"/>
        <v>154.50355965024247</v>
      </c>
      <c r="L713" s="51">
        <f t="shared" si="233"/>
        <v>3.6782512131991482E+42</v>
      </c>
      <c r="M713" s="48">
        <f t="shared" si="243"/>
        <v>141.40000000000009</v>
      </c>
      <c r="N713" s="52">
        <v>707</v>
      </c>
      <c r="O713" s="74">
        <f t="shared" si="234"/>
        <v>707</v>
      </c>
      <c r="P713" s="74">
        <f t="shared" si="227"/>
        <v>1</v>
      </c>
      <c r="Q713" s="53">
        <v>1</v>
      </c>
      <c r="R713" s="65">
        <f t="shared" si="235"/>
        <v>1</v>
      </c>
      <c r="S713" s="73">
        <f t="shared" si="228"/>
        <v>4.139099152194911E+39</v>
      </c>
      <c r="T713" s="73">
        <f t="shared" si="236"/>
        <v>2.9263431006018021E+42</v>
      </c>
      <c r="U713" s="73">
        <f t="shared" si="237"/>
        <v>3.6782512131991481E+43</v>
      </c>
      <c r="V713" s="73">
        <f t="shared" si="238"/>
        <v>1.8391256065995741E+44</v>
      </c>
      <c r="W713" s="73">
        <f t="shared" si="239"/>
        <v>438818.1333333333</v>
      </c>
      <c r="X713" s="102">
        <f t="shared" si="229"/>
        <v>12.569446188462031</v>
      </c>
      <c r="Y713" s="94">
        <f>X713/K713</f>
        <v>8.135376438520979E-2</v>
      </c>
    </row>
    <row r="714" spans="1:25">
      <c r="A714" s="48">
        <v>8192</v>
      </c>
      <c r="B714" s="48">
        <f t="shared" si="230"/>
        <v>23.6</v>
      </c>
      <c r="C714" s="86">
        <f t="shared" si="223"/>
        <v>14.74</v>
      </c>
      <c r="D714" s="90"/>
      <c r="E714" s="49">
        <f>C714*K714*1</f>
        <v>2287.3136411416485</v>
      </c>
      <c r="F714" s="61">
        <f t="shared" si="240"/>
        <v>0.80800000000000061</v>
      </c>
      <c r="G714" s="61">
        <f t="shared" si="241"/>
        <v>9.0799999999998491</v>
      </c>
      <c r="H714" s="61">
        <f t="shared" si="242"/>
        <v>4.5399999999999245</v>
      </c>
      <c r="I714" s="61">
        <f t="shared" si="242"/>
        <v>4.5399999999999245</v>
      </c>
      <c r="J714" s="62">
        <f t="shared" si="231"/>
        <v>7.528639999999883</v>
      </c>
      <c r="K714" s="63">
        <f t="shared" si="232"/>
        <v>155.17731622399242</v>
      </c>
      <c r="L714" s="51">
        <f t="shared" si="233"/>
        <v>4.2252011178677105E+42</v>
      </c>
      <c r="M714" s="48">
        <f t="shared" si="243"/>
        <v>141.60000000000008</v>
      </c>
      <c r="N714" s="52">
        <v>708</v>
      </c>
      <c r="O714" s="74">
        <f t="shared" si="234"/>
        <v>708</v>
      </c>
      <c r="P714" s="74">
        <f t="shared" si="227"/>
        <v>1</v>
      </c>
      <c r="Q714" s="53">
        <v>1</v>
      </c>
      <c r="R714" s="65">
        <f t="shared" si="235"/>
        <v>1</v>
      </c>
      <c r="S714" s="73">
        <f t="shared" si="228"/>
        <v>4.139099152194911E+39</v>
      </c>
      <c r="T714" s="73">
        <f t="shared" si="236"/>
        <v>2.930482199753997E+42</v>
      </c>
      <c r="U714" s="73">
        <f t="shared" si="237"/>
        <v>4.2252011178677105E+43</v>
      </c>
      <c r="V714" s="73">
        <f t="shared" si="238"/>
        <v>2.1126005589338553E+44</v>
      </c>
      <c r="W714" s="73">
        <f t="shared" si="239"/>
        <v>439091.20000000001</v>
      </c>
      <c r="X714" s="102">
        <f t="shared" si="229"/>
        <v>14.418108795277448</v>
      </c>
      <c r="Y714" s="94">
        <f>X714/K714</f>
        <v>9.2913765659314973E-2</v>
      </c>
    </row>
    <row r="715" spans="1:25">
      <c r="A715" s="48">
        <v>8192</v>
      </c>
      <c r="B715" s="48">
        <f t="shared" si="230"/>
        <v>23.633333333333333</v>
      </c>
      <c r="C715" s="86">
        <f t="shared" si="223"/>
        <v>14.74</v>
      </c>
      <c r="D715" s="90"/>
      <c r="E715" s="49">
        <f>C715*K715*1</f>
        <v>2297.2780663681729</v>
      </c>
      <c r="F715" s="61">
        <f t="shared" si="240"/>
        <v>0.80900000000000061</v>
      </c>
      <c r="G715" s="61">
        <f t="shared" si="241"/>
        <v>9.0899999999998489</v>
      </c>
      <c r="H715" s="61">
        <f t="shared" si="242"/>
        <v>4.5449999999999244</v>
      </c>
      <c r="I715" s="61">
        <f t="shared" si="242"/>
        <v>4.5449999999999244</v>
      </c>
      <c r="J715" s="62">
        <f t="shared" si="231"/>
        <v>7.5448099999998828</v>
      </c>
      <c r="K715" s="63">
        <f t="shared" si="232"/>
        <v>155.85332879024239</v>
      </c>
      <c r="L715" s="51">
        <f t="shared" si="233"/>
        <v>4.8534815736262714E+42</v>
      </c>
      <c r="M715" s="48">
        <f t="shared" si="243"/>
        <v>141.80000000000007</v>
      </c>
      <c r="N715" s="52">
        <v>709</v>
      </c>
      <c r="O715" s="74">
        <f t="shared" si="234"/>
        <v>709</v>
      </c>
      <c r="P715" s="74">
        <f t="shared" si="227"/>
        <v>1</v>
      </c>
      <c r="Q715" s="53">
        <v>1</v>
      </c>
      <c r="R715" s="65">
        <f t="shared" si="235"/>
        <v>1</v>
      </c>
      <c r="S715" s="73">
        <f t="shared" si="228"/>
        <v>4.139099152194911E+39</v>
      </c>
      <c r="T715" s="73">
        <f t="shared" si="236"/>
        <v>2.9346212989061919E+42</v>
      </c>
      <c r="U715" s="73">
        <f t="shared" si="237"/>
        <v>4.8534815736262711E+43</v>
      </c>
      <c r="V715" s="73">
        <f t="shared" si="238"/>
        <v>2.4267407868131357E+44</v>
      </c>
      <c r="W715" s="73">
        <f t="shared" si="239"/>
        <v>439364.26666666666</v>
      </c>
      <c r="X715" s="102">
        <f t="shared" si="229"/>
        <v>16.538698112207143</v>
      </c>
      <c r="Y715" s="94">
        <f>X715/K715</f>
        <v>0.10611706686397443</v>
      </c>
    </row>
    <row r="716" spans="1:25">
      <c r="A716" s="48">
        <v>8192</v>
      </c>
      <c r="B716" s="48">
        <f t="shared" si="230"/>
        <v>23.666666666666668</v>
      </c>
      <c r="C716" s="86">
        <f t="shared" si="223"/>
        <v>14.74</v>
      </c>
      <c r="D716" s="90"/>
      <c r="E716" s="49">
        <f>C716*K716*1</f>
        <v>2307.2758208498876</v>
      </c>
      <c r="F716" s="61">
        <f t="shared" si="240"/>
        <v>0.81000000000000061</v>
      </c>
      <c r="G716" s="61">
        <f t="shared" si="241"/>
        <v>9.0999999999998487</v>
      </c>
      <c r="H716" s="61">
        <f t="shared" si="242"/>
        <v>4.5499999999999243</v>
      </c>
      <c r="I716" s="61">
        <f t="shared" si="242"/>
        <v>4.5499999999999243</v>
      </c>
      <c r="J716" s="62">
        <f t="shared" si="231"/>
        <v>7.5609999999998827</v>
      </c>
      <c r="K716" s="63">
        <f t="shared" si="232"/>
        <v>156.53160249999237</v>
      </c>
      <c r="L716" s="51">
        <f t="shared" si="233"/>
        <v>5.5751862996329195E+42</v>
      </c>
      <c r="M716" s="48">
        <f t="shared" si="243"/>
        <v>142.00000000000009</v>
      </c>
      <c r="N716" s="52">
        <v>710</v>
      </c>
      <c r="O716" s="74">
        <f t="shared" si="234"/>
        <v>710</v>
      </c>
      <c r="P716" s="74">
        <f t="shared" si="227"/>
        <v>1</v>
      </c>
      <c r="Q716" s="53">
        <v>4</v>
      </c>
      <c r="R716" s="65">
        <f t="shared" si="235"/>
        <v>1</v>
      </c>
      <c r="S716" s="73">
        <f t="shared" si="228"/>
        <v>1.6556396608779644E+40</v>
      </c>
      <c r="T716" s="73">
        <f t="shared" si="236"/>
        <v>1.1755041592233547E+43</v>
      </c>
      <c r="U716" s="73">
        <f t="shared" si="237"/>
        <v>5.5751862996329192E+43</v>
      </c>
      <c r="V716" s="73">
        <f t="shared" si="238"/>
        <v>2.7875931498164598E+44</v>
      </c>
      <c r="W716" s="73">
        <f t="shared" si="239"/>
        <v>439637.33333333337</v>
      </c>
      <c r="X716" s="102">
        <f t="shared" si="229"/>
        <v>4.7428044008933119</v>
      </c>
      <c r="Y716" s="94">
        <f>X716/K716</f>
        <v>3.0299340996611485E-2</v>
      </c>
    </row>
    <row r="717" spans="1:25">
      <c r="A717" s="48">
        <v>8192</v>
      </c>
      <c r="B717" s="48">
        <f t="shared" si="230"/>
        <v>23.7</v>
      </c>
      <c r="C717" s="86">
        <f t="shared" si="223"/>
        <v>14.74</v>
      </c>
      <c r="D717" s="90"/>
      <c r="E717" s="49">
        <f>C717*K717*1</f>
        <v>2317.3069806009721</v>
      </c>
      <c r="F717" s="61">
        <f t="shared" si="240"/>
        <v>0.81100000000000061</v>
      </c>
      <c r="G717" s="61">
        <f t="shared" si="241"/>
        <v>9.1099999999998484</v>
      </c>
      <c r="H717" s="61">
        <f t="shared" si="242"/>
        <v>4.5549999999999242</v>
      </c>
      <c r="I717" s="61">
        <f t="shared" si="242"/>
        <v>4.5549999999999242</v>
      </c>
      <c r="J717" s="62">
        <f t="shared" si="231"/>
        <v>7.5772099999998819</v>
      </c>
      <c r="K717" s="63">
        <f t="shared" si="232"/>
        <v>157.21214251024233</v>
      </c>
      <c r="L717" s="51">
        <f t="shared" si="233"/>
        <v>6.4042073311903422E+42</v>
      </c>
      <c r="M717" s="48">
        <f t="shared" si="243"/>
        <v>142.20000000000007</v>
      </c>
      <c r="N717" s="52">
        <v>711</v>
      </c>
      <c r="O717" s="74">
        <f t="shared" si="234"/>
        <v>711</v>
      </c>
      <c r="P717" s="74">
        <f t="shared" si="227"/>
        <v>1</v>
      </c>
      <c r="Q717" s="53">
        <v>1</v>
      </c>
      <c r="R717" s="65">
        <f t="shared" si="235"/>
        <v>1</v>
      </c>
      <c r="S717" s="73">
        <f t="shared" si="228"/>
        <v>1.6556396608779644E+40</v>
      </c>
      <c r="T717" s="73">
        <f t="shared" si="236"/>
        <v>1.1771597988842327E+43</v>
      </c>
      <c r="U717" s="73">
        <f t="shared" si="237"/>
        <v>6.4042073311903417E+43</v>
      </c>
      <c r="V717" s="73">
        <f t="shared" si="238"/>
        <v>3.2021036655951713E+44</v>
      </c>
      <c r="W717" s="73">
        <f t="shared" si="239"/>
        <v>439910.40000000002</v>
      </c>
      <c r="X717" s="102">
        <f t="shared" si="229"/>
        <v>5.4403890935288057</v>
      </c>
      <c r="Y717" s="94">
        <f>X717/K717</f>
        <v>3.4605400108801178E-2</v>
      </c>
    </row>
    <row r="718" spans="1:25">
      <c r="A718" s="48">
        <v>8192</v>
      </c>
      <c r="B718" s="48">
        <f t="shared" si="230"/>
        <v>23.733333333333334</v>
      </c>
      <c r="C718" s="86">
        <f t="shared" si="223"/>
        <v>14.74</v>
      </c>
      <c r="D718" s="90"/>
      <c r="E718" s="49">
        <f>C718*K718*1</f>
        <v>2327.3716217240462</v>
      </c>
      <c r="F718" s="61">
        <f t="shared" si="240"/>
        <v>0.81200000000000061</v>
      </c>
      <c r="G718" s="61">
        <f t="shared" si="241"/>
        <v>9.1199999999998482</v>
      </c>
      <c r="H718" s="61">
        <f t="shared" si="242"/>
        <v>4.5599999999999241</v>
      </c>
      <c r="I718" s="61">
        <f t="shared" si="242"/>
        <v>4.5599999999999241</v>
      </c>
      <c r="J718" s="62">
        <f t="shared" si="231"/>
        <v>7.5934399999998821</v>
      </c>
      <c r="K718" s="63">
        <f t="shared" si="232"/>
        <v>157.89495398399228</v>
      </c>
      <c r="L718" s="51">
        <f t="shared" si="233"/>
        <v>7.3565024263982977E+42</v>
      </c>
      <c r="M718" s="48">
        <f t="shared" si="243"/>
        <v>142.40000000000006</v>
      </c>
      <c r="N718" s="52">
        <v>712</v>
      </c>
      <c r="O718" s="74">
        <f t="shared" si="234"/>
        <v>712</v>
      </c>
      <c r="P718" s="74">
        <f t="shared" si="227"/>
        <v>1</v>
      </c>
      <c r="Q718" s="53">
        <v>1</v>
      </c>
      <c r="R718" s="65">
        <f t="shared" si="235"/>
        <v>1</v>
      </c>
      <c r="S718" s="73">
        <f t="shared" si="228"/>
        <v>1.6556396608779644E+40</v>
      </c>
      <c r="T718" s="73">
        <f t="shared" si="236"/>
        <v>1.1788154385451107E+43</v>
      </c>
      <c r="U718" s="73">
        <f t="shared" si="237"/>
        <v>7.3565024263982981E+43</v>
      </c>
      <c r="V718" s="73">
        <f t="shared" si="238"/>
        <v>3.6782512131991491E+44</v>
      </c>
      <c r="W718" s="73">
        <f t="shared" si="239"/>
        <v>440183.46666666667</v>
      </c>
      <c r="X718" s="102">
        <f t="shared" si="229"/>
        <v>6.2405888028389453</v>
      </c>
      <c r="Y718" s="94">
        <f>X718/K718</f>
        <v>3.9523674730426339E-2</v>
      </c>
    </row>
    <row r="719" spans="1:25">
      <c r="A719" s="48">
        <v>8192</v>
      </c>
      <c r="B719" s="48">
        <f t="shared" si="230"/>
        <v>23.766666666666666</v>
      </c>
      <c r="C719" s="86">
        <f t="shared" si="223"/>
        <v>14.74</v>
      </c>
      <c r="D719" s="90"/>
      <c r="E719" s="49">
        <f>C719*K719*1</f>
        <v>2337.4698204101705</v>
      </c>
      <c r="F719" s="61">
        <f t="shared" si="240"/>
        <v>0.81300000000000061</v>
      </c>
      <c r="G719" s="61">
        <f t="shared" si="241"/>
        <v>9.129999999999848</v>
      </c>
      <c r="H719" s="61">
        <f t="shared" si="242"/>
        <v>4.564999999999924</v>
      </c>
      <c r="I719" s="61">
        <f t="shared" si="242"/>
        <v>4.564999999999924</v>
      </c>
      <c r="J719" s="62">
        <f t="shared" si="231"/>
        <v>7.6096899999998815</v>
      </c>
      <c r="K719" s="63">
        <f t="shared" si="232"/>
        <v>158.58004209024224</v>
      </c>
      <c r="L719" s="51">
        <f t="shared" si="233"/>
        <v>8.4504022357354223E+42</v>
      </c>
      <c r="M719" s="48">
        <f t="shared" si="243"/>
        <v>142.60000000000008</v>
      </c>
      <c r="N719" s="52">
        <v>713</v>
      </c>
      <c r="O719" s="74">
        <f t="shared" si="234"/>
        <v>713</v>
      </c>
      <c r="P719" s="74">
        <f t="shared" si="227"/>
        <v>1</v>
      </c>
      <c r="Q719" s="53">
        <v>1</v>
      </c>
      <c r="R719" s="65">
        <f t="shared" si="235"/>
        <v>1</v>
      </c>
      <c r="S719" s="73">
        <f t="shared" si="228"/>
        <v>1.6556396608779644E+40</v>
      </c>
      <c r="T719" s="73">
        <f t="shared" si="236"/>
        <v>1.1804710782059886E+43</v>
      </c>
      <c r="U719" s="73">
        <f t="shared" si="237"/>
        <v>8.450402235735422E+43</v>
      </c>
      <c r="V719" s="73">
        <f t="shared" si="238"/>
        <v>4.2252011178677113E+44</v>
      </c>
      <c r="W719" s="73">
        <f t="shared" si="239"/>
        <v>440456.53333333333</v>
      </c>
      <c r="X719" s="102">
        <f t="shared" si="229"/>
        <v>7.1585000189736565</v>
      </c>
      <c r="Y719" s="94">
        <f>X719/K719</f>
        <v>4.5141241764206426E-2</v>
      </c>
    </row>
    <row r="720" spans="1:25">
      <c r="A720" s="48">
        <v>8192</v>
      </c>
      <c r="B720" s="48">
        <f t="shared" si="230"/>
        <v>23.8</v>
      </c>
      <c r="C720" s="86">
        <f t="shared" si="223"/>
        <v>14.74</v>
      </c>
      <c r="D720" s="90"/>
      <c r="E720" s="49">
        <f>C720*K720*1</f>
        <v>2347.6016529388457</v>
      </c>
      <c r="F720" s="61">
        <f t="shared" si="240"/>
        <v>0.81400000000000061</v>
      </c>
      <c r="G720" s="61">
        <f t="shared" si="241"/>
        <v>9.1399999999998478</v>
      </c>
      <c r="H720" s="61">
        <f t="shared" si="242"/>
        <v>4.5699999999999239</v>
      </c>
      <c r="I720" s="61">
        <f t="shared" si="242"/>
        <v>4.5699999999999239</v>
      </c>
      <c r="J720" s="62">
        <f t="shared" si="231"/>
        <v>7.6259599999998811</v>
      </c>
      <c r="K720" s="63">
        <f t="shared" si="232"/>
        <v>159.26741200399223</v>
      </c>
      <c r="L720" s="51">
        <f t="shared" si="233"/>
        <v>9.7069631472525477E+42</v>
      </c>
      <c r="M720" s="48">
        <f t="shared" si="243"/>
        <v>142.80000000000007</v>
      </c>
      <c r="N720" s="52">
        <v>714</v>
      </c>
      <c r="O720" s="74">
        <f t="shared" si="234"/>
        <v>714</v>
      </c>
      <c r="P720" s="74">
        <f t="shared" si="227"/>
        <v>1</v>
      </c>
      <c r="Q720" s="53">
        <v>1</v>
      </c>
      <c r="R720" s="65">
        <f t="shared" si="235"/>
        <v>1</v>
      </c>
      <c r="S720" s="73">
        <f t="shared" si="228"/>
        <v>1.6556396608779644E+40</v>
      </c>
      <c r="T720" s="73">
        <f t="shared" si="236"/>
        <v>1.1821267178668666E+43</v>
      </c>
      <c r="U720" s="73">
        <f t="shared" si="237"/>
        <v>9.7069631472525482E+43</v>
      </c>
      <c r="V720" s="73">
        <f t="shared" si="238"/>
        <v>4.8534815736262737E+44</v>
      </c>
      <c r="W720" s="73">
        <f t="shared" si="239"/>
        <v>440729.59999999998</v>
      </c>
      <c r="X720" s="102">
        <f t="shared" si="229"/>
        <v>8.2114404492681174</v>
      </c>
      <c r="Y720" s="94">
        <f>X720/K720</f>
        <v>5.1557568155011446E-2</v>
      </c>
    </row>
    <row r="721" spans="1:25">
      <c r="A721" s="48">
        <v>8192</v>
      </c>
      <c r="B721" s="48">
        <f t="shared" si="230"/>
        <v>23.833333333333332</v>
      </c>
      <c r="C721" s="86">
        <f t="shared" si="223"/>
        <v>14.74</v>
      </c>
      <c r="D721" s="90"/>
      <c r="E721" s="49">
        <f>C721*K721*1</f>
        <v>2357.7671956780096</v>
      </c>
      <c r="F721" s="61">
        <f t="shared" si="240"/>
        <v>0.81500000000000061</v>
      </c>
      <c r="G721" s="61">
        <f t="shared" si="241"/>
        <v>9.1499999999998476</v>
      </c>
      <c r="H721" s="61">
        <f t="shared" si="242"/>
        <v>4.5749999999999238</v>
      </c>
      <c r="I721" s="61">
        <f t="shared" si="242"/>
        <v>4.5749999999999238</v>
      </c>
      <c r="J721" s="62">
        <f t="shared" si="231"/>
        <v>7.6422499999998807</v>
      </c>
      <c r="K721" s="63">
        <f t="shared" si="232"/>
        <v>159.95706890624217</v>
      </c>
      <c r="L721" s="51">
        <f t="shared" si="233"/>
        <v>1.1150372599265841E+43</v>
      </c>
      <c r="M721" s="48">
        <f t="shared" si="243"/>
        <v>143.00000000000009</v>
      </c>
      <c r="N721" s="52">
        <v>715</v>
      </c>
      <c r="O721" s="74">
        <f t="shared" si="234"/>
        <v>715</v>
      </c>
      <c r="P721" s="74">
        <f t="shared" si="227"/>
        <v>1</v>
      </c>
      <c r="Q721" s="53">
        <v>1</v>
      </c>
      <c r="R721" s="65">
        <f t="shared" si="235"/>
        <v>1</v>
      </c>
      <c r="S721" s="73">
        <f t="shared" si="228"/>
        <v>1.6556396608779644E+40</v>
      </c>
      <c r="T721" s="73">
        <f t="shared" si="236"/>
        <v>1.1837823575277445E+43</v>
      </c>
      <c r="U721" s="73">
        <f t="shared" si="237"/>
        <v>1.1150372599265842E+44</v>
      </c>
      <c r="V721" s="73">
        <f t="shared" si="238"/>
        <v>5.5751862996329204E+44</v>
      </c>
      <c r="W721" s="73">
        <f t="shared" si="239"/>
        <v>441002.66666666663</v>
      </c>
      <c r="X721" s="102">
        <f t="shared" si="229"/>
        <v>9.419275873102805</v>
      </c>
      <c r="Y721" s="94">
        <f>X721/K721</f>
        <v>5.8886274532973931E-2</v>
      </c>
    </row>
    <row r="722" spans="1:25">
      <c r="A722" s="48">
        <v>8192</v>
      </c>
      <c r="B722" s="48">
        <f t="shared" si="230"/>
        <v>23.866666666666667</v>
      </c>
      <c r="C722" s="86">
        <f t="shared" si="223"/>
        <v>14.74</v>
      </c>
      <c r="D722" s="90"/>
      <c r="E722" s="49">
        <f>C722*K722*1</f>
        <v>2367.966525084044</v>
      </c>
      <c r="F722" s="61">
        <f t="shared" si="240"/>
        <v>0.81600000000000061</v>
      </c>
      <c r="G722" s="61">
        <f t="shared" si="241"/>
        <v>9.1599999999998474</v>
      </c>
      <c r="H722" s="61">
        <f t="shared" si="242"/>
        <v>4.5799999999999237</v>
      </c>
      <c r="I722" s="61">
        <f t="shared" si="242"/>
        <v>4.5799999999999237</v>
      </c>
      <c r="J722" s="62">
        <f t="shared" si="231"/>
        <v>7.6585599999998806</v>
      </c>
      <c r="K722" s="63">
        <f t="shared" si="232"/>
        <v>160.64901798399214</v>
      </c>
      <c r="L722" s="51">
        <f t="shared" si="233"/>
        <v>1.2808414662380689E+43</v>
      </c>
      <c r="M722" s="48">
        <f t="shared" si="243"/>
        <v>143.20000000000007</v>
      </c>
      <c r="N722" s="52">
        <v>716</v>
      </c>
      <c r="O722" s="74">
        <f t="shared" si="234"/>
        <v>716</v>
      </c>
      <c r="P722" s="74">
        <f t="shared" si="227"/>
        <v>1</v>
      </c>
      <c r="Q722" s="53">
        <v>1</v>
      </c>
      <c r="R722" s="65">
        <f t="shared" si="235"/>
        <v>1</v>
      </c>
      <c r="S722" s="73">
        <f t="shared" si="228"/>
        <v>1.6556396608779644E+40</v>
      </c>
      <c r="T722" s="73">
        <f t="shared" si="236"/>
        <v>1.1854379971886225E+43</v>
      </c>
      <c r="U722" s="73">
        <f t="shared" si="237"/>
        <v>1.2808414662380689E+44</v>
      </c>
      <c r="V722" s="73">
        <f t="shared" si="238"/>
        <v>6.4042073311903449E+44</v>
      </c>
      <c r="W722" s="73">
        <f t="shared" si="239"/>
        <v>441275.73333333334</v>
      </c>
      <c r="X722" s="102">
        <f t="shared" si="229"/>
        <v>10.804795099159168</v>
      </c>
      <c r="Y722" s="94">
        <f>X722/K722</f>
        <v>6.7257149995375701E-2</v>
      </c>
    </row>
    <row r="723" spans="1:25">
      <c r="A723" s="48">
        <v>8192</v>
      </c>
      <c r="B723" s="48">
        <f t="shared" si="230"/>
        <v>23.9</v>
      </c>
      <c r="C723" s="86">
        <f t="shared" si="223"/>
        <v>14.74</v>
      </c>
      <c r="D723" s="90"/>
      <c r="E723" s="49">
        <f>C723*K723*1</f>
        <v>2378.1997177017688</v>
      </c>
      <c r="F723" s="61">
        <f t="shared" si="240"/>
        <v>0.81700000000000061</v>
      </c>
      <c r="G723" s="61">
        <f t="shared" si="241"/>
        <v>9.1699999999998472</v>
      </c>
      <c r="H723" s="61">
        <f t="shared" si="242"/>
        <v>4.5849999999999236</v>
      </c>
      <c r="I723" s="61">
        <f t="shared" si="242"/>
        <v>4.5849999999999236</v>
      </c>
      <c r="J723" s="62">
        <f t="shared" si="231"/>
        <v>7.6748899999998805</v>
      </c>
      <c r="K723" s="63">
        <f t="shared" si="232"/>
        <v>161.3432644302421</v>
      </c>
      <c r="L723" s="51">
        <f t="shared" si="233"/>
        <v>1.4713004852796603E+43</v>
      </c>
      <c r="M723" s="48">
        <f t="shared" si="243"/>
        <v>143.40000000000006</v>
      </c>
      <c r="N723" s="52">
        <v>717</v>
      </c>
      <c r="O723" s="74">
        <f t="shared" si="234"/>
        <v>717</v>
      </c>
      <c r="P723" s="74">
        <f t="shared" si="227"/>
        <v>1</v>
      </c>
      <c r="Q723" s="53">
        <v>1</v>
      </c>
      <c r="R723" s="65">
        <f t="shared" si="235"/>
        <v>1</v>
      </c>
      <c r="S723" s="73">
        <f t="shared" si="228"/>
        <v>1.6556396608779644E+40</v>
      </c>
      <c r="T723" s="73">
        <f t="shared" si="236"/>
        <v>1.1870936368495005E+43</v>
      </c>
      <c r="U723" s="73">
        <f t="shared" si="237"/>
        <v>1.4713004852796602E+44</v>
      </c>
      <c r="V723" s="73">
        <f t="shared" si="238"/>
        <v>7.3565024263983013E+44</v>
      </c>
      <c r="W723" s="73">
        <f t="shared" si="239"/>
        <v>441548.79999999999</v>
      </c>
      <c r="X723" s="102">
        <f t="shared" si="229"/>
        <v>12.39414010494095</v>
      </c>
      <c r="Y723" s="94">
        <f>X723/K723</f>
        <v>7.6818453802263584E-2</v>
      </c>
    </row>
    <row r="724" spans="1:25">
      <c r="A724" s="48">
        <v>8192</v>
      </c>
      <c r="B724" s="48">
        <f t="shared" si="230"/>
        <v>23.933333333333334</v>
      </c>
      <c r="C724" s="86">
        <f t="shared" si="223"/>
        <v>14.74</v>
      </c>
      <c r="D724" s="90"/>
      <c r="E724" s="49">
        <f>C724*K724*1</f>
        <v>2388.4668501644433</v>
      </c>
      <c r="F724" s="61">
        <f t="shared" si="240"/>
        <v>0.81800000000000062</v>
      </c>
      <c r="G724" s="61">
        <f t="shared" si="241"/>
        <v>9.1799999999998469</v>
      </c>
      <c r="H724" s="61">
        <f t="shared" si="242"/>
        <v>4.5899999999999235</v>
      </c>
      <c r="I724" s="61">
        <f t="shared" si="242"/>
        <v>4.5899999999999235</v>
      </c>
      <c r="J724" s="62">
        <f t="shared" si="231"/>
        <v>7.6912399999998797</v>
      </c>
      <c r="K724" s="63">
        <f t="shared" si="232"/>
        <v>162.03981344399207</v>
      </c>
      <c r="L724" s="51">
        <f t="shared" si="233"/>
        <v>1.6900804471470847E+43</v>
      </c>
      <c r="M724" s="48">
        <f t="shared" si="243"/>
        <v>143.60000000000008</v>
      </c>
      <c r="N724" s="52">
        <v>718</v>
      </c>
      <c r="O724" s="74">
        <f t="shared" si="234"/>
        <v>718</v>
      </c>
      <c r="P724" s="74">
        <f t="shared" si="227"/>
        <v>1</v>
      </c>
      <c r="Q724" s="53">
        <v>1</v>
      </c>
      <c r="R724" s="65">
        <f t="shared" si="235"/>
        <v>1</v>
      </c>
      <c r="S724" s="73">
        <f t="shared" si="228"/>
        <v>1.6556396608779644E+40</v>
      </c>
      <c r="T724" s="73">
        <f t="shared" si="236"/>
        <v>1.1887492765103784E+43</v>
      </c>
      <c r="U724" s="73">
        <f t="shared" si="237"/>
        <v>1.6900804471470846E+44</v>
      </c>
      <c r="V724" s="73">
        <f t="shared" si="238"/>
        <v>8.4504022357354242E+44</v>
      </c>
      <c r="W724" s="73">
        <f t="shared" si="239"/>
        <v>441821.8666666667</v>
      </c>
      <c r="X724" s="102">
        <f t="shared" si="229"/>
        <v>14.217299480579992</v>
      </c>
      <c r="Y724" s="94">
        <f>X724/K724</f>
        <v>8.7739544858795468E-2</v>
      </c>
    </row>
    <row r="725" spans="1:25">
      <c r="A725" s="48">
        <v>8192</v>
      </c>
      <c r="B725" s="48">
        <f t="shared" si="230"/>
        <v>23.966666666666665</v>
      </c>
      <c r="C725" s="86">
        <f t="shared" si="223"/>
        <v>14.74</v>
      </c>
      <c r="D725" s="90"/>
      <c r="E725" s="49">
        <f>C725*K725*1</f>
        <v>2398.7679991937671</v>
      </c>
      <c r="F725" s="61">
        <f t="shared" si="240"/>
        <v>0.81900000000000062</v>
      </c>
      <c r="G725" s="61">
        <f t="shared" si="241"/>
        <v>9.1899999999998467</v>
      </c>
      <c r="H725" s="61">
        <f t="shared" si="242"/>
        <v>4.5949999999999234</v>
      </c>
      <c r="I725" s="61">
        <f t="shared" si="242"/>
        <v>4.5949999999999234</v>
      </c>
      <c r="J725" s="62">
        <f t="shared" si="231"/>
        <v>7.7076099999998791</v>
      </c>
      <c r="K725" s="63">
        <f t="shared" si="232"/>
        <v>162.73867023024201</v>
      </c>
      <c r="L725" s="51">
        <f t="shared" si="233"/>
        <v>1.9413926294505098E+43</v>
      </c>
      <c r="M725" s="48">
        <f t="shared" si="243"/>
        <v>143.80000000000007</v>
      </c>
      <c r="N725" s="52">
        <v>719</v>
      </c>
      <c r="O725" s="74">
        <f t="shared" si="234"/>
        <v>719</v>
      </c>
      <c r="P725" s="74">
        <f t="shared" si="227"/>
        <v>1</v>
      </c>
      <c r="Q725" s="53">
        <v>1</v>
      </c>
      <c r="R725" s="65">
        <f t="shared" si="235"/>
        <v>1</v>
      </c>
      <c r="S725" s="73">
        <f t="shared" si="228"/>
        <v>1.6556396608779644E+40</v>
      </c>
      <c r="T725" s="73">
        <f t="shared" si="236"/>
        <v>1.1904049161712564E+43</v>
      </c>
      <c r="U725" s="73">
        <f t="shared" si="237"/>
        <v>1.9413926294505096E+44</v>
      </c>
      <c r="V725" s="73">
        <f t="shared" si="238"/>
        <v>9.706963147252549E+44</v>
      </c>
      <c r="W725" s="73">
        <f t="shared" si="239"/>
        <v>442094.93333333335</v>
      </c>
      <c r="X725" s="102">
        <f t="shared" si="229"/>
        <v>16.308674494513035</v>
      </c>
      <c r="Y725" s="94">
        <f>X725/K725</f>
        <v>0.10021388568211592</v>
      </c>
    </row>
    <row r="726" spans="1:25">
      <c r="A726" s="48">
        <v>8192</v>
      </c>
      <c r="B726" s="48">
        <f t="shared" si="230"/>
        <v>24</v>
      </c>
      <c r="C726" s="86">
        <f t="shared" ref="C726:C789" si="244">IF(D726&gt;0,C725+D726,C725)</f>
        <v>14.74</v>
      </c>
      <c r="D726" s="90"/>
      <c r="E726" s="49">
        <f>C726*K726*1</f>
        <v>2409.103241599882</v>
      </c>
      <c r="F726" s="61">
        <f t="shared" si="240"/>
        <v>0.82000000000000062</v>
      </c>
      <c r="G726" s="61">
        <f t="shared" si="241"/>
        <v>9.1999999999998465</v>
      </c>
      <c r="H726" s="61">
        <f t="shared" si="242"/>
        <v>4.5999999999999233</v>
      </c>
      <c r="I726" s="61">
        <f t="shared" si="242"/>
        <v>4.5999999999999233</v>
      </c>
      <c r="J726" s="62">
        <f t="shared" si="231"/>
        <v>7.7239999999998794</v>
      </c>
      <c r="K726" s="63">
        <f t="shared" si="232"/>
        <v>163.43983999999199</v>
      </c>
      <c r="L726" s="51">
        <f t="shared" si="233"/>
        <v>2.2300745198531693E+43</v>
      </c>
      <c r="M726" s="48">
        <f t="shared" si="243"/>
        <v>144.00000000000006</v>
      </c>
      <c r="N726" s="52">
        <v>720</v>
      </c>
      <c r="O726" s="74">
        <f t="shared" si="234"/>
        <v>720</v>
      </c>
      <c r="P726" s="74">
        <f t="shared" si="227"/>
        <v>1</v>
      </c>
      <c r="Q726" s="53">
        <v>4</v>
      </c>
      <c r="R726" s="65">
        <f t="shared" si="235"/>
        <v>1</v>
      </c>
      <c r="S726" s="73">
        <f t="shared" si="228"/>
        <v>6.6225586435118576E+40</v>
      </c>
      <c r="T726" s="73">
        <f t="shared" si="236"/>
        <v>4.7682422233285375E+43</v>
      </c>
      <c r="U726" s="73">
        <f t="shared" si="237"/>
        <v>2.2300745198531693E+44</v>
      </c>
      <c r="V726" s="73">
        <f t="shared" si="238"/>
        <v>1.1150372599265847E+45</v>
      </c>
      <c r="W726" s="73">
        <f t="shared" si="239"/>
        <v>442368</v>
      </c>
      <c r="X726" s="102">
        <f t="shared" si="229"/>
        <v>4.6769321175475751</v>
      </c>
      <c r="Y726" s="94">
        <f>X726/K726</f>
        <v>2.8615618551436444E-2</v>
      </c>
    </row>
    <row r="727" spans="1:25">
      <c r="A727" s="48">
        <v>8192</v>
      </c>
      <c r="B727" s="48">
        <f t="shared" si="230"/>
        <v>24.033333333333335</v>
      </c>
      <c r="C727" s="86">
        <f t="shared" si="244"/>
        <v>14.74</v>
      </c>
      <c r="D727" s="90"/>
      <c r="E727" s="49">
        <f>C727*K727*1</f>
        <v>2419.472654281366</v>
      </c>
      <c r="F727" s="61">
        <f t="shared" si="240"/>
        <v>0.82100000000000062</v>
      </c>
      <c r="G727" s="61">
        <f t="shared" si="241"/>
        <v>9.2099999999998463</v>
      </c>
      <c r="H727" s="61">
        <f t="shared" si="242"/>
        <v>4.6049999999999232</v>
      </c>
      <c r="I727" s="61">
        <f t="shared" si="242"/>
        <v>4.6049999999999232</v>
      </c>
      <c r="J727" s="62">
        <f t="shared" si="231"/>
        <v>7.740409999999879</v>
      </c>
      <c r="K727" s="63">
        <f t="shared" si="232"/>
        <v>164.14332797024193</v>
      </c>
      <c r="L727" s="51">
        <f t="shared" si="233"/>
        <v>2.5616829324761389E+43</v>
      </c>
      <c r="M727" s="48">
        <f t="shared" si="243"/>
        <v>144.20000000000007</v>
      </c>
      <c r="N727" s="52">
        <v>721</v>
      </c>
      <c r="O727" s="74">
        <f t="shared" si="234"/>
        <v>721</v>
      </c>
      <c r="P727" s="74">
        <f t="shared" si="227"/>
        <v>1</v>
      </c>
      <c r="Q727" s="53">
        <v>1</v>
      </c>
      <c r="R727" s="65">
        <f t="shared" si="235"/>
        <v>1</v>
      </c>
      <c r="S727" s="73">
        <f t="shared" si="228"/>
        <v>6.6225586435118576E+40</v>
      </c>
      <c r="T727" s="73">
        <f t="shared" si="236"/>
        <v>4.7748647819720493E+43</v>
      </c>
      <c r="U727" s="73">
        <f t="shared" si="237"/>
        <v>2.5616829324761391E+44</v>
      </c>
      <c r="V727" s="73">
        <f t="shared" si="238"/>
        <v>1.2808414662380695E+45</v>
      </c>
      <c r="W727" s="73">
        <f t="shared" si="239"/>
        <v>442641.06666666665</v>
      </c>
      <c r="X727" s="102">
        <f t="shared" si="229"/>
        <v>5.3649329341178698</v>
      </c>
      <c r="Y727" s="94">
        <f>X727/K727</f>
        <v>3.26844410946176E-2</v>
      </c>
    </row>
    <row r="728" spans="1:25">
      <c r="A728" s="48">
        <v>8192</v>
      </c>
      <c r="B728" s="48">
        <f t="shared" si="230"/>
        <v>24.066666666666666</v>
      </c>
      <c r="C728" s="86">
        <f t="shared" si="244"/>
        <v>14.74</v>
      </c>
      <c r="D728" s="90"/>
      <c r="E728" s="49">
        <f>C728*K728*1</f>
        <v>2429.8763142252405</v>
      </c>
      <c r="F728" s="61">
        <f t="shared" si="240"/>
        <v>0.82200000000000062</v>
      </c>
      <c r="G728" s="61">
        <f t="shared" si="241"/>
        <v>9.2199999999998461</v>
      </c>
      <c r="H728" s="61">
        <f t="shared" ref="H728:I743" si="245">H727+0.5%</f>
        <v>4.609999999999923</v>
      </c>
      <c r="I728" s="61">
        <f t="shared" si="245"/>
        <v>4.609999999999923</v>
      </c>
      <c r="J728" s="62">
        <f t="shared" si="231"/>
        <v>7.7568399999998778</v>
      </c>
      <c r="K728" s="63">
        <f t="shared" si="232"/>
        <v>164.8491393639919</v>
      </c>
      <c r="L728" s="51">
        <f t="shared" si="233"/>
        <v>2.942600970559321E+43</v>
      </c>
      <c r="M728" s="48">
        <f t="shared" si="243"/>
        <v>144.40000000000006</v>
      </c>
      <c r="N728" s="52">
        <v>722</v>
      </c>
      <c r="O728" s="74">
        <f t="shared" si="234"/>
        <v>722</v>
      </c>
      <c r="P728" s="74">
        <f t="shared" si="227"/>
        <v>1</v>
      </c>
      <c r="Q728" s="53">
        <v>1</v>
      </c>
      <c r="R728" s="65">
        <f t="shared" si="235"/>
        <v>1</v>
      </c>
      <c r="S728" s="73">
        <f t="shared" si="228"/>
        <v>6.6225586435118576E+40</v>
      </c>
      <c r="T728" s="73">
        <f t="shared" si="236"/>
        <v>4.7814873406155612E+43</v>
      </c>
      <c r="U728" s="73">
        <f t="shared" si="237"/>
        <v>2.9426009705593208E+44</v>
      </c>
      <c r="V728" s="73">
        <f t="shared" si="238"/>
        <v>1.4713004852796606E+45</v>
      </c>
      <c r="W728" s="73">
        <f t="shared" si="239"/>
        <v>442914.1333333333</v>
      </c>
      <c r="X728" s="102">
        <f t="shared" si="229"/>
        <v>6.15415405487719</v>
      </c>
      <c r="Y728" s="94">
        <f>X728/K728</f>
        <v>3.7332036300709047E-2</v>
      </c>
    </row>
    <row r="729" spans="1:25">
      <c r="A729" s="48">
        <v>8192</v>
      </c>
      <c r="B729" s="48">
        <f t="shared" si="230"/>
        <v>24.1</v>
      </c>
      <c r="C729" s="86">
        <f t="shared" si="244"/>
        <v>14.74</v>
      </c>
      <c r="D729" s="90"/>
      <c r="E729" s="49">
        <f>C729*K729*1</f>
        <v>2440.3142985069658</v>
      </c>
      <c r="F729" s="61">
        <f t="shared" si="240"/>
        <v>0.82300000000000062</v>
      </c>
      <c r="G729" s="61">
        <f t="shared" si="241"/>
        <v>9.2299999999998459</v>
      </c>
      <c r="H729" s="61">
        <f t="shared" si="245"/>
        <v>4.6149999999999229</v>
      </c>
      <c r="I729" s="61">
        <f t="shared" si="245"/>
        <v>4.6149999999999229</v>
      </c>
      <c r="J729" s="62">
        <f t="shared" si="231"/>
        <v>7.7732899999998786</v>
      </c>
      <c r="K729" s="63">
        <f t="shared" si="232"/>
        <v>165.5572794102419</v>
      </c>
      <c r="L729" s="51">
        <f t="shared" si="233"/>
        <v>3.3801608942941709E+43</v>
      </c>
      <c r="M729" s="48">
        <f t="shared" si="243"/>
        <v>144.60000000000008</v>
      </c>
      <c r="N729" s="52">
        <v>723</v>
      </c>
      <c r="O729" s="74">
        <f t="shared" si="234"/>
        <v>723</v>
      </c>
      <c r="P729" s="74">
        <f t="shared" si="227"/>
        <v>1</v>
      </c>
      <c r="Q729" s="53">
        <v>1</v>
      </c>
      <c r="R729" s="65">
        <f t="shared" si="235"/>
        <v>1</v>
      </c>
      <c r="S729" s="73">
        <f t="shared" si="228"/>
        <v>6.6225586435118576E+40</v>
      </c>
      <c r="T729" s="73">
        <f t="shared" si="236"/>
        <v>4.788109899259073E+43</v>
      </c>
      <c r="U729" s="73">
        <f t="shared" si="237"/>
        <v>3.3801608942941708E+44</v>
      </c>
      <c r="V729" s="73">
        <f t="shared" si="238"/>
        <v>1.6900804471470855E+45</v>
      </c>
      <c r="W729" s="73">
        <f t="shared" si="239"/>
        <v>443187.20000000001</v>
      </c>
      <c r="X729" s="102">
        <f t="shared" si="229"/>
        <v>7.0594889537043155</v>
      </c>
      <c r="Y729" s="94">
        <f>X729/K729</f>
        <v>4.2640764446311583E-2</v>
      </c>
    </row>
    <row r="730" spans="1:25">
      <c r="A730" s="48">
        <v>8192</v>
      </c>
      <c r="B730" s="48">
        <f t="shared" si="230"/>
        <v>24.133333333333333</v>
      </c>
      <c r="C730" s="86">
        <f t="shared" si="244"/>
        <v>14.74</v>
      </c>
      <c r="D730" s="90"/>
      <c r="E730" s="49">
        <f>C730*K730*1</f>
        <v>2450.78668429044</v>
      </c>
      <c r="F730" s="61">
        <f t="shared" si="240"/>
        <v>0.82400000000000062</v>
      </c>
      <c r="G730" s="61">
        <f t="shared" si="241"/>
        <v>9.2399999999998457</v>
      </c>
      <c r="H730" s="61">
        <f t="shared" si="245"/>
        <v>4.6199999999999228</v>
      </c>
      <c r="I730" s="61">
        <f t="shared" si="245"/>
        <v>4.6199999999999228</v>
      </c>
      <c r="J730" s="62">
        <f t="shared" si="231"/>
        <v>7.7897599999998777</v>
      </c>
      <c r="K730" s="63">
        <f t="shared" si="232"/>
        <v>166.26775334399184</v>
      </c>
      <c r="L730" s="51">
        <f t="shared" si="233"/>
        <v>3.8827852589010216E+43</v>
      </c>
      <c r="M730" s="48">
        <f t="shared" si="243"/>
        <v>144.80000000000007</v>
      </c>
      <c r="N730" s="52">
        <v>724</v>
      </c>
      <c r="O730" s="74">
        <f t="shared" si="234"/>
        <v>724</v>
      </c>
      <c r="P730" s="74">
        <f t="shared" si="227"/>
        <v>1</v>
      </c>
      <c r="Q730" s="53">
        <v>1</v>
      </c>
      <c r="R730" s="65">
        <f t="shared" si="235"/>
        <v>1</v>
      </c>
      <c r="S730" s="73">
        <f t="shared" si="228"/>
        <v>6.6225586435118576E+40</v>
      </c>
      <c r="T730" s="73">
        <f t="shared" si="236"/>
        <v>4.7947324579025849E+43</v>
      </c>
      <c r="U730" s="73">
        <f t="shared" si="237"/>
        <v>3.8827852589010217E+44</v>
      </c>
      <c r="V730" s="73">
        <f t="shared" si="238"/>
        <v>1.9413926294505107E+45</v>
      </c>
      <c r="W730" s="73">
        <f t="shared" si="239"/>
        <v>443460.26666666666</v>
      </c>
      <c r="X730" s="102">
        <f t="shared" si="229"/>
        <v>8.0980227635047513</v>
      </c>
      <c r="Y730" s="94">
        <f>X730/K730</f>
        <v>4.8704710327989627E-2</v>
      </c>
    </row>
    <row r="731" spans="1:25">
      <c r="A731" s="48">
        <v>8192</v>
      </c>
      <c r="B731" s="48">
        <f t="shared" si="230"/>
        <v>24.166666666666668</v>
      </c>
      <c r="C731" s="86">
        <f t="shared" si="244"/>
        <v>14.74</v>
      </c>
      <c r="D731" s="90"/>
      <c r="E731" s="49">
        <f>C731*K731*1</f>
        <v>2461.2935488280041</v>
      </c>
      <c r="F731" s="61">
        <f t="shared" si="240"/>
        <v>0.82500000000000062</v>
      </c>
      <c r="G731" s="61">
        <f t="shared" si="241"/>
        <v>9.2499999999998455</v>
      </c>
      <c r="H731" s="61">
        <f t="shared" si="245"/>
        <v>4.6249999999999227</v>
      </c>
      <c r="I731" s="61">
        <f t="shared" si="245"/>
        <v>4.6249999999999227</v>
      </c>
      <c r="J731" s="62">
        <f t="shared" si="231"/>
        <v>7.8062499999998778</v>
      </c>
      <c r="K731" s="63">
        <f t="shared" si="232"/>
        <v>166.98056640624179</v>
      </c>
      <c r="L731" s="51">
        <f t="shared" si="233"/>
        <v>4.4601490397063395E+43</v>
      </c>
      <c r="M731" s="48">
        <f t="shared" si="243"/>
        <v>145.00000000000006</v>
      </c>
      <c r="N731" s="52">
        <v>725</v>
      </c>
      <c r="O731" s="74">
        <f t="shared" si="234"/>
        <v>725</v>
      </c>
      <c r="P731" s="74">
        <f t="shared" si="227"/>
        <v>1</v>
      </c>
      <c r="Q731" s="53">
        <v>1</v>
      </c>
      <c r="R731" s="65">
        <f t="shared" si="235"/>
        <v>1</v>
      </c>
      <c r="S731" s="73">
        <f t="shared" si="228"/>
        <v>6.6225586435118576E+40</v>
      </c>
      <c r="T731" s="73">
        <f t="shared" si="236"/>
        <v>4.8013550165460968E+43</v>
      </c>
      <c r="U731" s="73">
        <f t="shared" si="237"/>
        <v>4.4601490397063393E+44</v>
      </c>
      <c r="V731" s="73">
        <f t="shared" si="238"/>
        <v>2.2300745198531697E+45</v>
      </c>
      <c r="W731" s="73">
        <f t="shared" si="239"/>
        <v>443733.33333333337</v>
      </c>
      <c r="X731" s="102">
        <f t="shared" si="229"/>
        <v>9.2893548265772541</v>
      </c>
      <c r="Y731" s="94">
        <f>X731/K731</f>
        <v>5.5631352956232484E-2</v>
      </c>
    </row>
    <row r="732" spans="1:25">
      <c r="A732" s="48">
        <v>8192</v>
      </c>
      <c r="B732" s="48">
        <f t="shared" si="230"/>
        <v>24.2</v>
      </c>
      <c r="C732" s="86">
        <f t="shared" si="244"/>
        <v>14.74</v>
      </c>
      <c r="D732" s="90"/>
      <c r="E732" s="49">
        <f>C732*K732*1</f>
        <v>2471.834969460439</v>
      </c>
      <c r="F732" s="61">
        <f t="shared" si="240"/>
        <v>0.82600000000000062</v>
      </c>
      <c r="G732" s="61">
        <f t="shared" si="241"/>
        <v>9.2599999999998452</v>
      </c>
      <c r="H732" s="61">
        <f t="shared" si="245"/>
        <v>4.6299999999999226</v>
      </c>
      <c r="I732" s="61">
        <f t="shared" si="245"/>
        <v>4.6299999999999226</v>
      </c>
      <c r="J732" s="62">
        <f t="shared" si="231"/>
        <v>7.8227599999998771</v>
      </c>
      <c r="K732" s="63">
        <f t="shared" si="232"/>
        <v>167.69572384399177</v>
      </c>
      <c r="L732" s="51">
        <f t="shared" si="233"/>
        <v>5.1233658649522787E+43</v>
      </c>
      <c r="M732" s="48">
        <f t="shared" si="243"/>
        <v>145.20000000000007</v>
      </c>
      <c r="N732" s="52">
        <v>726</v>
      </c>
      <c r="O732" s="74">
        <f t="shared" si="234"/>
        <v>726</v>
      </c>
      <c r="P732" s="74">
        <f t="shared" si="227"/>
        <v>1</v>
      </c>
      <c r="Q732" s="53">
        <v>1</v>
      </c>
      <c r="R732" s="65">
        <f t="shared" si="235"/>
        <v>1</v>
      </c>
      <c r="S732" s="73">
        <f t="shared" si="228"/>
        <v>6.6225586435118576E+40</v>
      </c>
      <c r="T732" s="73">
        <f t="shared" si="236"/>
        <v>4.8079775751896086E+43</v>
      </c>
      <c r="U732" s="73">
        <f t="shared" si="237"/>
        <v>5.1233658649522789E+44</v>
      </c>
      <c r="V732" s="73">
        <f t="shared" si="238"/>
        <v>2.5616829324761392E+45</v>
      </c>
      <c r="W732" s="73">
        <f t="shared" si="239"/>
        <v>444006.40000000002</v>
      </c>
      <c r="X732" s="102">
        <f t="shared" si="229"/>
        <v>10.655968720382878</v>
      </c>
      <c r="Y732" s="94">
        <f>X732/K732</f>
        <v>6.3543473119780813E-2</v>
      </c>
    </row>
    <row r="733" spans="1:25">
      <c r="A733" s="48">
        <v>8192</v>
      </c>
      <c r="B733" s="48">
        <f t="shared" si="230"/>
        <v>24.233333333333334</v>
      </c>
      <c r="C733" s="86">
        <f t="shared" si="244"/>
        <v>14.74</v>
      </c>
      <c r="D733" s="90"/>
      <c r="E733" s="49">
        <f>C733*K733*1</f>
        <v>2482.4110236169627</v>
      </c>
      <c r="F733" s="61">
        <f t="shared" si="240"/>
        <v>0.82700000000000062</v>
      </c>
      <c r="G733" s="61">
        <f t="shared" si="241"/>
        <v>9.269999999999845</v>
      </c>
      <c r="H733" s="61">
        <f t="shared" si="245"/>
        <v>4.6349999999999225</v>
      </c>
      <c r="I733" s="61">
        <f t="shared" si="245"/>
        <v>4.6349999999999225</v>
      </c>
      <c r="J733" s="62">
        <f t="shared" si="231"/>
        <v>7.8392899999998766</v>
      </c>
      <c r="K733" s="63">
        <f t="shared" si="232"/>
        <v>168.41323091024171</v>
      </c>
      <c r="L733" s="51">
        <f t="shared" si="233"/>
        <v>5.8852019411186451E+43</v>
      </c>
      <c r="M733" s="48">
        <f t="shared" si="243"/>
        <v>145.40000000000006</v>
      </c>
      <c r="N733" s="52">
        <v>727</v>
      </c>
      <c r="O733" s="74">
        <f t="shared" si="234"/>
        <v>727</v>
      </c>
      <c r="P733" s="74">
        <f t="shared" si="227"/>
        <v>1</v>
      </c>
      <c r="Q733" s="53">
        <v>1</v>
      </c>
      <c r="R733" s="65">
        <f t="shared" si="235"/>
        <v>1</v>
      </c>
      <c r="S733" s="73">
        <f t="shared" si="228"/>
        <v>6.6225586435118576E+40</v>
      </c>
      <c r="T733" s="73">
        <f t="shared" si="236"/>
        <v>4.8146001338331205E+43</v>
      </c>
      <c r="U733" s="73">
        <f t="shared" si="237"/>
        <v>5.8852019411186449E+44</v>
      </c>
      <c r="V733" s="73">
        <f t="shared" si="238"/>
        <v>2.9426009705593224E+45</v>
      </c>
      <c r="W733" s="73">
        <f t="shared" si="239"/>
        <v>444279.46666666667</v>
      </c>
      <c r="X733" s="102">
        <f t="shared" si="229"/>
        <v>12.223656747238882</v>
      </c>
      <c r="Y733" s="94">
        <f>X733/K733</f>
        <v>7.2581332720548897E-2</v>
      </c>
    </row>
    <row r="734" spans="1:25">
      <c r="A734" s="48">
        <v>8192</v>
      </c>
      <c r="B734" s="48">
        <f t="shared" si="230"/>
        <v>24.266666666666666</v>
      </c>
      <c r="C734" s="86">
        <f t="shared" si="244"/>
        <v>14.74</v>
      </c>
      <c r="D734" s="90"/>
      <c r="E734" s="49">
        <f>C734*K734*1</f>
        <v>2493.0217888152374</v>
      </c>
      <c r="F734" s="61">
        <f t="shared" si="240"/>
        <v>0.82800000000000062</v>
      </c>
      <c r="G734" s="61">
        <f t="shared" si="241"/>
        <v>9.2799999999998448</v>
      </c>
      <c r="H734" s="61">
        <f t="shared" si="245"/>
        <v>4.6399999999999224</v>
      </c>
      <c r="I734" s="61">
        <f t="shared" si="245"/>
        <v>4.6399999999999224</v>
      </c>
      <c r="J734" s="62">
        <f t="shared" si="231"/>
        <v>7.8558399999998771</v>
      </c>
      <c r="K734" s="63">
        <f t="shared" si="232"/>
        <v>169.13309286399169</v>
      </c>
      <c r="L734" s="51">
        <f t="shared" si="233"/>
        <v>6.7603217885883438E+43</v>
      </c>
      <c r="M734" s="48">
        <f t="shared" si="243"/>
        <v>145.60000000000008</v>
      </c>
      <c r="N734" s="52">
        <v>728</v>
      </c>
      <c r="O734" s="74">
        <f t="shared" si="234"/>
        <v>728</v>
      </c>
      <c r="P734" s="74">
        <f t="shared" si="227"/>
        <v>1</v>
      </c>
      <c r="Q734" s="53">
        <v>1</v>
      </c>
      <c r="R734" s="65">
        <f t="shared" si="235"/>
        <v>1</v>
      </c>
      <c r="S734" s="73">
        <f t="shared" si="228"/>
        <v>6.6225586435118576E+40</v>
      </c>
      <c r="T734" s="73">
        <f t="shared" si="236"/>
        <v>4.8212226924766323E+43</v>
      </c>
      <c r="U734" s="73">
        <f t="shared" si="237"/>
        <v>6.760321788588344E+44</v>
      </c>
      <c r="V734" s="73">
        <f t="shared" si="238"/>
        <v>3.3801608942941716E+45</v>
      </c>
      <c r="W734" s="73">
        <f t="shared" si="239"/>
        <v>444552.53333333333</v>
      </c>
      <c r="X734" s="102">
        <f t="shared" si="229"/>
        <v>14.022006905297312</v>
      </c>
      <c r="Y734" s="94">
        <f>X734/K734</f>
        <v>8.2905164612422144E-2</v>
      </c>
    </row>
    <row r="735" spans="1:25">
      <c r="A735" s="48">
        <v>8192</v>
      </c>
      <c r="B735" s="48">
        <f t="shared" si="230"/>
        <v>24.3</v>
      </c>
      <c r="C735" s="86">
        <f t="shared" si="244"/>
        <v>14.74</v>
      </c>
      <c r="D735" s="90"/>
      <c r="E735" s="49">
        <f>C735*K735*1</f>
        <v>2503.6673426613615</v>
      </c>
      <c r="F735" s="61">
        <f t="shared" si="240"/>
        <v>0.82900000000000063</v>
      </c>
      <c r="G735" s="61">
        <f t="shared" si="241"/>
        <v>9.2899999999998446</v>
      </c>
      <c r="H735" s="61">
        <f t="shared" si="245"/>
        <v>4.6449999999999223</v>
      </c>
      <c r="I735" s="61">
        <f t="shared" si="245"/>
        <v>4.6449999999999223</v>
      </c>
      <c r="J735" s="62">
        <f t="shared" si="231"/>
        <v>7.872409999999876</v>
      </c>
      <c r="K735" s="63">
        <f t="shared" si="232"/>
        <v>169.85531497024164</v>
      </c>
      <c r="L735" s="51">
        <f t="shared" si="233"/>
        <v>7.7655705178020471E+43</v>
      </c>
      <c r="M735" s="48">
        <f t="shared" si="243"/>
        <v>145.80000000000007</v>
      </c>
      <c r="N735" s="52">
        <v>729</v>
      </c>
      <c r="O735" s="74">
        <f t="shared" si="234"/>
        <v>729</v>
      </c>
      <c r="P735" s="74">
        <f t="shared" si="227"/>
        <v>1</v>
      </c>
      <c r="Q735" s="53">
        <v>1</v>
      </c>
      <c r="R735" s="65">
        <f t="shared" si="235"/>
        <v>1</v>
      </c>
      <c r="S735" s="73">
        <f t="shared" si="228"/>
        <v>6.6225586435118576E+40</v>
      </c>
      <c r="T735" s="73">
        <f t="shared" si="236"/>
        <v>4.8278452511201442E+43</v>
      </c>
      <c r="U735" s="73">
        <f t="shared" si="237"/>
        <v>7.7655705178020465E+44</v>
      </c>
      <c r="V735" s="73">
        <f t="shared" si="238"/>
        <v>3.8827852589010234E+45</v>
      </c>
      <c r="W735" s="73">
        <f t="shared" si="239"/>
        <v>444825.59999999998</v>
      </c>
      <c r="X735" s="102">
        <f t="shared" si="229"/>
        <v>16.084961538484066</v>
      </c>
      <c r="Y735" s="94">
        <f>X735/K735</f>
        <v>9.4698017199533163E-2</v>
      </c>
    </row>
    <row r="736" spans="1:25">
      <c r="A736" s="48">
        <v>8192</v>
      </c>
      <c r="B736" s="48">
        <f t="shared" si="230"/>
        <v>24.333333333333332</v>
      </c>
      <c r="C736" s="86">
        <f t="shared" si="244"/>
        <v>14.74</v>
      </c>
      <c r="D736" s="90"/>
      <c r="E736" s="49">
        <f>C736*K736*1</f>
        <v>2514.3477628498763</v>
      </c>
      <c r="F736" s="61">
        <f t="shared" si="240"/>
        <v>0.83000000000000063</v>
      </c>
      <c r="G736" s="61">
        <f t="shared" si="241"/>
        <v>9.2999999999998444</v>
      </c>
      <c r="H736" s="61">
        <f t="shared" si="245"/>
        <v>4.6499999999999222</v>
      </c>
      <c r="I736" s="61">
        <f t="shared" si="245"/>
        <v>4.6499999999999222</v>
      </c>
      <c r="J736" s="62">
        <f t="shared" si="231"/>
        <v>7.8889999999998759</v>
      </c>
      <c r="K736" s="63">
        <f t="shared" si="232"/>
        <v>170.57990249999159</v>
      </c>
      <c r="L736" s="51">
        <f t="shared" si="233"/>
        <v>8.920298079412683E+43</v>
      </c>
      <c r="M736" s="48">
        <f t="shared" si="243"/>
        <v>146.00000000000006</v>
      </c>
      <c r="N736" s="52">
        <v>730</v>
      </c>
      <c r="O736" s="74">
        <f t="shared" si="234"/>
        <v>730</v>
      </c>
      <c r="P736" s="74">
        <f t="shared" si="227"/>
        <v>1</v>
      </c>
      <c r="Q736" s="53">
        <v>4</v>
      </c>
      <c r="R736" s="65">
        <f t="shared" si="235"/>
        <v>1</v>
      </c>
      <c r="S736" s="73">
        <f t="shared" si="228"/>
        <v>2.649023457404743E+41</v>
      </c>
      <c r="T736" s="73">
        <f t="shared" si="236"/>
        <v>1.9337871239054624E+44</v>
      </c>
      <c r="U736" s="73">
        <f t="shared" si="237"/>
        <v>8.9202980794126834E+44</v>
      </c>
      <c r="V736" s="73">
        <f t="shared" si="238"/>
        <v>4.4601490397063414E+45</v>
      </c>
      <c r="W736" s="73">
        <f t="shared" si="239"/>
        <v>445098.66666666663</v>
      </c>
      <c r="X736" s="102">
        <f t="shared" si="229"/>
        <v>4.6128645542935018</v>
      </c>
      <c r="Y736" s="94">
        <f>X736/K736</f>
        <v>2.7042251089888676E-2</v>
      </c>
    </row>
    <row r="737" spans="1:25">
      <c r="A737" s="48">
        <v>8192</v>
      </c>
      <c r="B737" s="48">
        <f t="shared" si="230"/>
        <v>24.366666666666667</v>
      </c>
      <c r="C737" s="86">
        <f t="shared" si="244"/>
        <v>14.74</v>
      </c>
      <c r="D737" s="90"/>
      <c r="E737" s="49">
        <f>C737*K737*1</f>
        <v>2525.0631271637608</v>
      </c>
      <c r="F737" s="61">
        <f t="shared" si="240"/>
        <v>0.83100000000000063</v>
      </c>
      <c r="G737" s="61">
        <f t="shared" si="241"/>
        <v>9.3099999999998442</v>
      </c>
      <c r="H737" s="61">
        <f t="shared" si="245"/>
        <v>4.6549999999999221</v>
      </c>
      <c r="I737" s="61">
        <f t="shared" si="245"/>
        <v>4.6549999999999221</v>
      </c>
      <c r="J737" s="62">
        <f t="shared" si="231"/>
        <v>7.9056099999998759</v>
      </c>
      <c r="K737" s="63">
        <f t="shared" si="232"/>
        <v>171.30686073024157</v>
      </c>
      <c r="L737" s="51">
        <f t="shared" si="233"/>
        <v>1.0246731729904559E+44</v>
      </c>
      <c r="M737" s="48">
        <f t="shared" si="243"/>
        <v>146.20000000000007</v>
      </c>
      <c r="N737" s="52">
        <v>731</v>
      </c>
      <c r="O737" s="74">
        <f t="shared" si="234"/>
        <v>731</v>
      </c>
      <c r="P737" s="74">
        <f t="shared" si="227"/>
        <v>1</v>
      </c>
      <c r="Q737" s="53">
        <v>1</v>
      </c>
      <c r="R737" s="65">
        <f t="shared" si="235"/>
        <v>1</v>
      </c>
      <c r="S737" s="73">
        <f t="shared" si="228"/>
        <v>2.649023457404743E+41</v>
      </c>
      <c r="T737" s="73">
        <f t="shared" si="236"/>
        <v>1.9364361473628672E+44</v>
      </c>
      <c r="U737" s="73">
        <f t="shared" si="237"/>
        <v>1.0246731729904559E+45</v>
      </c>
      <c r="V737" s="73">
        <f t="shared" si="238"/>
        <v>5.1233658649522797E+45</v>
      </c>
      <c r="W737" s="73">
        <f t="shared" si="239"/>
        <v>445371.73333333334</v>
      </c>
      <c r="X737" s="102">
        <f t="shared" si="229"/>
        <v>5.2915412387127025</v>
      </c>
      <c r="Y737" s="94">
        <f>X737/K737</f>
        <v>3.0889254616867562E-2</v>
      </c>
    </row>
    <row r="738" spans="1:25">
      <c r="A738" s="48">
        <v>8192</v>
      </c>
      <c r="B738" s="48">
        <f t="shared" si="230"/>
        <v>24.4</v>
      </c>
      <c r="C738" s="86">
        <f t="shared" si="244"/>
        <v>14.74</v>
      </c>
      <c r="D738" s="90"/>
      <c r="E738" s="49">
        <f>C738*K738*1</f>
        <v>2535.8135134744348</v>
      </c>
      <c r="F738" s="61">
        <f t="shared" si="240"/>
        <v>0.83200000000000063</v>
      </c>
      <c r="G738" s="61">
        <f t="shared" si="241"/>
        <v>9.319999999999844</v>
      </c>
      <c r="H738" s="61">
        <f t="shared" si="245"/>
        <v>4.659999999999922</v>
      </c>
      <c r="I738" s="61">
        <f t="shared" si="245"/>
        <v>4.659999999999922</v>
      </c>
      <c r="J738" s="62">
        <f t="shared" si="231"/>
        <v>7.9222399999998752</v>
      </c>
      <c r="K738" s="63">
        <f t="shared" si="232"/>
        <v>172.03619494399152</v>
      </c>
      <c r="L738" s="51">
        <f t="shared" si="233"/>
        <v>1.1770403882237292E+44</v>
      </c>
      <c r="M738" s="48">
        <f t="shared" si="243"/>
        <v>146.40000000000006</v>
      </c>
      <c r="N738" s="52">
        <v>732</v>
      </c>
      <c r="O738" s="74">
        <f t="shared" si="234"/>
        <v>732</v>
      </c>
      <c r="P738" s="74">
        <f t="shared" si="227"/>
        <v>1</v>
      </c>
      <c r="Q738" s="53">
        <v>1</v>
      </c>
      <c r="R738" s="65">
        <f t="shared" si="235"/>
        <v>1</v>
      </c>
      <c r="S738" s="73">
        <f t="shared" si="228"/>
        <v>2.649023457404743E+41</v>
      </c>
      <c r="T738" s="73">
        <f t="shared" si="236"/>
        <v>1.9390851708202719E+44</v>
      </c>
      <c r="U738" s="73">
        <f t="shared" si="237"/>
        <v>1.1770403882237293E+45</v>
      </c>
      <c r="V738" s="73">
        <f t="shared" si="238"/>
        <v>5.8852019411186461E+45</v>
      </c>
      <c r="W738" s="73">
        <f t="shared" si="239"/>
        <v>445644.79999999999</v>
      </c>
      <c r="X738" s="102">
        <f t="shared" si="229"/>
        <v>6.0700809120510035</v>
      </c>
      <c r="Y738" s="94">
        <f>X738/K738</f>
        <v>3.5283743133398132E-2</v>
      </c>
    </row>
    <row r="739" spans="1:25">
      <c r="A739" s="48">
        <v>8192</v>
      </c>
      <c r="B739" s="48">
        <f t="shared" si="230"/>
        <v>24.433333333333334</v>
      </c>
      <c r="C739" s="86">
        <f t="shared" si="244"/>
        <v>14.74</v>
      </c>
      <c r="D739" s="90"/>
      <c r="E739" s="49">
        <f>C739*K739*1</f>
        <v>2546.5989997417596</v>
      </c>
      <c r="F739" s="61">
        <f t="shared" si="240"/>
        <v>0.83300000000000063</v>
      </c>
      <c r="G739" s="61">
        <f t="shared" si="241"/>
        <v>9.3299999999998438</v>
      </c>
      <c r="H739" s="61">
        <f t="shared" si="245"/>
        <v>4.6649999999999219</v>
      </c>
      <c r="I739" s="61">
        <f t="shared" si="245"/>
        <v>4.6649999999999219</v>
      </c>
      <c r="J739" s="62">
        <f t="shared" si="231"/>
        <v>7.9388899999998745</v>
      </c>
      <c r="K739" s="63">
        <f t="shared" si="232"/>
        <v>172.7679104302415</v>
      </c>
      <c r="L739" s="51">
        <f t="shared" si="233"/>
        <v>1.3520643577176693E+44</v>
      </c>
      <c r="M739" s="48">
        <f t="shared" si="243"/>
        <v>146.60000000000008</v>
      </c>
      <c r="N739" s="52">
        <v>733</v>
      </c>
      <c r="O739" s="74">
        <f t="shared" si="234"/>
        <v>733</v>
      </c>
      <c r="P739" s="74">
        <f t="shared" si="227"/>
        <v>1</v>
      </c>
      <c r="Q739" s="53">
        <v>1</v>
      </c>
      <c r="R739" s="65">
        <f t="shared" si="235"/>
        <v>1</v>
      </c>
      <c r="S739" s="73">
        <f t="shared" si="228"/>
        <v>2.649023457404743E+41</v>
      </c>
      <c r="T739" s="73">
        <f t="shared" si="236"/>
        <v>1.9417341942776766E+44</v>
      </c>
      <c r="U739" s="73">
        <f t="shared" si="237"/>
        <v>1.3520643577176693E+45</v>
      </c>
      <c r="V739" s="73">
        <f t="shared" si="238"/>
        <v>6.760321788588347E+45</v>
      </c>
      <c r="W739" s="73">
        <f t="shared" si="239"/>
        <v>445917.8666666667</v>
      </c>
      <c r="X739" s="102">
        <f t="shared" si="229"/>
        <v>6.963179418183115</v>
      </c>
      <c r="Y739" s="94">
        <f>X739/K739</f>
        <v>4.0303661720760567E-2</v>
      </c>
    </row>
    <row r="740" spans="1:25">
      <c r="A740" s="48">
        <v>8192</v>
      </c>
      <c r="B740" s="48">
        <f t="shared" si="230"/>
        <v>24.466666666666665</v>
      </c>
      <c r="C740" s="86">
        <f t="shared" si="244"/>
        <v>14.74</v>
      </c>
      <c r="D740" s="90"/>
      <c r="E740" s="49">
        <f>C740*K740*1</f>
        <v>2557.419664014034</v>
      </c>
      <c r="F740" s="61">
        <f t="shared" si="240"/>
        <v>0.83400000000000063</v>
      </c>
      <c r="G740" s="61">
        <f t="shared" si="241"/>
        <v>9.3399999999998435</v>
      </c>
      <c r="H740" s="61">
        <f t="shared" si="245"/>
        <v>4.6699999999999218</v>
      </c>
      <c r="I740" s="61">
        <f t="shared" si="245"/>
        <v>4.6699999999999218</v>
      </c>
      <c r="J740" s="62">
        <f t="shared" si="231"/>
        <v>7.955559999999875</v>
      </c>
      <c r="K740" s="63">
        <f t="shared" si="232"/>
        <v>173.50201248399145</v>
      </c>
      <c r="L740" s="51">
        <f t="shared" si="233"/>
        <v>1.5531141035604094E+44</v>
      </c>
      <c r="M740" s="48">
        <f t="shared" si="243"/>
        <v>146.80000000000007</v>
      </c>
      <c r="N740" s="52">
        <v>734</v>
      </c>
      <c r="O740" s="74">
        <f t="shared" si="234"/>
        <v>734</v>
      </c>
      <c r="P740" s="74">
        <f t="shared" si="227"/>
        <v>1</v>
      </c>
      <c r="Q740" s="53">
        <v>1</v>
      </c>
      <c r="R740" s="65">
        <f t="shared" si="235"/>
        <v>1</v>
      </c>
      <c r="S740" s="73">
        <f t="shared" si="228"/>
        <v>2.649023457404743E+41</v>
      </c>
      <c r="T740" s="73">
        <f t="shared" si="236"/>
        <v>1.9443832177350814E+44</v>
      </c>
      <c r="U740" s="73">
        <f t="shared" si="237"/>
        <v>1.5531141035604093E+45</v>
      </c>
      <c r="V740" s="73">
        <f t="shared" si="238"/>
        <v>7.7655705178020468E+45</v>
      </c>
      <c r="W740" s="73">
        <f t="shared" si="239"/>
        <v>446190.93333333335</v>
      </c>
      <c r="X740" s="102">
        <f t="shared" si="229"/>
        <v>7.9876954778984226</v>
      </c>
      <c r="Y740" s="94">
        <f>X740/K740</f>
        <v>4.6038056640037101E-2</v>
      </c>
    </row>
    <row r="741" spans="1:25">
      <c r="A741" s="48">
        <v>8192</v>
      </c>
      <c r="B741" s="48">
        <f t="shared" si="230"/>
        <v>24.5</v>
      </c>
      <c r="C741" s="86">
        <f t="shared" si="244"/>
        <v>14.74</v>
      </c>
      <c r="D741" s="90"/>
      <c r="E741" s="49">
        <f>C741*K741*1</f>
        <v>2568.2755844279991</v>
      </c>
      <c r="F741" s="61">
        <f t="shared" si="240"/>
        <v>0.83500000000000063</v>
      </c>
      <c r="G741" s="61">
        <f t="shared" si="241"/>
        <v>9.3499999999998433</v>
      </c>
      <c r="H741" s="61">
        <f t="shared" si="245"/>
        <v>4.6749999999999217</v>
      </c>
      <c r="I741" s="61">
        <f t="shared" si="245"/>
        <v>4.6749999999999217</v>
      </c>
      <c r="J741" s="62">
        <f t="shared" si="231"/>
        <v>7.9722499999998746</v>
      </c>
      <c r="K741" s="63">
        <f t="shared" si="232"/>
        <v>174.23850640624144</v>
      </c>
      <c r="L741" s="51">
        <f t="shared" si="233"/>
        <v>1.7840596158825374E+44</v>
      </c>
      <c r="M741" s="48">
        <f t="shared" si="243"/>
        <v>147.00000000000009</v>
      </c>
      <c r="N741" s="52">
        <v>735</v>
      </c>
      <c r="O741" s="74">
        <f t="shared" si="234"/>
        <v>735</v>
      </c>
      <c r="P741" s="74">
        <f t="shared" si="227"/>
        <v>1</v>
      </c>
      <c r="Q741" s="53">
        <v>1</v>
      </c>
      <c r="R741" s="65">
        <f t="shared" si="235"/>
        <v>1</v>
      </c>
      <c r="S741" s="73">
        <f t="shared" si="228"/>
        <v>2.649023457404743E+41</v>
      </c>
      <c r="T741" s="73">
        <f t="shared" si="236"/>
        <v>1.9470322411924861E+44</v>
      </c>
      <c r="U741" s="73">
        <f t="shared" si="237"/>
        <v>1.7840596158825373E+45</v>
      </c>
      <c r="V741" s="73">
        <f t="shared" si="238"/>
        <v>8.9202980794126866E+45</v>
      </c>
      <c r="W741" s="73">
        <f t="shared" si="239"/>
        <v>446464</v>
      </c>
      <c r="X741" s="102">
        <f t="shared" si="229"/>
        <v>9.1629690466238305</v>
      </c>
      <c r="Y741" s="94">
        <f>X741/K741</f>
        <v>5.2588656982975615E-2</v>
      </c>
    </row>
    <row r="742" spans="1:25">
      <c r="A742" s="48">
        <v>8192</v>
      </c>
      <c r="B742" s="48">
        <f t="shared" si="230"/>
        <v>24.533333333333335</v>
      </c>
      <c r="C742" s="86">
        <f t="shared" si="244"/>
        <v>14.74</v>
      </c>
      <c r="D742" s="90"/>
      <c r="E742" s="49">
        <f>C742*K742*1</f>
        <v>2579.1668392088327</v>
      </c>
      <c r="F742" s="61">
        <f t="shared" si="240"/>
        <v>0.83600000000000063</v>
      </c>
      <c r="G742" s="61">
        <f t="shared" si="241"/>
        <v>9.3599999999998431</v>
      </c>
      <c r="H742" s="61">
        <f t="shared" si="245"/>
        <v>4.6799999999999216</v>
      </c>
      <c r="I742" s="61">
        <f t="shared" si="245"/>
        <v>4.6799999999999216</v>
      </c>
      <c r="J742" s="62">
        <f t="shared" si="231"/>
        <v>7.9889599999998744</v>
      </c>
      <c r="K742" s="63">
        <f t="shared" si="232"/>
        <v>174.97739750399137</v>
      </c>
      <c r="L742" s="51">
        <f t="shared" si="233"/>
        <v>2.0493463459809131E+44</v>
      </c>
      <c r="M742" s="48">
        <f t="shared" si="243"/>
        <v>147.20000000000007</v>
      </c>
      <c r="N742" s="52">
        <v>736</v>
      </c>
      <c r="O742" s="74">
        <f t="shared" si="234"/>
        <v>736</v>
      </c>
      <c r="P742" s="74">
        <f t="shared" si="227"/>
        <v>1</v>
      </c>
      <c r="Q742" s="53">
        <v>1</v>
      </c>
      <c r="R742" s="65">
        <f t="shared" si="235"/>
        <v>1</v>
      </c>
      <c r="S742" s="73">
        <f t="shared" si="228"/>
        <v>2.649023457404743E+41</v>
      </c>
      <c r="T742" s="73">
        <f t="shared" si="236"/>
        <v>1.9496812646498909E+44</v>
      </c>
      <c r="U742" s="73">
        <f t="shared" si="237"/>
        <v>2.0493463459809132E+45</v>
      </c>
      <c r="V742" s="73">
        <f t="shared" si="238"/>
        <v>1.0246731729904566E+46</v>
      </c>
      <c r="W742" s="73">
        <f t="shared" si="239"/>
        <v>446737.06666666665</v>
      </c>
      <c r="X742" s="102">
        <f t="shared" si="229"/>
        <v>10.511186536682033</v>
      </c>
      <c r="Y742" s="94">
        <f>X742/K742</f>
        <v>6.0071681752166102E-2</v>
      </c>
    </row>
    <row r="743" spans="1:25">
      <c r="A743" s="48">
        <v>8192</v>
      </c>
      <c r="B743" s="48">
        <f t="shared" si="230"/>
        <v>24.566666666666666</v>
      </c>
      <c r="C743" s="86">
        <f t="shared" si="244"/>
        <v>14.74</v>
      </c>
      <c r="D743" s="90"/>
      <c r="E743" s="49">
        <f>C743*K743*1</f>
        <v>2590.0935066701572</v>
      </c>
      <c r="F743" s="61">
        <f t="shared" si="240"/>
        <v>0.83700000000000063</v>
      </c>
      <c r="G743" s="61">
        <f t="shared" si="241"/>
        <v>9.3699999999998429</v>
      </c>
      <c r="H743" s="61">
        <f t="shared" si="245"/>
        <v>4.6849999999999214</v>
      </c>
      <c r="I743" s="61">
        <f t="shared" si="245"/>
        <v>4.6849999999999214</v>
      </c>
      <c r="J743" s="62">
        <f t="shared" si="231"/>
        <v>8.0056899999998734</v>
      </c>
      <c r="K743" s="63">
        <f t="shared" si="232"/>
        <v>175.71869109024132</v>
      </c>
      <c r="L743" s="51">
        <f t="shared" si="233"/>
        <v>2.35408077644746E+44</v>
      </c>
      <c r="M743" s="48">
        <f t="shared" si="243"/>
        <v>147.40000000000009</v>
      </c>
      <c r="N743" s="52">
        <v>737</v>
      </c>
      <c r="O743" s="74">
        <f t="shared" si="234"/>
        <v>737</v>
      </c>
      <c r="P743" s="74">
        <f t="shared" si="227"/>
        <v>1</v>
      </c>
      <c r="Q743" s="53">
        <v>1</v>
      </c>
      <c r="R743" s="65">
        <f t="shared" si="235"/>
        <v>1</v>
      </c>
      <c r="S743" s="73">
        <f t="shared" si="228"/>
        <v>2.649023457404743E+41</v>
      </c>
      <c r="T743" s="73">
        <f t="shared" si="236"/>
        <v>1.9523302881072956E+44</v>
      </c>
      <c r="U743" s="73">
        <f t="shared" si="237"/>
        <v>2.3540807764474598E+45</v>
      </c>
      <c r="V743" s="73">
        <f t="shared" si="238"/>
        <v>1.17704038822373E+46</v>
      </c>
      <c r="W743" s="73">
        <f t="shared" si="239"/>
        <v>447010.1333333333</v>
      </c>
      <c r="X743" s="102">
        <f t="shared" si="229"/>
        <v>12.057799803585718</v>
      </c>
      <c r="Y743" s="94">
        <f>X743/K743</f>
        <v>6.8619904511998481E-2</v>
      </c>
    </row>
    <row r="744" spans="1:25">
      <c r="A744" s="48">
        <v>8192</v>
      </c>
      <c r="B744" s="48">
        <f t="shared" si="230"/>
        <v>24.6</v>
      </c>
      <c r="C744" s="86">
        <f t="shared" si="244"/>
        <v>14.74</v>
      </c>
      <c r="D744" s="90"/>
      <c r="E744" s="49">
        <f>C744*K744*1</f>
        <v>2601.0556652140317</v>
      </c>
      <c r="F744" s="61">
        <f t="shared" si="240"/>
        <v>0.83800000000000063</v>
      </c>
      <c r="G744" s="61">
        <f t="shared" si="241"/>
        <v>9.3799999999998427</v>
      </c>
      <c r="H744" s="61">
        <f t="shared" ref="H744:I759" si="246">H743+0.5%</f>
        <v>4.6899999999999213</v>
      </c>
      <c r="I744" s="61">
        <f t="shared" si="246"/>
        <v>4.6899999999999213</v>
      </c>
      <c r="J744" s="62">
        <f t="shared" si="231"/>
        <v>8.0224399999998735</v>
      </c>
      <c r="K744" s="63">
        <f t="shared" si="232"/>
        <v>176.46239248399129</v>
      </c>
      <c r="L744" s="51">
        <f t="shared" si="233"/>
        <v>2.7041287154353399E+44</v>
      </c>
      <c r="M744" s="48">
        <f t="shared" si="243"/>
        <v>147.60000000000008</v>
      </c>
      <c r="N744" s="52">
        <v>738</v>
      </c>
      <c r="O744" s="74">
        <f t="shared" si="234"/>
        <v>738</v>
      </c>
      <c r="P744" s="74">
        <f t="shared" si="227"/>
        <v>1</v>
      </c>
      <c r="Q744" s="53">
        <v>1</v>
      </c>
      <c r="R744" s="65">
        <f t="shared" si="235"/>
        <v>1</v>
      </c>
      <c r="S744" s="73">
        <f t="shared" si="228"/>
        <v>2.649023457404743E+41</v>
      </c>
      <c r="T744" s="73">
        <f t="shared" si="236"/>
        <v>1.9549793115647004E+44</v>
      </c>
      <c r="U744" s="73">
        <f t="shared" si="237"/>
        <v>2.7041287154353398E+45</v>
      </c>
      <c r="V744" s="73">
        <f t="shared" si="238"/>
        <v>1.3520643577176699E+46</v>
      </c>
      <c r="W744" s="73">
        <f t="shared" si="239"/>
        <v>447283.20000000001</v>
      </c>
      <c r="X744" s="102">
        <f t="shared" si="229"/>
        <v>13.83200681172961</v>
      </c>
      <c r="Y744" s="94">
        <f>X744/K744</f>
        <v>7.8385012336180657E-2</v>
      </c>
    </row>
    <row r="745" spans="1:25">
      <c r="A745" s="48">
        <v>8192</v>
      </c>
      <c r="B745" s="48">
        <f t="shared" si="230"/>
        <v>24.633333333333333</v>
      </c>
      <c r="C745" s="86">
        <f t="shared" si="244"/>
        <v>14.74</v>
      </c>
      <c r="D745" s="90"/>
      <c r="E745" s="49">
        <f>C745*K745*1</f>
        <v>2612.0533933309562</v>
      </c>
      <c r="F745" s="61">
        <f t="shared" si="240"/>
        <v>0.83900000000000063</v>
      </c>
      <c r="G745" s="61">
        <f t="shared" si="241"/>
        <v>9.3899999999998425</v>
      </c>
      <c r="H745" s="61">
        <f t="shared" si="246"/>
        <v>4.6949999999999212</v>
      </c>
      <c r="I745" s="61">
        <f t="shared" si="246"/>
        <v>4.6949999999999212</v>
      </c>
      <c r="J745" s="62">
        <f t="shared" si="231"/>
        <v>8.0392099999998727</v>
      </c>
      <c r="K745" s="63">
        <f t="shared" si="232"/>
        <v>177.20850701024125</v>
      </c>
      <c r="L745" s="51">
        <f t="shared" si="233"/>
        <v>3.1062282071208204E+44</v>
      </c>
      <c r="M745" s="48">
        <f t="shared" si="243"/>
        <v>147.8000000000001</v>
      </c>
      <c r="N745" s="52">
        <v>739</v>
      </c>
      <c r="O745" s="74">
        <f t="shared" si="234"/>
        <v>739</v>
      </c>
      <c r="P745" s="74">
        <f t="shared" si="227"/>
        <v>1</v>
      </c>
      <c r="Q745" s="53">
        <v>1</v>
      </c>
      <c r="R745" s="65">
        <f t="shared" si="235"/>
        <v>1</v>
      </c>
      <c r="S745" s="73">
        <f t="shared" si="228"/>
        <v>2.649023457404743E+41</v>
      </c>
      <c r="T745" s="73">
        <f t="shared" si="236"/>
        <v>1.9576283350221051E+44</v>
      </c>
      <c r="U745" s="73">
        <f t="shared" si="237"/>
        <v>3.1062282071208205E+45</v>
      </c>
      <c r="V745" s="73">
        <f t="shared" si="238"/>
        <v>1.5531141035604101E+46</v>
      </c>
      <c r="W745" s="73">
        <f t="shared" si="239"/>
        <v>447556.26666666666</v>
      </c>
      <c r="X745" s="102">
        <f t="shared" si="229"/>
        <v>15.867303060290785</v>
      </c>
      <c r="Y745" s="94">
        <f>X745/K745</f>
        <v>8.9540301015987797E-2</v>
      </c>
    </row>
    <row r="746" spans="1:25">
      <c r="A746" s="48">
        <v>8192</v>
      </c>
      <c r="B746" s="48">
        <f t="shared" si="230"/>
        <v>24.666666666666668</v>
      </c>
      <c r="C746" s="86">
        <f t="shared" si="244"/>
        <v>14.74</v>
      </c>
      <c r="D746" s="90"/>
      <c r="E746" s="49">
        <f>C746*K746*1</f>
        <v>2623.0867695998709</v>
      </c>
      <c r="F746" s="61">
        <f t="shared" si="240"/>
        <v>0.84000000000000064</v>
      </c>
      <c r="G746" s="61">
        <f t="shared" si="241"/>
        <v>9.3999999999998423</v>
      </c>
      <c r="H746" s="61">
        <f t="shared" si="246"/>
        <v>4.6999999999999211</v>
      </c>
      <c r="I746" s="61">
        <f t="shared" si="246"/>
        <v>4.6999999999999211</v>
      </c>
      <c r="J746" s="62">
        <f t="shared" si="231"/>
        <v>8.055999999999873</v>
      </c>
      <c r="K746" s="63">
        <f t="shared" si="232"/>
        <v>177.95703999999122</v>
      </c>
      <c r="L746" s="51">
        <f t="shared" si="233"/>
        <v>3.5681192317650756E+44</v>
      </c>
      <c r="M746" s="48">
        <f t="shared" si="243"/>
        <v>148.00000000000009</v>
      </c>
      <c r="N746" s="52">
        <v>740</v>
      </c>
      <c r="O746" s="74">
        <f t="shared" si="234"/>
        <v>740</v>
      </c>
      <c r="P746" s="74">
        <f t="shared" si="227"/>
        <v>1</v>
      </c>
      <c r="Q746" s="53">
        <v>4</v>
      </c>
      <c r="R746" s="65">
        <f t="shared" si="235"/>
        <v>1</v>
      </c>
      <c r="S746" s="73">
        <f t="shared" si="228"/>
        <v>1.0596093829618972E+42</v>
      </c>
      <c r="T746" s="73">
        <f t="shared" si="236"/>
        <v>7.8411094339180394E+44</v>
      </c>
      <c r="U746" s="73">
        <f t="shared" si="237"/>
        <v>3.5681192317650759E+45</v>
      </c>
      <c r="V746" s="73">
        <f t="shared" si="238"/>
        <v>1.7840596158825378E+46</v>
      </c>
      <c r="W746" s="73">
        <f t="shared" si="239"/>
        <v>447829.33333333337</v>
      </c>
      <c r="X746" s="102">
        <f t="shared" si="229"/>
        <v>4.5505285468030525</v>
      </c>
      <c r="Y746" s="94">
        <f>X746/K746</f>
        <v>2.5570938619811145E-2</v>
      </c>
    </row>
    <row r="747" spans="1:25">
      <c r="A747" s="48">
        <v>8192</v>
      </c>
      <c r="B747" s="48">
        <f t="shared" si="230"/>
        <v>24.7</v>
      </c>
      <c r="C747" s="86">
        <f t="shared" si="244"/>
        <v>14.74</v>
      </c>
      <c r="D747" s="90"/>
      <c r="E747" s="49">
        <f>C747*K747*1</f>
        <v>2634.1558726881549</v>
      </c>
      <c r="F747" s="61">
        <f t="shared" si="240"/>
        <v>0.84100000000000064</v>
      </c>
      <c r="G747" s="61">
        <f t="shared" si="241"/>
        <v>9.409999999999842</v>
      </c>
      <c r="H747" s="61">
        <f t="shared" si="246"/>
        <v>4.704999999999921</v>
      </c>
      <c r="I747" s="61">
        <f t="shared" si="246"/>
        <v>4.704999999999921</v>
      </c>
      <c r="J747" s="62">
        <f t="shared" si="231"/>
        <v>8.0728099999998726</v>
      </c>
      <c r="K747" s="63">
        <f t="shared" si="232"/>
        <v>178.70799679024117</v>
      </c>
      <c r="L747" s="51">
        <f t="shared" si="233"/>
        <v>4.0986926919618269E+44</v>
      </c>
      <c r="M747" s="48">
        <f t="shared" si="243"/>
        <v>148.20000000000007</v>
      </c>
      <c r="N747" s="52">
        <v>741</v>
      </c>
      <c r="O747" s="74">
        <f t="shared" si="234"/>
        <v>741</v>
      </c>
      <c r="P747" s="74">
        <f t="shared" si="227"/>
        <v>1</v>
      </c>
      <c r="Q747" s="53">
        <v>1</v>
      </c>
      <c r="R747" s="65">
        <f t="shared" si="235"/>
        <v>1</v>
      </c>
      <c r="S747" s="73">
        <f t="shared" si="228"/>
        <v>1.0596093829618972E+42</v>
      </c>
      <c r="T747" s="73">
        <f t="shared" si="236"/>
        <v>7.8517055277476584E+44</v>
      </c>
      <c r="U747" s="73">
        <f t="shared" si="237"/>
        <v>4.0986926919618269E+45</v>
      </c>
      <c r="V747" s="73">
        <f t="shared" si="238"/>
        <v>2.0493463459809134E+46</v>
      </c>
      <c r="W747" s="73">
        <f t="shared" si="239"/>
        <v>448102.40000000002</v>
      </c>
      <c r="X747" s="102">
        <f t="shared" si="229"/>
        <v>5.2201304257746131</v>
      </c>
      <c r="Y747" s="94">
        <f>X747/K747</f>
        <v>2.9210390802498619E-2</v>
      </c>
    </row>
    <row r="748" spans="1:25">
      <c r="A748" s="48">
        <v>8192</v>
      </c>
      <c r="B748" s="48">
        <f t="shared" si="230"/>
        <v>24.733333333333334</v>
      </c>
      <c r="C748" s="86">
        <f t="shared" si="244"/>
        <v>14.74</v>
      </c>
      <c r="D748" s="90"/>
      <c r="E748" s="49">
        <f>C748*K748*1</f>
        <v>2645.2607813516288</v>
      </c>
      <c r="F748" s="61">
        <f t="shared" si="240"/>
        <v>0.84200000000000064</v>
      </c>
      <c r="G748" s="61">
        <f t="shared" si="241"/>
        <v>9.4199999999998418</v>
      </c>
      <c r="H748" s="61">
        <f t="shared" si="246"/>
        <v>4.7099999999999209</v>
      </c>
      <c r="I748" s="61">
        <f t="shared" si="246"/>
        <v>4.7099999999999209</v>
      </c>
      <c r="J748" s="62">
        <f t="shared" si="231"/>
        <v>8.0896399999998714</v>
      </c>
      <c r="K748" s="63">
        <f t="shared" si="232"/>
        <v>179.46138272399111</v>
      </c>
      <c r="L748" s="51">
        <f t="shared" si="233"/>
        <v>4.70816155289492E+44</v>
      </c>
      <c r="M748" s="48">
        <f t="shared" si="243"/>
        <v>148.40000000000009</v>
      </c>
      <c r="N748" s="52">
        <v>742</v>
      </c>
      <c r="O748" s="74">
        <f t="shared" si="234"/>
        <v>742</v>
      </c>
      <c r="P748" s="74">
        <f t="shared" si="227"/>
        <v>1</v>
      </c>
      <c r="Q748" s="53">
        <v>1</v>
      </c>
      <c r="R748" s="65">
        <f t="shared" si="235"/>
        <v>1</v>
      </c>
      <c r="S748" s="73">
        <f t="shared" si="228"/>
        <v>1.0596093829618972E+42</v>
      </c>
      <c r="T748" s="73">
        <f t="shared" si="236"/>
        <v>7.8623016215772773E+44</v>
      </c>
      <c r="U748" s="73">
        <f t="shared" si="237"/>
        <v>4.7081615528949197E+45</v>
      </c>
      <c r="V748" s="73">
        <f t="shared" si="238"/>
        <v>2.35408077644746E+46</v>
      </c>
      <c r="W748" s="73">
        <f t="shared" si="239"/>
        <v>448375.46666666667</v>
      </c>
      <c r="X748" s="102">
        <f t="shared" si="229"/>
        <v>5.9882738916729616</v>
      </c>
      <c r="Y748" s="94">
        <f>X748/K748</f>
        <v>3.3368036068700285E-2</v>
      </c>
    </row>
    <row r="749" spans="1:25">
      <c r="A749" s="48">
        <v>8192</v>
      </c>
      <c r="B749" s="48">
        <f t="shared" si="230"/>
        <v>24.766666666666666</v>
      </c>
      <c r="C749" s="86">
        <f t="shared" si="244"/>
        <v>14.74</v>
      </c>
      <c r="D749" s="90"/>
      <c r="E749" s="49">
        <f>C749*K749*1</f>
        <v>2656.4015744345547</v>
      </c>
      <c r="F749" s="61">
        <f t="shared" si="240"/>
        <v>0.84300000000000064</v>
      </c>
      <c r="G749" s="61">
        <f t="shared" si="241"/>
        <v>9.4299999999998416</v>
      </c>
      <c r="H749" s="61">
        <f t="shared" si="246"/>
        <v>4.7149999999999208</v>
      </c>
      <c r="I749" s="61">
        <f t="shared" si="246"/>
        <v>4.7149999999999208</v>
      </c>
      <c r="J749" s="62">
        <f t="shared" si="231"/>
        <v>8.106489999999873</v>
      </c>
      <c r="K749" s="63">
        <f t="shared" si="232"/>
        <v>180.21720315024115</v>
      </c>
      <c r="L749" s="51">
        <f t="shared" si="233"/>
        <v>5.4082574308706814E+44</v>
      </c>
      <c r="M749" s="48">
        <f t="shared" si="243"/>
        <v>148.60000000000008</v>
      </c>
      <c r="N749" s="52">
        <v>743</v>
      </c>
      <c r="O749" s="74">
        <f t="shared" si="234"/>
        <v>743</v>
      </c>
      <c r="P749" s="74">
        <f t="shared" si="227"/>
        <v>1</v>
      </c>
      <c r="Q749" s="53">
        <v>1</v>
      </c>
      <c r="R749" s="65">
        <f t="shared" si="235"/>
        <v>1</v>
      </c>
      <c r="S749" s="73">
        <f t="shared" si="228"/>
        <v>1.0596093829618972E+42</v>
      </c>
      <c r="T749" s="73">
        <f t="shared" si="236"/>
        <v>7.8728977154068963E+44</v>
      </c>
      <c r="U749" s="73">
        <f t="shared" si="237"/>
        <v>5.4082574308706815E+45</v>
      </c>
      <c r="V749" s="73">
        <f t="shared" si="238"/>
        <v>2.7041287154353408E+46</v>
      </c>
      <c r="W749" s="73">
        <f t="shared" si="239"/>
        <v>448648.53333333333</v>
      </c>
      <c r="X749" s="102">
        <f t="shared" si="229"/>
        <v>6.869462333147009</v>
      </c>
      <c r="Y749" s="94">
        <f>X749/K749</f>
        <v>3.8117683623245247E-2</v>
      </c>
    </row>
    <row r="750" spans="1:25">
      <c r="A750" s="48">
        <v>8192</v>
      </c>
      <c r="B750" s="48">
        <f t="shared" si="230"/>
        <v>24.8</v>
      </c>
      <c r="C750" s="86">
        <f t="shared" si="244"/>
        <v>14.74</v>
      </c>
      <c r="D750" s="90"/>
      <c r="E750" s="49">
        <f>C750*K750*1</f>
        <v>2667.5783308696286</v>
      </c>
      <c r="F750" s="61">
        <f t="shared" si="240"/>
        <v>0.84400000000000064</v>
      </c>
      <c r="G750" s="61">
        <f t="shared" si="241"/>
        <v>9.4399999999998414</v>
      </c>
      <c r="H750" s="61">
        <f t="shared" si="246"/>
        <v>4.7199999999999207</v>
      </c>
      <c r="I750" s="61">
        <f t="shared" si="246"/>
        <v>4.7199999999999207</v>
      </c>
      <c r="J750" s="62">
        <f t="shared" si="231"/>
        <v>8.123359999999872</v>
      </c>
      <c r="K750" s="63">
        <f t="shared" si="232"/>
        <v>180.97546342399107</v>
      </c>
      <c r="L750" s="51">
        <f t="shared" si="233"/>
        <v>6.2124564142416432E+44</v>
      </c>
      <c r="M750" s="48">
        <f t="shared" si="243"/>
        <v>148.8000000000001</v>
      </c>
      <c r="N750" s="52">
        <v>744</v>
      </c>
      <c r="O750" s="74">
        <f t="shared" si="234"/>
        <v>744</v>
      </c>
      <c r="P750" s="74">
        <f t="shared" si="227"/>
        <v>1</v>
      </c>
      <c r="Q750" s="53">
        <v>1</v>
      </c>
      <c r="R750" s="65">
        <f t="shared" si="235"/>
        <v>1</v>
      </c>
      <c r="S750" s="73">
        <f t="shared" si="228"/>
        <v>1.0596093829618972E+42</v>
      </c>
      <c r="T750" s="73">
        <f t="shared" si="236"/>
        <v>7.8834938092365153E+44</v>
      </c>
      <c r="U750" s="73">
        <f t="shared" si="237"/>
        <v>6.2124564142416435E+45</v>
      </c>
      <c r="V750" s="73">
        <f t="shared" si="238"/>
        <v>3.1062282071208218E+46</v>
      </c>
      <c r="W750" s="73">
        <f t="shared" si="239"/>
        <v>448921.59999999998</v>
      </c>
      <c r="X750" s="102">
        <f t="shared" si="229"/>
        <v>7.8803339795395804</v>
      </c>
      <c r="Y750" s="94">
        <f>X750/K750</f>
        <v>4.354365962350077E-2</v>
      </c>
    </row>
    <row r="751" spans="1:25">
      <c r="A751" s="48">
        <v>8192</v>
      </c>
      <c r="B751" s="48">
        <f t="shared" si="230"/>
        <v>24.833333333333332</v>
      </c>
      <c r="C751" s="86">
        <f t="shared" si="244"/>
        <v>14.74</v>
      </c>
      <c r="D751" s="90"/>
      <c r="E751" s="49">
        <f>C751*K751*1</f>
        <v>2678.7911296779921</v>
      </c>
      <c r="F751" s="61">
        <f t="shared" si="240"/>
        <v>0.84500000000000064</v>
      </c>
      <c r="G751" s="61">
        <f t="shared" si="241"/>
        <v>9.4499999999998412</v>
      </c>
      <c r="H751" s="61">
        <f t="shared" si="246"/>
        <v>4.7249999999999206</v>
      </c>
      <c r="I751" s="61">
        <f t="shared" si="246"/>
        <v>4.7249999999999206</v>
      </c>
      <c r="J751" s="62">
        <f t="shared" si="231"/>
        <v>8.1402499999998703</v>
      </c>
      <c r="K751" s="63">
        <f t="shared" si="232"/>
        <v>181.73616890624098</v>
      </c>
      <c r="L751" s="51">
        <f t="shared" si="233"/>
        <v>7.1362384635301559E+44</v>
      </c>
      <c r="M751" s="48">
        <f t="shared" si="243"/>
        <v>149.00000000000009</v>
      </c>
      <c r="N751" s="52">
        <v>745</v>
      </c>
      <c r="O751" s="74">
        <f t="shared" si="234"/>
        <v>745</v>
      </c>
      <c r="P751" s="74">
        <f t="shared" si="227"/>
        <v>1</v>
      </c>
      <c r="Q751" s="53">
        <v>1</v>
      </c>
      <c r="R751" s="65">
        <f t="shared" si="235"/>
        <v>1</v>
      </c>
      <c r="S751" s="73">
        <f t="shared" si="228"/>
        <v>1.0596093829618972E+42</v>
      </c>
      <c r="T751" s="73">
        <f t="shared" si="236"/>
        <v>7.8940899030661342E+44</v>
      </c>
      <c r="U751" s="73">
        <f t="shared" si="237"/>
        <v>7.1362384635301556E+45</v>
      </c>
      <c r="V751" s="73">
        <f t="shared" si="238"/>
        <v>3.5681192317650782E+46</v>
      </c>
      <c r="W751" s="73">
        <f t="shared" si="239"/>
        <v>449194.66666666663</v>
      </c>
      <c r="X751" s="102">
        <f t="shared" si="229"/>
        <v>9.039976173514793</v>
      </c>
      <c r="Y751" s="94">
        <f>X751/K751</f>
        <v>4.9742306266941191E-2</v>
      </c>
    </row>
    <row r="752" spans="1:25">
      <c r="A752" s="48">
        <v>8192</v>
      </c>
      <c r="B752" s="48">
        <f t="shared" si="230"/>
        <v>24.866666666666667</v>
      </c>
      <c r="C752" s="86">
        <f t="shared" si="244"/>
        <v>14.74</v>
      </c>
      <c r="D752" s="90"/>
      <c r="E752" s="49">
        <f>C752*K752*1</f>
        <v>2690.0400499692269</v>
      </c>
      <c r="F752" s="61">
        <f t="shared" si="240"/>
        <v>0.84600000000000064</v>
      </c>
      <c r="G752" s="61">
        <f t="shared" si="241"/>
        <v>9.459999999999841</v>
      </c>
      <c r="H752" s="61">
        <f t="shared" si="246"/>
        <v>4.7299999999999205</v>
      </c>
      <c r="I752" s="61">
        <f t="shared" si="246"/>
        <v>4.7299999999999205</v>
      </c>
      <c r="J752" s="62">
        <f t="shared" si="231"/>
        <v>8.1571599999998714</v>
      </c>
      <c r="K752" s="63">
        <f t="shared" si="232"/>
        <v>182.49932496399097</v>
      </c>
      <c r="L752" s="51">
        <f t="shared" si="233"/>
        <v>8.1973853839236571E+44</v>
      </c>
      <c r="M752" s="48">
        <f t="shared" si="243"/>
        <v>149.20000000000007</v>
      </c>
      <c r="N752" s="52">
        <v>746</v>
      </c>
      <c r="O752" s="74">
        <f t="shared" si="234"/>
        <v>746</v>
      </c>
      <c r="P752" s="74">
        <f t="shared" si="227"/>
        <v>1</v>
      </c>
      <c r="Q752" s="53">
        <v>1</v>
      </c>
      <c r="R752" s="65">
        <f t="shared" si="235"/>
        <v>1</v>
      </c>
      <c r="S752" s="73">
        <f t="shared" si="228"/>
        <v>1.0596093829618972E+42</v>
      </c>
      <c r="T752" s="73">
        <f t="shared" si="236"/>
        <v>7.9046859968957532E+44</v>
      </c>
      <c r="U752" s="73">
        <f t="shared" si="237"/>
        <v>8.1973853839236577E+45</v>
      </c>
      <c r="V752" s="73">
        <f t="shared" si="238"/>
        <v>4.0986926919618283E+46</v>
      </c>
      <c r="W752" s="73">
        <f t="shared" si="239"/>
        <v>449467.73333333334</v>
      </c>
      <c r="X752" s="102">
        <f t="shared" si="229"/>
        <v>10.370285912865926</v>
      </c>
      <c r="Y752" s="94">
        <f>X752/K752</f>
        <v>5.6823694635101209E-2</v>
      </c>
    </row>
    <row r="753" spans="1:25">
      <c r="A753" s="48">
        <v>8192</v>
      </c>
      <c r="B753" s="48">
        <f t="shared" si="230"/>
        <v>24.9</v>
      </c>
      <c r="C753" s="86">
        <f t="shared" si="244"/>
        <v>14.74</v>
      </c>
      <c r="D753" s="90"/>
      <c r="E753" s="49">
        <f>C753*K753*1</f>
        <v>2701.3251709413512</v>
      </c>
      <c r="F753" s="61">
        <f t="shared" si="240"/>
        <v>0.84700000000000064</v>
      </c>
      <c r="G753" s="61">
        <f t="shared" si="241"/>
        <v>9.4699999999998408</v>
      </c>
      <c r="H753" s="61">
        <f t="shared" si="246"/>
        <v>4.7349999999999204</v>
      </c>
      <c r="I753" s="61">
        <f t="shared" si="246"/>
        <v>4.7349999999999204</v>
      </c>
      <c r="J753" s="62">
        <f t="shared" si="231"/>
        <v>8.17408999999987</v>
      </c>
      <c r="K753" s="63">
        <f t="shared" si="232"/>
        <v>183.26493697024091</v>
      </c>
      <c r="L753" s="51">
        <f t="shared" si="233"/>
        <v>9.4163231057898448E+44</v>
      </c>
      <c r="M753" s="48">
        <f t="shared" si="243"/>
        <v>149.40000000000009</v>
      </c>
      <c r="N753" s="52">
        <v>747</v>
      </c>
      <c r="O753" s="74">
        <f t="shared" si="234"/>
        <v>747</v>
      </c>
      <c r="P753" s="74">
        <f t="shared" si="227"/>
        <v>1</v>
      </c>
      <c r="Q753" s="53">
        <v>1</v>
      </c>
      <c r="R753" s="65">
        <f t="shared" si="235"/>
        <v>1</v>
      </c>
      <c r="S753" s="73">
        <f t="shared" si="228"/>
        <v>1.0596093829618972E+42</v>
      </c>
      <c r="T753" s="73">
        <f t="shared" si="236"/>
        <v>7.9152820907253722E+44</v>
      </c>
      <c r="U753" s="73">
        <f t="shared" si="237"/>
        <v>9.4163231057898444E+45</v>
      </c>
      <c r="V753" s="73">
        <f t="shared" si="238"/>
        <v>4.708161552894922E+46</v>
      </c>
      <c r="W753" s="73">
        <f t="shared" si="239"/>
        <v>449740.79999999999</v>
      </c>
      <c r="X753" s="102">
        <f t="shared" si="229"/>
        <v>11.896383474220455</v>
      </c>
      <c r="Y753" s="94">
        <f>X753/K753</f>
        <v>6.4913581784344407E-2</v>
      </c>
    </row>
    <row r="754" spans="1:25">
      <c r="A754" s="48">
        <v>8192</v>
      </c>
      <c r="B754" s="48">
        <f t="shared" si="230"/>
        <v>24.933333333333334</v>
      </c>
      <c r="C754" s="86">
        <f t="shared" si="244"/>
        <v>14.74</v>
      </c>
      <c r="D754" s="90"/>
      <c r="E754" s="49">
        <f>C754*K754*1</f>
        <v>2712.6465718808258</v>
      </c>
      <c r="F754" s="61">
        <f t="shared" si="240"/>
        <v>0.84800000000000064</v>
      </c>
      <c r="G754" s="61">
        <f t="shared" si="241"/>
        <v>9.4799999999998406</v>
      </c>
      <c r="H754" s="61">
        <f t="shared" si="246"/>
        <v>4.7399999999999203</v>
      </c>
      <c r="I754" s="61">
        <f t="shared" si="246"/>
        <v>4.7399999999999203</v>
      </c>
      <c r="J754" s="62">
        <f t="shared" si="231"/>
        <v>8.1910399999998695</v>
      </c>
      <c r="K754" s="63">
        <f t="shared" si="232"/>
        <v>184.03301030399089</v>
      </c>
      <c r="L754" s="51">
        <f t="shared" si="233"/>
        <v>1.0816514861741367E+45</v>
      </c>
      <c r="M754" s="48">
        <f t="shared" si="243"/>
        <v>149.60000000000008</v>
      </c>
      <c r="N754" s="52">
        <v>748</v>
      </c>
      <c r="O754" s="74">
        <f t="shared" si="234"/>
        <v>748</v>
      </c>
      <c r="P754" s="74">
        <f t="shared" si="227"/>
        <v>1</v>
      </c>
      <c r="Q754" s="53">
        <v>1</v>
      </c>
      <c r="R754" s="65">
        <f t="shared" si="235"/>
        <v>1</v>
      </c>
      <c r="S754" s="73">
        <f t="shared" si="228"/>
        <v>1.0596093829618972E+42</v>
      </c>
      <c r="T754" s="73">
        <f t="shared" si="236"/>
        <v>7.9258781845549912E+44</v>
      </c>
      <c r="U754" s="73">
        <f t="shared" si="237"/>
        <v>1.0816514861741367E+46</v>
      </c>
      <c r="V754" s="73">
        <f t="shared" si="238"/>
        <v>5.4082574308706837E+46</v>
      </c>
      <c r="W754" s="73">
        <f t="shared" si="239"/>
        <v>450013.8666666667</v>
      </c>
      <c r="X754" s="102">
        <f t="shared" si="229"/>
        <v>13.647086934567458</v>
      </c>
      <c r="Y754" s="94">
        <f>X754/K754</f>
        <v>7.4155646924564333E-2</v>
      </c>
    </row>
    <row r="755" spans="1:25">
      <c r="A755" s="48">
        <v>8192</v>
      </c>
      <c r="B755" s="48">
        <f t="shared" si="230"/>
        <v>24.966666666666665</v>
      </c>
      <c r="C755" s="86">
        <f t="shared" si="244"/>
        <v>14.74</v>
      </c>
      <c r="D755" s="90"/>
      <c r="E755" s="49">
        <f>C755*K755*1</f>
        <v>2724.0043321625503</v>
      </c>
      <c r="F755" s="61">
        <f t="shared" si="240"/>
        <v>0.84900000000000064</v>
      </c>
      <c r="G755" s="61">
        <f t="shared" si="241"/>
        <v>9.4899999999998403</v>
      </c>
      <c r="H755" s="61">
        <f t="shared" si="246"/>
        <v>4.7449999999999202</v>
      </c>
      <c r="I755" s="61">
        <f t="shared" si="246"/>
        <v>4.7449999999999202</v>
      </c>
      <c r="J755" s="62">
        <f t="shared" si="231"/>
        <v>8.2080099999998701</v>
      </c>
      <c r="K755" s="63">
        <f t="shared" si="232"/>
        <v>184.80355035024087</v>
      </c>
      <c r="L755" s="51">
        <f t="shared" si="233"/>
        <v>1.2424912828483288E+45</v>
      </c>
      <c r="M755" s="48">
        <f t="shared" si="243"/>
        <v>149.80000000000007</v>
      </c>
      <c r="N755" s="52">
        <v>749</v>
      </c>
      <c r="O755" s="74">
        <f t="shared" si="234"/>
        <v>749</v>
      </c>
      <c r="P755" s="74">
        <f t="shared" si="227"/>
        <v>1</v>
      </c>
      <c r="Q755" s="53">
        <v>1</v>
      </c>
      <c r="R755" s="65">
        <f t="shared" si="235"/>
        <v>1</v>
      </c>
      <c r="S755" s="73">
        <f t="shared" si="228"/>
        <v>1.0596093829618972E+42</v>
      </c>
      <c r="T755" s="73">
        <f t="shared" si="236"/>
        <v>7.9364742783846101E+44</v>
      </c>
      <c r="U755" s="73">
        <f t="shared" si="237"/>
        <v>1.2424912828483287E+46</v>
      </c>
      <c r="V755" s="73">
        <f t="shared" si="238"/>
        <v>6.2124564142416435E+46</v>
      </c>
      <c r="W755" s="73">
        <f t="shared" si="239"/>
        <v>450286.93333333335</v>
      </c>
      <c r="X755" s="102">
        <f t="shared" si="229"/>
        <v>15.655456557483172</v>
      </c>
      <c r="Y755" s="94">
        <f>X755/K755</f>
        <v>8.4714046498635176E-2</v>
      </c>
    </row>
    <row r="756" spans="1:25">
      <c r="A756" s="48">
        <v>8192</v>
      </c>
      <c r="B756" s="48">
        <f t="shared" si="230"/>
        <v>25</v>
      </c>
      <c r="C756" s="86">
        <f t="shared" si="244"/>
        <v>14.74</v>
      </c>
      <c r="D756" s="90"/>
      <c r="E756" s="49">
        <f>C756*K756*1</f>
        <v>2735.3985312498644</v>
      </c>
      <c r="F756" s="61">
        <f t="shared" si="240"/>
        <v>0.85000000000000064</v>
      </c>
      <c r="G756" s="61">
        <f t="shared" si="241"/>
        <v>9.4999999999998401</v>
      </c>
      <c r="H756" s="61">
        <f t="shared" si="246"/>
        <v>4.7499999999999201</v>
      </c>
      <c r="I756" s="61">
        <f t="shared" si="246"/>
        <v>4.7499999999999201</v>
      </c>
      <c r="J756" s="62">
        <f t="shared" si="231"/>
        <v>8.2249999999998682</v>
      </c>
      <c r="K756" s="63">
        <f t="shared" si="232"/>
        <v>185.57656249999079</v>
      </c>
      <c r="L756" s="51">
        <f t="shared" si="233"/>
        <v>1.4272476927060312E+45</v>
      </c>
      <c r="M756" s="48">
        <f t="shared" si="243"/>
        <v>150.00000000000009</v>
      </c>
      <c r="N756" s="52">
        <v>750</v>
      </c>
      <c r="O756" s="74">
        <f t="shared" si="234"/>
        <v>750</v>
      </c>
      <c r="P756" s="74">
        <f t="shared" si="227"/>
        <v>1</v>
      </c>
      <c r="Q756" s="53">
        <v>4</v>
      </c>
      <c r="R756" s="65">
        <f t="shared" si="235"/>
        <v>1</v>
      </c>
      <c r="S756" s="73">
        <f t="shared" si="228"/>
        <v>4.2384375318475889E+42</v>
      </c>
      <c r="T756" s="73">
        <f t="shared" si="236"/>
        <v>3.1788281488856916E+45</v>
      </c>
      <c r="U756" s="73">
        <f t="shared" si="237"/>
        <v>1.4272476927060311E+46</v>
      </c>
      <c r="V756" s="73">
        <f t="shared" si="238"/>
        <v>7.1362384635301564E+46</v>
      </c>
      <c r="W756" s="73">
        <f t="shared" si="239"/>
        <v>450560</v>
      </c>
      <c r="X756" s="102">
        <f t="shared" si="229"/>
        <v>4.4898548328456807</v>
      </c>
      <c r="Y756" s="94">
        <f>X756/K756</f>
        <v>2.4194083414202178E-2</v>
      </c>
    </row>
    <row r="757" spans="1:25">
      <c r="A757" s="48">
        <v>8192</v>
      </c>
      <c r="B757" s="48">
        <f t="shared" si="230"/>
        <v>25.033333333333335</v>
      </c>
      <c r="C757" s="86">
        <f t="shared" si="244"/>
        <v>14.74</v>
      </c>
      <c r="D757" s="90"/>
      <c r="E757" s="49">
        <f>C757*K757*1</f>
        <v>2746.8292486945488</v>
      </c>
      <c r="F757" s="61">
        <f t="shared" si="240"/>
        <v>0.85100000000000064</v>
      </c>
      <c r="G757" s="61">
        <f t="shared" si="241"/>
        <v>9.5099999999998399</v>
      </c>
      <c r="H757" s="61">
        <f t="shared" si="246"/>
        <v>4.75499999999992</v>
      </c>
      <c r="I757" s="61">
        <f t="shared" si="246"/>
        <v>4.75499999999992</v>
      </c>
      <c r="J757" s="62">
        <f t="shared" si="231"/>
        <v>8.2420099999998691</v>
      </c>
      <c r="K757" s="63">
        <f t="shared" si="232"/>
        <v>186.35205215024075</v>
      </c>
      <c r="L757" s="51">
        <f t="shared" si="233"/>
        <v>1.6394770767847317E+45</v>
      </c>
      <c r="M757" s="48">
        <f t="shared" si="243"/>
        <v>150.20000000000007</v>
      </c>
      <c r="N757" s="52">
        <v>751</v>
      </c>
      <c r="O757" s="74">
        <f t="shared" si="234"/>
        <v>751</v>
      </c>
      <c r="P757" s="74">
        <f t="shared" si="227"/>
        <v>1</v>
      </c>
      <c r="Q757" s="53">
        <v>1</v>
      </c>
      <c r="R757" s="65">
        <f t="shared" si="235"/>
        <v>1</v>
      </c>
      <c r="S757" s="73">
        <f t="shared" si="228"/>
        <v>4.2384375318475889E+42</v>
      </c>
      <c r="T757" s="73">
        <f t="shared" si="236"/>
        <v>3.1830665864175392E+45</v>
      </c>
      <c r="U757" s="73">
        <f t="shared" si="237"/>
        <v>1.6394770767847318E+46</v>
      </c>
      <c r="V757" s="73">
        <f t="shared" si="238"/>
        <v>8.1973853839236587E+46</v>
      </c>
      <c r="W757" s="73">
        <f t="shared" si="239"/>
        <v>450833.06666666665</v>
      </c>
      <c r="X757" s="102">
        <f t="shared" si="229"/>
        <v>5.1506213655113058</v>
      </c>
      <c r="Y757" s="94">
        <f>X757/K757</f>
        <v>2.7639198528164165E-2</v>
      </c>
    </row>
    <row r="758" spans="1:25">
      <c r="A758" s="48">
        <v>8192</v>
      </c>
      <c r="B758" s="48">
        <f t="shared" si="230"/>
        <v>25.066666666666666</v>
      </c>
      <c r="C758" s="86">
        <f t="shared" si="244"/>
        <v>14.74</v>
      </c>
      <c r="D758" s="90"/>
      <c r="E758" s="49">
        <f>C758*K758*1</f>
        <v>2758.2965641368232</v>
      </c>
      <c r="F758" s="61">
        <f t="shared" si="240"/>
        <v>0.85200000000000065</v>
      </c>
      <c r="G758" s="61">
        <f t="shared" si="241"/>
        <v>9.5199999999998397</v>
      </c>
      <c r="H758" s="61">
        <f t="shared" si="246"/>
        <v>4.7599999999999199</v>
      </c>
      <c r="I758" s="61">
        <f t="shared" si="246"/>
        <v>4.7599999999999199</v>
      </c>
      <c r="J758" s="62">
        <f t="shared" si="231"/>
        <v>8.2590399999998692</v>
      </c>
      <c r="K758" s="63">
        <f t="shared" si="232"/>
        <v>187.13002470399073</v>
      </c>
      <c r="L758" s="51">
        <f t="shared" si="233"/>
        <v>1.8832646211579696E+45</v>
      </c>
      <c r="M758" s="48">
        <f t="shared" si="243"/>
        <v>150.40000000000009</v>
      </c>
      <c r="N758" s="52">
        <v>752</v>
      </c>
      <c r="O758" s="74">
        <f t="shared" si="234"/>
        <v>752</v>
      </c>
      <c r="P758" s="74">
        <f t="shared" si="227"/>
        <v>1</v>
      </c>
      <c r="Q758" s="53">
        <v>1</v>
      </c>
      <c r="R758" s="65">
        <f t="shared" si="235"/>
        <v>1</v>
      </c>
      <c r="S758" s="73">
        <f t="shared" si="228"/>
        <v>4.2384375318475889E+42</v>
      </c>
      <c r="T758" s="73">
        <f t="shared" si="236"/>
        <v>3.1873050239493868E+45</v>
      </c>
      <c r="U758" s="73">
        <f t="shared" si="237"/>
        <v>1.8832646211579696E+46</v>
      </c>
      <c r="V758" s="73">
        <f t="shared" si="238"/>
        <v>9.416323105789848E+46</v>
      </c>
      <c r="W758" s="73">
        <f t="shared" si="239"/>
        <v>451106.1333333333</v>
      </c>
      <c r="X758" s="102">
        <f t="shared" si="229"/>
        <v>5.908642589921997</v>
      </c>
      <c r="Y758" s="94">
        <f>X758/K758</f>
        <v>3.1575064446598078E-2</v>
      </c>
    </row>
    <row r="759" spans="1:25">
      <c r="A759" s="48">
        <v>8192</v>
      </c>
      <c r="B759" s="48">
        <f t="shared" si="230"/>
        <v>25.1</v>
      </c>
      <c r="C759" s="86">
        <f t="shared" si="244"/>
        <v>14.74</v>
      </c>
      <c r="D759" s="90"/>
      <c r="E759" s="49">
        <f>C759*K759*1</f>
        <v>2769.8005573053479</v>
      </c>
      <c r="F759" s="61">
        <f t="shared" si="240"/>
        <v>0.85300000000000065</v>
      </c>
      <c r="G759" s="61">
        <f t="shared" si="241"/>
        <v>9.5299999999998395</v>
      </c>
      <c r="H759" s="61">
        <f t="shared" si="246"/>
        <v>4.7649999999999197</v>
      </c>
      <c r="I759" s="61">
        <f t="shared" si="246"/>
        <v>4.7649999999999197</v>
      </c>
      <c r="J759" s="62">
        <f t="shared" si="231"/>
        <v>8.2760899999998685</v>
      </c>
      <c r="K759" s="63">
        <f t="shared" si="232"/>
        <v>187.9104855702407</v>
      </c>
      <c r="L759" s="51">
        <f t="shared" si="233"/>
        <v>2.1633029723482738E+45</v>
      </c>
      <c r="M759" s="48">
        <f t="shared" si="243"/>
        <v>150.60000000000008</v>
      </c>
      <c r="N759" s="52">
        <v>753</v>
      </c>
      <c r="O759" s="74">
        <f t="shared" si="234"/>
        <v>753</v>
      </c>
      <c r="P759" s="74">
        <f t="shared" si="227"/>
        <v>1</v>
      </c>
      <c r="Q759" s="53">
        <v>1</v>
      </c>
      <c r="R759" s="65">
        <f t="shared" si="235"/>
        <v>1</v>
      </c>
      <c r="S759" s="73">
        <f t="shared" si="228"/>
        <v>4.2384375318475889E+42</v>
      </c>
      <c r="T759" s="73">
        <f t="shared" si="236"/>
        <v>3.1915434614812344E+45</v>
      </c>
      <c r="U759" s="73">
        <f t="shared" si="237"/>
        <v>2.1633029723482739E+46</v>
      </c>
      <c r="V759" s="73">
        <f t="shared" si="238"/>
        <v>1.0816514861741369E+47</v>
      </c>
      <c r="W759" s="73">
        <f t="shared" si="239"/>
        <v>451379.20000000001</v>
      </c>
      <c r="X759" s="102">
        <f t="shared" si="229"/>
        <v>6.7782344137161097</v>
      </c>
      <c r="Y759" s="94">
        <f>X759/K759</f>
        <v>3.6071613529956074E-2</v>
      </c>
    </row>
    <row r="760" spans="1:25">
      <c r="A760" s="48">
        <v>8192</v>
      </c>
      <c r="B760" s="48">
        <f t="shared" si="230"/>
        <v>25.133333333333333</v>
      </c>
      <c r="C760" s="86">
        <f t="shared" si="244"/>
        <v>14.74</v>
      </c>
      <c r="D760" s="90"/>
      <c r="E760" s="49">
        <f>C760*K760*1</f>
        <v>2781.3413080172213</v>
      </c>
      <c r="F760" s="61">
        <f t="shared" si="240"/>
        <v>0.85400000000000065</v>
      </c>
      <c r="G760" s="61">
        <f t="shared" si="241"/>
        <v>9.5399999999998393</v>
      </c>
      <c r="H760" s="61">
        <f t="shared" ref="H760:I775" si="247">H759+0.5%</f>
        <v>4.7699999999999196</v>
      </c>
      <c r="I760" s="61">
        <f t="shared" si="247"/>
        <v>4.7699999999999196</v>
      </c>
      <c r="J760" s="62">
        <f t="shared" si="231"/>
        <v>8.2931599999998671</v>
      </c>
      <c r="K760" s="63">
        <f t="shared" si="232"/>
        <v>188.6934401639906</v>
      </c>
      <c r="L760" s="51">
        <f t="shared" si="233"/>
        <v>2.4849825656966589E+45</v>
      </c>
      <c r="M760" s="48">
        <f t="shared" si="243"/>
        <v>150.80000000000007</v>
      </c>
      <c r="N760" s="52">
        <v>754</v>
      </c>
      <c r="O760" s="74">
        <f t="shared" si="234"/>
        <v>754</v>
      </c>
      <c r="P760" s="74">
        <f t="shared" si="227"/>
        <v>1</v>
      </c>
      <c r="Q760" s="53">
        <v>1</v>
      </c>
      <c r="R760" s="65">
        <f t="shared" si="235"/>
        <v>1</v>
      </c>
      <c r="S760" s="73">
        <f t="shared" si="228"/>
        <v>4.2384375318475889E+42</v>
      </c>
      <c r="T760" s="73">
        <f t="shared" si="236"/>
        <v>3.195781899013082E+45</v>
      </c>
      <c r="U760" s="73">
        <f t="shared" si="237"/>
        <v>2.4849825656966589E+46</v>
      </c>
      <c r="V760" s="73">
        <f t="shared" si="238"/>
        <v>1.2424912828483295E+47</v>
      </c>
      <c r="W760" s="73">
        <f t="shared" si="239"/>
        <v>451652.26666666666</v>
      </c>
      <c r="X760" s="102">
        <f t="shared" si="229"/>
        <v>7.775820266283092</v>
      </c>
      <c r="Y760" s="94">
        <f>X760/K760</f>
        <v>4.1208747159017532E-2</v>
      </c>
    </row>
    <row r="761" spans="1:25">
      <c r="A761" s="48">
        <v>8192</v>
      </c>
      <c r="B761" s="48">
        <f t="shared" si="230"/>
        <v>25.166666666666668</v>
      </c>
      <c r="C761" s="86">
        <f t="shared" si="244"/>
        <v>14.74</v>
      </c>
      <c r="D761" s="90"/>
      <c r="E761" s="49">
        <f>C761*K761*1</f>
        <v>2792.9188961779873</v>
      </c>
      <c r="F761" s="61">
        <f t="shared" si="240"/>
        <v>0.85500000000000065</v>
      </c>
      <c r="G761" s="61">
        <f t="shared" si="241"/>
        <v>9.5499999999998391</v>
      </c>
      <c r="H761" s="61">
        <f t="shared" si="247"/>
        <v>4.7749999999999195</v>
      </c>
      <c r="I761" s="61">
        <f t="shared" si="247"/>
        <v>4.7749999999999195</v>
      </c>
      <c r="J761" s="62">
        <f t="shared" si="231"/>
        <v>8.3102499999998685</v>
      </c>
      <c r="K761" s="63">
        <f t="shared" si="232"/>
        <v>189.47889390624064</v>
      </c>
      <c r="L761" s="51">
        <f t="shared" si="233"/>
        <v>2.8544953854120636E+45</v>
      </c>
      <c r="M761" s="48">
        <f t="shared" si="243"/>
        <v>151.00000000000009</v>
      </c>
      <c r="N761" s="52">
        <v>755</v>
      </c>
      <c r="O761" s="74">
        <f t="shared" si="234"/>
        <v>755</v>
      </c>
      <c r="P761" s="74">
        <f t="shared" si="227"/>
        <v>1</v>
      </c>
      <c r="Q761" s="53">
        <v>1</v>
      </c>
      <c r="R761" s="65">
        <f t="shared" si="235"/>
        <v>1</v>
      </c>
      <c r="S761" s="73">
        <f t="shared" si="228"/>
        <v>4.2384375318475889E+42</v>
      </c>
      <c r="T761" s="73">
        <f t="shared" si="236"/>
        <v>3.2000203365449296E+45</v>
      </c>
      <c r="U761" s="73">
        <f t="shared" si="237"/>
        <v>2.8544953854120638E+46</v>
      </c>
      <c r="V761" s="73">
        <f t="shared" si="238"/>
        <v>1.4272476927060319E+47</v>
      </c>
      <c r="W761" s="73">
        <f t="shared" si="239"/>
        <v>451925.33333333337</v>
      </c>
      <c r="X761" s="102">
        <f t="shared" si="229"/>
        <v>8.9202413897596351</v>
      </c>
      <c r="Y761" s="94">
        <f>X761/K761</f>
        <v>4.7077757347336088E-2</v>
      </c>
    </row>
    <row r="762" spans="1:25">
      <c r="A762" s="48">
        <v>8192</v>
      </c>
      <c r="B762" s="48">
        <f t="shared" si="230"/>
        <v>25.2</v>
      </c>
      <c r="C762" s="86">
        <f t="shared" si="244"/>
        <v>14.74</v>
      </c>
      <c r="D762" s="90"/>
      <c r="E762" s="49">
        <f>C762*K762*1</f>
        <v>2804.5334017816213</v>
      </c>
      <c r="F762" s="61">
        <f t="shared" si="240"/>
        <v>0.85600000000000065</v>
      </c>
      <c r="G762" s="61">
        <f t="shared" si="241"/>
        <v>9.5599999999998388</v>
      </c>
      <c r="H762" s="61">
        <f t="shared" si="247"/>
        <v>4.7799999999999194</v>
      </c>
      <c r="I762" s="61">
        <f t="shared" si="247"/>
        <v>4.7799999999999194</v>
      </c>
      <c r="J762" s="62">
        <f t="shared" si="231"/>
        <v>8.3273599999998691</v>
      </c>
      <c r="K762" s="63">
        <f t="shared" si="232"/>
        <v>190.26685222399058</v>
      </c>
      <c r="L762" s="51">
        <f t="shared" si="233"/>
        <v>3.2789541535694654E+45</v>
      </c>
      <c r="M762" s="48">
        <f t="shared" si="243"/>
        <v>151.20000000000007</v>
      </c>
      <c r="N762" s="52">
        <v>756</v>
      </c>
      <c r="O762" s="74">
        <f t="shared" si="234"/>
        <v>756</v>
      </c>
      <c r="P762" s="74">
        <f t="shared" si="227"/>
        <v>1</v>
      </c>
      <c r="Q762" s="53">
        <v>1</v>
      </c>
      <c r="R762" s="65">
        <f t="shared" si="235"/>
        <v>1</v>
      </c>
      <c r="S762" s="73">
        <f t="shared" si="228"/>
        <v>4.2384375318475889E+42</v>
      </c>
      <c r="T762" s="73">
        <f t="shared" si="236"/>
        <v>3.2042587740767772E+45</v>
      </c>
      <c r="U762" s="73">
        <f t="shared" si="237"/>
        <v>3.2789541535694651E+46</v>
      </c>
      <c r="V762" s="73">
        <f t="shared" si="238"/>
        <v>1.6394770767847328E+47</v>
      </c>
      <c r="W762" s="73">
        <f t="shared" si="239"/>
        <v>452198.40000000002</v>
      </c>
      <c r="X762" s="102">
        <f t="shared" si="229"/>
        <v>10.233112818780404</v>
      </c>
      <c r="Y762" s="94">
        <f>X762/K762</f>
        <v>5.3782951150805447E-2</v>
      </c>
    </row>
    <row r="763" spans="1:25">
      <c r="A763" s="48">
        <v>8192</v>
      </c>
      <c r="B763" s="48">
        <f t="shared" si="230"/>
        <v>25.233333333333334</v>
      </c>
      <c r="C763" s="86">
        <f t="shared" si="244"/>
        <v>14.74</v>
      </c>
      <c r="D763" s="90"/>
      <c r="E763" s="49">
        <f>C763*K763*1</f>
        <v>2816.1849049105454</v>
      </c>
      <c r="F763" s="61">
        <f t="shared" si="240"/>
        <v>0.85700000000000065</v>
      </c>
      <c r="G763" s="61">
        <f t="shared" si="241"/>
        <v>9.5699999999998386</v>
      </c>
      <c r="H763" s="61">
        <f t="shared" si="247"/>
        <v>4.7849999999999193</v>
      </c>
      <c r="I763" s="61">
        <f t="shared" si="247"/>
        <v>4.7849999999999193</v>
      </c>
      <c r="J763" s="62">
        <f t="shared" si="231"/>
        <v>8.3444899999998672</v>
      </c>
      <c r="K763" s="63">
        <f t="shared" si="232"/>
        <v>191.05732055024052</v>
      </c>
      <c r="L763" s="51">
        <f t="shared" si="233"/>
        <v>3.7665292423159392E+45</v>
      </c>
      <c r="M763" s="48">
        <f t="shared" si="243"/>
        <v>151.40000000000006</v>
      </c>
      <c r="N763" s="52">
        <v>757</v>
      </c>
      <c r="O763" s="74">
        <f t="shared" si="234"/>
        <v>757</v>
      </c>
      <c r="P763" s="74">
        <f t="shared" si="227"/>
        <v>1</v>
      </c>
      <c r="Q763" s="53">
        <v>1</v>
      </c>
      <c r="R763" s="65">
        <f t="shared" si="235"/>
        <v>1</v>
      </c>
      <c r="S763" s="73">
        <f t="shared" si="228"/>
        <v>4.2384375318475889E+42</v>
      </c>
      <c r="T763" s="73">
        <f t="shared" si="236"/>
        <v>3.2084972116086248E+45</v>
      </c>
      <c r="U763" s="73">
        <f t="shared" si="237"/>
        <v>3.7665292423159393E+46</v>
      </c>
      <c r="V763" s="73">
        <f t="shared" si="238"/>
        <v>1.8832646211579696E+47</v>
      </c>
      <c r="W763" s="73">
        <f t="shared" si="239"/>
        <v>452471.46666666667</v>
      </c>
      <c r="X763" s="102">
        <f t="shared" si="229"/>
        <v>11.739231777070916</v>
      </c>
      <c r="Y763" s="94">
        <f>X763/K763</f>
        <v>6.1443506813882921E-2</v>
      </c>
    </row>
    <row r="764" spans="1:25">
      <c r="A764" s="48">
        <v>8192</v>
      </c>
      <c r="B764" s="48">
        <f t="shared" si="230"/>
        <v>25.266666666666666</v>
      </c>
      <c r="C764" s="86">
        <f t="shared" si="244"/>
        <v>14.74</v>
      </c>
      <c r="D764" s="90"/>
      <c r="E764" s="49">
        <f>C764*K764*1</f>
        <v>2827.8734857356194</v>
      </c>
      <c r="F764" s="61">
        <f t="shared" si="240"/>
        <v>0.85800000000000065</v>
      </c>
      <c r="G764" s="61">
        <f t="shared" si="241"/>
        <v>9.5799999999998384</v>
      </c>
      <c r="H764" s="61">
        <f t="shared" si="247"/>
        <v>4.7899999999999192</v>
      </c>
      <c r="I764" s="61">
        <f t="shared" si="247"/>
        <v>4.7899999999999192</v>
      </c>
      <c r="J764" s="62">
        <f t="shared" si="231"/>
        <v>8.3616399999998663</v>
      </c>
      <c r="K764" s="63">
        <f t="shared" si="232"/>
        <v>191.85030432399046</v>
      </c>
      <c r="L764" s="51">
        <f t="shared" si="233"/>
        <v>4.3266059446965489E+45</v>
      </c>
      <c r="M764" s="48">
        <f t="shared" si="243"/>
        <v>151.60000000000008</v>
      </c>
      <c r="N764" s="52">
        <v>758</v>
      </c>
      <c r="O764" s="74">
        <f t="shared" si="234"/>
        <v>758</v>
      </c>
      <c r="P764" s="74">
        <f t="shared" si="227"/>
        <v>1</v>
      </c>
      <c r="Q764" s="53">
        <v>1</v>
      </c>
      <c r="R764" s="65">
        <f t="shared" si="235"/>
        <v>1</v>
      </c>
      <c r="S764" s="73">
        <f t="shared" si="228"/>
        <v>4.2384375318475889E+42</v>
      </c>
      <c r="T764" s="73">
        <f t="shared" si="236"/>
        <v>3.2127356491404724E+45</v>
      </c>
      <c r="U764" s="73">
        <f t="shared" si="237"/>
        <v>4.3266059446965488E+46</v>
      </c>
      <c r="V764" s="73">
        <f t="shared" si="238"/>
        <v>2.1633029723482743E+47</v>
      </c>
      <c r="W764" s="73">
        <f t="shared" si="239"/>
        <v>452744.53333333333</v>
      </c>
      <c r="X764" s="102">
        <f t="shared" si="229"/>
        <v>13.467046209837024</v>
      </c>
      <c r="Y764" s="94">
        <f>X764/K764</f>
        <v>7.0195594723135399E-2</v>
      </c>
    </row>
    <row r="765" spans="1:25">
      <c r="A765" s="48">
        <v>8192</v>
      </c>
      <c r="B765" s="48">
        <f t="shared" si="230"/>
        <v>25.3</v>
      </c>
      <c r="C765" s="86">
        <f t="shared" si="244"/>
        <v>14.74</v>
      </c>
      <c r="D765" s="90"/>
      <c r="E765" s="49">
        <f>C765*K765*1</f>
        <v>2839.5992245161437</v>
      </c>
      <c r="F765" s="61">
        <f t="shared" si="240"/>
        <v>0.85900000000000065</v>
      </c>
      <c r="G765" s="61">
        <f t="shared" si="241"/>
        <v>9.5899999999998382</v>
      </c>
      <c r="H765" s="61">
        <f t="shared" si="247"/>
        <v>4.7949999999999191</v>
      </c>
      <c r="I765" s="61">
        <f t="shared" si="247"/>
        <v>4.7949999999999191</v>
      </c>
      <c r="J765" s="62">
        <f t="shared" si="231"/>
        <v>8.3788099999998664</v>
      </c>
      <c r="K765" s="63">
        <f t="shared" si="232"/>
        <v>192.64580899024043</v>
      </c>
      <c r="L765" s="51">
        <f t="shared" si="233"/>
        <v>4.9699651313933203E+45</v>
      </c>
      <c r="M765" s="48">
        <f t="shared" si="243"/>
        <v>151.80000000000007</v>
      </c>
      <c r="N765" s="52">
        <v>759</v>
      </c>
      <c r="O765" s="74">
        <f t="shared" si="234"/>
        <v>759</v>
      </c>
      <c r="P765" s="74">
        <f t="shared" si="227"/>
        <v>1</v>
      </c>
      <c r="Q765" s="53">
        <v>1</v>
      </c>
      <c r="R765" s="65">
        <f t="shared" si="235"/>
        <v>1</v>
      </c>
      <c r="S765" s="73">
        <f t="shared" si="228"/>
        <v>4.2384375318475889E+42</v>
      </c>
      <c r="T765" s="73">
        <f t="shared" si="236"/>
        <v>3.2169740866723199E+45</v>
      </c>
      <c r="U765" s="73">
        <f t="shared" si="237"/>
        <v>4.9699651313933199E+46</v>
      </c>
      <c r="V765" s="73">
        <f t="shared" si="238"/>
        <v>2.4849825656966602E+47</v>
      </c>
      <c r="W765" s="73">
        <f t="shared" si="239"/>
        <v>453017.59999999998</v>
      </c>
      <c r="X765" s="102">
        <f t="shared" si="229"/>
        <v>15.449192307713975</v>
      </c>
      <c r="Y765" s="94">
        <f>X765/K765</f>
        <v>8.0194800959810353E-2</v>
      </c>
    </row>
    <row r="766" spans="1:25">
      <c r="A766" s="48">
        <v>8192</v>
      </c>
      <c r="B766" s="48">
        <f t="shared" si="230"/>
        <v>25.333333333333332</v>
      </c>
      <c r="C766" s="86">
        <f t="shared" si="244"/>
        <v>14.74</v>
      </c>
      <c r="D766" s="90"/>
      <c r="E766" s="49">
        <f>C766*K766*1</f>
        <v>2851.3622015998581</v>
      </c>
      <c r="F766" s="61">
        <f t="shared" si="240"/>
        <v>0.86000000000000065</v>
      </c>
      <c r="G766" s="61">
        <f t="shared" si="241"/>
        <v>9.599999999999838</v>
      </c>
      <c r="H766" s="61">
        <f t="shared" si="247"/>
        <v>4.799999999999919</v>
      </c>
      <c r="I766" s="61">
        <f t="shared" si="247"/>
        <v>4.799999999999919</v>
      </c>
      <c r="J766" s="62">
        <f t="shared" si="231"/>
        <v>8.3959999999998658</v>
      </c>
      <c r="K766" s="63">
        <f t="shared" si="232"/>
        <v>193.44383999999036</v>
      </c>
      <c r="L766" s="51">
        <f t="shared" si="233"/>
        <v>5.7089907708241298E+45</v>
      </c>
      <c r="M766" s="48">
        <f t="shared" si="243"/>
        <v>152.00000000000009</v>
      </c>
      <c r="N766" s="52">
        <v>760</v>
      </c>
      <c r="O766" s="74">
        <f t="shared" si="234"/>
        <v>760</v>
      </c>
      <c r="P766" s="74">
        <f t="shared" si="227"/>
        <v>1</v>
      </c>
      <c r="Q766" s="53">
        <v>4</v>
      </c>
      <c r="R766" s="65">
        <f t="shared" si="235"/>
        <v>1</v>
      </c>
      <c r="S766" s="73">
        <f t="shared" si="228"/>
        <v>1.6953750127390355E+43</v>
      </c>
      <c r="T766" s="73">
        <f t="shared" si="236"/>
        <v>1.288485009681667E+46</v>
      </c>
      <c r="U766" s="73">
        <f t="shared" si="237"/>
        <v>5.7089907708241296E+46</v>
      </c>
      <c r="V766" s="73">
        <f t="shared" si="238"/>
        <v>2.854495385412065E+47</v>
      </c>
      <c r="W766" s="73">
        <f t="shared" si="239"/>
        <v>453290.66666666663</v>
      </c>
      <c r="X766" s="102">
        <f t="shared" si="229"/>
        <v>4.4307777955713989</v>
      </c>
      <c r="Y766" s="94">
        <f>X766/K766</f>
        <v>2.2904724159588746E-2</v>
      </c>
    </row>
    <row r="767" spans="1:25">
      <c r="A767" s="48">
        <v>8192</v>
      </c>
      <c r="B767" s="48">
        <f t="shared" si="230"/>
        <v>25.366666666666667</v>
      </c>
      <c r="C767" s="86">
        <f t="shared" si="244"/>
        <v>14.74</v>
      </c>
      <c r="D767" s="90"/>
      <c r="E767" s="49">
        <f>C767*K767*1</f>
        <v>2863.162497422943</v>
      </c>
      <c r="F767" s="61">
        <f t="shared" si="240"/>
        <v>0.86100000000000065</v>
      </c>
      <c r="G767" s="61">
        <f t="shared" si="241"/>
        <v>9.6099999999998378</v>
      </c>
      <c r="H767" s="61">
        <f t="shared" si="247"/>
        <v>4.8049999999999189</v>
      </c>
      <c r="I767" s="61">
        <f t="shared" si="247"/>
        <v>4.8049999999999189</v>
      </c>
      <c r="J767" s="62">
        <f t="shared" si="231"/>
        <v>8.4132099999998662</v>
      </c>
      <c r="K767" s="63">
        <f t="shared" si="232"/>
        <v>194.24440281024036</v>
      </c>
      <c r="L767" s="51">
        <f t="shared" si="233"/>
        <v>6.5579083071389345E+45</v>
      </c>
      <c r="M767" s="48">
        <f t="shared" si="243"/>
        <v>152.20000000000007</v>
      </c>
      <c r="N767" s="52">
        <v>761</v>
      </c>
      <c r="O767" s="74">
        <f t="shared" si="234"/>
        <v>761</v>
      </c>
      <c r="P767" s="74">
        <f t="shared" si="227"/>
        <v>1</v>
      </c>
      <c r="Q767" s="53">
        <v>1</v>
      </c>
      <c r="R767" s="65">
        <f t="shared" si="235"/>
        <v>1</v>
      </c>
      <c r="S767" s="73">
        <f t="shared" si="228"/>
        <v>1.6953750127390355E+43</v>
      </c>
      <c r="T767" s="73">
        <f t="shared" si="236"/>
        <v>1.290180384694406E+46</v>
      </c>
      <c r="U767" s="73">
        <f t="shared" si="237"/>
        <v>6.5579083071389343E+46</v>
      </c>
      <c r="V767" s="73">
        <f t="shared" si="238"/>
        <v>3.2789541535694671E+47</v>
      </c>
      <c r="W767" s="73">
        <f t="shared" si="239"/>
        <v>453563.73333333334</v>
      </c>
      <c r="X767" s="102">
        <f t="shared" si="229"/>
        <v>5.082939087383699</v>
      </c>
      <c r="Y767" s="94">
        <f>X767/K767</f>
        <v>2.6167750595878336E-2</v>
      </c>
    </row>
    <row r="768" spans="1:25">
      <c r="A768" s="48">
        <v>8192</v>
      </c>
      <c r="B768" s="48">
        <f t="shared" si="230"/>
        <v>25.4</v>
      </c>
      <c r="C768" s="86">
        <f t="shared" si="244"/>
        <v>14.74</v>
      </c>
      <c r="D768" s="90"/>
      <c r="E768" s="49">
        <f>C768*K768*1</f>
        <v>2875.0001925100169</v>
      </c>
      <c r="F768" s="61">
        <f t="shared" si="240"/>
        <v>0.86200000000000065</v>
      </c>
      <c r="G768" s="61">
        <f t="shared" si="241"/>
        <v>9.6199999999998376</v>
      </c>
      <c r="H768" s="61">
        <f t="shared" si="247"/>
        <v>4.8099999999999188</v>
      </c>
      <c r="I768" s="61">
        <f t="shared" si="247"/>
        <v>4.8099999999999188</v>
      </c>
      <c r="J768" s="62">
        <f t="shared" si="231"/>
        <v>8.4304399999998658</v>
      </c>
      <c r="K768" s="63">
        <f t="shared" si="232"/>
        <v>195.04750288399029</v>
      </c>
      <c r="L768" s="51">
        <f t="shared" si="233"/>
        <v>7.5330584846318821E+45</v>
      </c>
      <c r="M768" s="48">
        <f t="shared" si="243"/>
        <v>152.40000000000006</v>
      </c>
      <c r="N768" s="52">
        <v>762</v>
      </c>
      <c r="O768" s="74">
        <f t="shared" si="234"/>
        <v>762</v>
      </c>
      <c r="P768" s="74">
        <f t="shared" si="227"/>
        <v>1</v>
      </c>
      <c r="Q768" s="53">
        <v>1</v>
      </c>
      <c r="R768" s="65">
        <f t="shared" si="235"/>
        <v>1</v>
      </c>
      <c r="S768" s="73">
        <f t="shared" si="228"/>
        <v>1.6953750127390355E+43</v>
      </c>
      <c r="T768" s="73">
        <f t="shared" si="236"/>
        <v>1.2918757597071451E+46</v>
      </c>
      <c r="U768" s="73">
        <f t="shared" si="237"/>
        <v>7.5330584846318816E+46</v>
      </c>
      <c r="V768" s="73">
        <f t="shared" si="238"/>
        <v>3.7665292423159408E+47</v>
      </c>
      <c r="W768" s="73">
        <f t="shared" si="239"/>
        <v>453836.79999999999</v>
      </c>
      <c r="X768" s="102">
        <f t="shared" si="229"/>
        <v>5.8311013485844398</v>
      </c>
      <c r="Y768" s="94">
        <f>X768/K768</f>
        <v>2.9895801086223816E-2</v>
      </c>
    </row>
    <row r="769" spans="1:25">
      <c r="A769" s="48">
        <v>8192</v>
      </c>
      <c r="B769" s="48">
        <f t="shared" si="230"/>
        <v>25.433333333333334</v>
      </c>
      <c r="C769" s="86">
        <f t="shared" si="244"/>
        <v>14.74</v>
      </c>
      <c r="D769" s="90"/>
      <c r="E769" s="49">
        <f>C769*K769*1</f>
        <v>2886.8753674741415</v>
      </c>
      <c r="F769" s="61">
        <f t="shared" si="240"/>
        <v>0.86300000000000066</v>
      </c>
      <c r="G769" s="61">
        <f t="shared" si="241"/>
        <v>9.6299999999998374</v>
      </c>
      <c r="H769" s="61">
        <f t="shared" si="247"/>
        <v>4.8149999999999187</v>
      </c>
      <c r="I769" s="61">
        <f t="shared" si="247"/>
        <v>4.8149999999999187</v>
      </c>
      <c r="J769" s="62">
        <f t="shared" si="231"/>
        <v>8.4476899999998647</v>
      </c>
      <c r="K769" s="63">
        <f t="shared" si="232"/>
        <v>195.85314569024027</v>
      </c>
      <c r="L769" s="51">
        <f t="shared" si="233"/>
        <v>8.6532118893931003E+45</v>
      </c>
      <c r="M769" s="48">
        <f t="shared" si="243"/>
        <v>152.60000000000008</v>
      </c>
      <c r="N769" s="52">
        <v>763</v>
      </c>
      <c r="O769" s="74">
        <f t="shared" si="234"/>
        <v>763</v>
      </c>
      <c r="P769" s="74">
        <f t="shared" si="227"/>
        <v>1</v>
      </c>
      <c r="Q769" s="53">
        <v>1</v>
      </c>
      <c r="R769" s="65">
        <f t="shared" si="235"/>
        <v>1</v>
      </c>
      <c r="S769" s="73">
        <f t="shared" si="228"/>
        <v>1.6953750127390355E+43</v>
      </c>
      <c r="T769" s="73">
        <f t="shared" si="236"/>
        <v>1.2935711347198841E+46</v>
      </c>
      <c r="U769" s="73">
        <f t="shared" si="237"/>
        <v>8.6532118893931006E+46</v>
      </c>
      <c r="V769" s="73">
        <f t="shared" si="238"/>
        <v>4.3266059446965502E+47</v>
      </c>
      <c r="W769" s="73">
        <f t="shared" si="239"/>
        <v>454109.8666666667</v>
      </c>
      <c r="X769" s="102">
        <f t="shared" si="229"/>
        <v>6.6893977896831371</v>
      </c>
      <c r="Y769" s="94">
        <f>X769/K769</f>
        <v>3.4155171550131924E-2</v>
      </c>
    </row>
    <row r="770" spans="1:25">
      <c r="A770" s="48">
        <v>8192</v>
      </c>
      <c r="B770" s="48">
        <f t="shared" si="230"/>
        <v>25.466666666666665</v>
      </c>
      <c r="C770" s="86">
        <f t="shared" si="244"/>
        <v>14.74</v>
      </c>
      <c r="D770" s="90"/>
      <c r="E770" s="49">
        <f>C770*K770*1</f>
        <v>2898.788103016816</v>
      </c>
      <c r="F770" s="61">
        <f t="shared" si="240"/>
        <v>0.86400000000000066</v>
      </c>
      <c r="G770" s="61">
        <f t="shared" si="241"/>
        <v>9.6399999999998371</v>
      </c>
      <c r="H770" s="61">
        <f t="shared" si="247"/>
        <v>4.8199999999999186</v>
      </c>
      <c r="I770" s="61">
        <f t="shared" si="247"/>
        <v>4.8199999999999186</v>
      </c>
      <c r="J770" s="62">
        <f t="shared" si="231"/>
        <v>8.4649599999998646</v>
      </c>
      <c r="K770" s="63">
        <f t="shared" si="232"/>
        <v>196.66133670399023</v>
      </c>
      <c r="L770" s="51">
        <f t="shared" si="233"/>
        <v>9.9399302627866405E+45</v>
      </c>
      <c r="M770" s="48">
        <f t="shared" si="243"/>
        <v>152.80000000000007</v>
      </c>
      <c r="N770" s="52">
        <v>764</v>
      </c>
      <c r="O770" s="74">
        <f t="shared" si="234"/>
        <v>764</v>
      </c>
      <c r="P770" s="74">
        <f t="shared" si="227"/>
        <v>1</v>
      </c>
      <c r="Q770" s="53">
        <v>1</v>
      </c>
      <c r="R770" s="65">
        <f t="shared" si="235"/>
        <v>1</v>
      </c>
      <c r="S770" s="73">
        <f t="shared" si="228"/>
        <v>1.6953750127390355E+43</v>
      </c>
      <c r="T770" s="73">
        <f t="shared" si="236"/>
        <v>1.2952665097326232E+46</v>
      </c>
      <c r="U770" s="73">
        <f t="shared" si="237"/>
        <v>9.9399302627866398E+46</v>
      </c>
      <c r="V770" s="73">
        <f t="shared" si="238"/>
        <v>4.9699651313933205E+47</v>
      </c>
      <c r="W770" s="73">
        <f t="shared" si="239"/>
        <v>454382.93333333335</v>
      </c>
      <c r="X770" s="102">
        <f t="shared" si="229"/>
        <v>7.6740425141066151</v>
      </c>
      <c r="Y770" s="94">
        <f>X770/K770</f>
        <v>3.9021612700911285E-2</v>
      </c>
    </row>
    <row r="771" spans="1:25">
      <c r="A771" s="48">
        <v>8192</v>
      </c>
      <c r="B771" s="48">
        <f t="shared" si="230"/>
        <v>25.5</v>
      </c>
      <c r="C771" s="86">
        <f t="shared" si="244"/>
        <v>14.74</v>
      </c>
      <c r="D771" s="90"/>
      <c r="E771" s="49">
        <f>C771*K771*1</f>
        <v>2910.7384799279803</v>
      </c>
      <c r="F771" s="61">
        <f t="shared" si="240"/>
        <v>0.86500000000000066</v>
      </c>
      <c r="G771" s="61">
        <f t="shared" si="241"/>
        <v>9.6499999999998369</v>
      </c>
      <c r="H771" s="61">
        <f t="shared" si="247"/>
        <v>4.8249999999999185</v>
      </c>
      <c r="I771" s="61">
        <f t="shared" si="247"/>
        <v>4.8249999999999185</v>
      </c>
      <c r="J771" s="62">
        <f t="shared" si="231"/>
        <v>8.4822499999998655</v>
      </c>
      <c r="K771" s="63">
        <f t="shared" si="232"/>
        <v>197.47208140624019</v>
      </c>
      <c r="L771" s="51">
        <f t="shared" si="233"/>
        <v>1.141798154164826E+46</v>
      </c>
      <c r="M771" s="48">
        <f t="shared" si="243"/>
        <v>153.00000000000009</v>
      </c>
      <c r="N771" s="52">
        <v>765</v>
      </c>
      <c r="O771" s="74">
        <f t="shared" si="234"/>
        <v>765</v>
      </c>
      <c r="P771" s="74">
        <f t="shared" ref="P771:P834" si="248">Q$3</f>
        <v>1</v>
      </c>
      <c r="Q771" s="53">
        <v>1</v>
      </c>
      <c r="R771" s="65">
        <f t="shared" si="235"/>
        <v>1</v>
      </c>
      <c r="S771" s="73">
        <f t="shared" ref="S771:S834" si="249">S770*Q771</f>
        <v>1.6953750127390355E+43</v>
      </c>
      <c r="T771" s="73">
        <f t="shared" si="236"/>
        <v>1.2969618847453622E+46</v>
      </c>
      <c r="U771" s="73">
        <f t="shared" si="237"/>
        <v>1.1417981541648259E+47</v>
      </c>
      <c r="V771" s="73">
        <f t="shared" si="238"/>
        <v>5.70899077082413E+47</v>
      </c>
      <c r="W771" s="73">
        <f t="shared" si="239"/>
        <v>454656</v>
      </c>
      <c r="X771" s="102">
        <f t="shared" ref="X771:X834" si="250">U771/T771</f>
        <v>8.8036369271484016</v>
      </c>
      <c r="Y771" s="94">
        <f>X771/K771</f>
        <v>4.4581678911043289E-2</v>
      </c>
    </row>
    <row r="772" spans="1:25">
      <c r="A772" s="48">
        <v>8192</v>
      </c>
      <c r="B772" s="48">
        <f t="shared" si="230"/>
        <v>25.533333333333335</v>
      </c>
      <c r="C772" s="86">
        <f t="shared" si="244"/>
        <v>14.74</v>
      </c>
      <c r="D772" s="90"/>
      <c r="E772" s="49">
        <f>C772*K772*1</f>
        <v>2922.7265790860142</v>
      </c>
      <c r="F772" s="61">
        <f t="shared" si="240"/>
        <v>0.86600000000000066</v>
      </c>
      <c r="G772" s="61">
        <f t="shared" si="241"/>
        <v>9.6599999999998367</v>
      </c>
      <c r="H772" s="61">
        <f t="shared" si="247"/>
        <v>4.8299999999999184</v>
      </c>
      <c r="I772" s="61">
        <f t="shared" si="247"/>
        <v>4.8299999999999184</v>
      </c>
      <c r="J772" s="62">
        <f t="shared" si="231"/>
        <v>8.4995599999998639</v>
      </c>
      <c r="K772" s="63">
        <f t="shared" si="232"/>
        <v>198.28538528399011</v>
      </c>
      <c r="L772" s="51">
        <f t="shared" si="233"/>
        <v>1.3115816614277869E+46</v>
      </c>
      <c r="M772" s="48">
        <f t="shared" si="243"/>
        <v>153.20000000000007</v>
      </c>
      <c r="N772" s="52">
        <v>766</v>
      </c>
      <c r="O772" s="74">
        <f t="shared" si="234"/>
        <v>766</v>
      </c>
      <c r="P772" s="74">
        <f t="shared" si="248"/>
        <v>1</v>
      </c>
      <c r="Q772" s="53">
        <v>1</v>
      </c>
      <c r="R772" s="65">
        <f t="shared" si="235"/>
        <v>1</v>
      </c>
      <c r="S772" s="73">
        <f t="shared" si="249"/>
        <v>1.6953750127390355E+43</v>
      </c>
      <c r="T772" s="73">
        <f t="shared" si="236"/>
        <v>1.2986572597581012E+46</v>
      </c>
      <c r="U772" s="73">
        <f t="shared" si="237"/>
        <v>1.3115816614277869E+47</v>
      </c>
      <c r="V772" s="73">
        <f t="shared" si="238"/>
        <v>6.5579083071389343E+47</v>
      </c>
      <c r="W772" s="73">
        <f t="shared" si="239"/>
        <v>454929.06666666665</v>
      </c>
      <c r="X772" s="102">
        <f t="shared" si="250"/>
        <v>10.099521267621396</v>
      </c>
      <c r="Y772" s="94">
        <f>X772/K772</f>
        <v>5.0934269578953424E-2</v>
      </c>
    </row>
    <row r="773" spans="1:25">
      <c r="A773" s="48">
        <v>8192</v>
      </c>
      <c r="B773" s="48">
        <f t="shared" si="230"/>
        <v>25.566666666666666</v>
      </c>
      <c r="C773" s="86">
        <f t="shared" si="244"/>
        <v>14.74</v>
      </c>
      <c r="D773" s="90"/>
      <c r="E773" s="49">
        <f>C773*K773*1</f>
        <v>2934.7524814577387</v>
      </c>
      <c r="F773" s="61">
        <f t="shared" si="240"/>
        <v>0.86700000000000066</v>
      </c>
      <c r="G773" s="61">
        <f t="shared" si="241"/>
        <v>9.6699999999998365</v>
      </c>
      <c r="H773" s="61">
        <f t="shared" si="247"/>
        <v>4.8349999999999183</v>
      </c>
      <c r="I773" s="61">
        <f t="shared" si="247"/>
        <v>4.8349999999999183</v>
      </c>
      <c r="J773" s="62">
        <f t="shared" si="231"/>
        <v>8.5168899999998633</v>
      </c>
      <c r="K773" s="63">
        <f t="shared" si="232"/>
        <v>199.10125383024007</v>
      </c>
      <c r="L773" s="51">
        <f t="shared" si="233"/>
        <v>1.5066116969263772E+46</v>
      </c>
      <c r="M773" s="48">
        <f t="shared" si="243"/>
        <v>153.40000000000006</v>
      </c>
      <c r="N773" s="52">
        <v>767</v>
      </c>
      <c r="O773" s="74">
        <f t="shared" si="234"/>
        <v>767</v>
      </c>
      <c r="P773" s="74">
        <f t="shared" si="248"/>
        <v>1</v>
      </c>
      <c r="Q773" s="53">
        <v>1</v>
      </c>
      <c r="R773" s="65">
        <f t="shared" si="235"/>
        <v>1</v>
      </c>
      <c r="S773" s="73">
        <f t="shared" si="249"/>
        <v>1.6953750127390355E+43</v>
      </c>
      <c r="T773" s="73">
        <f t="shared" si="236"/>
        <v>1.3003526347708403E+46</v>
      </c>
      <c r="U773" s="73">
        <f t="shared" si="237"/>
        <v>1.5066116969263771E+47</v>
      </c>
      <c r="V773" s="73">
        <f t="shared" si="238"/>
        <v>7.5330584846318865E+47</v>
      </c>
      <c r="W773" s="73">
        <f t="shared" si="239"/>
        <v>455202.1333333333</v>
      </c>
      <c r="X773" s="102">
        <f t="shared" si="250"/>
        <v>11.586177907747969</v>
      </c>
      <c r="Y773" s="94">
        <f>X773/K773</f>
        <v>5.8192390479000725E-2</v>
      </c>
    </row>
    <row r="774" spans="1:25">
      <c r="A774" s="48">
        <v>8192</v>
      </c>
      <c r="B774" s="48">
        <f t="shared" si="230"/>
        <v>25.6</v>
      </c>
      <c r="C774" s="86">
        <f t="shared" si="244"/>
        <v>14.74</v>
      </c>
      <c r="D774" s="90"/>
      <c r="E774" s="49">
        <f>C774*K774*1</f>
        <v>2946.8162680984133</v>
      </c>
      <c r="F774" s="61">
        <f t="shared" si="240"/>
        <v>0.86800000000000066</v>
      </c>
      <c r="G774" s="61">
        <f t="shared" si="241"/>
        <v>9.6799999999998363</v>
      </c>
      <c r="H774" s="61">
        <f t="shared" si="247"/>
        <v>4.8399999999999181</v>
      </c>
      <c r="I774" s="61">
        <f t="shared" si="247"/>
        <v>4.8399999999999181</v>
      </c>
      <c r="J774" s="62">
        <f t="shared" si="231"/>
        <v>8.5342399999998637</v>
      </c>
      <c r="K774" s="63">
        <f t="shared" si="232"/>
        <v>199.91969254399004</v>
      </c>
      <c r="L774" s="51">
        <f t="shared" si="233"/>
        <v>1.7306423778786208E+46</v>
      </c>
      <c r="M774" s="48">
        <f t="shared" si="243"/>
        <v>153.60000000000008</v>
      </c>
      <c r="N774" s="52">
        <v>768</v>
      </c>
      <c r="O774" s="74">
        <f t="shared" si="234"/>
        <v>768</v>
      </c>
      <c r="P774" s="74">
        <f t="shared" si="248"/>
        <v>1</v>
      </c>
      <c r="Q774" s="53">
        <v>1</v>
      </c>
      <c r="R774" s="65">
        <f t="shared" si="235"/>
        <v>1</v>
      </c>
      <c r="S774" s="73">
        <f t="shared" si="249"/>
        <v>1.6953750127390355E+43</v>
      </c>
      <c r="T774" s="73">
        <f t="shared" si="236"/>
        <v>1.3020480097835793E+46</v>
      </c>
      <c r="U774" s="73">
        <f t="shared" si="237"/>
        <v>1.7306423778786207E+47</v>
      </c>
      <c r="V774" s="73">
        <f t="shared" si="238"/>
        <v>8.6532118893931036E+47</v>
      </c>
      <c r="W774" s="73">
        <f t="shared" si="239"/>
        <v>455475.20000000001</v>
      </c>
      <c r="X774" s="102">
        <f t="shared" si="250"/>
        <v>13.291694045646446</v>
      </c>
      <c r="Y774" s="94">
        <f>X774/K774</f>
        <v>6.6485166501152757E-2</v>
      </c>
    </row>
    <row r="775" spans="1:25">
      <c r="A775" s="48">
        <v>8192</v>
      </c>
      <c r="B775" s="48">
        <f t="shared" ref="B775:B838" si="251">N775/30</f>
        <v>25.633333333333333</v>
      </c>
      <c r="C775" s="86">
        <f t="shared" si="244"/>
        <v>14.74</v>
      </c>
      <c r="D775" s="90"/>
      <c r="E775" s="49">
        <f>C775*K775*1</f>
        <v>2958.918020151737</v>
      </c>
      <c r="F775" s="61">
        <f t="shared" si="240"/>
        <v>0.86900000000000066</v>
      </c>
      <c r="G775" s="61">
        <f t="shared" si="241"/>
        <v>9.6899999999998361</v>
      </c>
      <c r="H775" s="61">
        <f t="shared" si="247"/>
        <v>4.844999999999918</v>
      </c>
      <c r="I775" s="61">
        <f t="shared" si="247"/>
        <v>4.844999999999918</v>
      </c>
      <c r="J775" s="62">
        <f t="shared" ref="J775:J838" si="252">(1-F775)+F775*G775</f>
        <v>8.5516099999998616</v>
      </c>
      <c r="K775" s="63">
        <f t="shared" ref="K775:K838" si="253">J775*H775*I775</f>
        <v>200.74070693023995</v>
      </c>
      <c r="L775" s="51">
        <f t="shared" ref="L775:L838" si="254">POWER($M$1,N775)</f>
        <v>1.9879860525573289E+46</v>
      </c>
      <c r="M775" s="48">
        <f t="shared" si="243"/>
        <v>153.80000000000007</v>
      </c>
      <c r="N775" s="52">
        <v>769</v>
      </c>
      <c r="O775" s="74">
        <f t="shared" ref="O775:O838" si="255">$N775-P$3</f>
        <v>769</v>
      </c>
      <c r="P775" s="74">
        <f t="shared" si="248"/>
        <v>1</v>
      </c>
      <c r="Q775" s="53">
        <v>1</v>
      </c>
      <c r="R775" s="65">
        <f t="shared" ref="R775:R838" si="256">R$3</f>
        <v>1</v>
      </c>
      <c r="S775" s="73">
        <f t="shared" si="249"/>
        <v>1.6953750127390355E+43</v>
      </c>
      <c r="T775" s="73">
        <f t="shared" ref="T775:T838" si="257">O775*S775*R775</f>
        <v>1.3037433847963183E+46</v>
      </c>
      <c r="U775" s="73">
        <f t="shared" ref="U775:U838" si="258">10*Q$3*P775*POWER($M$1,O775)</f>
        <v>1.9879860525573288E+47</v>
      </c>
      <c r="V775" s="73">
        <f t="shared" ref="V775:V838" si="259">50*Q$3*P775*POWER($M$1,O775)</f>
        <v>9.9399302627866442E+47</v>
      </c>
      <c r="W775" s="73">
        <f t="shared" ref="W775:W838" si="260">$A775*(30+$B775)</f>
        <v>455748.26666666666</v>
      </c>
      <c r="X775" s="102">
        <f t="shared" si="250"/>
        <v>15.248292537782721</v>
      </c>
      <c r="Y775" s="94">
        <f>X775/K775</f>
        <v>7.5960141672120868E-2</v>
      </c>
    </row>
    <row r="776" spans="1:25">
      <c r="A776" s="48">
        <v>8192</v>
      </c>
      <c r="B776" s="48">
        <f t="shared" si="251"/>
        <v>25.666666666666668</v>
      </c>
      <c r="C776" s="86">
        <f t="shared" si="244"/>
        <v>14.74</v>
      </c>
      <c r="D776" s="90"/>
      <c r="E776" s="49">
        <f>C776*K776*1</f>
        <v>2971.0578188498516</v>
      </c>
      <c r="F776" s="61">
        <f t="shared" ref="F776:F839" si="261">F775+0.1%</f>
        <v>0.87000000000000066</v>
      </c>
      <c r="G776" s="61">
        <f t="shared" ref="G776:G839" si="262">G775+1%</f>
        <v>9.6999999999998359</v>
      </c>
      <c r="H776" s="61">
        <f t="shared" ref="H776:I791" si="263">H775+0.5%</f>
        <v>4.8499999999999179</v>
      </c>
      <c r="I776" s="61">
        <f t="shared" si="263"/>
        <v>4.8499999999999179</v>
      </c>
      <c r="J776" s="62">
        <f t="shared" si="252"/>
        <v>8.5689999999998623</v>
      </c>
      <c r="K776" s="63">
        <f t="shared" si="253"/>
        <v>201.56430249998994</v>
      </c>
      <c r="L776" s="51">
        <f t="shared" si="254"/>
        <v>2.2835963083296529E+46</v>
      </c>
      <c r="M776" s="48">
        <f t="shared" ref="M776:M839" si="264">LOG(L776,2)</f>
        <v>154.00000000000006</v>
      </c>
      <c r="N776" s="52">
        <v>770</v>
      </c>
      <c r="O776" s="74">
        <f t="shared" si="255"/>
        <v>770</v>
      </c>
      <c r="P776" s="74">
        <f t="shared" si="248"/>
        <v>1</v>
      </c>
      <c r="Q776" s="53">
        <v>4</v>
      </c>
      <c r="R776" s="65">
        <f t="shared" si="256"/>
        <v>1</v>
      </c>
      <c r="S776" s="73">
        <f t="shared" si="249"/>
        <v>6.7815000509561422E+43</v>
      </c>
      <c r="T776" s="73">
        <f t="shared" si="257"/>
        <v>5.2217550392362295E+46</v>
      </c>
      <c r="U776" s="73">
        <f t="shared" si="258"/>
        <v>2.283596308329653E+47</v>
      </c>
      <c r="V776" s="73">
        <f t="shared" si="259"/>
        <v>1.1417981541648265E+48</v>
      </c>
      <c r="W776" s="73">
        <f t="shared" si="260"/>
        <v>456021.33333333337</v>
      </c>
      <c r="X776" s="102">
        <f t="shared" si="250"/>
        <v>4.373235226797747</v>
      </c>
      <c r="Y776" s="94">
        <f>X776/K776</f>
        <v>2.1696476868953346E-2</v>
      </c>
    </row>
    <row r="777" spans="1:25">
      <c r="A777" s="48">
        <v>8192</v>
      </c>
      <c r="B777" s="48">
        <f t="shared" si="251"/>
        <v>25.7</v>
      </c>
      <c r="C777" s="86">
        <f t="shared" si="244"/>
        <v>14.74</v>
      </c>
      <c r="D777" s="90"/>
      <c r="E777" s="49">
        <f>C777*K777*1</f>
        <v>2983.2357455133365</v>
      </c>
      <c r="F777" s="61">
        <f t="shared" si="261"/>
        <v>0.87100000000000066</v>
      </c>
      <c r="G777" s="61">
        <f t="shared" si="262"/>
        <v>9.7099999999998357</v>
      </c>
      <c r="H777" s="61">
        <f t="shared" si="263"/>
        <v>4.8549999999999178</v>
      </c>
      <c r="I777" s="61">
        <f t="shared" si="263"/>
        <v>4.8549999999999178</v>
      </c>
      <c r="J777" s="62">
        <f t="shared" si="252"/>
        <v>8.5864099999998622</v>
      </c>
      <c r="K777" s="63">
        <f t="shared" si="253"/>
        <v>202.39048477023991</v>
      </c>
      <c r="L777" s="51">
        <f t="shared" si="254"/>
        <v>2.6231633228555748E+46</v>
      </c>
      <c r="M777" s="48">
        <f t="shared" si="264"/>
        <v>154.20000000000007</v>
      </c>
      <c r="N777" s="52">
        <v>771</v>
      </c>
      <c r="O777" s="74">
        <f t="shared" si="255"/>
        <v>771</v>
      </c>
      <c r="P777" s="74">
        <f t="shared" si="248"/>
        <v>1</v>
      </c>
      <c r="Q777" s="53">
        <v>1</v>
      </c>
      <c r="R777" s="65">
        <f t="shared" si="256"/>
        <v>1</v>
      </c>
      <c r="S777" s="73">
        <f t="shared" si="249"/>
        <v>6.7815000509561422E+43</v>
      </c>
      <c r="T777" s="73">
        <f t="shared" si="257"/>
        <v>5.2285365392871856E+46</v>
      </c>
      <c r="U777" s="73">
        <f t="shared" si="258"/>
        <v>2.6231633228555749E+47</v>
      </c>
      <c r="V777" s="73">
        <f t="shared" si="259"/>
        <v>1.3115816614277873E+48</v>
      </c>
      <c r="W777" s="73">
        <f t="shared" si="260"/>
        <v>456294.40000000002</v>
      </c>
      <c r="X777" s="102">
        <f t="shared" si="250"/>
        <v>5.0170125103748342</v>
      </c>
      <c r="Y777" s="94">
        <f>X777/K777</f>
        <v>2.478877658734948E-2</v>
      </c>
    </row>
    <row r="778" spans="1:25">
      <c r="A778" s="48">
        <v>8192</v>
      </c>
      <c r="B778" s="48">
        <f t="shared" si="251"/>
        <v>25.733333333333334</v>
      </c>
      <c r="C778" s="86">
        <f t="shared" si="244"/>
        <v>14.74</v>
      </c>
      <c r="D778" s="90"/>
      <c r="E778" s="49">
        <f>C778*K778*1</f>
        <v>2995.4518815512106</v>
      </c>
      <c r="F778" s="61">
        <f t="shared" si="261"/>
        <v>0.87200000000000066</v>
      </c>
      <c r="G778" s="61">
        <f t="shared" si="262"/>
        <v>9.7199999999998354</v>
      </c>
      <c r="H778" s="61">
        <f t="shared" si="263"/>
        <v>4.8599999999999177</v>
      </c>
      <c r="I778" s="61">
        <f t="shared" si="263"/>
        <v>4.8599999999999177</v>
      </c>
      <c r="J778" s="62">
        <f t="shared" si="252"/>
        <v>8.6038399999998632</v>
      </c>
      <c r="K778" s="63">
        <f t="shared" si="253"/>
        <v>203.21925926398987</v>
      </c>
      <c r="L778" s="51">
        <f t="shared" si="254"/>
        <v>3.0132233938527549E+46</v>
      </c>
      <c r="M778" s="48">
        <f t="shared" si="264"/>
        <v>154.40000000000006</v>
      </c>
      <c r="N778" s="52">
        <v>772</v>
      </c>
      <c r="O778" s="74">
        <f t="shared" si="255"/>
        <v>772</v>
      </c>
      <c r="P778" s="74">
        <f t="shared" si="248"/>
        <v>1</v>
      </c>
      <c r="Q778" s="53">
        <v>1</v>
      </c>
      <c r="R778" s="65">
        <f t="shared" si="256"/>
        <v>1</v>
      </c>
      <c r="S778" s="73">
        <f t="shared" si="249"/>
        <v>6.7815000509561422E+43</v>
      </c>
      <c r="T778" s="73">
        <f t="shared" si="257"/>
        <v>5.2353180393381418E+46</v>
      </c>
      <c r="U778" s="73">
        <f t="shared" si="258"/>
        <v>3.0132233938527551E+47</v>
      </c>
      <c r="V778" s="73">
        <f t="shared" si="259"/>
        <v>1.5066116969263773E+48</v>
      </c>
      <c r="W778" s="73">
        <f t="shared" si="260"/>
        <v>456567.46666666667</v>
      </c>
      <c r="X778" s="102">
        <f t="shared" si="250"/>
        <v>5.7555689476960454</v>
      </c>
      <c r="Y778" s="94">
        <f>X778/K778</f>
        <v>2.8321965981675652E-2</v>
      </c>
    </row>
    <row r="779" spans="1:25">
      <c r="A779" s="48">
        <v>8192</v>
      </c>
      <c r="B779" s="48">
        <f t="shared" si="251"/>
        <v>25.766666666666666</v>
      </c>
      <c r="C779" s="86">
        <f t="shared" si="244"/>
        <v>14.74</v>
      </c>
      <c r="D779" s="90"/>
      <c r="E779" s="49">
        <f>C779*K779*1</f>
        <v>3007.7063084609354</v>
      </c>
      <c r="F779" s="61">
        <f t="shared" si="261"/>
        <v>0.87300000000000066</v>
      </c>
      <c r="G779" s="61">
        <f t="shared" si="262"/>
        <v>9.7299999999998352</v>
      </c>
      <c r="H779" s="61">
        <f t="shared" si="263"/>
        <v>4.8649999999999176</v>
      </c>
      <c r="I779" s="61">
        <f t="shared" si="263"/>
        <v>4.8649999999999176</v>
      </c>
      <c r="J779" s="62">
        <f t="shared" si="252"/>
        <v>8.6212899999998616</v>
      </c>
      <c r="K779" s="63">
        <f t="shared" si="253"/>
        <v>204.05063151023984</v>
      </c>
      <c r="L779" s="51">
        <f t="shared" si="254"/>
        <v>3.4612847557572422E+46</v>
      </c>
      <c r="M779" s="48">
        <f t="shared" si="264"/>
        <v>154.60000000000008</v>
      </c>
      <c r="N779" s="52">
        <v>773</v>
      </c>
      <c r="O779" s="74">
        <f t="shared" si="255"/>
        <v>773</v>
      </c>
      <c r="P779" s="74">
        <f t="shared" si="248"/>
        <v>1</v>
      </c>
      <c r="Q779" s="53">
        <v>1</v>
      </c>
      <c r="R779" s="65">
        <f t="shared" si="256"/>
        <v>1</v>
      </c>
      <c r="S779" s="73">
        <f t="shared" si="249"/>
        <v>6.7815000509561422E+43</v>
      </c>
      <c r="T779" s="73">
        <f t="shared" si="257"/>
        <v>5.2420995393890979E+46</v>
      </c>
      <c r="U779" s="73">
        <f t="shared" si="258"/>
        <v>3.4612847557572423E+47</v>
      </c>
      <c r="V779" s="73">
        <f t="shared" si="259"/>
        <v>1.730642377878621E+48</v>
      </c>
      <c r="W779" s="73">
        <f t="shared" si="260"/>
        <v>456840.53333333333</v>
      </c>
      <c r="X779" s="102">
        <f t="shared" si="250"/>
        <v>6.6028596552758563</v>
      </c>
      <c r="Y779" s="94">
        <f>X779/K779</f>
        <v>3.2358927813190844E-2</v>
      </c>
    </row>
    <row r="780" spans="1:25">
      <c r="A780" s="48">
        <v>8192</v>
      </c>
      <c r="B780" s="48">
        <f t="shared" si="251"/>
        <v>25.8</v>
      </c>
      <c r="C780" s="86">
        <f t="shared" si="244"/>
        <v>14.74</v>
      </c>
      <c r="D780" s="90"/>
      <c r="E780" s="49">
        <f>C780*K780*1</f>
        <v>3019.9991078284088</v>
      </c>
      <c r="F780" s="61">
        <f t="shared" si="261"/>
        <v>0.87400000000000067</v>
      </c>
      <c r="G780" s="61">
        <f t="shared" si="262"/>
        <v>9.739999999999835</v>
      </c>
      <c r="H780" s="61">
        <f t="shared" si="263"/>
        <v>4.8699999999999175</v>
      </c>
      <c r="I780" s="61">
        <f t="shared" si="263"/>
        <v>4.8699999999999175</v>
      </c>
      <c r="J780" s="62">
        <f t="shared" si="252"/>
        <v>8.638759999999861</v>
      </c>
      <c r="K780" s="63">
        <f t="shared" si="253"/>
        <v>204.88460704398975</v>
      </c>
      <c r="L780" s="51">
        <f t="shared" si="254"/>
        <v>3.9759721051146582E+46</v>
      </c>
      <c r="M780" s="48">
        <f t="shared" si="264"/>
        <v>154.80000000000007</v>
      </c>
      <c r="N780" s="52">
        <v>774</v>
      </c>
      <c r="O780" s="74">
        <f t="shared" si="255"/>
        <v>774</v>
      </c>
      <c r="P780" s="74">
        <f t="shared" si="248"/>
        <v>1</v>
      </c>
      <c r="Q780" s="53">
        <v>1</v>
      </c>
      <c r="R780" s="65">
        <f t="shared" si="256"/>
        <v>1</v>
      </c>
      <c r="S780" s="73">
        <f t="shared" si="249"/>
        <v>6.7815000509561422E+43</v>
      </c>
      <c r="T780" s="73">
        <f t="shared" si="257"/>
        <v>5.248881039440054E+46</v>
      </c>
      <c r="U780" s="73">
        <f t="shared" si="258"/>
        <v>3.9759721051146583E+47</v>
      </c>
      <c r="V780" s="73">
        <f t="shared" si="259"/>
        <v>1.9879860525573292E+48</v>
      </c>
      <c r="W780" s="73">
        <f t="shared" si="260"/>
        <v>457113.59999999998</v>
      </c>
      <c r="X780" s="102">
        <f t="shared" si="250"/>
        <v>7.574894678007051</v>
      </c>
      <c r="Y780" s="94">
        <f>X780/K780</f>
        <v>3.6971516734689021E-2</v>
      </c>
    </row>
    <row r="781" spans="1:25">
      <c r="A781" s="48">
        <v>8192</v>
      </c>
      <c r="B781" s="48">
        <f t="shared" si="251"/>
        <v>25.833333333333332</v>
      </c>
      <c r="C781" s="86">
        <f t="shared" si="244"/>
        <v>14.74</v>
      </c>
      <c r="D781" s="90"/>
      <c r="E781" s="49">
        <f>C781*K781*1</f>
        <v>3032.3303613279736</v>
      </c>
      <c r="F781" s="61">
        <f t="shared" si="261"/>
        <v>0.87500000000000067</v>
      </c>
      <c r="G781" s="61">
        <f t="shared" si="262"/>
        <v>9.7499999999998348</v>
      </c>
      <c r="H781" s="61">
        <f t="shared" si="263"/>
        <v>4.8749999999999174</v>
      </c>
      <c r="I781" s="61">
        <f t="shared" si="263"/>
        <v>4.8749999999999174</v>
      </c>
      <c r="J781" s="62">
        <f t="shared" si="252"/>
        <v>8.6562499999998614</v>
      </c>
      <c r="K781" s="63">
        <f t="shared" si="253"/>
        <v>205.72119140623971</v>
      </c>
      <c r="L781" s="51">
        <f t="shared" si="254"/>
        <v>4.5671926166593079E+46</v>
      </c>
      <c r="M781" s="48">
        <f t="shared" si="264"/>
        <v>155.00000000000009</v>
      </c>
      <c r="N781" s="52">
        <v>775</v>
      </c>
      <c r="O781" s="74">
        <f t="shared" si="255"/>
        <v>775</v>
      </c>
      <c r="P781" s="74">
        <f t="shared" si="248"/>
        <v>1</v>
      </c>
      <c r="Q781" s="53">
        <v>1</v>
      </c>
      <c r="R781" s="65">
        <f t="shared" si="256"/>
        <v>1</v>
      </c>
      <c r="S781" s="73">
        <f t="shared" si="249"/>
        <v>6.7815000509561422E+43</v>
      </c>
      <c r="T781" s="73">
        <f t="shared" si="257"/>
        <v>5.2556625394910102E+46</v>
      </c>
      <c r="U781" s="73">
        <f t="shared" si="258"/>
        <v>4.5671926166593077E+47</v>
      </c>
      <c r="V781" s="73">
        <f t="shared" si="259"/>
        <v>2.2835963083296539E+48</v>
      </c>
      <c r="W781" s="73">
        <f t="shared" si="260"/>
        <v>457386.66666666663</v>
      </c>
      <c r="X781" s="102">
        <f t="shared" si="250"/>
        <v>8.6900416119593977</v>
      </c>
      <c r="Y781" s="94">
        <f>X781/K781</f>
        <v>4.2241839805404809E-2</v>
      </c>
    </row>
    <row r="782" spans="1:25">
      <c r="A782" s="48">
        <v>8192</v>
      </c>
      <c r="B782" s="48">
        <f t="shared" si="251"/>
        <v>25.866666666666667</v>
      </c>
      <c r="C782" s="86">
        <f t="shared" si="244"/>
        <v>14.74</v>
      </c>
      <c r="D782" s="90"/>
      <c r="E782" s="49">
        <f>C782*K782*1</f>
        <v>3044.7001507224081</v>
      </c>
      <c r="F782" s="61">
        <f t="shared" si="261"/>
        <v>0.87600000000000067</v>
      </c>
      <c r="G782" s="61">
        <f t="shared" si="262"/>
        <v>9.7599999999998346</v>
      </c>
      <c r="H782" s="61">
        <f t="shared" si="263"/>
        <v>4.8799999999999173</v>
      </c>
      <c r="I782" s="61">
        <f t="shared" si="263"/>
        <v>4.8799999999999173</v>
      </c>
      <c r="J782" s="62">
        <f t="shared" si="252"/>
        <v>8.6737599999998611</v>
      </c>
      <c r="K782" s="63">
        <f t="shared" si="253"/>
        <v>206.56039014398968</v>
      </c>
      <c r="L782" s="51">
        <f t="shared" si="254"/>
        <v>5.2463266457111507E+46</v>
      </c>
      <c r="M782" s="48">
        <f t="shared" si="264"/>
        <v>155.20000000000007</v>
      </c>
      <c r="N782" s="52">
        <v>776</v>
      </c>
      <c r="O782" s="74">
        <f t="shared" si="255"/>
        <v>776</v>
      </c>
      <c r="P782" s="74">
        <f t="shared" si="248"/>
        <v>1</v>
      </c>
      <c r="Q782" s="53">
        <v>1</v>
      </c>
      <c r="R782" s="65">
        <f t="shared" si="256"/>
        <v>1</v>
      </c>
      <c r="S782" s="73">
        <f t="shared" si="249"/>
        <v>6.7815000509561422E+43</v>
      </c>
      <c r="T782" s="73">
        <f t="shared" si="257"/>
        <v>5.2624440395419663E+46</v>
      </c>
      <c r="U782" s="73">
        <f t="shared" si="258"/>
        <v>5.2463266457111507E+47</v>
      </c>
      <c r="V782" s="73">
        <f t="shared" si="259"/>
        <v>2.6231633228555753E+48</v>
      </c>
      <c r="W782" s="73">
        <f t="shared" si="260"/>
        <v>457659.73333333334</v>
      </c>
      <c r="X782" s="102">
        <f t="shared" si="250"/>
        <v>9.9693727976778295</v>
      </c>
      <c r="Y782" s="94">
        <f>X782/K782</f>
        <v>4.8263719828996993E-2</v>
      </c>
    </row>
    <row r="783" spans="1:25">
      <c r="A783" s="48">
        <v>8192</v>
      </c>
      <c r="B783" s="48">
        <f t="shared" si="251"/>
        <v>25.9</v>
      </c>
      <c r="C783" s="86">
        <f t="shared" si="244"/>
        <v>14.74</v>
      </c>
      <c r="D783" s="90"/>
      <c r="E783" s="49">
        <f>C783*K783*1</f>
        <v>3057.1085578629318</v>
      </c>
      <c r="F783" s="61">
        <f t="shared" si="261"/>
        <v>0.87700000000000067</v>
      </c>
      <c r="G783" s="61">
        <f t="shared" si="262"/>
        <v>9.7699999999998344</v>
      </c>
      <c r="H783" s="61">
        <f t="shared" si="263"/>
        <v>4.8849999999999172</v>
      </c>
      <c r="I783" s="61">
        <f t="shared" si="263"/>
        <v>4.8849999999999172</v>
      </c>
      <c r="J783" s="62">
        <f t="shared" si="252"/>
        <v>8.6912899999998601</v>
      </c>
      <c r="K783" s="63">
        <f t="shared" si="253"/>
        <v>207.40220881023961</v>
      </c>
      <c r="L783" s="51">
        <f t="shared" si="254"/>
        <v>6.0264467877055128E+46</v>
      </c>
      <c r="M783" s="48">
        <f t="shared" si="264"/>
        <v>155.40000000000009</v>
      </c>
      <c r="N783" s="52">
        <v>777</v>
      </c>
      <c r="O783" s="74">
        <f t="shared" si="255"/>
        <v>777</v>
      </c>
      <c r="P783" s="74">
        <f t="shared" si="248"/>
        <v>1</v>
      </c>
      <c r="Q783" s="53">
        <v>1</v>
      </c>
      <c r="R783" s="65">
        <f t="shared" si="256"/>
        <v>1</v>
      </c>
      <c r="S783" s="73">
        <f t="shared" si="249"/>
        <v>6.7815000509561422E+43</v>
      </c>
      <c r="T783" s="73">
        <f t="shared" si="257"/>
        <v>5.2692255395929225E+46</v>
      </c>
      <c r="U783" s="73">
        <f t="shared" si="258"/>
        <v>6.0264467877055126E+47</v>
      </c>
      <c r="V783" s="73">
        <f t="shared" si="259"/>
        <v>3.0132233938527566E+48</v>
      </c>
      <c r="W783" s="73">
        <f t="shared" si="260"/>
        <v>457932.79999999999</v>
      </c>
      <c r="X783" s="102">
        <f t="shared" si="250"/>
        <v>11.437063648961001</v>
      </c>
      <c r="Y783" s="94">
        <f>X783/K783</f>
        <v>5.5144367625444224E-2</v>
      </c>
    </row>
    <row r="784" spans="1:25">
      <c r="A784" s="48">
        <v>8192</v>
      </c>
      <c r="B784" s="48">
        <f t="shared" si="251"/>
        <v>25.933333333333334</v>
      </c>
      <c r="C784" s="86">
        <f t="shared" si="244"/>
        <v>14.74</v>
      </c>
      <c r="D784" s="90"/>
      <c r="E784" s="49">
        <f>C784*K784*1</f>
        <v>3069.5556646892064</v>
      </c>
      <c r="F784" s="61">
        <f t="shared" si="261"/>
        <v>0.87800000000000067</v>
      </c>
      <c r="G784" s="61">
        <f t="shared" si="262"/>
        <v>9.7799999999998342</v>
      </c>
      <c r="H784" s="61">
        <f t="shared" si="263"/>
        <v>4.8899999999999171</v>
      </c>
      <c r="I784" s="61">
        <f t="shared" si="263"/>
        <v>4.8899999999999171</v>
      </c>
      <c r="J784" s="62">
        <f t="shared" si="252"/>
        <v>8.70883999999986</v>
      </c>
      <c r="K784" s="63">
        <f t="shared" si="253"/>
        <v>208.24665296398959</v>
      </c>
      <c r="L784" s="51">
        <f t="shared" si="254"/>
        <v>6.9225695115144874E+46</v>
      </c>
      <c r="M784" s="48">
        <f t="shared" si="264"/>
        <v>155.60000000000008</v>
      </c>
      <c r="N784" s="52">
        <v>778</v>
      </c>
      <c r="O784" s="74">
        <f t="shared" si="255"/>
        <v>778</v>
      </c>
      <c r="P784" s="74">
        <f t="shared" si="248"/>
        <v>1</v>
      </c>
      <c r="Q784" s="53">
        <v>1</v>
      </c>
      <c r="R784" s="65">
        <f t="shared" si="256"/>
        <v>1</v>
      </c>
      <c r="S784" s="73">
        <f t="shared" si="249"/>
        <v>6.7815000509561422E+43</v>
      </c>
      <c r="T784" s="73">
        <f t="shared" si="257"/>
        <v>5.2760070396438786E+46</v>
      </c>
      <c r="U784" s="73">
        <f t="shared" si="258"/>
        <v>6.9225695115144878E+47</v>
      </c>
      <c r="V784" s="73">
        <f t="shared" si="259"/>
        <v>3.4612847557572434E+48</v>
      </c>
      <c r="W784" s="73">
        <f t="shared" si="260"/>
        <v>458205.8666666667</v>
      </c>
      <c r="X784" s="102">
        <f t="shared" si="250"/>
        <v>13.12084964917285</v>
      </c>
      <c r="Y784" s="94">
        <f>X784/K784</f>
        <v>6.300629307805361E-2</v>
      </c>
    </row>
    <row r="785" spans="1:25">
      <c r="A785" s="48">
        <v>8192</v>
      </c>
      <c r="B785" s="48">
        <f t="shared" si="251"/>
        <v>25.966666666666665</v>
      </c>
      <c r="C785" s="86">
        <f t="shared" si="244"/>
        <v>14.74</v>
      </c>
      <c r="D785" s="90"/>
      <c r="E785" s="49">
        <f>C785*K785*1</f>
        <v>3082.0415532293309</v>
      </c>
      <c r="F785" s="61">
        <f t="shared" si="261"/>
        <v>0.87900000000000067</v>
      </c>
      <c r="G785" s="61">
        <f t="shared" si="262"/>
        <v>9.7899999999998339</v>
      </c>
      <c r="H785" s="61">
        <f t="shared" si="263"/>
        <v>4.894999999999917</v>
      </c>
      <c r="I785" s="61">
        <f t="shared" si="263"/>
        <v>4.894999999999917</v>
      </c>
      <c r="J785" s="62">
        <f t="shared" si="252"/>
        <v>8.7264099999998592</v>
      </c>
      <c r="K785" s="63">
        <f t="shared" si="253"/>
        <v>209.09372817023953</v>
      </c>
      <c r="L785" s="51">
        <f t="shared" si="254"/>
        <v>7.9519442102293205E+46</v>
      </c>
      <c r="M785" s="48">
        <f t="shared" si="264"/>
        <v>155.8000000000001</v>
      </c>
      <c r="N785" s="52">
        <v>779</v>
      </c>
      <c r="O785" s="74">
        <f t="shared" si="255"/>
        <v>779</v>
      </c>
      <c r="P785" s="74">
        <f t="shared" si="248"/>
        <v>1</v>
      </c>
      <c r="Q785" s="53">
        <v>1</v>
      </c>
      <c r="R785" s="65">
        <f t="shared" si="256"/>
        <v>1</v>
      </c>
      <c r="S785" s="73">
        <f t="shared" si="249"/>
        <v>6.7815000509561422E+43</v>
      </c>
      <c r="T785" s="73">
        <f t="shared" si="257"/>
        <v>5.2827885396948348E+46</v>
      </c>
      <c r="U785" s="73">
        <f t="shared" si="258"/>
        <v>7.9519442102293199E+47</v>
      </c>
      <c r="V785" s="73">
        <f t="shared" si="259"/>
        <v>3.9759721051146603E+48</v>
      </c>
      <c r="W785" s="73">
        <f t="shared" si="260"/>
        <v>458478.93333333335</v>
      </c>
      <c r="X785" s="102">
        <f t="shared" si="250"/>
        <v>15.052550656681539</v>
      </c>
      <c r="Y785" s="94">
        <f>X785/K785</f>
        <v>7.1989489060265269E-2</v>
      </c>
    </row>
    <row r="786" spans="1:25">
      <c r="A786" s="48">
        <v>8192</v>
      </c>
      <c r="B786" s="48">
        <f t="shared" si="251"/>
        <v>26</v>
      </c>
      <c r="C786" s="86">
        <f t="shared" si="244"/>
        <v>14.74</v>
      </c>
      <c r="D786" s="90"/>
      <c r="E786" s="49">
        <f>C786*K786*1</f>
        <v>3094.5663055998452</v>
      </c>
      <c r="F786" s="61">
        <f t="shared" si="261"/>
        <v>0.88000000000000067</v>
      </c>
      <c r="G786" s="61">
        <f t="shared" si="262"/>
        <v>9.7999999999998337</v>
      </c>
      <c r="H786" s="61">
        <f t="shared" si="263"/>
        <v>4.8999999999999169</v>
      </c>
      <c r="I786" s="61">
        <f t="shared" si="263"/>
        <v>4.8999999999999169</v>
      </c>
      <c r="J786" s="62">
        <f t="shared" si="252"/>
        <v>8.7439999999998594</v>
      </c>
      <c r="K786" s="63">
        <f t="shared" si="253"/>
        <v>209.94343999998949</v>
      </c>
      <c r="L786" s="51">
        <f t="shared" si="254"/>
        <v>9.1343852333186199E+46</v>
      </c>
      <c r="M786" s="48">
        <f t="shared" si="264"/>
        <v>156.00000000000009</v>
      </c>
      <c r="N786" s="52">
        <v>780</v>
      </c>
      <c r="O786" s="74">
        <f t="shared" si="255"/>
        <v>780</v>
      </c>
      <c r="P786" s="74">
        <f t="shared" si="248"/>
        <v>1</v>
      </c>
      <c r="Q786" s="53">
        <v>4</v>
      </c>
      <c r="R786" s="65">
        <f t="shared" si="256"/>
        <v>1</v>
      </c>
      <c r="S786" s="73">
        <f t="shared" si="249"/>
        <v>2.7126000203824569E+44</v>
      </c>
      <c r="T786" s="73">
        <f t="shared" si="257"/>
        <v>2.1158280158983164E+47</v>
      </c>
      <c r="U786" s="73">
        <f t="shared" si="258"/>
        <v>9.1343852333186203E+47</v>
      </c>
      <c r="V786" s="73">
        <f t="shared" si="259"/>
        <v>4.5671926166593098E+48</v>
      </c>
      <c r="W786" s="73">
        <f t="shared" si="260"/>
        <v>458752</v>
      </c>
      <c r="X786" s="102">
        <f t="shared" si="250"/>
        <v>4.3171681085054718</v>
      </c>
      <c r="Y786" s="94">
        <f>X786/K786</f>
        <v>2.0563481804936071E-2</v>
      </c>
    </row>
    <row r="787" spans="1:25">
      <c r="A787" s="48">
        <v>8192</v>
      </c>
      <c r="B787" s="48">
        <f t="shared" si="251"/>
        <v>26.033333333333335</v>
      </c>
      <c r="C787" s="86">
        <f t="shared" si="244"/>
        <v>14.74</v>
      </c>
      <c r="D787" s="90"/>
      <c r="E787" s="49">
        <f>C787*K787*1</f>
        <v>3107.1300040057295</v>
      </c>
      <c r="F787" s="61">
        <f t="shared" si="261"/>
        <v>0.88100000000000067</v>
      </c>
      <c r="G787" s="61">
        <f t="shared" si="262"/>
        <v>9.8099999999998335</v>
      </c>
      <c r="H787" s="61">
        <f t="shared" si="263"/>
        <v>4.9049999999999168</v>
      </c>
      <c r="I787" s="61">
        <f t="shared" si="263"/>
        <v>4.9049999999999168</v>
      </c>
      <c r="J787" s="62">
        <f t="shared" si="252"/>
        <v>8.7616099999998589</v>
      </c>
      <c r="K787" s="63">
        <f t="shared" si="253"/>
        <v>210.79579403023945</v>
      </c>
      <c r="L787" s="51">
        <f t="shared" si="254"/>
        <v>1.0492653291422305E+47</v>
      </c>
      <c r="M787" s="48">
        <f t="shared" si="264"/>
        <v>156.2000000000001</v>
      </c>
      <c r="N787" s="52">
        <v>781</v>
      </c>
      <c r="O787" s="74">
        <f t="shared" si="255"/>
        <v>781</v>
      </c>
      <c r="P787" s="74">
        <f t="shared" si="248"/>
        <v>1</v>
      </c>
      <c r="Q787" s="53">
        <v>1</v>
      </c>
      <c r="R787" s="65">
        <f t="shared" si="256"/>
        <v>1</v>
      </c>
      <c r="S787" s="73">
        <f t="shared" si="249"/>
        <v>2.7126000203824569E+44</v>
      </c>
      <c r="T787" s="73">
        <f t="shared" si="257"/>
        <v>2.1185406159186988E+47</v>
      </c>
      <c r="U787" s="73">
        <f t="shared" si="258"/>
        <v>1.0492653291422305E+48</v>
      </c>
      <c r="V787" s="73">
        <f t="shared" si="259"/>
        <v>5.2463266457111526E+48</v>
      </c>
      <c r="W787" s="73">
        <f t="shared" si="260"/>
        <v>459025.06666666665</v>
      </c>
      <c r="X787" s="102">
        <f t="shared" si="250"/>
        <v>4.9527741939807921</v>
      </c>
      <c r="Y787" s="94">
        <f>X787/K787</f>
        <v>2.349560254162518E-2</v>
      </c>
    </row>
    <row r="788" spans="1:25">
      <c r="A788" s="48">
        <v>8192</v>
      </c>
      <c r="B788" s="48">
        <f t="shared" si="251"/>
        <v>26.066666666666666</v>
      </c>
      <c r="C788" s="86">
        <f t="shared" si="244"/>
        <v>14.74</v>
      </c>
      <c r="D788" s="90"/>
      <c r="E788" s="49">
        <f>C788*K788*1</f>
        <v>3119.7327307404034</v>
      </c>
      <c r="F788" s="61">
        <f t="shared" si="261"/>
        <v>0.88200000000000067</v>
      </c>
      <c r="G788" s="61">
        <f t="shared" si="262"/>
        <v>9.8199999999998333</v>
      </c>
      <c r="H788" s="61">
        <f t="shared" si="263"/>
        <v>4.9099999999999167</v>
      </c>
      <c r="I788" s="61">
        <f t="shared" si="263"/>
        <v>4.9099999999999167</v>
      </c>
      <c r="J788" s="62">
        <f t="shared" si="252"/>
        <v>8.7792399999998576</v>
      </c>
      <c r="K788" s="63">
        <f t="shared" si="253"/>
        <v>211.65079584398939</v>
      </c>
      <c r="L788" s="51">
        <f t="shared" si="254"/>
        <v>1.2052893575411026E+47</v>
      </c>
      <c r="M788" s="48">
        <f t="shared" si="264"/>
        <v>156.40000000000009</v>
      </c>
      <c r="N788" s="52">
        <v>782</v>
      </c>
      <c r="O788" s="74">
        <f t="shared" si="255"/>
        <v>782</v>
      </c>
      <c r="P788" s="74">
        <f t="shared" si="248"/>
        <v>1</v>
      </c>
      <c r="Q788" s="53">
        <v>1</v>
      </c>
      <c r="R788" s="65">
        <f t="shared" si="256"/>
        <v>1</v>
      </c>
      <c r="S788" s="73">
        <f t="shared" si="249"/>
        <v>2.7126000203824569E+44</v>
      </c>
      <c r="T788" s="73">
        <f t="shared" si="257"/>
        <v>2.1212532159390813E+47</v>
      </c>
      <c r="U788" s="73">
        <f t="shared" si="258"/>
        <v>1.2052893575411025E+48</v>
      </c>
      <c r="V788" s="73">
        <f t="shared" si="259"/>
        <v>6.0264467877055131E+48</v>
      </c>
      <c r="W788" s="73">
        <f t="shared" si="260"/>
        <v>459298.1333333333</v>
      </c>
      <c r="X788" s="102">
        <f t="shared" si="250"/>
        <v>5.6819683217664307</v>
      </c>
      <c r="Y788" s="94">
        <f>X788/K788</f>
        <v>2.6845957744258544E-2</v>
      </c>
    </row>
    <row r="789" spans="1:25">
      <c r="A789" s="48">
        <v>8192</v>
      </c>
      <c r="B789" s="48">
        <f t="shared" si="251"/>
        <v>26.1</v>
      </c>
      <c r="C789" s="86">
        <f t="shared" si="244"/>
        <v>14.74</v>
      </c>
      <c r="D789" s="90"/>
      <c r="E789" s="49">
        <f>C789*K789*1</f>
        <v>3132.3745681857285</v>
      </c>
      <c r="F789" s="61">
        <f t="shared" si="261"/>
        <v>0.88300000000000067</v>
      </c>
      <c r="G789" s="61">
        <f t="shared" si="262"/>
        <v>9.8299999999998331</v>
      </c>
      <c r="H789" s="61">
        <f t="shared" si="263"/>
        <v>4.9149999999999165</v>
      </c>
      <c r="I789" s="61">
        <f t="shared" si="263"/>
        <v>4.9149999999999165</v>
      </c>
      <c r="J789" s="62">
        <f t="shared" si="252"/>
        <v>8.7968899999998591</v>
      </c>
      <c r="K789" s="63">
        <f t="shared" si="253"/>
        <v>212.50845103023937</v>
      </c>
      <c r="L789" s="51">
        <f t="shared" si="254"/>
        <v>1.3845139023028981E+47</v>
      </c>
      <c r="M789" s="48">
        <f t="shared" si="264"/>
        <v>156.60000000000008</v>
      </c>
      <c r="N789" s="52">
        <v>783</v>
      </c>
      <c r="O789" s="74">
        <f t="shared" si="255"/>
        <v>783</v>
      </c>
      <c r="P789" s="74">
        <f t="shared" si="248"/>
        <v>1</v>
      </c>
      <c r="Q789" s="53">
        <v>1</v>
      </c>
      <c r="R789" s="65">
        <f t="shared" si="256"/>
        <v>1</v>
      </c>
      <c r="S789" s="73">
        <f t="shared" si="249"/>
        <v>2.7126000203824569E+44</v>
      </c>
      <c r="T789" s="73">
        <f t="shared" si="257"/>
        <v>2.1239658159594637E+47</v>
      </c>
      <c r="U789" s="73">
        <f t="shared" si="258"/>
        <v>1.384513902302898E+48</v>
      </c>
      <c r="V789" s="73">
        <f t="shared" si="259"/>
        <v>6.9225695115144907E+48</v>
      </c>
      <c r="W789" s="73">
        <f t="shared" si="260"/>
        <v>459571.20000000001</v>
      </c>
      <c r="X789" s="102">
        <f t="shared" si="250"/>
        <v>6.5185319457576512</v>
      </c>
      <c r="Y789" s="94">
        <f>X789/K789</f>
        <v>3.0674224550392502E-2</v>
      </c>
    </row>
    <row r="790" spans="1:25">
      <c r="A790" s="48">
        <v>8192</v>
      </c>
      <c r="B790" s="48">
        <f t="shared" si="251"/>
        <v>26.133333333333333</v>
      </c>
      <c r="C790" s="86">
        <f t="shared" ref="C790:C853" si="265">IF(D790&gt;0,C789+D790,C789)</f>
        <v>14.74</v>
      </c>
      <c r="D790" s="90"/>
      <c r="E790" s="49">
        <f>C790*K790*1</f>
        <v>3145.0555988120027</v>
      </c>
      <c r="F790" s="61">
        <f t="shared" si="261"/>
        <v>0.88400000000000067</v>
      </c>
      <c r="G790" s="61">
        <f t="shared" si="262"/>
        <v>9.8399999999998329</v>
      </c>
      <c r="H790" s="61">
        <f t="shared" si="263"/>
        <v>4.9199999999999164</v>
      </c>
      <c r="I790" s="61">
        <f t="shared" si="263"/>
        <v>4.9199999999999164</v>
      </c>
      <c r="J790" s="62">
        <f t="shared" si="252"/>
        <v>8.8145599999998581</v>
      </c>
      <c r="K790" s="63">
        <f t="shared" si="253"/>
        <v>213.36876518398932</v>
      </c>
      <c r="L790" s="51">
        <f t="shared" si="254"/>
        <v>1.5903888420458647E+47</v>
      </c>
      <c r="M790" s="48">
        <f t="shared" si="264"/>
        <v>156.8000000000001</v>
      </c>
      <c r="N790" s="52">
        <v>784</v>
      </c>
      <c r="O790" s="74">
        <f t="shared" si="255"/>
        <v>784</v>
      </c>
      <c r="P790" s="74">
        <f t="shared" si="248"/>
        <v>1</v>
      </c>
      <c r="Q790" s="53">
        <v>1</v>
      </c>
      <c r="R790" s="65">
        <f t="shared" si="256"/>
        <v>1</v>
      </c>
      <c r="S790" s="73">
        <f t="shared" si="249"/>
        <v>2.7126000203824569E+44</v>
      </c>
      <c r="T790" s="73">
        <f t="shared" si="257"/>
        <v>2.1266784159798462E+47</v>
      </c>
      <c r="U790" s="73">
        <f t="shared" si="258"/>
        <v>1.5903888420458646E+48</v>
      </c>
      <c r="V790" s="73">
        <f t="shared" si="259"/>
        <v>7.9519442102293232E+48</v>
      </c>
      <c r="W790" s="73">
        <f t="shared" si="260"/>
        <v>459844.26666666666</v>
      </c>
      <c r="X790" s="102">
        <f t="shared" si="250"/>
        <v>7.478276123440641</v>
      </c>
      <c r="Y790" s="94">
        <f>X790/K790</f>
        <v>3.5048598219107059E-2</v>
      </c>
    </row>
    <row r="791" spans="1:25">
      <c r="A791" s="48">
        <v>8192</v>
      </c>
      <c r="B791" s="48">
        <f t="shared" si="251"/>
        <v>26.166666666666668</v>
      </c>
      <c r="C791" s="86">
        <f t="shared" si="265"/>
        <v>14.74</v>
      </c>
      <c r="D791" s="90"/>
      <c r="E791" s="49">
        <f>C791*K791*1</f>
        <v>3157.7759051779667</v>
      </c>
      <c r="F791" s="61">
        <f t="shared" si="261"/>
        <v>0.88500000000000068</v>
      </c>
      <c r="G791" s="61">
        <f t="shared" si="262"/>
        <v>9.8499999999998327</v>
      </c>
      <c r="H791" s="61">
        <f t="shared" si="263"/>
        <v>4.9249999999999163</v>
      </c>
      <c r="I791" s="61">
        <f t="shared" si="263"/>
        <v>4.9249999999999163</v>
      </c>
      <c r="J791" s="62">
        <f t="shared" si="252"/>
        <v>8.8322499999998563</v>
      </c>
      <c r="K791" s="63">
        <f t="shared" si="253"/>
        <v>214.23174390623925</v>
      </c>
      <c r="L791" s="51">
        <f t="shared" si="254"/>
        <v>1.8268770466637244E+47</v>
      </c>
      <c r="M791" s="48">
        <f t="shared" si="264"/>
        <v>157.00000000000009</v>
      </c>
      <c r="N791" s="52">
        <v>785</v>
      </c>
      <c r="O791" s="74">
        <f t="shared" si="255"/>
        <v>785</v>
      </c>
      <c r="P791" s="74">
        <f t="shared" si="248"/>
        <v>1</v>
      </c>
      <c r="Q791" s="53">
        <v>1</v>
      </c>
      <c r="R791" s="65">
        <f t="shared" si="256"/>
        <v>1</v>
      </c>
      <c r="S791" s="73">
        <f t="shared" si="249"/>
        <v>2.7126000203824569E+44</v>
      </c>
      <c r="T791" s="73">
        <f t="shared" si="257"/>
        <v>2.1293910160002286E+47</v>
      </c>
      <c r="U791" s="73">
        <f t="shared" si="258"/>
        <v>1.8268770466637244E+48</v>
      </c>
      <c r="V791" s="73">
        <f t="shared" si="259"/>
        <v>9.1343852333186222E+48</v>
      </c>
      <c r="W791" s="73">
        <f t="shared" si="260"/>
        <v>460117.33333333337</v>
      </c>
      <c r="X791" s="102">
        <f t="shared" si="250"/>
        <v>8.5793404449280732</v>
      </c>
      <c r="Y791" s="94">
        <f>X791/K791</f>
        <v>4.0047008386781893E-2</v>
      </c>
    </row>
    <row r="792" spans="1:25">
      <c r="A792" s="48">
        <v>8192</v>
      </c>
      <c r="B792" s="48">
        <f t="shared" si="251"/>
        <v>26.2</v>
      </c>
      <c r="C792" s="86">
        <f t="shared" si="265"/>
        <v>14.74</v>
      </c>
      <c r="D792" s="90"/>
      <c r="E792" s="49">
        <f>C792*K792*1</f>
        <v>3170.5355699308011</v>
      </c>
      <c r="F792" s="61">
        <f t="shared" si="261"/>
        <v>0.88600000000000068</v>
      </c>
      <c r="G792" s="61">
        <f t="shared" si="262"/>
        <v>9.8599999999998325</v>
      </c>
      <c r="H792" s="61">
        <f t="shared" ref="H792:I807" si="266">H791+0.5%</f>
        <v>4.9299999999999162</v>
      </c>
      <c r="I792" s="61">
        <f t="shared" si="266"/>
        <v>4.9299999999999162</v>
      </c>
      <c r="J792" s="62">
        <f t="shared" si="252"/>
        <v>8.8499599999998573</v>
      </c>
      <c r="K792" s="63">
        <f t="shared" si="253"/>
        <v>215.09739280398921</v>
      </c>
      <c r="L792" s="51">
        <f t="shared" si="254"/>
        <v>2.0985306582844615E+47</v>
      </c>
      <c r="M792" s="48">
        <f t="shared" si="264"/>
        <v>157.20000000000007</v>
      </c>
      <c r="N792" s="52">
        <v>786</v>
      </c>
      <c r="O792" s="74">
        <f t="shared" si="255"/>
        <v>786</v>
      </c>
      <c r="P792" s="74">
        <f t="shared" si="248"/>
        <v>1</v>
      </c>
      <c r="Q792" s="53">
        <v>1</v>
      </c>
      <c r="R792" s="65">
        <f t="shared" si="256"/>
        <v>1</v>
      </c>
      <c r="S792" s="73">
        <f t="shared" si="249"/>
        <v>2.7126000203824569E+44</v>
      </c>
      <c r="T792" s="73">
        <f t="shared" si="257"/>
        <v>2.1321036160206111E+47</v>
      </c>
      <c r="U792" s="73">
        <f t="shared" si="258"/>
        <v>2.0985306582844616E+48</v>
      </c>
      <c r="V792" s="73">
        <f t="shared" si="259"/>
        <v>1.0492653291422308E+49</v>
      </c>
      <c r="W792" s="73">
        <f t="shared" si="260"/>
        <v>460390.40000000002</v>
      </c>
      <c r="X792" s="102">
        <f t="shared" si="250"/>
        <v>9.8425359936361314</v>
      </c>
      <c r="Y792" s="94">
        <f>X792/K792</f>
        <v>4.5758509042484269E-2</v>
      </c>
    </row>
    <row r="793" spans="1:25">
      <c r="A793" s="48">
        <v>8192</v>
      </c>
      <c r="B793" s="48">
        <f t="shared" si="251"/>
        <v>26.233333333333334</v>
      </c>
      <c r="C793" s="86">
        <f t="shared" si="265"/>
        <v>14.74</v>
      </c>
      <c r="D793" s="90"/>
      <c r="E793" s="49">
        <f>C793*K793*1</f>
        <v>3183.3346758061252</v>
      </c>
      <c r="F793" s="61">
        <f t="shared" si="261"/>
        <v>0.88700000000000068</v>
      </c>
      <c r="G793" s="61">
        <f t="shared" si="262"/>
        <v>9.8699999999998322</v>
      </c>
      <c r="H793" s="61">
        <f t="shared" si="266"/>
        <v>4.9349999999999161</v>
      </c>
      <c r="I793" s="61">
        <f t="shared" si="266"/>
        <v>4.9349999999999161</v>
      </c>
      <c r="J793" s="62">
        <f t="shared" si="252"/>
        <v>8.8676899999998575</v>
      </c>
      <c r="K793" s="63">
        <f t="shared" si="253"/>
        <v>215.96571749023917</v>
      </c>
      <c r="L793" s="51">
        <f t="shared" si="254"/>
        <v>2.4105787150822067E+47</v>
      </c>
      <c r="M793" s="48">
        <f t="shared" si="264"/>
        <v>157.40000000000009</v>
      </c>
      <c r="N793" s="52">
        <v>787</v>
      </c>
      <c r="O793" s="74">
        <f t="shared" si="255"/>
        <v>787</v>
      </c>
      <c r="P793" s="74">
        <f t="shared" si="248"/>
        <v>1</v>
      </c>
      <c r="Q793" s="53">
        <v>1</v>
      </c>
      <c r="R793" s="65">
        <f t="shared" si="256"/>
        <v>1</v>
      </c>
      <c r="S793" s="73">
        <f t="shared" si="249"/>
        <v>2.7126000203824569E+44</v>
      </c>
      <c r="T793" s="73">
        <f t="shared" si="257"/>
        <v>2.1348162160409936E+47</v>
      </c>
      <c r="U793" s="73">
        <f t="shared" si="258"/>
        <v>2.4105787150822067E+48</v>
      </c>
      <c r="V793" s="73">
        <f t="shared" si="259"/>
        <v>1.2052893575411034E+49</v>
      </c>
      <c r="W793" s="73">
        <f t="shared" si="260"/>
        <v>460663.46666666667</v>
      </c>
      <c r="X793" s="102">
        <f t="shared" si="250"/>
        <v>11.291738824958962</v>
      </c>
      <c r="Y793" s="94">
        <f>X793/K793</f>
        <v>5.2284867043628377E-2</v>
      </c>
    </row>
    <row r="794" spans="1:25">
      <c r="A794" s="48">
        <v>8192</v>
      </c>
      <c r="B794" s="48">
        <f t="shared" si="251"/>
        <v>26.266666666666666</v>
      </c>
      <c r="C794" s="86">
        <f t="shared" si="265"/>
        <v>14.74</v>
      </c>
      <c r="D794" s="90"/>
      <c r="E794" s="49">
        <f>C794*K794*1</f>
        <v>3196.173305628</v>
      </c>
      <c r="F794" s="61">
        <f t="shared" si="261"/>
        <v>0.88800000000000068</v>
      </c>
      <c r="G794" s="61">
        <f t="shared" si="262"/>
        <v>9.879999999999832</v>
      </c>
      <c r="H794" s="61">
        <f t="shared" si="266"/>
        <v>4.939999999999916</v>
      </c>
      <c r="I794" s="61">
        <f t="shared" si="266"/>
        <v>4.939999999999916</v>
      </c>
      <c r="J794" s="62">
        <f t="shared" si="252"/>
        <v>8.885439999999857</v>
      </c>
      <c r="K794" s="63">
        <f t="shared" si="253"/>
        <v>216.83672358398914</v>
      </c>
      <c r="L794" s="51">
        <f t="shared" si="254"/>
        <v>2.769027804605797E+47</v>
      </c>
      <c r="M794" s="48">
        <f t="shared" si="264"/>
        <v>157.60000000000008</v>
      </c>
      <c r="N794" s="52">
        <v>788</v>
      </c>
      <c r="O794" s="74">
        <f t="shared" si="255"/>
        <v>788</v>
      </c>
      <c r="P794" s="74">
        <f t="shared" si="248"/>
        <v>1</v>
      </c>
      <c r="Q794" s="53">
        <v>1</v>
      </c>
      <c r="R794" s="65">
        <f t="shared" si="256"/>
        <v>1</v>
      </c>
      <c r="S794" s="73">
        <f t="shared" si="249"/>
        <v>2.7126000203824569E+44</v>
      </c>
      <c r="T794" s="73">
        <f t="shared" si="257"/>
        <v>2.137528816061376E+47</v>
      </c>
      <c r="U794" s="73">
        <f t="shared" si="258"/>
        <v>2.7690278046057971E+48</v>
      </c>
      <c r="V794" s="73">
        <f t="shared" si="259"/>
        <v>1.3845139023028984E+49</v>
      </c>
      <c r="W794" s="73">
        <f t="shared" si="260"/>
        <v>460936.53333333333</v>
      </c>
      <c r="X794" s="102">
        <f t="shared" si="250"/>
        <v>12.954341404894016</v>
      </c>
      <c r="Y794" s="94">
        <f>X794/K794</f>
        <v>5.974237754001252E-2</v>
      </c>
    </row>
    <row r="795" spans="1:25">
      <c r="A795" s="48">
        <v>8192</v>
      </c>
      <c r="B795" s="48">
        <f t="shared" si="251"/>
        <v>26.3</v>
      </c>
      <c r="C795" s="86">
        <f t="shared" si="265"/>
        <v>14.74</v>
      </c>
      <c r="D795" s="90"/>
      <c r="E795" s="49">
        <f>C795*K795*1</f>
        <v>3209.0515423089237</v>
      </c>
      <c r="F795" s="61">
        <f t="shared" si="261"/>
        <v>0.88900000000000068</v>
      </c>
      <c r="G795" s="61">
        <f t="shared" si="262"/>
        <v>9.8899999999998318</v>
      </c>
      <c r="H795" s="61">
        <f t="shared" si="266"/>
        <v>4.9449999999999159</v>
      </c>
      <c r="I795" s="61">
        <f t="shared" si="266"/>
        <v>4.9449999999999159</v>
      </c>
      <c r="J795" s="62">
        <f t="shared" si="252"/>
        <v>8.9032099999998557</v>
      </c>
      <c r="K795" s="63">
        <f t="shared" si="253"/>
        <v>217.71041671023906</v>
      </c>
      <c r="L795" s="51">
        <f t="shared" si="254"/>
        <v>3.1807776840917298E+47</v>
      </c>
      <c r="M795" s="48">
        <f t="shared" si="264"/>
        <v>157.8000000000001</v>
      </c>
      <c r="N795" s="52">
        <v>789</v>
      </c>
      <c r="O795" s="74">
        <f t="shared" si="255"/>
        <v>789</v>
      </c>
      <c r="P795" s="74">
        <f t="shared" si="248"/>
        <v>1</v>
      </c>
      <c r="Q795" s="53">
        <v>1</v>
      </c>
      <c r="R795" s="65">
        <f t="shared" si="256"/>
        <v>1</v>
      </c>
      <c r="S795" s="73">
        <f t="shared" si="249"/>
        <v>2.7126000203824569E+44</v>
      </c>
      <c r="T795" s="73">
        <f t="shared" si="257"/>
        <v>2.1402414160817585E+47</v>
      </c>
      <c r="U795" s="73">
        <f t="shared" si="258"/>
        <v>3.1807776840917299E+48</v>
      </c>
      <c r="V795" s="73">
        <f t="shared" si="259"/>
        <v>1.5903888420458649E+49</v>
      </c>
      <c r="W795" s="73">
        <f t="shared" si="260"/>
        <v>461209.59999999998</v>
      </c>
      <c r="X795" s="102">
        <f t="shared" si="250"/>
        <v>14.861770546964419</v>
      </c>
      <c r="Y795" s="94">
        <f>X795/K795</f>
        <v>6.8263938728961429E-2</v>
      </c>
    </row>
    <row r="796" spans="1:25">
      <c r="A796" s="48">
        <v>8192</v>
      </c>
      <c r="B796" s="48">
        <f t="shared" si="251"/>
        <v>26.333333333333332</v>
      </c>
      <c r="C796" s="86">
        <f t="shared" si="265"/>
        <v>14.74</v>
      </c>
      <c r="D796" s="90"/>
      <c r="E796" s="49">
        <f>C796*K796*1</f>
        <v>3221.9694688498384</v>
      </c>
      <c r="F796" s="61">
        <f t="shared" si="261"/>
        <v>0.89000000000000068</v>
      </c>
      <c r="G796" s="61">
        <f t="shared" si="262"/>
        <v>9.8999999999998316</v>
      </c>
      <c r="H796" s="61">
        <f t="shared" si="266"/>
        <v>4.9499999999999158</v>
      </c>
      <c r="I796" s="61">
        <f t="shared" si="266"/>
        <v>4.9499999999999158</v>
      </c>
      <c r="J796" s="62">
        <f t="shared" si="252"/>
        <v>8.9209999999998555</v>
      </c>
      <c r="K796" s="63">
        <f t="shared" si="253"/>
        <v>218.58680249998903</v>
      </c>
      <c r="L796" s="51">
        <f t="shared" si="254"/>
        <v>3.6537540933274488E+47</v>
      </c>
      <c r="M796" s="48">
        <f t="shared" si="264"/>
        <v>158.00000000000009</v>
      </c>
      <c r="N796" s="52">
        <v>790</v>
      </c>
      <c r="O796" s="74">
        <f t="shared" si="255"/>
        <v>790</v>
      </c>
      <c r="P796" s="74">
        <f t="shared" si="248"/>
        <v>1</v>
      </c>
      <c r="Q796" s="53">
        <v>4</v>
      </c>
      <c r="R796" s="65">
        <f t="shared" si="256"/>
        <v>1</v>
      </c>
      <c r="S796" s="73">
        <f t="shared" si="249"/>
        <v>1.0850400081529827E+45</v>
      </c>
      <c r="T796" s="73">
        <f t="shared" si="257"/>
        <v>8.5718160644085637E+47</v>
      </c>
      <c r="U796" s="73">
        <f t="shared" si="258"/>
        <v>3.6537540933274488E+48</v>
      </c>
      <c r="V796" s="73">
        <f t="shared" si="259"/>
        <v>1.8268770466637244E+49</v>
      </c>
      <c r="W796" s="73">
        <f t="shared" si="260"/>
        <v>461482.66666666663</v>
      </c>
      <c r="X796" s="102">
        <f t="shared" si="250"/>
        <v>4.2625204109294543</v>
      </c>
      <c r="Y796" s="94">
        <f>X796/K796</f>
        <v>1.9500355749655418E-2</v>
      </c>
    </row>
    <row r="797" spans="1:25">
      <c r="A797" s="48">
        <v>8192</v>
      </c>
      <c r="B797" s="48">
        <f t="shared" si="251"/>
        <v>26.366666666666667</v>
      </c>
      <c r="C797" s="86">
        <f t="shared" si="265"/>
        <v>14.74</v>
      </c>
      <c r="D797" s="90"/>
      <c r="E797" s="49">
        <f>C797*K797*1</f>
        <v>3234.927168340123</v>
      </c>
      <c r="F797" s="61">
        <f t="shared" si="261"/>
        <v>0.89100000000000068</v>
      </c>
      <c r="G797" s="61">
        <f t="shared" si="262"/>
        <v>9.9099999999998314</v>
      </c>
      <c r="H797" s="61">
        <f t="shared" si="266"/>
        <v>4.9549999999999157</v>
      </c>
      <c r="I797" s="61">
        <f t="shared" si="266"/>
        <v>4.9549999999999157</v>
      </c>
      <c r="J797" s="62">
        <f t="shared" si="252"/>
        <v>8.9388099999998563</v>
      </c>
      <c r="K797" s="63">
        <f t="shared" si="253"/>
        <v>219.46588659023899</v>
      </c>
      <c r="L797" s="51">
        <f t="shared" si="254"/>
        <v>4.1970613165689246E+47</v>
      </c>
      <c r="M797" s="48">
        <f t="shared" si="264"/>
        <v>158.20000000000007</v>
      </c>
      <c r="N797" s="52">
        <v>791</v>
      </c>
      <c r="O797" s="74">
        <f t="shared" si="255"/>
        <v>791</v>
      </c>
      <c r="P797" s="74">
        <f t="shared" si="248"/>
        <v>1</v>
      </c>
      <c r="Q797" s="53">
        <v>1</v>
      </c>
      <c r="R797" s="65">
        <f t="shared" si="256"/>
        <v>1</v>
      </c>
      <c r="S797" s="73">
        <f t="shared" si="249"/>
        <v>1.0850400081529827E+45</v>
      </c>
      <c r="T797" s="73">
        <f t="shared" si="257"/>
        <v>8.5826664644900935E+47</v>
      </c>
      <c r="U797" s="73">
        <f t="shared" si="258"/>
        <v>4.1970613165689244E+48</v>
      </c>
      <c r="V797" s="73">
        <f t="shared" si="259"/>
        <v>2.0985306582844623E+49</v>
      </c>
      <c r="W797" s="73">
        <f t="shared" si="260"/>
        <v>461755.73333333334</v>
      </c>
      <c r="X797" s="102">
        <f t="shared" si="250"/>
        <v>4.890160108089761</v>
      </c>
      <c r="Y797" s="94">
        <f>X797/K797</f>
        <v>2.2282096703348232E-2</v>
      </c>
    </row>
    <row r="798" spans="1:25">
      <c r="A798" s="48">
        <v>8192</v>
      </c>
      <c r="B798" s="48">
        <f t="shared" si="251"/>
        <v>26.4</v>
      </c>
      <c r="C798" s="86">
        <f t="shared" si="265"/>
        <v>14.74</v>
      </c>
      <c r="D798" s="90"/>
      <c r="E798" s="49">
        <f>C798*K798*1</f>
        <v>3247.9247239575966</v>
      </c>
      <c r="F798" s="61">
        <f t="shared" si="261"/>
        <v>0.89200000000000068</v>
      </c>
      <c r="G798" s="61">
        <f t="shared" si="262"/>
        <v>9.9199999999998312</v>
      </c>
      <c r="H798" s="61">
        <f t="shared" si="266"/>
        <v>4.9599999999999156</v>
      </c>
      <c r="I798" s="61">
        <f t="shared" si="266"/>
        <v>4.9599999999999156</v>
      </c>
      <c r="J798" s="62">
        <f t="shared" si="252"/>
        <v>8.9566399999998545</v>
      </c>
      <c r="K798" s="63">
        <f t="shared" si="253"/>
        <v>220.34767462398892</v>
      </c>
      <c r="L798" s="51">
        <f t="shared" si="254"/>
        <v>4.8211574301644143E+47</v>
      </c>
      <c r="M798" s="48">
        <f t="shared" si="264"/>
        <v>158.40000000000009</v>
      </c>
      <c r="N798" s="52">
        <v>792</v>
      </c>
      <c r="O798" s="74">
        <f t="shared" si="255"/>
        <v>792</v>
      </c>
      <c r="P798" s="74">
        <f t="shared" si="248"/>
        <v>1</v>
      </c>
      <c r="Q798" s="53">
        <v>1</v>
      </c>
      <c r="R798" s="65">
        <f t="shared" si="256"/>
        <v>1</v>
      </c>
      <c r="S798" s="73">
        <f t="shared" si="249"/>
        <v>1.0850400081529827E+45</v>
      </c>
      <c r="T798" s="73">
        <f t="shared" si="257"/>
        <v>8.5935168645716234E+47</v>
      </c>
      <c r="U798" s="73">
        <f t="shared" si="258"/>
        <v>4.8211574301644146E+48</v>
      </c>
      <c r="V798" s="73">
        <f t="shared" si="259"/>
        <v>2.4105787150822073E+49</v>
      </c>
      <c r="W798" s="73">
        <f t="shared" si="260"/>
        <v>462028.79999999999</v>
      </c>
      <c r="X798" s="102">
        <f t="shared" si="250"/>
        <v>5.6102262975017085</v>
      </c>
      <c r="Y798" s="94">
        <f>X798/K798</f>
        <v>2.5460791937447255E-2</v>
      </c>
    </row>
    <row r="799" spans="1:25">
      <c r="A799" s="48">
        <v>8192</v>
      </c>
      <c r="B799" s="48">
        <f t="shared" si="251"/>
        <v>26.433333333333334</v>
      </c>
      <c r="C799" s="86">
        <f t="shared" si="265"/>
        <v>14.74</v>
      </c>
      <c r="D799" s="90"/>
      <c r="E799" s="49">
        <f>C799*K799*1</f>
        <v>3260.9622189685215</v>
      </c>
      <c r="F799" s="61">
        <f t="shared" si="261"/>
        <v>0.89300000000000068</v>
      </c>
      <c r="G799" s="61">
        <f t="shared" si="262"/>
        <v>9.929999999999831</v>
      </c>
      <c r="H799" s="61">
        <f t="shared" si="266"/>
        <v>4.9649999999999155</v>
      </c>
      <c r="I799" s="61">
        <f t="shared" si="266"/>
        <v>4.9649999999999155</v>
      </c>
      <c r="J799" s="62">
        <f t="shared" si="252"/>
        <v>8.9744899999998555</v>
      </c>
      <c r="K799" s="63">
        <f t="shared" si="253"/>
        <v>221.2321722502389</v>
      </c>
      <c r="L799" s="51">
        <f t="shared" si="254"/>
        <v>5.5380556092115964E+47</v>
      </c>
      <c r="M799" s="48">
        <f t="shared" si="264"/>
        <v>158.60000000000008</v>
      </c>
      <c r="N799" s="52">
        <v>793</v>
      </c>
      <c r="O799" s="74">
        <f t="shared" si="255"/>
        <v>793</v>
      </c>
      <c r="P799" s="74">
        <f t="shared" si="248"/>
        <v>1</v>
      </c>
      <c r="Q799" s="53">
        <v>1</v>
      </c>
      <c r="R799" s="65">
        <f t="shared" si="256"/>
        <v>1</v>
      </c>
      <c r="S799" s="73">
        <f t="shared" si="249"/>
        <v>1.0850400081529827E+45</v>
      </c>
      <c r="T799" s="73">
        <f t="shared" si="257"/>
        <v>8.6043672646531532E+47</v>
      </c>
      <c r="U799" s="73">
        <f t="shared" si="258"/>
        <v>5.5380556092115967E+48</v>
      </c>
      <c r="V799" s="73">
        <f t="shared" si="259"/>
        <v>2.7690278046057983E+49</v>
      </c>
      <c r="W799" s="73">
        <f t="shared" si="260"/>
        <v>462301.8666666667</v>
      </c>
      <c r="X799" s="102">
        <f t="shared" si="250"/>
        <v>6.4363310384971566</v>
      </c>
      <c r="Y799" s="94">
        <f>X799/K799</f>
        <v>2.9093106002760438E-2</v>
      </c>
    </row>
    <row r="800" spans="1:25">
      <c r="A800" s="48">
        <v>8192</v>
      </c>
      <c r="B800" s="48">
        <f t="shared" si="251"/>
        <v>26.466666666666665</v>
      </c>
      <c r="C800" s="86">
        <f t="shared" si="265"/>
        <v>14.74</v>
      </c>
      <c r="D800" s="90"/>
      <c r="E800" s="49">
        <f>C800*K800*1</f>
        <v>3274.0397367275959</v>
      </c>
      <c r="F800" s="61">
        <f t="shared" si="261"/>
        <v>0.89400000000000068</v>
      </c>
      <c r="G800" s="61">
        <f t="shared" si="262"/>
        <v>9.9399999999998307</v>
      </c>
      <c r="H800" s="61">
        <f t="shared" si="266"/>
        <v>4.9699999999999154</v>
      </c>
      <c r="I800" s="61">
        <f t="shared" si="266"/>
        <v>4.9699999999999154</v>
      </c>
      <c r="J800" s="62">
        <f t="shared" si="252"/>
        <v>8.9923599999998558</v>
      </c>
      <c r="K800" s="63">
        <f t="shared" si="253"/>
        <v>222.11938512398888</v>
      </c>
      <c r="L800" s="51">
        <f t="shared" si="254"/>
        <v>6.3615553681834621E+47</v>
      </c>
      <c r="M800" s="48">
        <f t="shared" si="264"/>
        <v>158.80000000000007</v>
      </c>
      <c r="N800" s="52">
        <v>794</v>
      </c>
      <c r="O800" s="74">
        <f t="shared" si="255"/>
        <v>794</v>
      </c>
      <c r="P800" s="74">
        <f t="shared" si="248"/>
        <v>1</v>
      </c>
      <c r="Q800" s="53">
        <v>1</v>
      </c>
      <c r="R800" s="65">
        <f t="shared" si="256"/>
        <v>1</v>
      </c>
      <c r="S800" s="73">
        <f t="shared" si="249"/>
        <v>1.0850400081529827E+45</v>
      </c>
      <c r="T800" s="73">
        <f t="shared" si="257"/>
        <v>8.615217664734683E+47</v>
      </c>
      <c r="U800" s="73">
        <f t="shared" si="258"/>
        <v>6.3615553681834624E+48</v>
      </c>
      <c r="V800" s="73">
        <f t="shared" si="259"/>
        <v>3.1807776840917308E+49</v>
      </c>
      <c r="W800" s="73">
        <f t="shared" si="260"/>
        <v>462574.93333333335</v>
      </c>
      <c r="X800" s="102">
        <f t="shared" si="250"/>
        <v>7.3840912856139367</v>
      </c>
      <c r="Y800" s="94">
        <f>X800/K800</f>
        <v>3.3243794914577476E-2</v>
      </c>
    </row>
    <row r="801" spans="1:25">
      <c r="A801" s="48">
        <v>8192</v>
      </c>
      <c r="B801" s="48">
        <f t="shared" si="251"/>
        <v>26.5</v>
      </c>
      <c r="C801" s="86">
        <f t="shared" si="265"/>
        <v>14.74</v>
      </c>
      <c r="D801" s="90"/>
      <c r="E801" s="49">
        <f>C801*K801*1</f>
        <v>3287.1573606779598</v>
      </c>
      <c r="F801" s="61">
        <f t="shared" si="261"/>
        <v>0.89500000000000068</v>
      </c>
      <c r="G801" s="61">
        <f t="shared" si="262"/>
        <v>9.9499999999998305</v>
      </c>
      <c r="H801" s="61">
        <f t="shared" si="266"/>
        <v>4.9749999999999153</v>
      </c>
      <c r="I801" s="61">
        <f t="shared" si="266"/>
        <v>4.9749999999999153</v>
      </c>
      <c r="J801" s="62">
        <f t="shared" si="252"/>
        <v>9.0102499999998535</v>
      </c>
      <c r="K801" s="63">
        <f t="shared" si="253"/>
        <v>223.00931890623878</v>
      </c>
      <c r="L801" s="51">
        <f t="shared" si="254"/>
        <v>7.3075081866549008E+47</v>
      </c>
      <c r="M801" s="48">
        <f t="shared" si="264"/>
        <v>159.00000000000009</v>
      </c>
      <c r="N801" s="52">
        <v>795</v>
      </c>
      <c r="O801" s="74">
        <f t="shared" si="255"/>
        <v>795</v>
      </c>
      <c r="P801" s="74">
        <f t="shared" si="248"/>
        <v>1</v>
      </c>
      <c r="Q801" s="53">
        <v>1</v>
      </c>
      <c r="R801" s="65">
        <f t="shared" si="256"/>
        <v>1</v>
      </c>
      <c r="S801" s="73">
        <f t="shared" si="249"/>
        <v>1.0850400081529827E+45</v>
      </c>
      <c r="T801" s="73">
        <f t="shared" si="257"/>
        <v>8.6260680648162128E+47</v>
      </c>
      <c r="U801" s="73">
        <f t="shared" si="258"/>
        <v>7.3075081866549014E+48</v>
      </c>
      <c r="V801" s="73">
        <f t="shared" si="259"/>
        <v>3.6537540933274504E+49</v>
      </c>
      <c r="W801" s="73">
        <f t="shared" si="260"/>
        <v>462848</v>
      </c>
      <c r="X801" s="102">
        <f t="shared" si="250"/>
        <v>8.4714242129164035</v>
      </c>
      <c r="Y801" s="94">
        <f>X801/K801</f>
        <v>3.7986861959244396E-2</v>
      </c>
    </row>
    <row r="802" spans="1:25">
      <c r="A802" s="48">
        <v>8192</v>
      </c>
      <c r="B802" s="48">
        <f t="shared" si="251"/>
        <v>26.533333333333335</v>
      </c>
      <c r="C802" s="86">
        <f t="shared" si="265"/>
        <v>14.74</v>
      </c>
      <c r="D802" s="90"/>
      <c r="E802" s="49">
        <f>C802*K802*1</f>
        <v>3300.3151743511944</v>
      </c>
      <c r="F802" s="61">
        <f t="shared" si="261"/>
        <v>0.89600000000000068</v>
      </c>
      <c r="G802" s="61">
        <f t="shared" si="262"/>
        <v>9.9599999999998303</v>
      </c>
      <c r="H802" s="61">
        <f t="shared" si="266"/>
        <v>4.9799999999999152</v>
      </c>
      <c r="I802" s="61">
        <f t="shared" si="266"/>
        <v>4.9799999999999152</v>
      </c>
      <c r="J802" s="62">
        <f t="shared" si="252"/>
        <v>9.0281599999998541</v>
      </c>
      <c r="K802" s="63">
        <f t="shared" si="253"/>
        <v>223.90197926398875</v>
      </c>
      <c r="L802" s="51">
        <f t="shared" si="254"/>
        <v>8.3941226331378524E+47</v>
      </c>
      <c r="M802" s="48">
        <f t="shared" si="264"/>
        <v>159.20000000000007</v>
      </c>
      <c r="N802" s="52">
        <v>796</v>
      </c>
      <c r="O802" s="74">
        <f t="shared" si="255"/>
        <v>796</v>
      </c>
      <c r="P802" s="74">
        <f t="shared" si="248"/>
        <v>1</v>
      </c>
      <c r="Q802" s="53">
        <v>1</v>
      </c>
      <c r="R802" s="65">
        <f t="shared" si="256"/>
        <v>1</v>
      </c>
      <c r="S802" s="73">
        <f t="shared" si="249"/>
        <v>1.0850400081529827E+45</v>
      </c>
      <c r="T802" s="73">
        <f t="shared" si="257"/>
        <v>8.6369184648977427E+47</v>
      </c>
      <c r="U802" s="73">
        <f t="shared" si="258"/>
        <v>8.3941226331378527E+48</v>
      </c>
      <c r="V802" s="73">
        <f t="shared" si="259"/>
        <v>4.1970613165689262E+49</v>
      </c>
      <c r="W802" s="73">
        <f t="shared" si="260"/>
        <v>463121.06666666665</v>
      </c>
      <c r="X802" s="102">
        <f t="shared" si="250"/>
        <v>9.7188860439673448</v>
      </c>
      <c r="Y802" s="94">
        <f>X802/K802</f>
        <v>4.3406878652503637E-2</v>
      </c>
    </row>
    <row r="803" spans="1:25">
      <c r="A803" s="48">
        <v>8192</v>
      </c>
      <c r="B803" s="48">
        <f t="shared" si="251"/>
        <v>26.566666666666666</v>
      </c>
      <c r="C803" s="86">
        <f t="shared" si="265"/>
        <v>14.74</v>
      </c>
      <c r="D803" s="90"/>
      <c r="E803" s="49">
        <f>C803*K803*1</f>
        <v>3313.5132613673186</v>
      </c>
      <c r="F803" s="61">
        <f t="shared" si="261"/>
        <v>0.89700000000000069</v>
      </c>
      <c r="G803" s="61">
        <f t="shared" si="262"/>
        <v>9.9699999999998301</v>
      </c>
      <c r="H803" s="61">
        <f t="shared" si="266"/>
        <v>4.9849999999999151</v>
      </c>
      <c r="I803" s="61">
        <f t="shared" si="266"/>
        <v>4.9849999999999151</v>
      </c>
      <c r="J803" s="62">
        <f t="shared" si="252"/>
        <v>9.0460899999998539</v>
      </c>
      <c r="K803" s="63">
        <f t="shared" si="253"/>
        <v>224.79737187023872</v>
      </c>
      <c r="L803" s="51">
        <f t="shared" si="254"/>
        <v>9.6423148603288319E+47</v>
      </c>
      <c r="M803" s="48">
        <f t="shared" si="264"/>
        <v>159.40000000000009</v>
      </c>
      <c r="N803" s="52">
        <v>797</v>
      </c>
      <c r="O803" s="74">
        <f t="shared" si="255"/>
        <v>797</v>
      </c>
      <c r="P803" s="74">
        <f t="shared" si="248"/>
        <v>1</v>
      </c>
      <c r="Q803" s="53">
        <v>1</v>
      </c>
      <c r="R803" s="65">
        <f t="shared" si="256"/>
        <v>1</v>
      </c>
      <c r="S803" s="73">
        <f t="shared" si="249"/>
        <v>1.0850400081529827E+45</v>
      </c>
      <c r="T803" s="73">
        <f t="shared" si="257"/>
        <v>8.6477688649792725E+47</v>
      </c>
      <c r="U803" s="73">
        <f t="shared" si="258"/>
        <v>9.6423148603288319E+48</v>
      </c>
      <c r="V803" s="73">
        <f t="shared" si="259"/>
        <v>4.8211574301644157E+49</v>
      </c>
      <c r="W803" s="73">
        <f t="shared" si="260"/>
        <v>463394.1333333333</v>
      </c>
      <c r="X803" s="102">
        <f t="shared" si="250"/>
        <v>11.150060797042293</v>
      </c>
      <c r="Y803" s="94">
        <f>X803/K803</f>
        <v>4.9600494455417907E-2</v>
      </c>
    </row>
    <row r="804" spans="1:25">
      <c r="A804" s="48">
        <v>8192</v>
      </c>
      <c r="B804" s="48">
        <f t="shared" si="251"/>
        <v>26.6</v>
      </c>
      <c r="C804" s="86">
        <f t="shared" si="265"/>
        <v>14.74</v>
      </c>
      <c r="D804" s="90"/>
      <c r="E804" s="49">
        <f>C804*K804*1</f>
        <v>3326.7517054347927</v>
      </c>
      <c r="F804" s="61">
        <f t="shared" si="261"/>
        <v>0.89800000000000069</v>
      </c>
      <c r="G804" s="61">
        <f t="shared" si="262"/>
        <v>9.9799999999998299</v>
      </c>
      <c r="H804" s="61">
        <f t="shared" si="266"/>
        <v>4.9899999999999149</v>
      </c>
      <c r="I804" s="61">
        <f t="shared" si="266"/>
        <v>4.9899999999999149</v>
      </c>
      <c r="J804" s="62">
        <f t="shared" si="252"/>
        <v>9.0640399999998529</v>
      </c>
      <c r="K804" s="63">
        <f t="shared" si="253"/>
        <v>225.69550240398866</v>
      </c>
      <c r="L804" s="51">
        <f t="shared" si="254"/>
        <v>1.1076111218423193E+48</v>
      </c>
      <c r="M804" s="48">
        <f t="shared" si="264"/>
        <v>159.60000000000008</v>
      </c>
      <c r="N804" s="52">
        <v>798</v>
      </c>
      <c r="O804" s="74">
        <f t="shared" si="255"/>
        <v>798</v>
      </c>
      <c r="P804" s="74">
        <f t="shared" si="248"/>
        <v>1</v>
      </c>
      <c r="Q804" s="53">
        <v>1</v>
      </c>
      <c r="R804" s="65">
        <f t="shared" si="256"/>
        <v>1</v>
      </c>
      <c r="S804" s="73">
        <f t="shared" si="249"/>
        <v>1.0850400081529827E+45</v>
      </c>
      <c r="T804" s="73">
        <f t="shared" si="257"/>
        <v>8.6586192650608023E+47</v>
      </c>
      <c r="U804" s="73">
        <f t="shared" si="258"/>
        <v>1.1076111218423193E+49</v>
      </c>
      <c r="V804" s="73">
        <f t="shared" si="259"/>
        <v>5.5380556092115967E+49</v>
      </c>
      <c r="W804" s="73">
        <f t="shared" si="260"/>
        <v>463667.20000000001</v>
      </c>
      <c r="X804" s="102">
        <f t="shared" si="250"/>
        <v>12.792006299569536</v>
      </c>
      <c r="Y804" s="94">
        <f>X804/K804</f>
        <v>5.6678162228825463E-2</v>
      </c>
    </row>
    <row r="805" spans="1:25">
      <c r="A805" s="48">
        <v>8192</v>
      </c>
      <c r="B805" s="48">
        <f t="shared" si="251"/>
        <v>26.633333333333333</v>
      </c>
      <c r="C805" s="86">
        <f t="shared" si="265"/>
        <v>14.74</v>
      </c>
      <c r="D805" s="90"/>
      <c r="E805" s="49">
        <f>C805*K805*1</f>
        <v>3340.0305903505168</v>
      </c>
      <c r="F805" s="61">
        <f t="shared" si="261"/>
        <v>0.89900000000000069</v>
      </c>
      <c r="G805" s="61">
        <f t="shared" si="262"/>
        <v>9.9899999999998297</v>
      </c>
      <c r="H805" s="61">
        <f t="shared" si="266"/>
        <v>4.9949999999999148</v>
      </c>
      <c r="I805" s="61">
        <f t="shared" si="266"/>
        <v>4.9949999999999148</v>
      </c>
      <c r="J805" s="62">
        <f t="shared" si="252"/>
        <v>9.0820099999998529</v>
      </c>
      <c r="K805" s="63">
        <f t="shared" si="253"/>
        <v>226.5963765502386</v>
      </c>
      <c r="L805" s="51">
        <f t="shared" si="254"/>
        <v>1.2723110736366931E+48</v>
      </c>
      <c r="M805" s="48">
        <f t="shared" si="264"/>
        <v>159.80000000000007</v>
      </c>
      <c r="N805" s="52">
        <v>799</v>
      </c>
      <c r="O805" s="74">
        <f t="shared" si="255"/>
        <v>799</v>
      </c>
      <c r="P805" s="74">
        <f t="shared" si="248"/>
        <v>1</v>
      </c>
      <c r="Q805" s="53">
        <v>1</v>
      </c>
      <c r="R805" s="65">
        <f t="shared" si="256"/>
        <v>1</v>
      </c>
      <c r="S805" s="73">
        <f t="shared" si="249"/>
        <v>1.0850400081529827E+45</v>
      </c>
      <c r="T805" s="73">
        <f t="shared" si="257"/>
        <v>8.6694696651423322E+47</v>
      </c>
      <c r="U805" s="73">
        <f t="shared" si="258"/>
        <v>1.272311073636693E+49</v>
      </c>
      <c r="V805" s="73">
        <f t="shared" si="259"/>
        <v>6.3615553681834658E+49</v>
      </c>
      <c r="W805" s="73">
        <f t="shared" si="260"/>
        <v>463940.26666666666</v>
      </c>
      <c r="X805" s="102">
        <f t="shared" si="250"/>
        <v>14.675765909330334</v>
      </c>
      <c r="Y805" s="94">
        <f>X805/K805</f>
        <v>6.4766110265124105E-2</v>
      </c>
    </row>
    <row r="806" spans="1:25">
      <c r="A806" s="48">
        <v>8192</v>
      </c>
      <c r="B806" s="48">
        <f t="shared" si="251"/>
        <v>26.666666666666668</v>
      </c>
      <c r="C806" s="86">
        <f t="shared" si="265"/>
        <v>14.74</v>
      </c>
      <c r="D806" s="90"/>
      <c r="E806" s="49">
        <f>C806*K806*1</f>
        <v>3353.3499999998312</v>
      </c>
      <c r="F806" s="61">
        <f t="shared" si="261"/>
        <v>0.90000000000000069</v>
      </c>
      <c r="G806" s="61">
        <f t="shared" si="262"/>
        <v>9.9999999999998295</v>
      </c>
      <c r="H806" s="61">
        <f t="shared" si="266"/>
        <v>4.9999999999999147</v>
      </c>
      <c r="I806" s="61">
        <f t="shared" si="266"/>
        <v>4.9999999999999147</v>
      </c>
      <c r="J806" s="62">
        <f t="shared" si="252"/>
        <v>9.0999999999998522</v>
      </c>
      <c r="K806" s="63">
        <f t="shared" si="253"/>
        <v>227.49999999998855</v>
      </c>
      <c r="L806" s="51">
        <f t="shared" si="254"/>
        <v>1.4615016373309808E+48</v>
      </c>
      <c r="M806" s="48">
        <f t="shared" si="264"/>
        <v>160.00000000000009</v>
      </c>
      <c r="N806" s="52">
        <v>800</v>
      </c>
      <c r="O806" s="74">
        <f t="shared" si="255"/>
        <v>800</v>
      </c>
      <c r="P806" s="74">
        <f t="shared" si="248"/>
        <v>1</v>
      </c>
      <c r="Q806" s="53">
        <v>4</v>
      </c>
      <c r="R806" s="65">
        <f t="shared" si="256"/>
        <v>1</v>
      </c>
      <c r="S806" s="73">
        <f t="shared" si="249"/>
        <v>4.340160032611931E+45</v>
      </c>
      <c r="T806" s="73">
        <f t="shared" si="257"/>
        <v>3.4721280260895448E+48</v>
      </c>
      <c r="U806" s="73">
        <f t="shared" si="258"/>
        <v>1.4615016373309808E+49</v>
      </c>
      <c r="V806" s="73">
        <f t="shared" si="259"/>
        <v>7.307508186654904E+49</v>
      </c>
      <c r="W806" s="73">
        <f t="shared" si="260"/>
        <v>464213.33333333337</v>
      </c>
      <c r="X806" s="102">
        <f t="shared" si="250"/>
        <v>4.2092389057928399</v>
      </c>
      <c r="Y806" s="94">
        <f>X806/K806</f>
        <v>1.8502149036452975E-2</v>
      </c>
    </row>
    <row r="807" spans="1:25">
      <c r="A807" s="48">
        <v>8192</v>
      </c>
      <c r="B807" s="48">
        <f t="shared" si="251"/>
        <v>26.7</v>
      </c>
      <c r="C807" s="86">
        <f t="shared" si="265"/>
        <v>14.74</v>
      </c>
      <c r="D807" s="90"/>
      <c r="E807" s="49">
        <f>C807*K807*1</f>
        <v>3366.7100183565158</v>
      </c>
      <c r="F807" s="61">
        <f t="shared" si="261"/>
        <v>0.90100000000000069</v>
      </c>
      <c r="G807" s="61">
        <f t="shared" si="262"/>
        <v>10.009999999999829</v>
      </c>
      <c r="H807" s="61">
        <f t="shared" si="266"/>
        <v>5.0049999999999146</v>
      </c>
      <c r="I807" s="61">
        <f t="shared" si="266"/>
        <v>5.0049999999999146</v>
      </c>
      <c r="J807" s="62">
        <f t="shared" si="252"/>
        <v>9.1180099999998525</v>
      </c>
      <c r="K807" s="63">
        <f t="shared" si="253"/>
        <v>228.40637845023852</v>
      </c>
      <c r="L807" s="51">
        <f t="shared" si="254"/>
        <v>1.6788245266275711E+48</v>
      </c>
      <c r="M807" s="48">
        <f t="shared" si="264"/>
        <v>160.20000000000007</v>
      </c>
      <c r="N807" s="52">
        <v>801</v>
      </c>
      <c r="O807" s="74">
        <f t="shared" si="255"/>
        <v>801</v>
      </c>
      <c r="P807" s="74">
        <f t="shared" si="248"/>
        <v>1</v>
      </c>
      <c r="Q807" s="53">
        <v>1</v>
      </c>
      <c r="R807" s="65">
        <f t="shared" si="256"/>
        <v>1</v>
      </c>
      <c r="S807" s="73">
        <f t="shared" si="249"/>
        <v>4.340160032611931E+45</v>
      </c>
      <c r="T807" s="73">
        <f t="shared" si="257"/>
        <v>3.4764681861221567E+48</v>
      </c>
      <c r="U807" s="73">
        <f t="shared" si="258"/>
        <v>1.6788245266275711E+49</v>
      </c>
      <c r="V807" s="73">
        <f t="shared" si="259"/>
        <v>8.3941226331378556E+49</v>
      </c>
      <c r="W807" s="73">
        <f t="shared" si="260"/>
        <v>464486.40000000002</v>
      </c>
      <c r="X807" s="102">
        <f t="shared" si="250"/>
        <v>4.8291094200986322</v>
      </c>
      <c r="Y807" s="94">
        <f>X807/K807</f>
        <v>2.1142620678391958E-2</v>
      </c>
    </row>
    <row r="808" spans="1:25">
      <c r="A808" s="48">
        <v>8192</v>
      </c>
      <c r="B808" s="48">
        <f t="shared" si="251"/>
        <v>26.733333333333334</v>
      </c>
      <c r="C808" s="86">
        <f t="shared" si="265"/>
        <v>14.74</v>
      </c>
      <c r="D808" s="90"/>
      <c r="E808" s="49">
        <f>C808*K808*1</f>
        <v>3380.1107294827902</v>
      </c>
      <c r="F808" s="61">
        <f t="shared" si="261"/>
        <v>0.90200000000000069</v>
      </c>
      <c r="G808" s="61">
        <f t="shared" si="262"/>
        <v>10.019999999999829</v>
      </c>
      <c r="H808" s="61">
        <f t="shared" ref="H808:I823" si="267">H807+0.5%</f>
        <v>5.0099999999999145</v>
      </c>
      <c r="I808" s="61">
        <f t="shared" si="267"/>
        <v>5.0099999999999145</v>
      </c>
      <c r="J808" s="62">
        <f t="shared" si="252"/>
        <v>9.1360399999998521</v>
      </c>
      <c r="K808" s="63">
        <f t="shared" si="253"/>
        <v>229.31551760398847</v>
      </c>
      <c r="L808" s="51">
        <f t="shared" si="254"/>
        <v>1.928462972065767E+48</v>
      </c>
      <c r="M808" s="48">
        <f t="shared" si="264"/>
        <v>160.40000000000009</v>
      </c>
      <c r="N808" s="52">
        <v>802</v>
      </c>
      <c r="O808" s="74">
        <f t="shared" si="255"/>
        <v>802</v>
      </c>
      <c r="P808" s="74">
        <f t="shared" si="248"/>
        <v>1</v>
      </c>
      <c r="Q808" s="53">
        <v>1</v>
      </c>
      <c r="R808" s="65">
        <f t="shared" si="256"/>
        <v>1</v>
      </c>
      <c r="S808" s="73">
        <f t="shared" si="249"/>
        <v>4.340160032611931E+45</v>
      </c>
      <c r="T808" s="73">
        <f t="shared" si="257"/>
        <v>3.4808083461547687E+48</v>
      </c>
      <c r="U808" s="73">
        <f t="shared" si="258"/>
        <v>1.9284629720657669E+49</v>
      </c>
      <c r="V808" s="73">
        <f t="shared" si="259"/>
        <v>9.6423148603288355E+49</v>
      </c>
      <c r="W808" s="73">
        <f t="shared" si="260"/>
        <v>464759.46666666667</v>
      </c>
      <c r="X808" s="102">
        <f t="shared" si="250"/>
        <v>5.540273351148822</v>
      </c>
      <c r="Y808" s="94">
        <f>X808/K808</f>
        <v>2.4160045552244217E-2</v>
      </c>
    </row>
    <row r="809" spans="1:25">
      <c r="A809" s="48">
        <v>8192</v>
      </c>
      <c r="B809" s="48">
        <f t="shared" si="251"/>
        <v>26.766666666666666</v>
      </c>
      <c r="C809" s="86">
        <f t="shared" si="265"/>
        <v>14.74</v>
      </c>
      <c r="D809" s="90"/>
      <c r="E809" s="49">
        <f>C809*K809*1</f>
        <v>3393.5522175293145</v>
      </c>
      <c r="F809" s="61">
        <f t="shared" si="261"/>
        <v>0.90300000000000069</v>
      </c>
      <c r="G809" s="61">
        <f t="shared" si="262"/>
        <v>10.029999999999829</v>
      </c>
      <c r="H809" s="61">
        <f t="shared" si="267"/>
        <v>5.0149999999999144</v>
      </c>
      <c r="I809" s="61">
        <f t="shared" si="267"/>
        <v>5.0149999999999144</v>
      </c>
      <c r="J809" s="62">
        <f t="shared" si="252"/>
        <v>9.1540899999998526</v>
      </c>
      <c r="K809" s="63">
        <f t="shared" si="253"/>
        <v>230.22742317023844</v>
      </c>
      <c r="L809" s="51">
        <f t="shared" si="254"/>
        <v>2.2152222436846402E+48</v>
      </c>
      <c r="M809" s="48">
        <f t="shared" si="264"/>
        <v>160.60000000000008</v>
      </c>
      <c r="N809" s="52">
        <v>803</v>
      </c>
      <c r="O809" s="74">
        <f t="shared" si="255"/>
        <v>803</v>
      </c>
      <c r="P809" s="74">
        <f t="shared" si="248"/>
        <v>1</v>
      </c>
      <c r="Q809" s="53">
        <v>1</v>
      </c>
      <c r="R809" s="65">
        <f t="shared" si="256"/>
        <v>1</v>
      </c>
      <c r="S809" s="73">
        <f t="shared" si="249"/>
        <v>4.340160032611931E+45</v>
      </c>
      <c r="T809" s="73">
        <f t="shared" si="257"/>
        <v>3.4851485061873806E+48</v>
      </c>
      <c r="U809" s="73">
        <f t="shared" si="258"/>
        <v>2.2152222436846402E+49</v>
      </c>
      <c r="V809" s="73">
        <f t="shared" si="259"/>
        <v>1.1076111218423202E+50</v>
      </c>
      <c r="W809" s="73">
        <f t="shared" si="260"/>
        <v>465032.53333333333</v>
      </c>
      <c r="X809" s="102">
        <f t="shared" si="250"/>
        <v>6.356177476373909</v>
      </c>
      <c r="Y809" s="94">
        <f>X809/K809</f>
        <v>2.7608255301862641E-2</v>
      </c>
    </row>
    <row r="810" spans="1:25">
      <c r="A810" s="48">
        <v>8192</v>
      </c>
      <c r="B810" s="48">
        <f t="shared" si="251"/>
        <v>26.8</v>
      </c>
      <c r="C810" s="86">
        <f t="shared" si="265"/>
        <v>14.74</v>
      </c>
      <c r="D810" s="90"/>
      <c r="E810" s="49">
        <f>C810*K810*1</f>
        <v>3407.0345667351894</v>
      </c>
      <c r="F810" s="61">
        <f t="shared" si="261"/>
        <v>0.90400000000000069</v>
      </c>
      <c r="G810" s="61">
        <f t="shared" si="262"/>
        <v>10.039999999999829</v>
      </c>
      <c r="H810" s="61">
        <f t="shared" si="267"/>
        <v>5.0199999999999143</v>
      </c>
      <c r="I810" s="61">
        <f t="shared" si="267"/>
        <v>5.0199999999999143</v>
      </c>
      <c r="J810" s="62">
        <f t="shared" si="252"/>
        <v>9.1721599999998524</v>
      </c>
      <c r="K810" s="63">
        <f t="shared" si="253"/>
        <v>231.14210086398842</v>
      </c>
      <c r="L810" s="51">
        <f t="shared" si="254"/>
        <v>2.5446221472733868E+48</v>
      </c>
      <c r="M810" s="48">
        <f t="shared" si="264"/>
        <v>160.80000000000007</v>
      </c>
      <c r="N810" s="52">
        <v>804</v>
      </c>
      <c r="O810" s="74">
        <f t="shared" si="255"/>
        <v>804</v>
      </c>
      <c r="P810" s="74">
        <f t="shared" si="248"/>
        <v>1</v>
      </c>
      <c r="Q810" s="53">
        <v>1</v>
      </c>
      <c r="R810" s="65">
        <f t="shared" si="256"/>
        <v>1</v>
      </c>
      <c r="S810" s="73">
        <f t="shared" si="249"/>
        <v>4.340160032611931E+45</v>
      </c>
      <c r="T810" s="73">
        <f t="shared" si="257"/>
        <v>3.4894886662199925E+48</v>
      </c>
      <c r="U810" s="73">
        <f t="shared" si="258"/>
        <v>2.5446221472733865E+49</v>
      </c>
      <c r="V810" s="73">
        <f t="shared" si="259"/>
        <v>1.2723110736366934E+50</v>
      </c>
      <c r="W810" s="73">
        <f t="shared" si="260"/>
        <v>465305.59999999998</v>
      </c>
      <c r="X810" s="102">
        <f t="shared" si="250"/>
        <v>7.2922493542008331</v>
      </c>
      <c r="Y810" s="94">
        <f>X810/K810</f>
        <v>3.1548771629846144E-2</v>
      </c>
    </row>
    <row r="811" spans="1:25">
      <c r="A811" s="48">
        <v>8192</v>
      </c>
      <c r="B811" s="48">
        <f t="shared" si="251"/>
        <v>26.833333333333332</v>
      </c>
      <c r="C811" s="86">
        <f t="shared" si="265"/>
        <v>14.74</v>
      </c>
      <c r="D811" s="90"/>
      <c r="E811" s="49">
        <f>C811*K811*1</f>
        <v>3420.557861427952</v>
      </c>
      <c r="F811" s="61">
        <f t="shared" si="261"/>
        <v>0.90500000000000069</v>
      </c>
      <c r="G811" s="61">
        <f t="shared" si="262"/>
        <v>10.049999999999828</v>
      </c>
      <c r="H811" s="61">
        <f t="shared" si="267"/>
        <v>5.0249999999999142</v>
      </c>
      <c r="I811" s="61">
        <f t="shared" si="267"/>
        <v>5.0249999999999142</v>
      </c>
      <c r="J811" s="62">
        <f t="shared" si="252"/>
        <v>9.1902499999998497</v>
      </c>
      <c r="K811" s="63">
        <f t="shared" si="253"/>
        <v>232.05955640623827</v>
      </c>
      <c r="L811" s="51">
        <f t="shared" si="254"/>
        <v>2.9230032746619623E+48</v>
      </c>
      <c r="M811" s="48">
        <f t="shared" si="264"/>
        <v>161.00000000000009</v>
      </c>
      <c r="N811" s="52">
        <v>805</v>
      </c>
      <c r="O811" s="74">
        <f t="shared" si="255"/>
        <v>805</v>
      </c>
      <c r="P811" s="74">
        <f t="shared" si="248"/>
        <v>1</v>
      </c>
      <c r="Q811" s="53">
        <v>1</v>
      </c>
      <c r="R811" s="65">
        <f t="shared" si="256"/>
        <v>1</v>
      </c>
      <c r="S811" s="73">
        <f t="shared" si="249"/>
        <v>4.340160032611931E+45</v>
      </c>
      <c r="T811" s="73">
        <f t="shared" si="257"/>
        <v>3.4938288262526044E+48</v>
      </c>
      <c r="U811" s="73">
        <f t="shared" si="258"/>
        <v>2.9230032746619621E+49</v>
      </c>
      <c r="V811" s="73">
        <f t="shared" si="259"/>
        <v>1.4615016373309812E+50</v>
      </c>
      <c r="W811" s="73">
        <f t="shared" si="260"/>
        <v>465578.66666666663</v>
      </c>
      <c r="X811" s="102">
        <f t="shared" si="250"/>
        <v>8.366189129526143</v>
      </c>
      <c r="Y811" s="94">
        <f>X811/K811</f>
        <v>3.605190520523309E-2</v>
      </c>
    </row>
    <row r="812" spans="1:25">
      <c r="A812" s="48">
        <v>8192</v>
      </c>
      <c r="B812" s="48">
        <f t="shared" si="251"/>
        <v>26.866666666666667</v>
      </c>
      <c r="C812" s="86">
        <f t="shared" si="265"/>
        <v>14.74</v>
      </c>
      <c r="D812" s="90"/>
      <c r="E812" s="49">
        <f>C812*K812*1</f>
        <v>3434.1221860235873</v>
      </c>
      <c r="F812" s="61">
        <f t="shared" si="261"/>
        <v>0.90600000000000069</v>
      </c>
      <c r="G812" s="61">
        <f t="shared" si="262"/>
        <v>10.059999999999828</v>
      </c>
      <c r="H812" s="61">
        <f t="shared" si="267"/>
        <v>5.0299999999999141</v>
      </c>
      <c r="I812" s="61">
        <f t="shared" si="267"/>
        <v>5.0299999999999141</v>
      </c>
      <c r="J812" s="62">
        <f t="shared" si="252"/>
        <v>9.2083599999998516</v>
      </c>
      <c r="K812" s="63">
        <f t="shared" si="253"/>
        <v>232.97979552398829</v>
      </c>
      <c r="L812" s="51">
        <f t="shared" si="254"/>
        <v>3.3576490532551429E+48</v>
      </c>
      <c r="M812" s="48">
        <f t="shared" si="264"/>
        <v>161.20000000000007</v>
      </c>
      <c r="N812" s="52">
        <v>806</v>
      </c>
      <c r="O812" s="74">
        <f t="shared" si="255"/>
        <v>806</v>
      </c>
      <c r="P812" s="74">
        <f t="shared" si="248"/>
        <v>1</v>
      </c>
      <c r="Q812" s="53">
        <v>1</v>
      </c>
      <c r="R812" s="65">
        <f t="shared" si="256"/>
        <v>1</v>
      </c>
      <c r="S812" s="73">
        <f t="shared" si="249"/>
        <v>4.340160032611931E+45</v>
      </c>
      <c r="T812" s="73">
        <f t="shared" si="257"/>
        <v>3.4981689862852164E+48</v>
      </c>
      <c r="U812" s="73">
        <f t="shared" si="258"/>
        <v>3.3576490532551427E+49</v>
      </c>
      <c r="V812" s="73">
        <f t="shared" si="259"/>
        <v>1.6788245266275715E+50</v>
      </c>
      <c r="W812" s="73">
        <f t="shared" si="260"/>
        <v>465851.73333333334</v>
      </c>
      <c r="X812" s="102">
        <f t="shared" si="250"/>
        <v>9.5983043312630389</v>
      </c>
      <c r="Y812" s="94">
        <f>X812/K812</f>
        <v>4.1198011654511771E-2</v>
      </c>
    </row>
    <row r="813" spans="1:25">
      <c r="A813" s="48">
        <v>8192</v>
      </c>
      <c r="B813" s="48">
        <f t="shared" si="251"/>
        <v>26.9</v>
      </c>
      <c r="C813" s="86">
        <f t="shared" si="265"/>
        <v>14.74</v>
      </c>
      <c r="D813" s="90"/>
      <c r="E813" s="49">
        <f>C813*K813*1</f>
        <v>3447.7276250265118</v>
      </c>
      <c r="F813" s="61">
        <f t="shared" si="261"/>
        <v>0.90700000000000069</v>
      </c>
      <c r="G813" s="61">
        <f t="shared" si="262"/>
        <v>10.069999999999828</v>
      </c>
      <c r="H813" s="61">
        <f t="shared" si="267"/>
        <v>5.034999999999914</v>
      </c>
      <c r="I813" s="61">
        <f t="shared" si="267"/>
        <v>5.034999999999914</v>
      </c>
      <c r="J813" s="62">
        <f t="shared" si="252"/>
        <v>9.2264899999998509</v>
      </c>
      <c r="K813" s="63">
        <f t="shared" si="253"/>
        <v>233.90282395023823</v>
      </c>
      <c r="L813" s="51">
        <f t="shared" si="254"/>
        <v>3.8569259441315353E+48</v>
      </c>
      <c r="M813" s="48">
        <f t="shared" si="264"/>
        <v>161.40000000000006</v>
      </c>
      <c r="N813" s="52">
        <v>807</v>
      </c>
      <c r="O813" s="74">
        <f t="shared" si="255"/>
        <v>807</v>
      </c>
      <c r="P813" s="74">
        <f t="shared" si="248"/>
        <v>1</v>
      </c>
      <c r="Q813" s="53">
        <v>1</v>
      </c>
      <c r="R813" s="65">
        <f t="shared" si="256"/>
        <v>1</v>
      </c>
      <c r="S813" s="73">
        <f t="shared" si="249"/>
        <v>4.340160032611931E+45</v>
      </c>
      <c r="T813" s="73">
        <f t="shared" si="257"/>
        <v>3.5025091463178283E+48</v>
      </c>
      <c r="U813" s="73">
        <f t="shared" si="258"/>
        <v>3.8569259441315353E+49</v>
      </c>
      <c r="V813" s="73">
        <f t="shared" si="259"/>
        <v>1.9284629720657675E+50</v>
      </c>
      <c r="W813" s="73">
        <f t="shared" si="260"/>
        <v>466124.79999999999</v>
      </c>
      <c r="X813" s="102">
        <f t="shared" si="250"/>
        <v>11.011893996583289</v>
      </c>
      <c r="Y813" s="94">
        <f>X813/K813</f>
        <v>4.7078927097203495E-2</v>
      </c>
    </row>
    <row r="814" spans="1:25">
      <c r="A814" s="48">
        <v>8192</v>
      </c>
      <c r="B814" s="48">
        <f t="shared" si="251"/>
        <v>26.933333333333334</v>
      </c>
      <c r="C814" s="86">
        <f t="shared" si="265"/>
        <v>14.74</v>
      </c>
      <c r="D814" s="90"/>
      <c r="E814" s="49">
        <f>C814*K814*1</f>
        <v>3461.3742630295851</v>
      </c>
      <c r="F814" s="61">
        <f t="shared" si="261"/>
        <v>0.9080000000000007</v>
      </c>
      <c r="G814" s="61">
        <f t="shared" si="262"/>
        <v>10.079999999999828</v>
      </c>
      <c r="H814" s="61">
        <f t="shared" si="267"/>
        <v>5.0399999999999139</v>
      </c>
      <c r="I814" s="61">
        <f t="shared" si="267"/>
        <v>5.0399999999999139</v>
      </c>
      <c r="J814" s="62">
        <f t="shared" si="252"/>
        <v>9.2446399999998494</v>
      </c>
      <c r="K814" s="63">
        <f t="shared" si="253"/>
        <v>234.82864742398814</v>
      </c>
      <c r="L814" s="51">
        <f t="shared" si="254"/>
        <v>4.430444487369281E+48</v>
      </c>
      <c r="M814" s="48">
        <f t="shared" si="264"/>
        <v>161.60000000000008</v>
      </c>
      <c r="N814" s="52">
        <v>808</v>
      </c>
      <c r="O814" s="74">
        <f t="shared" si="255"/>
        <v>808</v>
      </c>
      <c r="P814" s="74">
        <f t="shared" si="248"/>
        <v>1</v>
      </c>
      <c r="Q814" s="53">
        <v>1</v>
      </c>
      <c r="R814" s="65">
        <f t="shared" si="256"/>
        <v>1</v>
      </c>
      <c r="S814" s="73">
        <f t="shared" si="249"/>
        <v>4.340160032611931E+45</v>
      </c>
      <c r="T814" s="73">
        <f t="shared" si="257"/>
        <v>3.5068493063504402E+48</v>
      </c>
      <c r="U814" s="73">
        <f t="shared" si="258"/>
        <v>4.430444487369281E+49</v>
      </c>
      <c r="V814" s="73">
        <f t="shared" si="259"/>
        <v>2.2152222436846403E+50</v>
      </c>
      <c r="W814" s="73">
        <f t="shared" si="260"/>
        <v>466397.8666666667</v>
      </c>
      <c r="X814" s="102">
        <f t="shared" si="250"/>
        <v>12.633689389921409</v>
      </c>
      <c r="Y814" s="94">
        <f>X814/K814</f>
        <v>5.3799608899978091E-2</v>
      </c>
    </row>
    <row r="815" spans="1:25">
      <c r="A815" s="48">
        <v>8192</v>
      </c>
      <c r="B815" s="48">
        <f t="shared" si="251"/>
        <v>26.966666666666665</v>
      </c>
      <c r="C815" s="86">
        <f t="shared" si="265"/>
        <v>14.74</v>
      </c>
      <c r="D815" s="90"/>
      <c r="E815" s="49">
        <f>C815*K815*1</f>
        <v>3475.0621847141097</v>
      </c>
      <c r="F815" s="61">
        <f t="shared" si="261"/>
        <v>0.9090000000000007</v>
      </c>
      <c r="G815" s="61">
        <f t="shared" si="262"/>
        <v>10.089999999999828</v>
      </c>
      <c r="H815" s="61">
        <f t="shared" si="267"/>
        <v>5.0449999999999138</v>
      </c>
      <c r="I815" s="61">
        <f t="shared" si="267"/>
        <v>5.0449999999999138</v>
      </c>
      <c r="J815" s="62">
        <f t="shared" si="252"/>
        <v>9.262809999999849</v>
      </c>
      <c r="K815" s="63">
        <f t="shared" si="253"/>
        <v>235.7572716902381</v>
      </c>
      <c r="L815" s="51">
        <f t="shared" si="254"/>
        <v>5.0892442945467755E+48</v>
      </c>
      <c r="M815" s="48">
        <f t="shared" si="264"/>
        <v>161.80000000000007</v>
      </c>
      <c r="N815" s="52">
        <v>809</v>
      </c>
      <c r="O815" s="74">
        <f t="shared" si="255"/>
        <v>809</v>
      </c>
      <c r="P815" s="74">
        <f t="shared" si="248"/>
        <v>1</v>
      </c>
      <c r="Q815" s="53">
        <v>1</v>
      </c>
      <c r="R815" s="65">
        <f t="shared" si="256"/>
        <v>1</v>
      </c>
      <c r="S815" s="73">
        <f t="shared" si="249"/>
        <v>4.340160032611931E+45</v>
      </c>
      <c r="T815" s="73">
        <f t="shared" si="257"/>
        <v>3.5111894663830522E+48</v>
      </c>
      <c r="U815" s="73">
        <f t="shared" si="258"/>
        <v>5.0892442945467751E+49</v>
      </c>
      <c r="V815" s="73">
        <f t="shared" si="259"/>
        <v>2.5446221472733876E+50</v>
      </c>
      <c r="W815" s="73">
        <f t="shared" si="260"/>
        <v>466670.93333333335</v>
      </c>
      <c r="X815" s="102">
        <f t="shared" si="250"/>
        <v>14.494359655815753</v>
      </c>
      <c r="Y815" s="94">
        <f>X815/K815</f>
        <v>6.1480010995630788E-2</v>
      </c>
    </row>
    <row r="816" spans="1:25">
      <c r="A816" s="48">
        <v>8192</v>
      </c>
      <c r="B816" s="48">
        <f t="shared" si="251"/>
        <v>27</v>
      </c>
      <c r="C816" s="86">
        <f t="shared" si="265"/>
        <v>14.74</v>
      </c>
      <c r="D816" s="90"/>
      <c r="E816" s="49">
        <f>C816*K816*1</f>
        <v>3488.7914748498242</v>
      </c>
      <c r="F816" s="61">
        <f t="shared" si="261"/>
        <v>0.9100000000000007</v>
      </c>
      <c r="G816" s="61">
        <f t="shared" si="262"/>
        <v>10.099999999999827</v>
      </c>
      <c r="H816" s="61">
        <f t="shared" si="267"/>
        <v>5.0499999999999137</v>
      </c>
      <c r="I816" s="61">
        <f t="shared" si="267"/>
        <v>5.0499999999999137</v>
      </c>
      <c r="J816" s="62">
        <f t="shared" si="252"/>
        <v>9.2809999999998496</v>
      </c>
      <c r="K816" s="63">
        <f t="shared" si="253"/>
        <v>236.68870249998807</v>
      </c>
      <c r="L816" s="51">
        <f t="shared" si="254"/>
        <v>5.8460065493239271E+48</v>
      </c>
      <c r="M816" s="48">
        <f t="shared" si="264"/>
        <v>162.00000000000009</v>
      </c>
      <c r="N816" s="52">
        <v>810</v>
      </c>
      <c r="O816" s="74">
        <f t="shared" si="255"/>
        <v>810</v>
      </c>
      <c r="P816" s="74">
        <f t="shared" si="248"/>
        <v>1</v>
      </c>
      <c r="Q816" s="53">
        <v>4</v>
      </c>
      <c r="R816" s="65">
        <f t="shared" si="256"/>
        <v>1</v>
      </c>
      <c r="S816" s="73">
        <f t="shared" si="249"/>
        <v>1.7360640130447724E+46</v>
      </c>
      <c r="T816" s="73">
        <f t="shared" si="257"/>
        <v>1.4062118505662656E+49</v>
      </c>
      <c r="U816" s="73">
        <f t="shared" si="258"/>
        <v>5.8460065493239274E+49</v>
      </c>
      <c r="V816" s="73">
        <f t="shared" si="259"/>
        <v>2.9230032746619637E+50</v>
      </c>
      <c r="W816" s="73">
        <f t="shared" si="260"/>
        <v>466944</v>
      </c>
      <c r="X816" s="102">
        <f t="shared" si="250"/>
        <v>4.1572729933756474</v>
      </c>
      <c r="Y816" s="94">
        <f>X816/K816</f>
        <v>1.7564306827766132E-2</v>
      </c>
    </row>
    <row r="817" spans="1:25">
      <c r="A817" s="48">
        <v>8192</v>
      </c>
      <c r="B817" s="48">
        <f t="shared" si="251"/>
        <v>27.033333333333335</v>
      </c>
      <c r="C817" s="86">
        <f t="shared" si="265"/>
        <v>14.74</v>
      </c>
      <c r="D817" s="90"/>
      <c r="E817" s="49">
        <f>C817*K817*1</f>
        <v>3502.5622182949078</v>
      </c>
      <c r="F817" s="61">
        <f t="shared" si="261"/>
        <v>0.9110000000000007</v>
      </c>
      <c r="G817" s="61">
        <f t="shared" si="262"/>
        <v>10.109999999999827</v>
      </c>
      <c r="H817" s="61">
        <f t="shared" si="267"/>
        <v>5.0549999999999136</v>
      </c>
      <c r="I817" s="61">
        <f t="shared" si="267"/>
        <v>5.0549999999999136</v>
      </c>
      <c r="J817" s="62">
        <f t="shared" si="252"/>
        <v>9.2992099999998477</v>
      </c>
      <c r="K817" s="63">
        <f t="shared" si="253"/>
        <v>237.62294561023796</v>
      </c>
      <c r="L817" s="51">
        <f t="shared" si="254"/>
        <v>6.7152981065102897E+48</v>
      </c>
      <c r="M817" s="48">
        <f t="shared" si="264"/>
        <v>162.20000000000007</v>
      </c>
      <c r="N817" s="52">
        <v>811</v>
      </c>
      <c r="O817" s="74">
        <f t="shared" si="255"/>
        <v>811</v>
      </c>
      <c r="P817" s="74">
        <f t="shared" si="248"/>
        <v>1</v>
      </c>
      <c r="Q817" s="53">
        <v>1</v>
      </c>
      <c r="R817" s="65">
        <f t="shared" si="256"/>
        <v>1</v>
      </c>
      <c r="S817" s="73">
        <f t="shared" si="249"/>
        <v>1.7360640130447724E+46</v>
      </c>
      <c r="T817" s="73">
        <f t="shared" si="257"/>
        <v>1.4079479145793104E+49</v>
      </c>
      <c r="U817" s="73">
        <f t="shared" si="258"/>
        <v>6.7152981065102895E+49</v>
      </c>
      <c r="V817" s="73">
        <f t="shared" si="259"/>
        <v>3.3576490532551447E+50</v>
      </c>
      <c r="W817" s="73">
        <f t="shared" si="260"/>
        <v>467217.06666666665</v>
      </c>
      <c r="X817" s="102">
        <f t="shared" si="250"/>
        <v>4.7695642977792936</v>
      </c>
      <c r="Y817" s="94">
        <f>X817/K817</f>
        <v>2.0071985411722788E-2</v>
      </c>
    </row>
    <row r="818" spans="1:25">
      <c r="A818" s="48">
        <v>8192</v>
      </c>
      <c r="B818" s="48">
        <f t="shared" si="251"/>
        <v>27.066666666666666</v>
      </c>
      <c r="C818" s="86">
        <f t="shared" si="265"/>
        <v>14.74</v>
      </c>
      <c r="D818" s="90"/>
      <c r="E818" s="49">
        <f>C818*K818*1</f>
        <v>3516.3744999959822</v>
      </c>
      <c r="F818" s="61">
        <f t="shared" si="261"/>
        <v>0.9120000000000007</v>
      </c>
      <c r="G818" s="61">
        <f t="shared" si="262"/>
        <v>10.119999999999827</v>
      </c>
      <c r="H818" s="61">
        <f t="shared" si="267"/>
        <v>5.0599999999999135</v>
      </c>
      <c r="I818" s="61">
        <f t="shared" si="267"/>
        <v>5.0599999999999135</v>
      </c>
      <c r="J818" s="62">
        <f t="shared" si="252"/>
        <v>9.3174399999998485</v>
      </c>
      <c r="K818" s="63">
        <f t="shared" si="253"/>
        <v>238.56000678398794</v>
      </c>
      <c r="L818" s="51">
        <f t="shared" si="254"/>
        <v>7.7138518882630733E+48</v>
      </c>
      <c r="M818" s="48">
        <f t="shared" si="264"/>
        <v>162.40000000000009</v>
      </c>
      <c r="N818" s="52">
        <v>812</v>
      </c>
      <c r="O818" s="74">
        <f t="shared" si="255"/>
        <v>812</v>
      </c>
      <c r="P818" s="74">
        <f t="shared" si="248"/>
        <v>1</v>
      </c>
      <c r="Q818" s="53">
        <v>1</v>
      </c>
      <c r="R818" s="65">
        <f t="shared" si="256"/>
        <v>1</v>
      </c>
      <c r="S818" s="73">
        <f t="shared" si="249"/>
        <v>1.7360640130447724E+46</v>
      </c>
      <c r="T818" s="73">
        <f t="shared" si="257"/>
        <v>1.4096839785923552E+49</v>
      </c>
      <c r="U818" s="73">
        <f t="shared" si="258"/>
        <v>7.7138518882630738E+49</v>
      </c>
      <c r="V818" s="73">
        <f t="shared" si="259"/>
        <v>3.8569259441315367E+50</v>
      </c>
      <c r="W818" s="73">
        <f t="shared" si="260"/>
        <v>467490.1333333333</v>
      </c>
      <c r="X818" s="102">
        <f t="shared" si="250"/>
        <v>5.4720433837701465</v>
      </c>
      <c r="Y818" s="94">
        <f>X818/K818</f>
        <v>2.2937806959089289E-2</v>
      </c>
    </row>
    <row r="819" spans="1:25">
      <c r="A819" s="48">
        <v>8192</v>
      </c>
      <c r="B819" s="48">
        <f t="shared" si="251"/>
        <v>27.1</v>
      </c>
      <c r="C819" s="86">
        <f t="shared" si="265"/>
        <v>14.74</v>
      </c>
      <c r="D819" s="90"/>
      <c r="E819" s="49">
        <f>C819*K819*1</f>
        <v>3530.2284049881068</v>
      </c>
      <c r="F819" s="61">
        <f t="shared" si="261"/>
        <v>0.9130000000000007</v>
      </c>
      <c r="G819" s="61">
        <f t="shared" si="262"/>
        <v>10.129999999999827</v>
      </c>
      <c r="H819" s="61">
        <f t="shared" si="267"/>
        <v>5.0649999999999133</v>
      </c>
      <c r="I819" s="61">
        <f t="shared" si="267"/>
        <v>5.0649999999999133</v>
      </c>
      <c r="J819" s="62">
        <f t="shared" si="252"/>
        <v>9.3356899999998486</v>
      </c>
      <c r="K819" s="63">
        <f t="shared" si="253"/>
        <v>239.49989179023791</v>
      </c>
      <c r="L819" s="51">
        <f t="shared" si="254"/>
        <v>8.8608889747385646E+48</v>
      </c>
      <c r="M819" s="48">
        <f t="shared" si="264"/>
        <v>162.60000000000008</v>
      </c>
      <c r="N819" s="52">
        <v>813</v>
      </c>
      <c r="O819" s="74">
        <f t="shared" si="255"/>
        <v>813</v>
      </c>
      <c r="P819" s="74">
        <f t="shared" si="248"/>
        <v>1</v>
      </c>
      <c r="Q819" s="53">
        <v>1</v>
      </c>
      <c r="R819" s="65">
        <f t="shared" si="256"/>
        <v>1</v>
      </c>
      <c r="S819" s="73">
        <f t="shared" si="249"/>
        <v>1.7360640130447724E+46</v>
      </c>
      <c r="T819" s="73">
        <f t="shared" si="257"/>
        <v>1.4114200426054E+49</v>
      </c>
      <c r="U819" s="73">
        <f t="shared" si="258"/>
        <v>8.8608889747385651E+49</v>
      </c>
      <c r="V819" s="73">
        <f t="shared" si="259"/>
        <v>4.4304444873692823E+50</v>
      </c>
      <c r="W819" s="73">
        <f t="shared" si="260"/>
        <v>467763.20000000001</v>
      </c>
      <c r="X819" s="102">
        <f t="shared" si="250"/>
        <v>6.2779957115968648</v>
      </c>
      <c r="Y819" s="94">
        <f>X819/K819</f>
        <v>2.6212937570324019E-2</v>
      </c>
    </row>
    <row r="820" spans="1:25">
      <c r="A820" s="48">
        <v>8192</v>
      </c>
      <c r="B820" s="48">
        <f t="shared" si="251"/>
        <v>27.133333333333333</v>
      </c>
      <c r="C820" s="86">
        <f t="shared" si="265"/>
        <v>14.74</v>
      </c>
      <c r="D820" s="90"/>
      <c r="E820" s="49">
        <f>C820*K820*1</f>
        <v>3544.1240183947807</v>
      </c>
      <c r="F820" s="61">
        <f t="shared" si="261"/>
        <v>0.9140000000000007</v>
      </c>
      <c r="G820" s="61">
        <f t="shared" si="262"/>
        <v>10.139999999999826</v>
      </c>
      <c r="H820" s="61">
        <f t="shared" si="267"/>
        <v>5.0699999999999132</v>
      </c>
      <c r="I820" s="61">
        <f t="shared" si="267"/>
        <v>5.0699999999999132</v>
      </c>
      <c r="J820" s="62">
        <f t="shared" si="252"/>
        <v>9.3539599999998462</v>
      </c>
      <c r="K820" s="63">
        <f t="shared" si="253"/>
        <v>240.44260640398784</v>
      </c>
      <c r="L820" s="51">
        <f t="shared" si="254"/>
        <v>1.0178488589093555E+49</v>
      </c>
      <c r="M820" s="48">
        <f t="shared" si="264"/>
        <v>162.8000000000001</v>
      </c>
      <c r="N820" s="52">
        <v>814</v>
      </c>
      <c r="O820" s="74">
        <f t="shared" si="255"/>
        <v>814</v>
      </c>
      <c r="P820" s="74">
        <f t="shared" si="248"/>
        <v>1</v>
      </c>
      <c r="Q820" s="53">
        <v>1</v>
      </c>
      <c r="R820" s="65">
        <f t="shared" si="256"/>
        <v>1</v>
      </c>
      <c r="S820" s="73">
        <f t="shared" si="249"/>
        <v>1.7360640130447724E+46</v>
      </c>
      <c r="T820" s="73">
        <f t="shared" si="257"/>
        <v>1.4131561066184447E+49</v>
      </c>
      <c r="U820" s="73">
        <f t="shared" si="258"/>
        <v>1.0178488589093554E+50</v>
      </c>
      <c r="V820" s="73">
        <f t="shared" si="259"/>
        <v>5.0892442945467776E+50</v>
      </c>
      <c r="W820" s="73">
        <f t="shared" si="260"/>
        <v>468036.26666666666</v>
      </c>
      <c r="X820" s="102">
        <f t="shared" si="250"/>
        <v>7.202663981299108</v>
      </c>
      <c r="Y820" s="94">
        <f>X820/K820</f>
        <v>2.9955855532514512E-2</v>
      </c>
    </row>
    <row r="821" spans="1:25">
      <c r="A821" s="48">
        <v>8192</v>
      </c>
      <c r="B821" s="48">
        <f t="shared" si="251"/>
        <v>27.166666666666668</v>
      </c>
      <c r="C821" s="86">
        <f t="shared" si="265"/>
        <v>14.74</v>
      </c>
      <c r="D821" s="90"/>
      <c r="E821" s="49">
        <f>C821*K821*1</f>
        <v>3558.0614254279449</v>
      </c>
      <c r="F821" s="61">
        <f t="shared" si="261"/>
        <v>0.9150000000000007</v>
      </c>
      <c r="G821" s="61">
        <f t="shared" si="262"/>
        <v>10.149999999999826</v>
      </c>
      <c r="H821" s="61">
        <f t="shared" si="267"/>
        <v>5.0749999999999131</v>
      </c>
      <c r="I821" s="61">
        <f t="shared" si="267"/>
        <v>5.0749999999999131</v>
      </c>
      <c r="J821" s="62">
        <f t="shared" si="252"/>
        <v>9.3722499999998465</v>
      </c>
      <c r="K821" s="63">
        <f t="shared" si="253"/>
        <v>241.38815640623778</v>
      </c>
      <c r="L821" s="51">
        <f t="shared" si="254"/>
        <v>1.1692013098647857E+49</v>
      </c>
      <c r="M821" s="48">
        <f t="shared" si="264"/>
        <v>163.00000000000009</v>
      </c>
      <c r="N821" s="52">
        <v>815</v>
      </c>
      <c r="O821" s="74">
        <f t="shared" si="255"/>
        <v>815</v>
      </c>
      <c r="P821" s="74">
        <f t="shared" si="248"/>
        <v>1</v>
      </c>
      <c r="Q821" s="53">
        <v>1</v>
      </c>
      <c r="R821" s="65">
        <f t="shared" si="256"/>
        <v>1</v>
      </c>
      <c r="S821" s="73">
        <f t="shared" si="249"/>
        <v>1.7360640130447724E+46</v>
      </c>
      <c r="T821" s="73">
        <f t="shared" si="257"/>
        <v>1.4148921706314895E+49</v>
      </c>
      <c r="U821" s="73">
        <f t="shared" si="258"/>
        <v>1.1692013098647857E+50</v>
      </c>
      <c r="V821" s="73">
        <f t="shared" si="259"/>
        <v>5.8460065493239282E+50</v>
      </c>
      <c r="W821" s="73">
        <f t="shared" si="260"/>
        <v>468309.33333333337</v>
      </c>
      <c r="X821" s="102">
        <f t="shared" si="250"/>
        <v>8.26353650217</v>
      </c>
      <c r="Y821" s="94">
        <f>X821/K821</f>
        <v>3.423339663882722E-2</v>
      </c>
    </row>
    <row r="822" spans="1:25">
      <c r="A822" s="48">
        <v>8192</v>
      </c>
      <c r="B822" s="48">
        <f t="shared" si="251"/>
        <v>27.2</v>
      </c>
      <c r="C822" s="86">
        <f t="shared" si="265"/>
        <v>14.74</v>
      </c>
      <c r="D822" s="90"/>
      <c r="E822" s="49">
        <f>C822*K822*1</f>
        <v>3572.0407113879801</v>
      </c>
      <c r="F822" s="61">
        <f t="shared" si="261"/>
        <v>0.9160000000000007</v>
      </c>
      <c r="G822" s="61">
        <f t="shared" si="262"/>
        <v>10.159999999999826</v>
      </c>
      <c r="H822" s="61">
        <f t="shared" si="267"/>
        <v>5.079999999999913</v>
      </c>
      <c r="I822" s="61">
        <f t="shared" si="267"/>
        <v>5.079999999999913</v>
      </c>
      <c r="J822" s="62">
        <f t="shared" si="252"/>
        <v>9.3905599999998479</v>
      </c>
      <c r="K822" s="63">
        <f t="shared" si="253"/>
        <v>242.33654758398779</v>
      </c>
      <c r="L822" s="51">
        <f t="shared" si="254"/>
        <v>1.3430596213020582E+49</v>
      </c>
      <c r="M822" s="48">
        <f t="shared" si="264"/>
        <v>163.20000000000007</v>
      </c>
      <c r="N822" s="52">
        <v>816</v>
      </c>
      <c r="O822" s="74">
        <f t="shared" si="255"/>
        <v>816</v>
      </c>
      <c r="P822" s="74">
        <f t="shared" si="248"/>
        <v>1</v>
      </c>
      <c r="Q822" s="53">
        <v>1</v>
      </c>
      <c r="R822" s="65">
        <f t="shared" si="256"/>
        <v>1</v>
      </c>
      <c r="S822" s="73">
        <f t="shared" si="249"/>
        <v>1.7360640130447724E+46</v>
      </c>
      <c r="T822" s="73">
        <f t="shared" si="257"/>
        <v>1.4166282346445343E+49</v>
      </c>
      <c r="U822" s="73">
        <f t="shared" si="258"/>
        <v>1.3430596213020583E+50</v>
      </c>
      <c r="V822" s="73">
        <f t="shared" si="259"/>
        <v>6.7152981065102911E+50</v>
      </c>
      <c r="W822" s="73">
        <f t="shared" si="260"/>
        <v>468582.40000000002</v>
      </c>
      <c r="X822" s="102">
        <f t="shared" si="250"/>
        <v>9.4806780526936478</v>
      </c>
      <c r="Y822" s="94">
        <f>X822/K822</f>
        <v>3.9121948988762749E-2</v>
      </c>
    </row>
    <row r="823" spans="1:25">
      <c r="A823" s="48">
        <v>8192</v>
      </c>
      <c r="B823" s="48">
        <f t="shared" si="251"/>
        <v>27.233333333333334</v>
      </c>
      <c r="C823" s="86">
        <f t="shared" si="265"/>
        <v>14.74</v>
      </c>
      <c r="D823" s="90"/>
      <c r="E823" s="49">
        <f>C823*K823*1</f>
        <v>3586.0619616637036</v>
      </c>
      <c r="F823" s="61">
        <f t="shared" si="261"/>
        <v>0.9170000000000007</v>
      </c>
      <c r="G823" s="61">
        <f t="shared" si="262"/>
        <v>10.169999999999826</v>
      </c>
      <c r="H823" s="61">
        <f t="shared" si="267"/>
        <v>5.0849999999999129</v>
      </c>
      <c r="I823" s="61">
        <f t="shared" si="267"/>
        <v>5.0849999999999129</v>
      </c>
      <c r="J823" s="62">
        <f t="shared" si="252"/>
        <v>9.4088899999998468</v>
      </c>
      <c r="K823" s="63">
        <f t="shared" si="253"/>
        <v>243.28778573023769</v>
      </c>
      <c r="L823" s="51">
        <f t="shared" si="254"/>
        <v>1.5427703776526152E+49</v>
      </c>
      <c r="M823" s="48">
        <f t="shared" si="264"/>
        <v>163.40000000000009</v>
      </c>
      <c r="N823" s="52">
        <v>817</v>
      </c>
      <c r="O823" s="74">
        <f t="shared" si="255"/>
        <v>817</v>
      </c>
      <c r="P823" s="74">
        <f t="shared" si="248"/>
        <v>1</v>
      </c>
      <c r="Q823" s="53">
        <v>1</v>
      </c>
      <c r="R823" s="65">
        <f t="shared" si="256"/>
        <v>1</v>
      </c>
      <c r="S823" s="73">
        <f t="shared" si="249"/>
        <v>1.7360640130447724E+46</v>
      </c>
      <c r="T823" s="73">
        <f t="shared" si="257"/>
        <v>1.418364298657579E+49</v>
      </c>
      <c r="U823" s="73">
        <f t="shared" si="258"/>
        <v>1.5427703776526152E+50</v>
      </c>
      <c r="V823" s="73">
        <f t="shared" si="259"/>
        <v>7.7138518882630767E+50</v>
      </c>
      <c r="W823" s="73">
        <f t="shared" si="260"/>
        <v>468855.46666666667</v>
      </c>
      <c r="X823" s="102">
        <f t="shared" si="250"/>
        <v>10.87710949234115</v>
      </c>
      <c r="Y823" s="94">
        <f>X823/K823</f>
        <v>4.4708818651512182E-2</v>
      </c>
    </row>
    <row r="824" spans="1:25">
      <c r="A824" s="48">
        <v>8192</v>
      </c>
      <c r="B824" s="48">
        <f t="shared" si="251"/>
        <v>27.266666666666666</v>
      </c>
      <c r="C824" s="86">
        <f t="shared" si="265"/>
        <v>14.74</v>
      </c>
      <c r="D824" s="90"/>
      <c r="E824" s="49">
        <f>C824*K824*1</f>
        <v>3600.1252617323785</v>
      </c>
      <c r="F824" s="61">
        <f t="shared" si="261"/>
        <v>0.9180000000000007</v>
      </c>
      <c r="G824" s="61">
        <f t="shared" si="262"/>
        <v>10.179999999999826</v>
      </c>
      <c r="H824" s="61">
        <f t="shared" ref="H824:I839" si="268">H823+0.5%</f>
        <v>5.0899999999999128</v>
      </c>
      <c r="I824" s="61">
        <f t="shared" si="268"/>
        <v>5.0899999999999128</v>
      </c>
      <c r="J824" s="62">
        <f t="shared" si="252"/>
        <v>9.4272399999998466</v>
      </c>
      <c r="K824" s="63">
        <f t="shared" si="253"/>
        <v>244.24187664398767</v>
      </c>
      <c r="L824" s="51">
        <f t="shared" si="254"/>
        <v>1.7721777949477134E+49</v>
      </c>
      <c r="M824" s="48">
        <f t="shared" si="264"/>
        <v>163.60000000000008</v>
      </c>
      <c r="N824" s="52">
        <v>818</v>
      </c>
      <c r="O824" s="74">
        <f t="shared" si="255"/>
        <v>818</v>
      </c>
      <c r="P824" s="74">
        <f t="shared" si="248"/>
        <v>1</v>
      </c>
      <c r="Q824" s="53">
        <v>1</v>
      </c>
      <c r="R824" s="65">
        <f t="shared" si="256"/>
        <v>1</v>
      </c>
      <c r="S824" s="73">
        <f t="shared" si="249"/>
        <v>1.7360640130447724E+46</v>
      </c>
      <c r="T824" s="73">
        <f t="shared" si="257"/>
        <v>1.4201003626706238E+49</v>
      </c>
      <c r="U824" s="73">
        <f t="shared" si="258"/>
        <v>1.7721777949477134E+50</v>
      </c>
      <c r="V824" s="73">
        <f t="shared" si="259"/>
        <v>8.8608889747385663E+50</v>
      </c>
      <c r="W824" s="73">
        <f t="shared" si="260"/>
        <v>469128.53333333333</v>
      </c>
      <c r="X824" s="102">
        <f t="shared" si="250"/>
        <v>12.479243309360029</v>
      </c>
      <c r="Y824" s="94">
        <f>X824/K824</f>
        <v>5.109379063423284E-2</v>
      </c>
    </row>
    <row r="825" spans="1:25">
      <c r="A825" s="48">
        <v>8192</v>
      </c>
      <c r="B825" s="48">
        <f t="shared" si="251"/>
        <v>27.3</v>
      </c>
      <c r="C825" s="86">
        <f t="shared" si="265"/>
        <v>14.74</v>
      </c>
      <c r="D825" s="90"/>
      <c r="E825" s="49">
        <f>C825*K825*1</f>
        <v>3614.2306971597022</v>
      </c>
      <c r="F825" s="61">
        <f t="shared" si="261"/>
        <v>0.91900000000000071</v>
      </c>
      <c r="G825" s="61">
        <f t="shared" si="262"/>
        <v>10.189999999999825</v>
      </c>
      <c r="H825" s="61">
        <f t="shared" si="268"/>
        <v>5.0949999999999127</v>
      </c>
      <c r="I825" s="61">
        <f t="shared" si="268"/>
        <v>5.0949999999999127</v>
      </c>
      <c r="J825" s="62">
        <f t="shared" si="252"/>
        <v>9.4456099999998457</v>
      </c>
      <c r="K825" s="63">
        <f t="shared" si="253"/>
        <v>245.19882613023759</v>
      </c>
      <c r="L825" s="51">
        <f t="shared" si="254"/>
        <v>2.0356977178187115E+49</v>
      </c>
      <c r="M825" s="48">
        <f t="shared" si="264"/>
        <v>163.8000000000001</v>
      </c>
      <c r="N825" s="52">
        <v>819</v>
      </c>
      <c r="O825" s="74">
        <f t="shared" si="255"/>
        <v>819</v>
      </c>
      <c r="P825" s="74">
        <f t="shared" si="248"/>
        <v>1</v>
      </c>
      <c r="Q825" s="53">
        <v>1</v>
      </c>
      <c r="R825" s="65">
        <f t="shared" si="256"/>
        <v>1</v>
      </c>
      <c r="S825" s="73">
        <f t="shared" si="249"/>
        <v>1.7360640130447724E+46</v>
      </c>
      <c r="T825" s="73">
        <f t="shared" si="257"/>
        <v>1.4218364266836686E+49</v>
      </c>
      <c r="U825" s="73">
        <f t="shared" si="258"/>
        <v>2.0356977178187117E+50</v>
      </c>
      <c r="V825" s="73">
        <f t="shared" si="259"/>
        <v>1.0178488589093557E+51</v>
      </c>
      <c r="W825" s="73">
        <f t="shared" si="260"/>
        <v>469401.59999999998</v>
      </c>
      <c r="X825" s="102">
        <f t="shared" si="250"/>
        <v>14.317383347441945</v>
      </c>
      <c r="Y825" s="94">
        <f>X825/K825</f>
        <v>5.8390913094491133E-2</v>
      </c>
    </row>
    <row r="826" spans="1:25">
      <c r="A826" s="48">
        <v>8192</v>
      </c>
      <c r="B826" s="48">
        <f t="shared" si="251"/>
        <v>27.333333333333332</v>
      </c>
      <c r="C826" s="86">
        <f t="shared" si="265"/>
        <v>14.74</v>
      </c>
      <c r="D826" s="90"/>
      <c r="E826" s="49">
        <f>C826*K826*1</f>
        <v>3628.3783535998164</v>
      </c>
      <c r="F826" s="61">
        <f t="shared" si="261"/>
        <v>0.92000000000000071</v>
      </c>
      <c r="G826" s="61">
        <f t="shared" si="262"/>
        <v>10.199999999999825</v>
      </c>
      <c r="H826" s="61">
        <f t="shared" si="268"/>
        <v>5.0999999999999126</v>
      </c>
      <c r="I826" s="61">
        <f t="shared" si="268"/>
        <v>5.0999999999999126</v>
      </c>
      <c r="J826" s="62">
        <f t="shared" si="252"/>
        <v>9.4639999999998459</v>
      </c>
      <c r="K826" s="63">
        <f t="shared" si="253"/>
        <v>246.15863999998754</v>
      </c>
      <c r="L826" s="51">
        <f t="shared" si="254"/>
        <v>2.3384026197295724E+49</v>
      </c>
      <c r="M826" s="48">
        <f t="shared" si="264"/>
        <v>164.00000000000009</v>
      </c>
      <c r="N826" s="52">
        <v>820</v>
      </c>
      <c r="O826" s="74">
        <f t="shared" si="255"/>
        <v>820</v>
      </c>
      <c r="P826" s="74">
        <f t="shared" si="248"/>
        <v>1</v>
      </c>
      <c r="Q826" s="53">
        <v>4</v>
      </c>
      <c r="R826" s="65">
        <f t="shared" si="256"/>
        <v>1</v>
      </c>
      <c r="S826" s="73">
        <f t="shared" si="249"/>
        <v>6.9442560521790896E+46</v>
      </c>
      <c r="T826" s="73">
        <f t="shared" si="257"/>
        <v>5.6942899627868535E+49</v>
      </c>
      <c r="U826" s="73">
        <f t="shared" si="258"/>
        <v>2.3384026197295726E+50</v>
      </c>
      <c r="V826" s="73">
        <f t="shared" si="259"/>
        <v>1.1692013098647861E+51</v>
      </c>
      <c r="W826" s="73">
        <f t="shared" si="260"/>
        <v>469674.66666666663</v>
      </c>
      <c r="X826" s="102">
        <f t="shared" si="250"/>
        <v>4.1065745422369231</v>
      </c>
      <c r="Y826" s="94">
        <f>X826/K826</f>
        <v>1.6682634183537621E-2</v>
      </c>
    </row>
    <row r="827" spans="1:25">
      <c r="A827" s="48">
        <v>8192</v>
      </c>
      <c r="B827" s="48">
        <f t="shared" si="251"/>
        <v>27.366666666666667</v>
      </c>
      <c r="C827" s="86">
        <f t="shared" si="265"/>
        <v>14.74</v>
      </c>
      <c r="D827" s="90"/>
      <c r="E827" s="49">
        <f>C827*K827*1</f>
        <v>3642.5683167953007</v>
      </c>
      <c r="F827" s="61">
        <f t="shared" si="261"/>
        <v>0.92100000000000071</v>
      </c>
      <c r="G827" s="61">
        <f t="shared" si="262"/>
        <v>10.209999999999825</v>
      </c>
      <c r="H827" s="61">
        <f t="shared" si="268"/>
        <v>5.1049999999999125</v>
      </c>
      <c r="I827" s="61">
        <f t="shared" si="268"/>
        <v>5.1049999999999125</v>
      </c>
      <c r="J827" s="62">
        <f t="shared" si="252"/>
        <v>9.4824099999998452</v>
      </c>
      <c r="K827" s="63">
        <f t="shared" si="253"/>
        <v>247.12132407023751</v>
      </c>
      <c r="L827" s="51">
        <f t="shared" si="254"/>
        <v>2.6861192426041169E+49</v>
      </c>
      <c r="M827" s="48">
        <f t="shared" si="264"/>
        <v>164.2000000000001</v>
      </c>
      <c r="N827" s="52">
        <v>821</v>
      </c>
      <c r="O827" s="74">
        <f t="shared" si="255"/>
        <v>821</v>
      </c>
      <c r="P827" s="74">
        <f t="shared" si="248"/>
        <v>1</v>
      </c>
      <c r="Q827" s="53">
        <v>1</v>
      </c>
      <c r="R827" s="65">
        <f t="shared" si="256"/>
        <v>1</v>
      </c>
      <c r="S827" s="73">
        <f t="shared" si="249"/>
        <v>6.9442560521790896E+46</v>
      </c>
      <c r="T827" s="73">
        <f t="shared" si="257"/>
        <v>5.7012342188390325E+49</v>
      </c>
      <c r="U827" s="73">
        <f t="shared" si="258"/>
        <v>2.686119242604117E+50</v>
      </c>
      <c r="V827" s="73">
        <f t="shared" si="259"/>
        <v>1.3430596213020584E+51</v>
      </c>
      <c r="W827" s="73">
        <f t="shared" si="260"/>
        <v>469947.73333333334</v>
      </c>
      <c r="X827" s="102">
        <f t="shared" si="250"/>
        <v>4.7114697265517771</v>
      </c>
      <c r="Y827" s="94">
        <f>X827/K827</f>
        <v>1.9065411470572526E-2</v>
      </c>
    </row>
    <row r="828" spans="1:25">
      <c r="A828" s="48">
        <v>8192</v>
      </c>
      <c r="B828" s="48">
        <f t="shared" si="251"/>
        <v>27.4</v>
      </c>
      <c r="C828" s="86">
        <f t="shared" si="265"/>
        <v>14.74</v>
      </c>
      <c r="D828" s="90"/>
      <c r="E828" s="49">
        <f>C828*K828*1</f>
        <v>3656.8006725771752</v>
      </c>
      <c r="F828" s="61">
        <f t="shared" si="261"/>
        <v>0.92200000000000071</v>
      </c>
      <c r="G828" s="61">
        <f t="shared" si="262"/>
        <v>10.219999999999825</v>
      </c>
      <c r="H828" s="61">
        <f t="shared" si="268"/>
        <v>5.1099999999999124</v>
      </c>
      <c r="I828" s="61">
        <f t="shared" si="268"/>
        <v>5.1099999999999124</v>
      </c>
      <c r="J828" s="62">
        <f t="shared" si="252"/>
        <v>9.5008399999998456</v>
      </c>
      <c r="K828" s="63">
        <f t="shared" si="253"/>
        <v>248.08688416398746</v>
      </c>
      <c r="L828" s="51">
        <f t="shared" si="254"/>
        <v>3.0855407553052304E+49</v>
      </c>
      <c r="M828" s="48">
        <f t="shared" si="264"/>
        <v>164.40000000000009</v>
      </c>
      <c r="N828" s="52">
        <v>822</v>
      </c>
      <c r="O828" s="74">
        <f t="shared" si="255"/>
        <v>822</v>
      </c>
      <c r="P828" s="74">
        <f t="shared" si="248"/>
        <v>1</v>
      </c>
      <c r="Q828" s="53">
        <v>1</v>
      </c>
      <c r="R828" s="65">
        <f t="shared" si="256"/>
        <v>1</v>
      </c>
      <c r="S828" s="73">
        <f t="shared" si="249"/>
        <v>6.9442560521790896E+46</v>
      </c>
      <c r="T828" s="73">
        <f t="shared" si="257"/>
        <v>5.7081784748912116E+49</v>
      </c>
      <c r="U828" s="73">
        <f t="shared" si="258"/>
        <v>3.0855407553052304E+50</v>
      </c>
      <c r="V828" s="73">
        <f t="shared" si="259"/>
        <v>1.5427703776526153E+51</v>
      </c>
      <c r="W828" s="73">
        <f t="shared" si="260"/>
        <v>470220.79999999999</v>
      </c>
      <c r="X828" s="102">
        <f t="shared" si="250"/>
        <v>5.4054735129213629</v>
      </c>
      <c r="Y828" s="94">
        <f>X828/K828</f>
        <v>2.178863074981546E-2</v>
      </c>
    </row>
    <row r="829" spans="1:25">
      <c r="A829" s="48">
        <v>8192</v>
      </c>
      <c r="B829" s="48">
        <f t="shared" si="251"/>
        <v>27.433333333333334</v>
      </c>
      <c r="C829" s="86">
        <f t="shared" si="265"/>
        <v>14.74</v>
      </c>
      <c r="D829" s="90"/>
      <c r="E829" s="49">
        <f>C829*K829*1</f>
        <v>3671.0755068648991</v>
      </c>
      <c r="F829" s="61">
        <f t="shared" si="261"/>
        <v>0.92300000000000071</v>
      </c>
      <c r="G829" s="61">
        <f t="shared" si="262"/>
        <v>10.229999999999825</v>
      </c>
      <c r="H829" s="61">
        <f t="shared" si="268"/>
        <v>5.1149999999999123</v>
      </c>
      <c r="I829" s="61">
        <f t="shared" si="268"/>
        <v>5.1149999999999123</v>
      </c>
      <c r="J829" s="62">
        <f t="shared" si="252"/>
        <v>9.5192899999998453</v>
      </c>
      <c r="K829" s="63">
        <f t="shared" si="253"/>
        <v>249.05532611023739</v>
      </c>
      <c r="L829" s="51">
        <f t="shared" si="254"/>
        <v>3.5443555898954289E+49</v>
      </c>
      <c r="M829" s="48">
        <f t="shared" si="264"/>
        <v>164.60000000000008</v>
      </c>
      <c r="N829" s="52">
        <v>823</v>
      </c>
      <c r="O829" s="74">
        <f t="shared" si="255"/>
        <v>823</v>
      </c>
      <c r="P829" s="74">
        <f t="shared" si="248"/>
        <v>1</v>
      </c>
      <c r="Q829" s="53">
        <v>1</v>
      </c>
      <c r="R829" s="65">
        <f t="shared" si="256"/>
        <v>1</v>
      </c>
      <c r="S829" s="73">
        <f t="shared" si="249"/>
        <v>6.9442560521790896E+46</v>
      </c>
      <c r="T829" s="73">
        <f t="shared" si="257"/>
        <v>5.7151227309433907E+49</v>
      </c>
      <c r="U829" s="73">
        <f t="shared" si="258"/>
        <v>3.5443555898954289E+50</v>
      </c>
      <c r="V829" s="73">
        <f t="shared" si="259"/>
        <v>1.7721777949477146E+51</v>
      </c>
      <c r="W829" s="73">
        <f t="shared" si="260"/>
        <v>470493.8666666667</v>
      </c>
      <c r="X829" s="102">
        <f t="shared" si="250"/>
        <v>6.2017138681995814</v>
      </c>
      <c r="Y829" s="94">
        <f>X829/K829</f>
        <v>2.490094857660087E-2</v>
      </c>
    </row>
    <row r="830" spans="1:25">
      <c r="A830" s="48">
        <v>8192</v>
      </c>
      <c r="B830" s="48">
        <f t="shared" si="251"/>
        <v>27.466666666666665</v>
      </c>
      <c r="C830" s="86">
        <f t="shared" si="265"/>
        <v>14.74</v>
      </c>
      <c r="D830" s="90"/>
      <c r="E830" s="49">
        <f>C830*K830*1</f>
        <v>3685.3929056663733</v>
      </c>
      <c r="F830" s="61">
        <f t="shared" si="261"/>
        <v>0.92400000000000071</v>
      </c>
      <c r="G830" s="61">
        <f t="shared" si="262"/>
        <v>10.239999999999824</v>
      </c>
      <c r="H830" s="61">
        <f t="shared" si="268"/>
        <v>5.1199999999999122</v>
      </c>
      <c r="I830" s="61">
        <f t="shared" si="268"/>
        <v>5.1199999999999122</v>
      </c>
      <c r="J830" s="62">
        <f t="shared" si="252"/>
        <v>9.5377599999998441</v>
      </c>
      <c r="K830" s="63">
        <f t="shared" si="253"/>
        <v>250.02665574398733</v>
      </c>
      <c r="L830" s="51">
        <f t="shared" si="254"/>
        <v>4.0713954356374246E+49</v>
      </c>
      <c r="M830" s="48">
        <f t="shared" si="264"/>
        <v>164.8000000000001</v>
      </c>
      <c r="N830" s="52">
        <v>824</v>
      </c>
      <c r="O830" s="74">
        <f t="shared" si="255"/>
        <v>824</v>
      </c>
      <c r="P830" s="74">
        <f t="shared" si="248"/>
        <v>1</v>
      </c>
      <c r="Q830" s="53">
        <v>1</v>
      </c>
      <c r="R830" s="65">
        <f t="shared" si="256"/>
        <v>1</v>
      </c>
      <c r="S830" s="73">
        <f t="shared" si="249"/>
        <v>6.9442560521790896E+46</v>
      </c>
      <c r="T830" s="73">
        <f t="shared" si="257"/>
        <v>5.7220669869955698E+49</v>
      </c>
      <c r="U830" s="73">
        <f t="shared" si="258"/>
        <v>4.0713954356374243E+50</v>
      </c>
      <c r="V830" s="73">
        <f t="shared" si="259"/>
        <v>2.0356977178187124E+51</v>
      </c>
      <c r="W830" s="73">
        <f t="shared" si="260"/>
        <v>470766.93333333335</v>
      </c>
      <c r="X830" s="102">
        <f t="shared" si="250"/>
        <v>7.1152530106522791</v>
      </c>
      <c r="Y830" s="94">
        <f>X830/K830</f>
        <v>2.8457977768329958E-2</v>
      </c>
    </row>
    <row r="831" spans="1:25">
      <c r="A831" s="48">
        <v>8192</v>
      </c>
      <c r="B831" s="48">
        <f t="shared" si="251"/>
        <v>27.5</v>
      </c>
      <c r="C831" s="86">
        <f t="shared" si="265"/>
        <v>14.74</v>
      </c>
      <c r="D831" s="90"/>
      <c r="E831" s="49">
        <f>C831*K831*1</f>
        <v>3699.7529550779377</v>
      </c>
      <c r="F831" s="61">
        <f t="shared" si="261"/>
        <v>0.92500000000000071</v>
      </c>
      <c r="G831" s="61">
        <f t="shared" si="262"/>
        <v>10.249999999999824</v>
      </c>
      <c r="H831" s="61">
        <f t="shared" si="268"/>
        <v>5.1249999999999121</v>
      </c>
      <c r="I831" s="61">
        <f t="shared" si="268"/>
        <v>5.1249999999999121</v>
      </c>
      <c r="J831" s="62">
        <f t="shared" si="252"/>
        <v>9.556249999999844</v>
      </c>
      <c r="K831" s="63">
        <f t="shared" si="253"/>
        <v>251.00087890623729</v>
      </c>
      <c r="L831" s="51">
        <f t="shared" si="254"/>
        <v>4.6768052394591469E+49</v>
      </c>
      <c r="M831" s="48">
        <f t="shared" si="264"/>
        <v>165.00000000000009</v>
      </c>
      <c r="N831" s="52">
        <v>825</v>
      </c>
      <c r="O831" s="74">
        <f t="shared" si="255"/>
        <v>825</v>
      </c>
      <c r="P831" s="74">
        <f t="shared" si="248"/>
        <v>1</v>
      </c>
      <c r="Q831" s="53">
        <v>1</v>
      </c>
      <c r="R831" s="65">
        <f t="shared" si="256"/>
        <v>1</v>
      </c>
      <c r="S831" s="73">
        <f t="shared" si="249"/>
        <v>6.9442560521790896E+46</v>
      </c>
      <c r="T831" s="73">
        <f t="shared" si="257"/>
        <v>5.7290112430477489E+49</v>
      </c>
      <c r="U831" s="73">
        <f t="shared" si="258"/>
        <v>4.6768052394591469E+50</v>
      </c>
      <c r="V831" s="73">
        <f t="shared" si="259"/>
        <v>2.3384026197295736E+51</v>
      </c>
      <c r="W831" s="73">
        <f t="shared" si="260"/>
        <v>471040</v>
      </c>
      <c r="X831" s="102">
        <f t="shared" si="250"/>
        <v>8.163372423355824</v>
      </c>
      <c r="Y831" s="94">
        <f>X831/K831</f>
        <v>3.2523282224861429E-2</v>
      </c>
    </row>
    <row r="832" spans="1:25">
      <c r="A832" s="48">
        <v>8192</v>
      </c>
      <c r="B832" s="48">
        <f t="shared" si="251"/>
        <v>27.533333333333335</v>
      </c>
      <c r="C832" s="86">
        <f t="shared" si="265"/>
        <v>14.74</v>
      </c>
      <c r="D832" s="90"/>
      <c r="E832" s="49">
        <f>C832*K832*1</f>
        <v>3714.1557412843722</v>
      </c>
      <c r="F832" s="61">
        <f t="shared" si="261"/>
        <v>0.92600000000000071</v>
      </c>
      <c r="G832" s="61">
        <f t="shared" si="262"/>
        <v>10.259999999999824</v>
      </c>
      <c r="H832" s="61">
        <f t="shared" si="268"/>
        <v>5.129999999999912</v>
      </c>
      <c r="I832" s="61">
        <f t="shared" si="268"/>
        <v>5.129999999999912</v>
      </c>
      <c r="J832" s="62">
        <f t="shared" si="252"/>
        <v>9.574759999999845</v>
      </c>
      <c r="K832" s="63">
        <f t="shared" si="253"/>
        <v>251.97800144398727</v>
      </c>
      <c r="L832" s="51">
        <f t="shared" si="254"/>
        <v>5.3722384852082359E+49</v>
      </c>
      <c r="M832" s="48">
        <f t="shared" si="264"/>
        <v>165.2000000000001</v>
      </c>
      <c r="N832" s="52">
        <v>826</v>
      </c>
      <c r="O832" s="74">
        <f t="shared" si="255"/>
        <v>826</v>
      </c>
      <c r="P832" s="74">
        <f t="shared" si="248"/>
        <v>1</v>
      </c>
      <c r="Q832" s="53">
        <v>1</v>
      </c>
      <c r="R832" s="65">
        <f t="shared" si="256"/>
        <v>1</v>
      </c>
      <c r="S832" s="73">
        <f t="shared" si="249"/>
        <v>6.9442560521790896E+46</v>
      </c>
      <c r="T832" s="73">
        <f t="shared" si="257"/>
        <v>5.735955499099928E+49</v>
      </c>
      <c r="U832" s="73">
        <f t="shared" si="258"/>
        <v>5.3722384852082357E+50</v>
      </c>
      <c r="V832" s="73">
        <f t="shared" si="259"/>
        <v>2.6861192426041181E+51</v>
      </c>
      <c r="W832" s="73">
        <f t="shared" si="260"/>
        <v>471313.06666666665</v>
      </c>
      <c r="X832" s="102">
        <f t="shared" si="250"/>
        <v>9.3658998680363439</v>
      </c>
      <c r="Y832" s="94">
        <f>X832/K832</f>
        <v>3.7169514062196062E-2</v>
      </c>
    </row>
    <row r="833" spans="1:25">
      <c r="A833" s="48">
        <v>8192</v>
      </c>
      <c r="B833" s="48">
        <f t="shared" si="251"/>
        <v>27.566666666666666</v>
      </c>
      <c r="C833" s="86">
        <f t="shared" si="265"/>
        <v>14.74</v>
      </c>
      <c r="D833" s="90"/>
      <c r="E833" s="49">
        <f>C833*K833*1</f>
        <v>3728.6013505588962</v>
      </c>
      <c r="F833" s="61">
        <f t="shared" si="261"/>
        <v>0.92700000000000071</v>
      </c>
      <c r="G833" s="61">
        <f t="shared" si="262"/>
        <v>10.269999999999824</v>
      </c>
      <c r="H833" s="61">
        <f t="shared" si="268"/>
        <v>5.1349999999999119</v>
      </c>
      <c r="I833" s="61">
        <f t="shared" si="268"/>
        <v>5.1349999999999119</v>
      </c>
      <c r="J833" s="62">
        <f t="shared" si="252"/>
        <v>9.5932899999998433</v>
      </c>
      <c r="K833" s="63">
        <f t="shared" si="253"/>
        <v>252.95802921023719</v>
      </c>
      <c r="L833" s="51">
        <f t="shared" si="254"/>
        <v>6.1710815106104638E+49</v>
      </c>
      <c r="M833" s="48">
        <f t="shared" si="264"/>
        <v>165.40000000000009</v>
      </c>
      <c r="N833" s="52">
        <v>827</v>
      </c>
      <c r="O833" s="74">
        <f t="shared" si="255"/>
        <v>827</v>
      </c>
      <c r="P833" s="74">
        <f t="shared" si="248"/>
        <v>1</v>
      </c>
      <c r="Q833" s="53">
        <v>1</v>
      </c>
      <c r="R833" s="65">
        <f t="shared" si="256"/>
        <v>1</v>
      </c>
      <c r="S833" s="73">
        <f t="shared" si="249"/>
        <v>6.9442560521790896E+46</v>
      </c>
      <c r="T833" s="73">
        <f t="shared" si="257"/>
        <v>5.7428997551521071E+49</v>
      </c>
      <c r="U833" s="73">
        <f t="shared" si="258"/>
        <v>6.171081510610464E+50</v>
      </c>
      <c r="V833" s="73">
        <f t="shared" si="259"/>
        <v>3.085540755305232E+51</v>
      </c>
      <c r="W833" s="73">
        <f t="shared" si="260"/>
        <v>471586.1333333333</v>
      </c>
      <c r="X833" s="102">
        <f t="shared" si="250"/>
        <v>10.745584589168955</v>
      </c>
      <c r="Y833" s="94">
        <f>X833/K833</f>
        <v>4.2479713424072175E-2</v>
      </c>
    </row>
    <row r="834" spans="1:25">
      <c r="A834" s="48">
        <v>8192</v>
      </c>
      <c r="B834" s="48">
        <f t="shared" si="251"/>
        <v>27.6</v>
      </c>
      <c r="C834" s="86">
        <f t="shared" si="265"/>
        <v>14.74</v>
      </c>
      <c r="D834" s="90"/>
      <c r="E834" s="49">
        <f>C834*K834*1</f>
        <v>3743.0898692631704</v>
      </c>
      <c r="F834" s="61">
        <f t="shared" si="261"/>
        <v>0.92800000000000071</v>
      </c>
      <c r="G834" s="61">
        <f t="shared" si="262"/>
        <v>10.279999999999824</v>
      </c>
      <c r="H834" s="61">
        <f t="shared" si="268"/>
        <v>5.1399999999999118</v>
      </c>
      <c r="I834" s="61">
        <f t="shared" si="268"/>
        <v>5.1399999999999118</v>
      </c>
      <c r="J834" s="62">
        <f t="shared" si="252"/>
        <v>9.6118399999998427</v>
      </c>
      <c r="K834" s="63">
        <f t="shared" si="253"/>
        <v>253.94096806398713</v>
      </c>
      <c r="L834" s="51">
        <f t="shared" si="254"/>
        <v>7.08871117979086E+49</v>
      </c>
      <c r="M834" s="48">
        <f t="shared" si="264"/>
        <v>165.60000000000008</v>
      </c>
      <c r="N834" s="52">
        <v>828</v>
      </c>
      <c r="O834" s="74">
        <f t="shared" si="255"/>
        <v>828</v>
      </c>
      <c r="P834" s="74">
        <f t="shared" si="248"/>
        <v>1</v>
      </c>
      <c r="Q834" s="53">
        <v>1</v>
      </c>
      <c r="R834" s="65">
        <f t="shared" si="256"/>
        <v>1</v>
      </c>
      <c r="S834" s="73">
        <f t="shared" si="249"/>
        <v>6.9442560521790896E+46</v>
      </c>
      <c r="T834" s="73">
        <f t="shared" si="257"/>
        <v>5.7498440112042862E+49</v>
      </c>
      <c r="U834" s="73">
        <f t="shared" si="258"/>
        <v>7.0887111797908604E+50</v>
      </c>
      <c r="V834" s="73">
        <f t="shared" si="259"/>
        <v>3.5443555898954299E+51</v>
      </c>
      <c r="W834" s="73">
        <f t="shared" si="260"/>
        <v>471859.20000000001</v>
      </c>
      <c r="X834" s="102">
        <f t="shared" si="250"/>
        <v>12.328527810454727</v>
      </c>
      <c r="Y834" s="94">
        <f>X834/K834</f>
        <v>4.8548794251064793E-2</v>
      </c>
    </row>
    <row r="835" spans="1:25">
      <c r="A835" s="48">
        <v>8192</v>
      </c>
      <c r="B835" s="48">
        <f t="shared" si="251"/>
        <v>27.633333333333333</v>
      </c>
      <c r="C835" s="86">
        <f t="shared" si="265"/>
        <v>14.74</v>
      </c>
      <c r="D835" s="90"/>
      <c r="E835" s="49">
        <f>C835*K835*1</f>
        <v>3757.6213838472945</v>
      </c>
      <c r="F835" s="61">
        <f t="shared" si="261"/>
        <v>0.92900000000000071</v>
      </c>
      <c r="G835" s="61">
        <f t="shared" si="262"/>
        <v>10.289999999999823</v>
      </c>
      <c r="H835" s="61">
        <f t="shared" si="268"/>
        <v>5.1449999999999116</v>
      </c>
      <c r="I835" s="61">
        <f t="shared" si="268"/>
        <v>5.1449999999999116</v>
      </c>
      <c r="J835" s="62">
        <f t="shared" si="252"/>
        <v>9.6304099999998432</v>
      </c>
      <c r="K835" s="63">
        <f t="shared" si="253"/>
        <v>254.92682387023709</v>
      </c>
      <c r="L835" s="51">
        <f t="shared" si="254"/>
        <v>8.1427908712748502E+49</v>
      </c>
      <c r="M835" s="48">
        <f t="shared" si="264"/>
        <v>165.8000000000001</v>
      </c>
      <c r="N835" s="52">
        <v>829</v>
      </c>
      <c r="O835" s="74">
        <f t="shared" si="255"/>
        <v>829</v>
      </c>
      <c r="P835" s="74">
        <f t="shared" ref="P835:P898" si="269">Q$3</f>
        <v>1</v>
      </c>
      <c r="Q835" s="53">
        <v>1</v>
      </c>
      <c r="R835" s="65">
        <f t="shared" si="256"/>
        <v>1</v>
      </c>
      <c r="S835" s="73">
        <f t="shared" ref="S835:S898" si="270">S834*Q835</f>
        <v>6.9442560521790896E+46</v>
      </c>
      <c r="T835" s="73">
        <f t="shared" si="257"/>
        <v>5.7567882672564653E+49</v>
      </c>
      <c r="U835" s="73">
        <f t="shared" si="258"/>
        <v>8.1427908712748502E+50</v>
      </c>
      <c r="V835" s="73">
        <f t="shared" si="259"/>
        <v>4.0713954356374248E+51</v>
      </c>
      <c r="W835" s="73">
        <f t="shared" si="260"/>
        <v>472132.26666666666</v>
      </c>
      <c r="X835" s="102">
        <f t="shared" ref="X835:X898" si="271">U835/T835</f>
        <v>14.144676672563278</v>
      </c>
      <c r="Y835" s="94">
        <f>X835/K835</f>
        <v>5.5485242619125894E-2</v>
      </c>
    </row>
    <row r="836" spans="1:25">
      <c r="A836" s="48">
        <v>8192</v>
      </c>
      <c r="B836" s="48">
        <f t="shared" si="251"/>
        <v>27.666666666666668</v>
      </c>
      <c r="C836" s="86">
        <f t="shared" si="265"/>
        <v>14.74</v>
      </c>
      <c r="D836" s="90"/>
      <c r="E836" s="49">
        <f>C836*K836*1</f>
        <v>3772.1959808498082</v>
      </c>
      <c r="F836" s="61">
        <f t="shared" si="261"/>
        <v>0.93000000000000071</v>
      </c>
      <c r="G836" s="61">
        <f t="shared" si="262"/>
        <v>10.299999999999823</v>
      </c>
      <c r="H836" s="61">
        <f t="shared" si="268"/>
        <v>5.1499999999999115</v>
      </c>
      <c r="I836" s="61">
        <f t="shared" si="268"/>
        <v>5.1499999999999115</v>
      </c>
      <c r="J836" s="62">
        <f t="shared" si="252"/>
        <v>9.648999999999841</v>
      </c>
      <c r="K836" s="63">
        <f t="shared" si="253"/>
        <v>255.91560249998699</v>
      </c>
      <c r="L836" s="51">
        <f t="shared" si="254"/>
        <v>9.3536104789182938E+49</v>
      </c>
      <c r="M836" s="48">
        <f t="shared" si="264"/>
        <v>166.00000000000009</v>
      </c>
      <c r="N836" s="52">
        <v>830</v>
      </c>
      <c r="O836" s="74">
        <f t="shared" si="255"/>
        <v>830</v>
      </c>
      <c r="P836" s="74">
        <f t="shared" si="269"/>
        <v>1</v>
      </c>
      <c r="Q836" s="53">
        <v>4</v>
      </c>
      <c r="R836" s="65">
        <f t="shared" si="256"/>
        <v>1</v>
      </c>
      <c r="S836" s="73">
        <f t="shared" si="270"/>
        <v>2.7777024208716358E+47</v>
      </c>
      <c r="T836" s="73">
        <f t="shared" si="257"/>
        <v>2.3054930093234577E+50</v>
      </c>
      <c r="U836" s="73">
        <f t="shared" si="258"/>
        <v>9.3536104789182938E+50</v>
      </c>
      <c r="V836" s="73">
        <f t="shared" si="259"/>
        <v>4.6768052394591472E+51</v>
      </c>
      <c r="W836" s="73">
        <f t="shared" si="260"/>
        <v>472405.33333333337</v>
      </c>
      <c r="X836" s="102">
        <f t="shared" si="271"/>
        <v>4.0570977405232265</v>
      </c>
      <c r="Y836" s="94">
        <f>X836/K836</f>
        <v>1.5853264517248153E-2</v>
      </c>
    </row>
    <row r="837" spans="1:25">
      <c r="A837" s="48">
        <v>8192</v>
      </c>
      <c r="B837" s="48">
        <f t="shared" si="251"/>
        <v>27.7</v>
      </c>
      <c r="C837" s="86">
        <f t="shared" si="265"/>
        <v>14.74</v>
      </c>
      <c r="D837" s="90"/>
      <c r="E837" s="49">
        <f>C837*K837*1</f>
        <v>3786.8137468976929</v>
      </c>
      <c r="F837" s="61">
        <f t="shared" si="261"/>
        <v>0.93100000000000072</v>
      </c>
      <c r="G837" s="61">
        <f t="shared" si="262"/>
        <v>10.309999999999823</v>
      </c>
      <c r="H837" s="61">
        <f t="shared" si="268"/>
        <v>5.1549999999999114</v>
      </c>
      <c r="I837" s="61">
        <f t="shared" si="268"/>
        <v>5.1549999999999114</v>
      </c>
      <c r="J837" s="62">
        <f t="shared" si="252"/>
        <v>9.6676099999998417</v>
      </c>
      <c r="K837" s="63">
        <f t="shared" si="253"/>
        <v>256.90730983023695</v>
      </c>
      <c r="L837" s="51">
        <f t="shared" si="254"/>
        <v>1.0744476970416476E+50</v>
      </c>
      <c r="M837" s="48">
        <f t="shared" si="264"/>
        <v>166.20000000000007</v>
      </c>
      <c r="N837" s="52">
        <v>831</v>
      </c>
      <c r="O837" s="74">
        <f t="shared" si="255"/>
        <v>831</v>
      </c>
      <c r="P837" s="74">
        <f t="shared" si="269"/>
        <v>1</v>
      </c>
      <c r="Q837" s="53">
        <v>1</v>
      </c>
      <c r="R837" s="65">
        <f t="shared" si="256"/>
        <v>1</v>
      </c>
      <c r="S837" s="73">
        <f t="shared" si="270"/>
        <v>2.7777024208716358E+47</v>
      </c>
      <c r="T837" s="73">
        <f t="shared" si="257"/>
        <v>2.3082707117443294E+50</v>
      </c>
      <c r="U837" s="73">
        <f t="shared" si="258"/>
        <v>1.0744476970416476E+51</v>
      </c>
      <c r="V837" s="73">
        <f t="shared" si="259"/>
        <v>5.3722384852082382E+51</v>
      </c>
      <c r="W837" s="73">
        <f t="shared" si="260"/>
        <v>472678.40000000002</v>
      </c>
      <c r="X837" s="102">
        <f t="shared" si="271"/>
        <v>4.6547733399506761</v>
      </c>
      <c r="Y837" s="94">
        <f>X837/K837</f>
        <v>1.8118493175715889E-2</v>
      </c>
    </row>
    <row r="838" spans="1:25">
      <c r="A838" s="48">
        <v>8192</v>
      </c>
      <c r="B838" s="48">
        <f t="shared" si="251"/>
        <v>27.733333333333334</v>
      </c>
      <c r="C838" s="86">
        <f t="shared" si="265"/>
        <v>14.74</v>
      </c>
      <c r="D838" s="90"/>
      <c r="E838" s="49">
        <f>C838*K838*1</f>
        <v>3801.4747687063677</v>
      </c>
      <c r="F838" s="61">
        <f t="shared" si="261"/>
        <v>0.93200000000000072</v>
      </c>
      <c r="G838" s="61">
        <f t="shared" si="262"/>
        <v>10.319999999999823</v>
      </c>
      <c r="H838" s="61">
        <f t="shared" si="268"/>
        <v>5.1599999999999113</v>
      </c>
      <c r="I838" s="61">
        <f t="shared" si="268"/>
        <v>5.1599999999999113</v>
      </c>
      <c r="J838" s="62">
        <f t="shared" si="252"/>
        <v>9.6862399999998416</v>
      </c>
      <c r="K838" s="63">
        <f t="shared" si="253"/>
        <v>257.90195174398696</v>
      </c>
      <c r="L838" s="51">
        <f t="shared" si="254"/>
        <v>1.2342163021220934E+50</v>
      </c>
      <c r="M838" s="48">
        <f t="shared" si="264"/>
        <v>166.40000000000009</v>
      </c>
      <c r="N838" s="52">
        <v>832</v>
      </c>
      <c r="O838" s="74">
        <f t="shared" si="255"/>
        <v>832</v>
      </c>
      <c r="P838" s="74">
        <f t="shared" si="269"/>
        <v>1</v>
      </c>
      <c r="Q838" s="53">
        <v>1</v>
      </c>
      <c r="R838" s="65">
        <f t="shared" si="256"/>
        <v>1</v>
      </c>
      <c r="S838" s="73">
        <f t="shared" si="270"/>
        <v>2.7777024208716358E+47</v>
      </c>
      <c r="T838" s="73">
        <f t="shared" si="257"/>
        <v>2.311048414165201E+50</v>
      </c>
      <c r="U838" s="73">
        <f t="shared" si="258"/>
        <v>1.2342163021220935E+51</v>
      </c>
      <c r="V838" s="73">
        <f t="shared" si="259"/>
        <v>6.1710815106104667E+51</v>
      </c>
      <c r="W838" s="73">
        <f t="shared" si="260"/>
        <v>472951.46666666667</v>
      </c>
      <c r="X838" s="102">
        <f t="shared" si="271"/>
        <v>5.3405038793526023</v>
      </c>
      <c r="Y838" s="94">
        <f>X838/K838</f>
        <v>2.0707496950833439E-2</v>
      </c>
    </row>
    <row r="839" spans="1:25">
      <c r="A839" s="48">
        <v>8192</v>
      </c>
      <c r="B839" s="48">
        <f t="shared" ref="B839:B902" si="272">N839/30</f>
        <v>27.766666666666666</v>
      </c>
      <c r="C839" s="86">
        <f t="shared" si="265"/>
        <v>14.74</v>
      </c>
      <c r="D839" s="90"/>
      <c r="E839" s="49">
        <f>C839*K839*1</f>
        <v>3816.1791330796914</v>
      </c>
      <c r="F839" s="61">
        <f t="shared" si="261"/>
        <v>0.93300000000000072</v>
      </c>
      <c r="G839" s="61">
        <f t="shared" si="262"/>
        <v>10.329999999999822</v>
      </c>
      <c r="H839" s="61">
        <f t="shared" si="268"/>
        <v>5.1649999999999112</v>
      </c>
      <c r="I839" s="61">
        <f t="shared" si="268"/>
        <v>5.1649999999999112</v>
      </c>
      <c r="J839" s="62">
        <f t="shared" ref="J839:J902" si="273">(1-F839)+F839*G839</f>
        <v>9.7048899999998426</v>
      </c>
      <c r="K839" s="63">
        <f t="shared" ref="K839:K902" si="274">J839*H839*I839</f>
        <v>258.89953413023687</v>
      </c>
      <c r="L839" s="51">
        <f t="shared" ref="L839:L902" si="275">POWER($M$1,N839)</f>
        <v>1.4177422359581724E+50</v>
      </c>
      <c r="M839" s="48">
        <f t="shared" si="264"/>
        <v>166.60000000000008</v>
      </c>
      <c r="N839" s="52">
        <v>833</v>
      </c>
      <c r="O839" s="74">
        <f t="shared" ref="O839:O902" si="276">$N839-P$3</f>
        <v>833</v>
      </c>
      <c r="P839" s="74">
        <f t="shared" si="269"/>
        <v>1</v>
      </c>
      <c r="Q839" s="53">
        <v>1</v>
      </c>
      <c r="R839" s="65">
        <f t="shared" ref="R839:R902" si="277">R$3</f>
        <v>1</v>
      </c>
      <c r="S839" s="73">
        <f t="shared" si="270"/>
        <v>2.7777024208716358E+47</v>
      </c>
      <c r="T839" s="73">
        <f t="shared" ref="T839:T902" si="278">O839*S839*R839</f>
        <v>2.3138261165860726E+50</v>
      </c>
      <c r="U839" s="73">
        <f t="shared" ref="U839:U902" si="279">10*Q$3*P839*POWER($M$1,O839)</f>
        <v>1.4177422359581724E+51</v>
      </c>
      <c r="V839" s="73">
        <f t="shared" ref="V839:V902" si="280">50*Q$3*P839*POWER($M$1,O839)</f>
        <v>7.0887111797908624E+51</v>
      </c>
      <c r="W839" s="73">
        <f t="shared" ref="W839:W902" si="281">$A839*(30+$B839)</f>
        <v>473224.53333333333</v>
      </c>
      <c r="X839" s="102">
        <f t="shared" si="271"/>
        <v>6.1272635216425666</v>
      </c>
      <c r="Y839" s="94">
        <f>X839/K839</f>
        <v>2.3666568355276786E-2</v>
      </c>
    </row>
    <row r="840" spans="1:25">
      <c r="A840" s="48">
        <v>8192</v>
      </c>
      <c r="B840" s="48">
        <f t="shared" si="272"/>
        <v>27.8</v>
      </c>
      <c r="C840" s="86">
        <f t="shared" si="265"/>
        <v>14.74</v>
      </c>
      <c r="D840" s="90"/>
      <c r="E840" s="49">
        <f>C840*K840*1</f>
        <v>3830.9269269099659</v>
      </c>
      <c r="F840" s="61">
        <f t="shared" ref="F840:F903" si="282">F839+0.1%</f>
        <v>0.93400000000000072</v>
      </c>
      <c r="G840" s="61">
        <f t="shared" ref="G840:G903" si="283">G839+1%</f>
        <v>10.339999999999822</v>
      </c>
      <c r="H840" s="61">
        <f t="shared" ref="H840:I855" si="284">H839+0.5%</f>
        <v>5.1699999999999111</v>
      </c>
      <c r="I840" s="61">
        <f t="shared" si="284"/>
        <v>5.1699999999999111</v>
      </c>
      <c r="J840" s="62">
        <f t="shared" si="273"/>
        <v>9.723559999999841</v>
      </c>
      <c r="K840" s="63">
        <f t="shared" si="274"/>
        <v>259.90006288398683</v>
      </c>
      <c r="L840" s="51">
        <f t="shared" si="275"/>
        <v>1.6285581742549711E+50</v>
      </c>
      <c r="M840" s="48">
        <f t="shared" ref="M840:M903" si="285">LOG(L840,2)</f>
        <v>166.8000000000001</v>
      </c>
      <c r="N840" s="52">
        <v>834</v>
      </c>
      <c r="O840" s="74">
        <f t="shared" si="276"/>
        <v>834</v>
      </c>
      <c r="P840" s="74">
        <f t="shared" si="269"/>
        <v>1</v>
      </c>
      <c r="Q840" s="53">
        <v>1</v>
      </c>
      <c r="R840" s="65">
        <f t="shared" si="277"/>
        <v>1</v>
      </c>
      <c r="S840" s="73">
        <f t="shared" si="270"/>
        <v>2.7777024208716358E+47</v>
      </c>
      <c r="T840" s="73">
        <f t="shared" si="278"/>
        <v>2.3166038190069443E+50</v>
      </c>
      <c r="U840" s="73">
        <f t="shared" si="279"/>
        <v>1.628558174254971E+51</v>
      </c>
      <c r="V840" s="73">
        <f t="shared" si="280"/>
        <v>8.1427908712748548E+51</v>
      </c>
      <c r="W840" s="73">
        <f t="shared" si="281"/>
        <v>473497.59999999998</v>
      </c>
      <c r="X840" s="102">
        <f t="shared" si="271"/>
        <v>7.0299382263518977</v>
      </c>
      <c r="Y840" s="94">
        <f>X840/K840</f>
        <v>2.7048620721149629E-2</v>
      </c>
    </row>
    <row r="841" spans="1:25">
      <c r="A841" s="48">
        <v>8192</v>
      </c>
      <c r="B841" s="48">
        <f t="shared" si="272"/>
        <v>27.833333333333332</v>
      </c>
      <c r="C841" s="86">
        <f t="shared" si="265"/>
        <v>14.74</v>
      </c>
      <c r="D841" s="90"/>
      <c r="E841" s="49">
        <f>C841*K841*1</f>
        <v>3845.7182371779295</v>
      </c>
      <c r="F841" s="61">
        <f t="shared" si="282"/>
        <v>0.93500000000000072</v>
      </c>
      <c r="G841" s="61">
        <f t="shared" si="283"/>
        <v>10.349999999999822</v>
      </c>
      <c r="H841" s="61">
        <f t="shared" si="284"/>
        <v>5.174999999999911</v>
      </c>
      <c r="I841" s="61">
        <f t="shared" si="284"/>
        <v>5.174999999999911</v>
      </c>
      <c r="J841" s="62">
        <f t="shared" si="273"/>
        <v>9.7422499999998404</v>
      </c>
      <c r="K841" s="63">
        <f t="shared" si="274"/>
        <v>260.90354390623673</v>
      </c>
      <c r="L841" s="51">
        <f t="shared" si="275"/>
        <v>1.87072209578366E+50</v>
      </c>
      <c r="M841" s="48">
        <f t="shared" si="285"/>
        <v>167.00000000000009</v>
      </c>
      <c r="N841" s="52">
        <v>835</v>
      </c>
      <c r="O841" s="74">
        <f t="shared" si="276"/>
        <v>835</v>
      </c>
      <c r="P841" s="74">
        <f t="shared" si="269"/>
        <v>1</v>
      </c>
      <c r="Q841" s="53">
        <v>1</v>
      </c>
      <c r="R841" s="65">
        <f t="shared" si="277"/>
        <v>1</v>
      </c>
      <c r="S841" s="73">
        <f t="shared" si="270"/>
        <v>2.7777024208716358E+47</v>
      </c>
      <c r="T841" s="73">
        <f t="shared" si="278"/>
        <v>2.3193815214278159E+50</v>
      </c>
      <c r="U841" s="73">
        <f t="shared" si="279"/>
        <v>1.8707220957836601E+51</v>
      </c>
      <c r="V841" s="73">
        <f t="shared" si="280"/>
        <v>9.3536104789182997E+51</v>
      </c>
      <c r="W841" s="73">
        <f t="shared" si="281"/>
        <v>473770.66666666663</v>
      </c>
      <c r="X841" s="102">
        <f t="shared" si="271"/>
        <v>8.0656074841539649</v>
      </c>
      <c r="Y841" s="94">
        <f>X841/K841</f>
        <v>3.0914135405736669E-2</v>
      </c>
    </row>
    <row r="842" spans="1:25">
      <c r="A842" s="48">
        <v>8192</v>
      </c>
      <c r="B842" s="48">
        <f t="shared" si="272"/>
        <v>27.866666666666667</v>
      </c>
      <c r="C842" s="86">
        <f t="shared" si="265"/>
        <v>14.74</v>
      </c>
      <c r="D842" s="90"/>
      <c r="E842" s="49">
        <f>C842*K842*1</f>
        <v>3860.5531509527646</v>
      </c>
      <c r="F842" s="61">
        <f t="shared" si="282"/>
        <v>0.93600000000000072</v>
      </c>
      <c r="G842" s="61">
        <f t="shared" si="283"/>
        <v>10.359999999999822</v>
      </c>
      <c r="H842" s="61">
        <f t="shared" si="284"/>
        <v>5.1799999999999109</v>
      </c>
      <c r="I842" s="61">
        <f t="shared" si="284"/>
        <v>5.1799999999999109</v>
      </c>
      <c r="J842" s="62">
        <f t="shared" si="273"/>
        <v>9.7609599999998409</v>
      </c>
      <c r="K842" s="63">
        <f t="shared" si="274"/>
        <v>261.90998310398675</v>
      </c>
      <c r="L842" s="51">
        <f t="shared" si="275"/>
        <v>2.148895394083296E+50</v>
      </c>
      <c r="M842" s="48">
        <f t="shared" si="285"/>
        <v>167.20000000000007</v>
      </c>
      <c r="N842" s="52">
        <v>836</v>
      </c>
      <c r="O842" s="74">
        <f t="shared" si="276"/>
        <v>836</v>
      </c>
      <c r="P842" s="74">
        <f t="shared" si="269"/>
        <v>1</v>
      </c>
      <c r="Q842" s="53">
        <v>1</v>
      </c>
      <c r="R842" s="65">
        <f t="shared" si="277"/>
        <v>1</v>
      </c>
      <c r="S842" s="73">
        <f t="shared" si="270"/>
        <v>2.7777024208716358E+47</v>
      </c>
      <c r="T842" s="73">
        <f t="shared" si="278"/>
        <v>2.3221592238486876E+50</v>
      </c>
      <c r="U842" s="73">
        <f t="shared" si="279"/>
        <v>2.1488953940832959E+51</v>
      </c>
      <c r="V842" s="73">
        <f t="shared" si="280"/>
        <v>1.074447697041648E+52</v>
      </c>
      <c r="W842" s="73">
        <f t="shared" si="281"/>
        <v>474043.73333333334</v>
      </c>
      <c r="X842" s="102">
        <f t="shared" si="271"/>
        <v>9.2538675729641469</v>
      </c>
      <c r="Y842" s="94">
        <f>X842/K842</f>
        <v>3.5332244549418572E-2</v>
      </c>
    </row>
    <row r="843" spans="1:25">
      <c r="A843" s="48">
        <v>8192</v>
      </c>
      <c r="B843" s="48">
        <f t="shared" si="272"/>
        <v>27.9</v>
      </c>
      <c r="C843" s="86">
        <f t="shared" si="265"/>
        <v>14.74</v>
      </c>
      <c r="D843" s="90"/>
      <c r="E843" s="49">
        <f>C843*K843*1</f>
        <v>3875.4317553920882</v>
      </c>
      <c r="F843" s="61">
        <f t="shared" si="282"/>
        <v>0.93700000000000072</v>
      </c>
      <c r="G843" s="61">
        <f t="shared" si="283"/>
        <v>10.369999999999822</v>
      </c>
      <c r="H843" s="61">
        <f t="shared" si="284"/>
        <v>5.1849999999999108</v>
      </c>
      <c r="I843" s="61">
        <f t="shared" si="284"/>
        <v>5.1849999999999108</v>
      </c>
      <c r="J843" s="62">
        <f t="shared" si="273"/>
        <v>9.7796899999998388</v>
      </c>
      <c r="K843" s="63">
        <f t="shared" si="274"/>
        <v>262.91938639023664</v>
      </c>
      <c r="L843" s="51">
        <f t="shared" si="275"/>
        <v>2.4684326042441876E+50</v>
      </c>
      <c r="M843" s="48">
        <f t="shared" si="285"/>
        <v>167.40000000000009</v>
      </c>
      <c r="N843" s="52">
        <v>837</v>
      </c>
      <c r="O843" s="74">
        <f t="shared" si="276"/>
        <v>837</v>
      </c>
      <c r="P843" s="74">
        <f t="shared" si="269"/>
        <v>1</v>
      </c>
      <c r="Q843" s="53">
        <v>1</v>
      </c>
      <c r="R843" s="65">
        <f t="shared" si="277"/>
        <v>1</v>
      </c>
      <c r="S843" s="73">
        <f t="shared" si="270"/>
        <v>2.7777024208716358E+47</v>
      </c>
      <c r="T843" s="73">
        <f t="shared" si="278"/>
        <v>2.3249369262695592E+50</v>
      </c>
      <c r="U843" s="73">
        <f t="shared" si="279"/>
        <v>2.4684326042441876E+51</v>
      </c>
      <c r="V843" s="73">
        <f t="shared" si="280"/>
        <v>1.2342163021220939E+52</v>
      </c>
      <c r="W843" s="73">
        <f t="shared" si="281"/>
        <v>474316.79999999999</v>
      </c>
      <c r="X843" s="102">
        <f t="shared" si="271"/>
        <v>10.617202455487135</v>
      </c>
      <c r="Y843" s="94">
        <f>X843/K843</f>
        <v>4.0381968789964431E-2</v>
      </c>
    </row>
    <row r="844" spans="1:25">
      <c r="A844" s="48">
        <v>8192</v>
      </c>
      <c r="B844" s="48">
        <f t="shared" si="272"/>
        <v>27.933333333333334</v>
      </c>
      <c r="C844" s="86">
        <f t="shared" si="265"/>
        <v>14.74</v>
      </c>
      <c r="D844" s="90"/>
      <c r="E844" s="49">
        <f>C844*K844*1</f>
        <v>3890.3541377419619</v>
      </c>
      <c r="F844" s="61">
        <f t="shared" si="282"/>
        <v>0.93800000000000072</v>
      </c>
      <c r="G844" s="61">
        <f t="shared" si="283"/>
        <v>10.379999999999821</v>
      </c>
      <c r="H844" s="61">
        <f t="shared" si="284"/>
        <v>5.1899999999999107</v>
      </c>
      <c r="I844" s="61">
        <f t="shared" si="284"/>
        <v>5.1899999999999107</v>
      </c>
      <c r="J844" s="62">
        <f t="shared" si="273"/>
        <v>9.7984399999998395</v>
      </c>
      <c r="K844" s="63">
        <f t="shared" si="274"/>
        <v>263.93175968398657</v>
      </c>
      <c r="L844" s="51">
        <f t="shared" si="275"/>
        <v>2.8354844719163457E+50</v>
      </c>
      <c r="M844" s="48">
        <f t="shared" si="285"/>
        <v>167.60000000000008</v>
      </c>
      <c r="N844" s="52">
        <v>838</v>
      </c>
      <c r="O844" s="74">
        <f t="shared" si="276"/>
        <v>838</v>
      </c>
      <c r="P844" s="74">
        <f t="shared" si="269"/>
        <v>1</v>
      </c>
      <c r="Q844" s="53">
        <v>1</v>
      </c>
      <c r="R844" s="65">
        <f t="shared" si="277"/>
        <v>1</v>
      </c>
      <c r="S844" s="73">
        <f t="shared" si="270"/>
        <v>2.7777024208716358E+47</v>
      </c>
      <c r="T844" s="73">
        <f t="shared" si="278"/>
        <v>2.3277146286904308E+50</v>
      </c>
      <c r="U844" s="73">
        <f t="shared" si="279"/>
        <v>2.8354844719163455E+51</v>
      </c>
      <c r="V844" s="73">
        <f t="shared" si="280"/>
        <v>1.4177422359581727E+52</v>
      </c>
      <c r="W844" s="73">
        <f t="shared" si="281"/>
        <v>474589.8666666667</v>
      </c>
      <c r="X844" s="102">
        <f t="shared" si="271"/>
        <v>12.18140934016291</v>
      </c>
      <c r="Y844" s="94">
        <f>X844/K844</f>
        <v>4.6153632115922986E-2</v>
      </c>
    </row>
    <row r="845" spans="1:25">
      <c r="A845" s="48">
        <v>8192</v>
      </c>
      <c r="B845" s="48">
        <f t="shared" si="272"/>
        <v>27.966666666666665</v>
      </c>
      <c r="C845" s="86">
        <f t="shared" si="265"/>
        <v>14.74</v>
      </c>
      <c r="D845" s="90"/>
      <c r="E845" s="49">
        <f>C845*K845*1</f>
        <v>3905.3203853368864</v>
      </c>
      <c r="F845" s="61">
        <f t="shared" si="282"/>
        <v>0.93900000000000072</v>
      </c>
      <c r="G845" s="61">
        <f t="shared" si="283"/>
        <v>10.389999999999821</v>
      </c>
      <c r="H845" s="61">
        <f t="shared" si="284"/>
        <v>5.1949999999999106</v>
      </c>
      <c r="I845" s="61">
        <f t="shared" si="284"/>
        <v>5.1949999999999106</v>
      </c>
      <c r="J845" s="62">
        <f t="shared" si="273"/>
        <v>9.8172099999998395</v>
      </c>
      <c r="K845" s="63">
        <f t="shared" si="274"/>
        <v>264.94710891023652</v>
      </c>
      <c r="L845" s="51">
        <f t="shared" si="275"/>
        <v>3.257116348509943E+50</v>
      </c>
      <c r="M845" s="48">
        <f t="shared" si="285"/>
        <v>167.8000000000001</v>
      </c>
      <c r="N845" s="52">
        <v>839</v>
      </c>
      <c r="O845" s="74">
        <f t="shared" si="276"/>
        <v>839</v>
      </c>
      <c r="P845" s="74">
        <f t="shared" si="269"/>
        <v>1</v>
      </c>
      <c r="Q845" s="53">
        <v>1</v>
      </c>
      <c r="R845" s="65">
        <f t="shared" si="277"/>
        <v>1</v>
      </c>
      <c r="S845" s="73">
        <f t="shared" si="270"/>
        <v>2.7777024208716358E+47</v>
      </c>
      <c r="T845" s="73">
        <f t="shared" si="278"/>
        <v>2.3304923311113025E+50</v>
      </c>
      <c r="U845" s="73">
        <f t="shared" si="279"/>
        <v>3.2571163485099427E+51</v>
      </c>
      <c r="V845" s="73">
        <f t="shared" si="280"/>
        <v>1.6285581742549715E+52</v>
      </c>
      <c r="W845" s="73">
        <f t="shared" si="281"/>
        <v>474862.93333333335</v>
      </c>
      <c r="X845" s="102">
        <f t="shared" si="271"/>
        <v>13.976086962520819</v>
      </c>
      <c r="Y845" s="94">
        <f>X845/K845</f>
        <v>5.2750479218310269E-2</v>
      </c>
    </row>
    <row r="846" spans="1:25">
      <c r="A846" s="48">
        <v>8192</v>
      </c>
      <c r="B846" s="48">
        <f t="shared" si="272"/>
        <v>28</v>
      </c>
      <c r="C846" s="86">
        <f t="shared" si="265"/>
        <v>14.74</v>
      </c>
      <c r="D846" s="90"/>
      <c r="E846" s="49">
        <f>C846*K846*1</f>
        <v>3920.3305855998005</v>
      </c>
      <c r="F846" s="61">
        <f t="shared" si="282"/>
        <v>0.94000000000000072</v>
      </c>
      <c r="G846" s="61">
        <f t="shared" si="283"/>
        <v>10.399999999999821</v>
      </c>
      <c r="H846" s="61">
        <f t="shared" si="284"/>
        <v>5.1999999999999105</v>
      </c>
      <c r="I846" s="61">
        <f t="shared" si="284"/>
        <v>5.1999999999999105</v>
      </c>
      <c r="J846" s="62">
        <f t="shared" si="273"/>
        <v>9.8359999999998386</v>
      </c>
      <c r="K846" s="63">
        <f t="shared" si="274"/>
        <v>265.96543999998647</v>
      </c>
      <c r="L846" s="51">
        <f t="shared" si="275"/>
        <v>3.7414441915673208E+50</v>
      </c>
      <c r="M846" s="48">
        <f t="shared" si="285"/>
        <v>168.00000000000009</v>
      </c>
      <c r="N846" s="52">
        <v>840</v>
      </c>
      <c r="O846" s="74">
        <f t="shared" si="276"/>
        <v>840</v>
      </c>
      <c r="P846" s="74">
        <f t="shared" si="269"/>
        <v>1</v>
      </c>
      <c r="Q846" s="53">
        <v>4</v>
      </c>
      <c r="R846" s="65">
        <f t="shared" si="277"/>
        <v>1</v>
      </c>
      <c r="S846" s="73">
        <f t="shared" si="270"/>
        <v>1.1110809683486543E+48</v>
      </c>
      <c r="T846" s="73">
        <f t="shared" si="278"/>
        <v>9.3330801341286964E+50</v>
      </c>
      <c r="U846" s="73">
        <f t="shared" si="279"/>
        <v>3.7414441915673208E+51</v>
      </c>
      <c r="V846" s="73">
        <f t="shared" si="280"/>
        <v>1.8707220957836605E+52</v>
      </c>
      <c r="W846" s="73">
        <f t="shared" si="281"/>
        <v>475136</v>
      </c>
      <c r="X846" s="102">
        <f t="shared" si="271"/>
        <v>4.0087989578979535</v>
      </c>
      <c r="Y846" s="94">
        <f>X846/K846</f>
        <v>1.5072631082813457E-2</v>
      </c>
    </row>
    <row r="847" spans="1:25">
      <c r="A847" s="48">
        <v>8192</v>
      </c>
      <c r="B847" s="48">
        <f t="shared" si="272"/>
        <v>28.033333333333335</v>
      </c>
      <c r="C847" s="86">
        <f t="shared" si="265"/>
        <v>14.74</v>
      </c>
      <c r="D847" s="90"/>
      <c r="E847" s="49">
        <f>C847*K847*1</f>
        <v>3935.384826042085</v>
      </c>
      <c r="F847" s="61">
        <f t="shared" si="282"/>
        <v>0.94100000000000072</v>
      </c>
      <c r="G847" s="61">
        <f t="shared" si="283"/>
        <v>10.409999999999821</v>
      </c>
      <c r="H847" s="61">
        <f t="shared" si="284"/>
        <v>5.2049999999999104</v>
      </c>
      <c r="I847" s="61">
        <f t="shared" si="284"/>
        <v>5.2049999999999104</v>
      </c>
      <c r="J847" s="62">
        <f t="shared" si="273"/>
        <v>9.8548099999998389</v>
      </c>
      <c r="K847" s="63">
        <f t="shared" si="274"/>
        <v>266.98675889023644</v>
      </c>
      <c r="L847" s="51">
        <f t="shared" si="275"/>
        <v>4.2977907881665937E+50</v>
      </c>
      <c r="M847" s="48">
        <f t="shared" si="285"/>
        <v>168.20000000000007</v>
      </c>
      <c r="N847" s="52">
        <v>841</v>
      </c>
      <c r="O847" s="74">
        <f t="shared" si="276"/>
        <v>841</v>
      </c>
      <c r="P847" s="74">
        <f t="shared" si="269"/>
        <v>1</v>
      </c>
      <c r="Q847" s="53">
        <v>1</v>
      </c>
      <c r="R847" s="65">
        <f t="shared" si="277"/>
        <v>1</v>
      </c>
      <c r="S847" s="73">
        <f t="shared" si="270"/>
        <v>1.1110809683486543E+48</v>
      </c>
      <c r="T847" s="73">
        <f t="shared" si="278"/>
        <v>9.3441909438121829E+50</v>
      </c>
      <c r="U847" s="73">
        <f t="shared" si="279"/>
        <v>4.2977907881665939E+51</v>
      </c>
      <c r="V847" s="73">
        <f t="shared" si="280"/>
        <v>2.1488953940832969E+52</v>
      </c>
      <c r="W847" s="73">
        <f t="shared" si="281"/>
        <v>475409.06666666665</v>
      </c>
      <c r="X847" s="102">
        <f t="shared" si="271"/>
        <v>4.5994252621867</v>
      </c>
      <c r="Y847" s="94">
        <f>X847/K847</f>
        <v>1.7227166175973599E-2</v>
      </c>
    </row>
    <row r="848" spans="1:25">
      <c r="A848" s="48">
        <v>8192</v>
      </c>
      <c r="B848" s="48">
        <f t="shared" si="272"/>
        <v>28.066666666666666</v>
      </c>
      <c r="C848" s="86">
        <f t="shared" si="265"/>
        <v>14.74</v>
      </c>
      <c r="D848" s="90"/>
      <c r="E848" s="49">
        <f>C848*K848*1</f>
        <v>3950.4831942635597</v>
      </c>
      <c r="F848" s="61">
        <f t="shared" si="282"/>
        <v>0.94200000000000073</v>
      </c>
      <c r="G848" s="61">
        <f t="shared" si="283"/>
        <v>10.419999999999821</v>
      </c>
      <c r="H848" s="61">
        <f t="shared" si="284"/>
        <v>5.2099999999999103</v>
      </c>
      <c r="I848" s="61">
        <f t="shared" si="284"/>
        <v>5.2099999999999103</v>
      </c>
      <c r="J848" s="62">
        <f t="shared" si="273"/>
        <v>9.8736399999998383</v>
      </c>
      <c r="K848" s="63">
        <f t="shared" si="274"/>
        <v>268.0110715239864</v>
      </c>
      <c r="L848" s="51">
        <f t="shared" si="275"/>
        <v>4.9368652084883769E+50</v>
      </c>
      <c r="M848" s="48">
        <f t="shared" si="285"/>
        <v>168.40000000000009</v>
      </c>
      <c r="N848" s="52">
        <v>842</v>
      </c>
      <c r="O848" s="74">
        <f t="shared" si="276"/>
        <v>842</v>
      </c>
      <c r="P848" s="74">
        <f t="shared" si="269"/>
        <v>1</v>
      </c>
      <c r="Q848" s="53">
        <v>1</v>
      </c>
      <c r="R848" s="65">
        <f t="shared" si="277"/>
        <v>1</v>
      </c>
      <c r="S848" s="73">
        <f t="shared" si="270"/>
        <v>1.1110809683486543E+48</v>
      </c>
      <c r="T848" s="73">
        <f t="shared" si="278"/>
        <v>9.3553017534956695E+50</v>
      </c>
      <c r="U848" s="73">
        <f t="shared" si="279"/>
        <v>4.9368652084883765E+51</v>
      </c>
      <c r="V848" s="73">
        <f t="shared" si="280"/>
        <v>2.4684326042441883E+52</v>
      </c>
      <c r="W848" s="73">
        <f t="shared" si="281"/>
        <v>475682.1333333333</v>
      </c>
      <c r="X848" s="102">
        <f t="shared" si="271"/>
        <v>5.2770774674838092</v>
      </c>
      <c r="Y848" s="94">
        <f>X848/K848</f>
        <v>1.9689774148048664E-2</v>
      </c>
    </row>
    <row r="849" spans="1:25">
      <c r="A849" s="48">
        <v>8192</v>
      </c>
      <c r="B849" s="48">
        <f t="shared" si="272"/>
        <v>28.1</v>
      </c>
      <c r="C849" s="86">
        <f t="shared" si="265"/>
        <v>14.74</v>
      </c>
      <c r="D849" s="90"/>
      <c r="E849" s="49">
        <f>C849*K849*1</f>
        <v>3965.6257779524831</v>
      </c>
      <c r="F849" s="61">
        <f t="shared" si="282"/>
        <v>0.94300000000000073</v>
      </c>
      <c r="G849" s="61">
        <f t="shared" si="283"/>
        <v>10.42999999999982</v>
      </c>
      <c r="H849" s="61">
        <f t="shared" si="284"/>
        <v>5.2149999999999102</v>
      </c>
      <c r="I849" s="61">
        <f t="shared" si="284"/>
        <v>5.2149999999999102</v>
      </c>
      <c r="J849" s="62">
        <f t="shared" si="273"/>
        <v>9.892489999999837</v>
      </c>
      <c r="K849" s="63">
        <f t="shared" si="274"/>
        <v>269.0383838502363</v>
      </c>
      <c r="L849" s="51">
        <f t="shared" si="275"/>
        <v>5.6709689438326921E+50</v>
      </c>
      <c r="M849" s="48">
        <f t="shared" si="285"/>
        <v>168.60000000000008</v>
      </c>
      <c r="N849" s="52">
        <v>843</v>
      </c>
      <c r="O849" s="74">
        <f t="shared" si="276"/>
        <v>843</v>
      </c>
      <c r="P849" s="74">
        <f t="shared" si="269"/>
        <v>1</v>
      </c>
      <c r="Q849" s="53">
        <v>1</v>
      </c>
      <c r="R849" s="65">
        <f t="shared" si="277"/>
        <v>1</v>
      </c>
      <c r="S849" s="73">
        <f t="shared" si="270"/>
        <v>1.1110809683486543E+48</v>
      </c>
      <c r="T849" s="73">
        <f t="shared" si="278"/>
        <v>9.366412563179156E+50</v>
      </c>
      <c r="U849" s="73">
        <f t="shared" si="279"/>
        <v>5.6709689438326923E+51</v>
      </c>
      <c r="V849" s="73">
        <f t="shared" si="280"/>
        <v>2.835484471916346E+52</v>
      </c>
      <c r="W849" s="73">
        <f t="shared" si="281"/>
        <v>475955.20000000001</v>
      </c>
      <c r="X849" s="102">
        <f t="shared" si="271"/>
        <v>6.0545794941023257</v>
      </c>
      <c r="Y849" s="94">
        <f>X849/K849</f>
        <v>2.250451927139395E-2</v>
      </c>
    </row>
    <row r="850" spans="1:25">
      <c r="A850" s="48">
        <v>8192</v>
      </c>
      <c r="B850" s="48">
        <f t="shared" si="272"/>
        <v>28.133333333333333</v>
      </c>
      <c r="C850" s="86">
        <f t="shared" si="265"/>
        <v>14.74</v>
      </c>
      <c r="D850" s="90"/>
      <c r="E850" s="49">
        <f>C850*K850*1</f>
        <v>3980.8126648855573</v>
      </c>
      <c r="F850" s="61">
        <f t="shared" si="282"/>
        <v>0.94400000000000073</v>
      </c>
      <c r="G850" s="61">
        <f t="shared" si="283"/>
        <v>10.43999999999982</v>
      </c>
      <c r="H850" s="61">
        <f t="shared" si="284"/>
        <v>5.21999999999991</v>
      </c>
      <c r="I850" s="61">
        <f t="shared" si="284"/>
        <v>5.21999999999991</v>
      </c>
      <c r="J850" s="62">
        <f t="shared" si="273"/>
        <v>9.9113599999998367</v>
      </c>
      <c r="K850" s="63">
        <f t="shared" si="274"/>
        <v>270.06870182398626</v>
      </c>
      <c r="L850" s="51">
        <f t="shared" si="275"/>
        <v>6.5142326970198876E+50</v>
      </c>
      <c r="M850" s="48">
        <f t="shared" si="285"/>
        <v>168.80000000000007</v>
      </c>
      <c r="N850" s="52">
        <v>844</v>
      </c>
      <c r="O850" s="74">
        <f t="shared" si="276"/>
        <v>844</v>
      </c>
      <c r="P850" s="74">
        <f t="shared" si="269"/>
        <v>1</v>
      </c>
      <c r="Q850" s="53">
        <v>1</v>
      </c>
      <c r="R850" s="65">
        <f t="shared" si="277"/>
        <v>1</v>
      </c>
      <c r="S850" s="73">
        <f t="shared" si="270"/>
        <v>1.1110809683486543E+48</v>
      </c>
      <c r="T850" s="73">
        <f t="shared" si="278"/>
        <v>9.3775233728626426E+50</v>
      </c>
      <c r="U850" s="73">
        <f t="shared" si="279"/>
        <v>6.5142326970198881E+51</v>
      </c>
      <c r="V850" s="73">
        <f t="shared" si="280"/>
        <v>3.2571163485099441E+52</v>
      </c>
      <c r="W850" s="73">
        <f t="shared" si="281"/>
        <v>476228.26666666666</v>
      </c>
      <c r="X850" s="102">
        <f t="shared" si="271"/>
        <v>6.9466451194046046</v>
      </c>
      <c r="Y850" s="94">
        <f>X850/K850</f>
        <v>2.5721770321730911E-2</v>
      </c>
    </row>
    <row r="851" spans="1:25">
      <c r="A851" s="48">
        <v>8192</v>
      </c>
      <c r="B851" s="48">
        <f t="shared" si="272"/>
        <v>28.166666666666668</v>
      </c>
      <c r="C851" s="86">
        <f t="shared" si="265"/>
        <v>14.74</v>
      </c>
      <c r="D851" s="90"/>
      <c r="E851" s="49">
        <f>C851*K851*1</f>
        <v>3996.0439429279218</v>
      </c>
      <c r="F851" s="61">
        <f t="shared" si="282"/>
        <v>0.94500000000000073</v>
      </c>
      <c r="G851" s="61">
        <f t="shared" si="283"/>
        <v>10.44999999999982</v>
      </c>
      <c r="H851" s="61">
        <f t="shared" si="284"/>
        <v>5.2249999999999099</v>
      </c>
      <c r="I851" s="61">
        <f t="shared" si="284"/>
        <v>5.2249999999999099</v>
      </c>
      <c r="J851" s="62">
        <f t="shared" si="273"/>
        <v>9.9302499999998375</v>
      </c>
      <c r="K851" s="63">
        <f t="shared" si="274"/>
        <v>271.10203140623622</v>
      </c>
      <c r="L851" s="51">
        <f t="shared" si="275"/>
        <v>7.482888383134645E+50</v>
      </c>
      <c r="M851" s="48">
        <f t="shared" si="285"/>
        <v>169.00000000000009</v>
      </c>
      <c r="N851" s="52">
        <v>845</v>
      </c>
      <c r="O851" s="74">
        <f t="shared" si="276"/>
        <v>845</v>
      </c>
      <c r="P851" s="74">
        <f t="shared" si="269"/>
        <v>1</v>
      </c>
      <c r="Q851" s="53">
        <v>1</v>
      </c>
      <c r="R851" s="65">
        <f t="shared" si="277"/>
        <v>1</v>
      </c>
      <c r="S851" s="73">
        <f t="shared" si="270"/>
        <v>1.1110809683486543E+48</v>
      </c>
      <c r="T851" s="73">
        <f t="shared" si="278"/>
        <v>9.3886341825461291E+50</v>
      </c>
      <c r="U851" s="73">
        <f t="shared" si="279"/>
        <v>7.4828883831346456E+51</v>
      </c>
      <c r="V851" s="73">
        <f t="shared" si="280"/>
        <v>3.7414441915673226E+52</v>
      </c>
      <c r="W851" s="73">
        <f t="shared" si="281"/>
        <v>476501.33333333337</v>
      </c>
      <c r="X851" s="102">
        <f t="shared" si="271"/>
        <v>7.9701565080101364</v>
      </c>
      <c r="Y851" s="94">
        <f>X851/K851</f>
        <v>2.9399102864217038E-2</v>
      </c>
    </row>
    <row r="852" spans="1:25">
      <c r="A852" s="48">
        <v>8192</v>
      </c>
      <c r="B852" s="48">
        <f t="shared" si="272"/>
        <v>28.2</v>
      </c>
      <c r="C852" s="86">
        <f t="shared" si="265"/>
        <v>14.74</v>
      </c>
      <c r="D852" s="90"/>
      <c r="E852" s="49">
        <f>C852*K852*1</f>
        <v>4011.3197000331556</v>
      </c>
      <c r="F852" s="61">
        <f t="shared" si="282"/>
        <v>0.94600000000000073</v>
      </c>
      <c r="G852" s="61">
        <f t="shared" si="283"/>
        <v>10.45999999999982</v>
      </c>
      <c r="H852" s="61">
        <f t="shared" si="284"/>
        <v>5.2299999999999098</v>
      </c>
      <c r="I852" s="61">
        <f t="shared" si="284"/>
        <v>5.2299999999999098</v>
      </c>
      <c r="J852" s="62">
        <f t="shared" si="273"/>
        <v>9.9491599999998357</v>
      </c>
      <c r="K852" s="63">
        <f t="shared" si="274"/>
        <v>272.13837856398612</v>
      </c>
      <c r="L852" s="51">
        <f t="shared" si="275"/>
        <v>8.5955815763331891E+50</v>
      </c>
      <c r="M852" s="48">
        <f t="shared" si="285"/>
        <v>169.20000000000007</v>
      </c>
      <c r="N852" s="52">
        <v>846</v>
      </c>
      <c r="O852" s="74">
        <f t="shared" si="276"/>
        <v>846</v>
      </c>
      <c r="P852" s="74">
        <f t="shared" si="269"/>
        <v>1</v>
      </c>
      <c r="Q852" s="53">
        <v>1</v>
      </c>
      <c r="R852" s="65">
        <f t="shared" si="277"/>
        <v>1</v>
      </c>
      <c r="S852" s="73">
        <f t="shared" si="270"/>
        <v>1.1110809683486543E+48</v>
      </c>
      <c r="T852" s="73">
        <f t="shared" si="278"/>
        <v>9.3997449922296157E+50</v>
      </c>
      <c r="U852" s="73">
        <f t="shared" si="279"/>
        <v>8.5955815763331891E+51</v>
      </c>
      <c r="V852" s="73">
        <f t="shared" si="280"/>
        <v>4.2977907881665948E+52</v>
      </c>
      <c r="W852" s="73">
        <f t="shared" si="281"/>
        <v>476774.40000000002</v>
      </c>
      <c r="X852" s="102">
        <f t="shared" si="271"/>
        <v>9.1444837955059466</v>
      </c>
      <c r="Y852" s="94">
        <f>X852/K852</f>
        <v>3.3602330710425191E-2</v>
      </c>
    </row>
    <row r="853" spans="1:25">
      <c r="A853" s="48">
        <v>8192</v>
      </c>
      <c r="B853" s="48">
        <f t="shared" si="272"/>
        <v>28.233333333333334</v>
      </c>
      <c r="C853" s="86">
        <f t="shared" si="265"/>
        <v>14.74</v>
      </c>
      <c r="D853" s="90"/>
      <c r="E853" s="49">
        <f>C853*K853*1</f>
        <v>4026.6400242432796</v>
      </c>
      <c r="F853" s="61">
        <f t="shared" si="282"/>
        <v>0.94700000000000073</v>
      </c>
      <c r="G853" s="61">
        <f t="shared" si="283"/>
        <v>10.469999999999819</v>
      </c>
      <c r="H853" s="61">
        <f t="shared" si="284"/>
        <v>5.2349999999999097</v>
      </c>
      <c r="I853" s="61">
        <f t="shared" si="284"/>
        <v>5.2349999999999097</v>
      </c>
      <c r="J853" s="62">
        <f t="shared" si="273"/>
        <v>9.9680899999998349</v>
      </c>
      <c r="K853" s="63">
        <f t="shared" si="274"/>
        <v>273.17774927023606</v>
      </c>
      <c r="L853" s="51">
        <f t="shared" si="275"/>
        <v>9.8737304169767554E+50</v>
      </c>
      <c r="M853" s="48">
        <f t="shared" si="285"/>
        <v>169.40000000000009</v>
      </c>
      <c r="N853" s="52">
        <v>847</v>
      </c>
      <c r="O853" s="74">
        <f t="shared" si="276"/>
        <v>847</v>
      </c>
      <c r="P853" s="74">
        <f t="shared" si="269"/>
        <v>1</v>
      </c>
      <c r="Q853" s="53">
        <v>1</v>
      </c>
      <c r="R853" s="65">
        <f t="shared" si="277"/>
        <v>1</v>
      </c>
      <c r="S853" s="73">
        <f t="shared" si="270"/>
        <v>1.1110809683486543E+48</v>
      </c>
      <c r="T853" s="73">
        <f t="shared" si="278"/>
        <v>9.4108558019131022E+50</v>
      </c>
      <c r="U853" s="73">
        <f t="shared" si="279"/>
        <v>9.8737304169767557E+51</v>
      </c>
      <c r="V853" s="73">
        <f t="shared" si="280"/>
        <v>4.9368652084883776E+52</v>
      </c>
      <c r="W853" s="73">
        <f t="shared" si="281"/>
        <v>477047.46666666667</v>
      </c>
      <c r="X853" s="102">
        <f t="shared" si="271"/>
        <v>10.491851777146088</v>
      </c>
      <c r="Y853" s="94">
        <f>X853/K853</f>
        <v>3.8406685043616849E-2</v>
      </c>
    </row>
    <row r="854" spans="1:25">
      <c r="A854" s="48">
        <v>8192</v>
      </c>
      <c r="B854" s="48">
        <f t="shared" si="272"/>
        <v>28.266666666666666</v>
      </c>
      <c r="C854" s="86">
        <f t="shared" ref="C854:C906" si="286">IF(D854&gt;0,C853+D854,C853)</f>
        <v>14.74</v>
      </c>
      <c r="D854" s="90"/>
      <c r="E854" s="49">
        <f>C854*K854*1</f>
        <v>4042.0050036887542</v>
      </c>
      <c r="F854" s="61">
        <f t="shared" si="282"/>
        <v>0.94800000000000073</v>
      </c>
      <c r="G854" s="61">
        <f t="shared" si="283"/>
        <v>10.479999999999819</v>
      </c>
      <c r="H854" s="61">
        <f t="shared" si="284"/>
        <v>5.2399999999999096</v>
      </c>
      <c r="I854" s="61">
        <f t="shared" si="284"/>
        <v>5.2399999999999096</v>
      </c>
      <c r="J854" s="62">
        <f t="shared" si="273"/>
        <v>9.9870399999998352</v>
      </c>
      <c r="K854" s="63">
        <f t="shared" si="274"/>
        <v>274.22014950398602</v>
      </c>
      <c r="L854" s="51">
        <f t="shared" si="275"/>
        <v>1.1341937887665391E+51</v>
      </c>
      <c r="M854" s="48">
        <f t="shared" si="285"/>
        <v>169.60000000000008</v>
      </c>
      <c r="N854" s="52">
        <v>848</v>
      </c>
      <c r="O854" s="74">
        <f t="shared" si="276"/>
        <v>848</v>
      </c>
      <c r="P854" s="74">
        <f t="shared" si="269"/>
        <v>1</v>
      </c>
      <c r="Q854" s="53">
        <v>1</v>
      </c>
      <c r="R854" s="65">
        <f t="shared" si="277"/>
        <v>1</v>
      </c>
      <c r="S854" s="73">
        <f t="shared" si="270"/>
        <v>1.1110809683486543E+48</v>
      </c>
      <c r="T854" s="73">
        <f t="shared" si="278"/>
        <v>9.4219666115965887E+50</v>
      </c>
      <c r="U854" s="73">
        <f t="shared" si="279"/>
        <v>1.1341937887665391E+52</v>
      </c>
      <c r="V854" s="73">
        <f t="shared" si="280"/>
        <v>5.6709689438326952E+52</v>
      </c>
      <c r="W854" s="73">
        <f t="shared" si="281"/>
        <v>477320.53333333333</v>
      </c>
      <c r="X854" s="102">
        <f t="shared" si="271"/>
        <v>12.037760645113829</v>
      </c>
      <c r="Y854" s="94">
        <f>X854/K854</f>
        <v>4.3898162359286626E-2</v>
      </c>
    </row>
    <row r="855" spans="1:25">
      <c r="A855" s="48">
        <v>8192</v>
      </c>
      <c r="B855" s="48">
        <f t="shared" si="272"/>
        <v>28.3</v>
      </c>
      <c r="C855" s="86">
        <f t="shared" si="286"/>
        <v>14.74</v>
      </c>
      <c r="D855" s="90"/>
      <c r="E855" s="49">
        <f>C855*K855*1</f>
        <v>4057.414726588479</v>
      </c>
      <c r="F855" s="61">
        <f t="shared" si="282"/>
        <v>0.94900000000000073</v>
      </c>
      <c r="G855" s="61">
        <f t="shared" si="283"/>
        <v>10.489999999999819</v>
      </c>
      <c r="H855" s="61">
        <f t="shared" si="284"/>
        <v>5.2449999999999095</v>
      </c>
      <c r="I855" s="61">
        <f t="shared" si="284"/>
        <v>5.2449999999999095</v>
      </c>
      <c r="J855" s="62">
        <f t="shared" si="273"/>
        <v>10.006009999999836</v>
      </c>
      <c r="K855" s="63">
        <f t="shared" si="274"/>
        <v>275.26558525023603</v>
      </c>
      <c r="L855" s="51">
        <f t="shared" si="275"/>
        <v>1.302846539403978E+51</v>
      </c>
      <c r="M855" s="48">
        <f t="shared" si="285"/>
        <v>169.80000000000007</v>
      </c>
      <c r="N855" s="52">
        <v>849</v>
      </c>
      <c r="O855" s="74">
        <f t="shared" si="276"/>
        <v>849</v>
      </c>
      <c r="P855" s="74">
        <f t="shared" si="269"/>
        <v>1</v>
      </c>
      <c r="Q855" s="53">
        <v>1</v>
      </c>
      <c r="R855" s="65">
        <f t="shared" si="277"/>
        <v>1</v>
      </c>
      <c r="S855" s="73">
        <f t="shared" si="270"/>
        <v>1.1110809683486543E+48</v>
      </c>
      <c r="T855" s="73">
        <f t="shared" si="278"/>
        <v>9.4330774212800753E+50</v>
      </c>
      <c r="U855" s="73">
        <f t="shared" si="279"/>
        <v>1.3028465394039782E+52</v>
      </c>
      <c r="V855" s="73">
        <f t="shared" si="280"/>
        <v>6.5142326970198903E+52</v>
      </c>
      <c r="W855" s="73">
        <f t="shared" si="281"/>
        <v>477593.59999999998</v>
      </c>
      <c r="X855" s="102">
        <f t="shared" si="271"/>
        <v>13.811468741525298</v>
      </c>
      <c r="Y855" s="94">
        <f>X855/K855</f>
        <v>5.0175065397186094E-2</v>
      </c>
    </row>
    <row r="856" spans="1:25">
      <c r="A856" s="48">
        <v>8192</v>
      </c>
      <c r="B856" s="48">
        <f t="shared" si="272"/>
        <v>28.333333333333332</v>
      </c>
      <c r="C856" s="86">
        <f t="shared" si="286"/>
        <v>14.74</v>
      </c>
      <c r="D856" s="90"/>
      <c r="E856" s="49">
        <f>C856*K856*1</f>
        <v>4072.8692812497929</v>
      </c>
      <c r="F856" s="61">
        <f t="shared" si="282"/>
        <v>0.95000000000000073</v>
      </c>
      <c r="G856" s="61">
        <f t="shared" si="283"/>
        <v>10.499999999999819</v>
      </c>
      <c r="H856" s="61">
        <f t="shared" ref="H856:I871" si="287">H855+0.5%</f>
        <v>5.2499999999999094</v>
      </c>
      <c r="I856" s="61">
        <f t="shared" si="287"/>
        <v>5.2499999999999094</v>
      </c>
      <c r="J856" s="62">
        <f t="shared" si="273"/>
        <v>10.024999999999835</v>
      </c>
      <c r="K856" s="63">
        <f t="shared" si="274"/>
        <v>276.31406249998594</v>
      </c>
      <c r="L856" s="51">
        <f t="shared" si="275"/>
        <v>1.4965776766269297E+51</v>
      </c>
      <c r="M856" s="48">
        <f t="shared" si="285"/>
        <v>170.00000000000009</v>
      </c>
      <c r="N856" s="52">
        <v>850</v>
      </c>
      <c r="O856" s="74">
        <f t="shared" si="276"/>
        <v>850</v>
      </c>
      <c r="P856" s="74">
        <f t="shared" si="269"/>
        <v>1</v>
      </c>
      <c r="Q856" s="53">
        <v>4</v>
      </c>
      <c r="R856" s="65">
        <f t="shared" si="277"/>
        <v>1</v>
      </c>
      <c r="S856" s="73">
        <f t="shared" si="270"/>
        <v>4.4443238733946173E+48</v>
      </c>
      <c r="T856" s="73">
        <f t="shared" si="278"/>
        <v>3.7776752923854247E+51</v>
      </c>
      <c r="U856" s="73">
        <f t="shared" si="279"/>
        <v>1.4965776766269297E+52</v>
      </c>
      <c r="V856" s="73">
        <f t="shared" si="280"/>
        <v>7.4828883831346483E+52</v>
      </c>
      <c r="W856" s="73">
        <f t="shared" si="281"/>
        <v>477866.66666666663</v>
      </c>
      <c r="X856" s="102">
        <f t="shared" si="271"/>
        <v>3.9616366172168043</v>
      </c>
      <c r="Y856" s="94">
        <f>X856/K856</f>
        <v>1.4337441176078419E-2</v>
      </c>
    </row>
    <row r="857" spans="1:25">
      <c r="A857" s="48">
        <v>8192</v>
      </c>
      <c r="B857" s="48">
        <f t="shared" si="272"/>
        <v>28.366666666666667</v>
      </c>
      <c r="C857" s="86">
        <f t="shared" si="286"/>
        <v>14.74</v>
      </c>
      <c r="D857" s="90"/>
      <c r="E857" s="49">
        <f>C857*K857*1</f>
        <v>4088.3687560684771</v>
      </c>
      <c r="F857" s="61">
        <f t="shared" si="282"/>
        <v>0.95100000000000073</v>
      </c>
      <c r="G857" s="61">
        <f t="shared" si="283"/>
        <v>10.509999999999819</v>
      </c>
      <c r="H857" s="61">
        <f t="shared" si="287"/>
        <v>5.2549999999999093</v>
      </c>
      <c r="I857" s="61">
        <f t="shared" si="287"/>
        <v>5.2549999999999093</v>
      </c>
      <c r="J857" s="62">
        <f t="shared" si="273"/>
        <v>10.044009999999835</v>
      </c>
      <c r="K857" s="63">
        <f t="shared" si="274"/>
        <v>277.36558725023588</v>
      </c>
      <c r="L857" s="51">
        <f t="shared" si="275"/>
        <v>1.7191163152666385E+51</v>
      </c>
      <c r="M857" s="48">
        <f t="shared" si="285"/>
        <v>170.20000000000007</v>
      </c>
      <c r="N857" s="52">
        <v>851</v>
      </c>
      <c r="O857" s="74">
        <f t="shared" si="276"/>
        <v>851</v>
      </c>
      <c r="P857" s="74">
        <f t="shared" si="269"/>
        <v>1</v>
      </c>
      <c r="Q857" s="53">
        <v>1</v>
      </c>
      <c r="R857" s="65">
        <f t="shared" si="277"/>
        <v>1</v>
      </c>
      <c r="S857" s="73">
        <f t="shared" si="270"/>
        <v>4.4443238733946173E+48</v>
      </c>
      <c r="T857" s="73">
        <f t="shared" si="278"/>
        <v>3.7821196162588194E+51</v>
      </c>
      <c r="U857" s="73">
        <f t="shared" si="279"/>
        <v>1.7191163152666384E+52</v>
      </c>
      <c r="V857" s="73">
        <f t="shared" si="280"/>
        <v>8.5955815763331928E+52</v>
      </c>
      <c r="W857" s="73">
        <f t="shared" si="281"/>
        <v>478139.73333333334</v>
      </c>
      <c r="X857" s="102">
        <f t="shared" si="271"/>
        <v>4.5453779618084802</v>
      </c>
      <c r="Y857" s="94">
        <f>X857/K857</f>
        <v>1.6387678106973291E-2</v>
      </c>
    </row>
    <row r="858" spans="1:25">
      <c r="A858" s="48">
        <v>8192</v>
      </c>
      <c r="B858" s="48">
        <f t="shared" si="272"/>
        <v>28.4</v>
      </c>
      <c r="C858" s="86">
        <f t="shared" si="286"/>
        <v>14.74</v>
      </c>
      <c r="D858" s="90"/>
      <c r="E858" s="49">
        <f>C858*K858*1</f>
        <v>4103.9132395287515</v>
      </c>
      <c r="F858" s="61">
        <f t="shared" si="282"/>
        <v>0.95200000000000073</v>
      </c>
      <c r="G858" s="61">
        <f t="shared" si="283"/>
        <v>10.519999999999818</v>
      </c>
      <c r="H858" s="61">
        <f t="shared" si="287"/>
        <v>5.2599999999999092</v>
      </c>
      <c r="I858" s="61">
        <f t="shared" si="287"/>
        <v>5.2599999999999092</v>
      </c>
      <c r="J858" s="62">
        <f t="shared" si="273"/>
        <v>10.063039999999836</v>
      </c>
      <c r="K858" s="63">
        <f t="shared" si="274"/>
        <v>278.42016550398586</v>
      </c>
      <c r="L858" s="51">
        <f t="shared" si="275"/>
        <v>1.9747460833953521E+51</v>
      </c>
      <c r="M858" s="48">
        <f t="shared" si="285"/>
        <v>170.40000000000009</v>
      </c>
      <c r="N858" s="52">
        <v>852</v>
      </c>
      <c r="O858" s="74">
        <f t="shared" si="276"/>
        <v>852</v>
      </c>
      <c r="P858" s="74">
        <f t="shared" si="269"/>
        <v>1</v>
      </c>
      <c r="Q858" s="53">
        <v>1</v>
      </c>
      <c r="R858" s="65">
        <f t="shared" si="277"/>
        <v>1</v>
      </c>
      <c r="S858" s="73">
        <f t="shared" si="270"/>
        <v>4.4443238733946173E+48</v>
      </c>
      <c r="T858" s="73">
        <f t="shared" si="278"/>
        <v>3.786563940132214E+51</v>
      </c>
      <c r="U858" s="73">
        <f t="shared" si="279"/>
        <v>1.9747460833953522E+52</v>
      </c>
      <c r="V858" s="73">
        <f t="shared" si="280"/>
        <v>9.8737304169767595E+52</v>
      </c>
      <c r="W858" s="73">
        <f t="shared" si="281"/>
        <v>478412.79999999999</v>
      </c>
      <c r="X858" s="102">
        <f t="shared" si="271"/>
        <v>5.2151399385227357</v>
      </c>
      <c r="Y858" s="94">
        <f>X858/K858</f>
        <v>1.8731186116072027E-2</v>
      </c>
    </row>
    <row r="859" spans="1:25">
      <c r="A859" s="48">
        <v>8192</v>
      </c>
      <c r="B859" s="48">
        <f t="shared" si="272"/>
        <v>28.433333333333334</v>
      </c>
      <c r="C859" s="86">
        <f t="shared" si="286"/>
        <v>14.74</v>
      </c>
      <c r="D859" s="90"/>
      <c r="E859" s="49">
        <f>C859*K859*1</f>
        <v>4119.5028202032754</v>
      </c>
      <c r="F859" s="61">
        <f t="shared" si="282"/>
        <v>0.95300000000000074</v>
      </c>
      <c r="G859" s="61">
        <f t="shared" si="283"/>
        <v>10.529999999999818</v>
      </c>
      <c r="H859" s="61">
        <f t="shared" si="287"/>
        <v>5.2649999999999091</v>
      </c>
      <c r="I859" s="61">
        <f t="shared" si="287"/>
        <v>5.2649999999999091</v>
      </c>
      <c r="J859" s="62">
        <f t="shared" si="273"/>
        <v>10.082089999999834</v>
      </c>
      <c r="K859" s="63">
        <f t="shared" si="274"/>
        <v>279.47780327023577</v>
      </c>
      <c r="L859" s="51">
        <f t="shared" si="275"/>
        <v>2.2683875775330785E+51</v>
      </c>
      <c r="M859" s="48">
        <f t="shared" si="285"/>
        <v>170.60000000000008</v>
      </c>
      <c r="N859" s="52">
        <v>853</v>
      </c>
      <c r="O859" s="74">
        <f t="shared" si="276"/>
        <v>853</v>
      </c>
      <c r="P859" s="74">
        <f t="shared" si="269"/>
        <v>1</v>
      </c>
      <c r="Q859" s="53">
        <v>1</v>
      </c>
      <c r="R859" s="65">
        <f t="shared" si="277"/>
        <v>1</v>
      </c>
      <c r="S859" s="73">
        <f t="shared" si="270"/>
        <v>4.4443238733946173E+48</v>
      </c>
      <c r="T859" s="73">
        <f t="shared" si="278"/>
        <v>3.7910082640056086E+51</v>
      </c>
      <c r="U859" s="73">
        <f t="shared" si="279"/>
        <v>2.2683875775330785E+52</v>
      </c>
      <c r="V859" s="73">
        <f t="shared" si="280"/>
        <v>1.1341937887665393E+53</v>
      </c>
      <c r="W859" s="73">
        <f t="shared" si="281"/>
        <v>478685.8666666667</v>
      </c>
      <c r="X859" s="102">
        <f t="shared" si="271"/>
        <v>5.9835996641597466</v>
      </c>
      <c r="Y859" s="94">
        <f>X859/K859</f>
        <v>2.1409928066358882E-2</v>
      </c>
    </row>
    <row r="860" spans="1:25">
      <c r="A860" s="48">
        <v>8192</v>
      </c>
      <c r="B860" s="48">
        <f t="shared" si="272"/>
        <v>28.466666666666665</v>
      </c>
      <c r="C860" s="86">
        <f t="shared" si="286"/>
        <v>14.74</v>
      </c>
      <c r="D860" s="90"/>
      <c r="E860" s="49">
        <f>C860*K860*1</f>
        <v>4135.1375867531488</v>
      </c>
      <c r="F860" s="61">
        <f t="shared" si="282"/>
        <v>0.95400000000000074</v>
      </c>
      <c r="G860" s="61">
        <f t="shared" si="283"/>
        <v>10.539999999999818</v>
      </c>
      <c r="H860" s="61">
        <f t="shared" si="287"/>
        <v>5.269999999999909</v>
      </c>
      <c r="I860" s="61">
        <f t="shared" si="287"/>
        <v>5.269999999999909</v>
      </c>
      <c r="J860" s="62">
        <f t="shared" si="273"/>
        <v>10.101159999999833</v>
      </c>
      <c r="K860" s="63">
        <f t="shared" si="274"/>
        <v>280.53850656398566</v>
      </c>
      <c r="L860" s="51">
        <f t="shared" si="275"/>
        <v>2.605693078807957E+51</v>
      </c>
      <c r="M860" s="48">
        <f t="shared" si="285"/>
        <v>170.8000000000001</v>
      </c>
      <c r="N860" s="52">
        <v>854</v>
      </c>
      <c r="O860" s="74">
        <f t="shared" si="276"/>
        <v>854</v>
      </c>
      <c r="P860" s="74">
        <f t="shared" si="269"/>
        <v>1</v>
      </c>
      <c r="Q860" s="53">
        <v>1</v>
      </c>
      <c r="R860" s="65">
        <f t="shared" si="277"/>
        <v>1</v>
      </c>
      <c r="S860" s="73">
        <f t="shared" si="270"/>
        <v>4.4443238733946173E+48</v>
      </c>
      <c r="T860" s="73">
        <f t="shared" si="278"/>
        <v>3.7954525878790032E+51</v>
      </c>
      <c r="U860" s="73">
        <f t="shared" si="279"/>
        <v>2.6056930788079568E+52</v>
      </c>
      <c r="V860" s="73">
        <f t="shared" si="280"/>
        <v>1.3028465394039785E+53</v>
      </c>
      <c r="W860" s="73">
        <f t="shared" si="281"/>
        <v>478958.93333333335</v>
      </c>
      <c r="X860" s="102">
        <f t="shared" si="271"/>
        <v>6.865302670699637</v>
      </c>
      <c r="Y860" s="94">
        <f>X860/K860</f>
        <v>2.4471872880430366E-2</v>
      </c>
    </row>
    <row r="861" spans="1:25">
      <c r="A861" s="48">
        <v>8192</v>
      </c>
      <c r="B861" s="48">
        <f t="shared" si="272"/>
        <v>28.5</v>
      </c>
      <c r="C861" s="86">
        <f t="shared" si="286"/>
        <v>14.74</v>
      </c>
      <c r="D861" s="90"/>
      <c r="E861" s="49">
        <f>C861*K861*1</f>
        <v>4150.8176279279132</v>
      </c>
      <c r="F861" s="61">
        <f t="shared" si="282"/>
        <v>0.95500000000000074</v>
      </c>
      <c r="G861" s="61">
        <f t="shared" si="283"/>
        <v>10.549999999999818</v>
      </c>
      <c r="H861" s="61">
        <f t="shared" si="287"/>
        <v>5.2749999999999089</v>
      </c>
      <c r="I861" s="61">
        <f t="shared" si="287"/>
        <v>5.2749999999999089</v>
      </c>
      <c r="J861" s="62">
        <f t="shared" si="273"/>
        <v>10.120249999999833</v>
      </c>
      <c r="K861" s="63">
        <f t="shared" si="274"/>
        <v>281.60228140623565</v>
      </c>
      <c r="L861" s="51">
        <f t="shared" si="275"/>
        <v>2.99315535325386E+51</v>
      </c>
      <c r="M861" s="48">
        <f t="shared" si="285"/>
        <v>171.00000000000009</v>
      </c>
      <c r="N861" s="52">
        <v>855</v>
      </c>
      <c r="O861" s="74">
        <f t="shared" si="276"/>
        <v>855</v>
      </c>
      <c r="P861" s="74">
        <f t="shared" si="269"/>
        <v>1</v>
      </c>
      <c r="Q861" s="53">
        <v>1</v>
      </c>
      <c r="R861" s="65">
        <f t="shared" si="277"/>
        <v>1</v>
      </c>
      <c r="S861" s="73">
        <f t="shared" si="270"/>
        <v>4.4443238733946173E+48</v>
      </c>
      <c r="T861" s="73">
        <f t="shared" si="278"/>
        <v>3.7998969117523978E+51</v>
      </c>
      <c r="U861" s="73">
        <f t="shared" si="279"/>
        <v>2.9931553532538598E+52</v>
      </c>
      <c r="V861" s="73">
        <f t="shared" si="280"/>
        <v>1.4965776766269301E+53</v>
      </c>
      <c r="W861" s="73">
        <f t="shared" si="281"/>
        <v>479232</v>
      </c>
      <c r="X861" s="102">
        <f t="shared" si="271"/>
        <v>7.8769383032380924</v>
      </c>
      <c r="Y861" s="94">
        <f>X861/K861</f>
        <v>2.7971855426394531E-2</v>
      </c>
    </row>
    <row r="862" spans="1:25">
      <c r="A862" s="48">
        <v>8192</v>
      </c>
      <c r="B862" s="48">
        <f t="shared" si="272"/>
        <v>28.533333333333335</v>
      </c>
      <c r="C862" s="86">
        <f t="shared" si="286"/>
        <v>14.74</v>
      </c>
      <c r="D862" s="90"/>
      <c r="E862" s="49">
        <f>C862*K862*1</f>
        <v>4166.543032565547</v>
      </c>
      <c r="F862" s="61">
        <f t="shared" si="282"/>
        <v>0.95600000000000074</v>
      </c>
      <c r="G862" s="61">
        <f t="shared" si="283"/>
        <v>10.559999999999818</v>
      </c>
      <c r="H862" s="61">
        <f t="shared" si="287"/>
        <v>5.2799999999999088</v>
      </c>
      <c r="I862" s="61">
        <f t="shared" si="287"/>
        <v>5.2799999999999088</v>
      </c>
      <c r="J862" s="62">
        <f t="shared" si="273"/>
        <v>10.139359999999831</v>
      </c>
      <c r="K862" s="63">
        <f t="shared" si="274"/>
        <v>282.66913382398553</v>
      </c>
      <c r="L862" s="51">
        <f t="shared" si="275"/>
        <v>3.4382326305332783E+51</v>
      </c>
      <c r="M862" s="48">
        <f t="shared" si="285"/>
        <v>171.2000000000001</v>
      </c>
      <c r="N862" s="52">
        <v>856</v>
      </c>
      <c r="O862" s="74">
        <f t="shared" si="276"/>
        <v>856</v>
      </c>
      <c r="P862" s="74">
        <f t="shared" si="269"/>
        <v>1</v>
      </c>
      <c r="Q862" s="53">
        <v>1</v>
      </c>
      <c r="R862" s="65">
        <f t="shared" si="277"/>
        <v>1</v>
      </c>
      <c r="S862" s="73">
        <f t="shared" si="270"/>
        <v>4.4443238733946173E+48</v>
      </c>
      <c r="T862" s="73">
        <f t="shared" si="278"/>
        <v>3.8043412356257924E+51</v>
      </c>
      <c r="U862" s="73">
        <f t="shared" si="279"/>
        <v>3.4382326305332783E+52</v>
      </c>
      <c r="V862" s="73">
        <f t="shared" si="280"/>
        <v>1.7191163152666392E+53</v>
      </c>
      <c r="W862" s="73">
        <f t="shared" si="281"/>
        <v>479505.06666666665</v>
      </c>
      <c r="X862" s="102">
        <f t="shared" si="271"/>
        <v>9.0376557137827529</v>
      </c>
      <c r="Y862" s="94">
        <f>X862/K862</f>
        <v>3.1972559548756344E-2</v>
      </c>
    </row>
    <row r="863" spans="1:25">
      <c r="A863" s="48">
        <v>8192</v>
      </c>
      <c r="B863" s="48">
        <f t="shared" si="272"/>
        <v>28.566666666666666</v>
      </c>
      <c r="C863" s="86">
        <f t="shared" si="286"/>
        <v>14.74</v>
      </c>
      <c r="D863" s="90"/>
      <c r="E863" s="49">
        <f>C863*K863*1</f>
        <v>4182.3138895924712</v>
      </c>
      <c r="F863" s="61">
        <f t="shared" si="282"/>
        <v>0.95700000000000074</v>
      </c>
      <c r="G863" s="61">
        <f t="shared" si="283"/>
        <v>10.569999999999817</v>
      </c>
      <c r="H863" s="61">
        <f t="shared" si="287"/>
        <v>5.2849999999999087</v>
      </c>
      <c r="I863" s="61">
        <f t="shared" si="287"/>
        <v>5.2849999999999087</v>
      </c>
      <c r="J863" s="62">
        <f t="shared" si="273"/>
        <v>10.158489999999832</v>
      </c>
      <c r="K863" s="63">
        <f t="shared" si="274"/>
        <v>283.73906985023547</v>
      </c>
      <c r="L863" s="51">
        <f t="shared" si="275"/>
        <v>3.9494921667907055E+51</v>
      </c>
      <c r="M863" s="48">
        <f t="shared" si="285"/>
        <v>171.40000000000009</v>
      </c>
      <c r="N863" s="52">
        <v>857</v>
      </c>
      <c r="O863" s="74">
        <f t="shared" si="276"/>
        <v>857</v>
      </c>
      <c r="P863" s="74">
        <f t="shared" si="269"/>
        <v>1</v>
      </c>
      <c r="Q863" s="53">
        <v>1</v>
      </c>
      <c r="R863" s="65">
        <f t="shared" si="277"/>
        <v>1</v>
      </c>
      <c r="S863" s="73">
        <f t="shared" si="270"/>
        <v>4.4443238733946173E+48</v>
      </c>
      <c r="T863" s="73">
        <f t="shared" si="278"/>
        <v>3.8087855594991871E+51</v>
      </c>
      <c r="U863" s="73">
        <f t="shared" si="279"/>
        <v>3.9494921667907055E+52</v>
      </c>
      <c r="V863" s="73">
        <f t="shared" si="280"/>
        <v>1.9747460833953527E+53</v>
      </c>
      <c r="W863" s="73">
        <f t="shared" si="281"/>
        <v>479778.1333333333</v>
      </c>
      <c r="X863" s="102">
        <f t="shared" si="271"/>
        <v>10.369426435522454</v>
      </c>
      <c r="Y863" s="94">
        <f>X863/K863</f>
        <v>3.6545641884974445E-2</v>
      </c>
    </row>
    <row r="864" spans="1:25">
      <c r="A864" s="48">
        <v>8192</v>
      </c>
      <c r="B864" s="48">
        <f t="shared" si="272"/>
        <v>28.6</v>
      </c>
      <c r="C864" s="86">
        <f t="shared" si="286"/>
        <v>14.74</v>
      </c>
      <c r="D864" s="90"/>
      <c r="E864" s="49">
        <f>C864*K864*1</f>
        <v>4198.1302880235462</v>
      </c>
      <c r="F864" s="61">
        <f t="shared" si="282"/>
        <v>0.95800000000000074</v>
      </c>
      <c r="G864" s="61">
        <f t="shared" si="283"/>
        <v>10.579999999999817</v>
      </c>
      <c r="H864" s="61">
        <f t="shared" si="287"/>
        <v>5.2899999999999086</v>
      </c>
      <c r="I864" s="61">
        <f t="shared" si="287"/>
        <v>5.2899999999999086</v>
      </c>
      <c r="J864" s="62">
        <f t="shared" si="273"/>
        <v>10.177639999999833</v>
      </c>
      <c r="K864" s="63">
        <f t="shared" si="274"/>
        <v>284.81209552398548</v>
      </c>
      <c r="L864" s="51">
        <f t="shared" si="275"/>
        <v>4.536775155066159E+51</v>
      </c>
      <c r="M864" s="48">
        <f t="shared" si="285"/>
        <v>171.60000000000011</v>
      </c>
      <c r="N864" s="52">
        <v>858</v>
      </c>
      <c r="O864" s="74">
        <f t="shared" si="276"/>
        <v>858</v>
      </c>
      <c r="P864" s="74">
        <f t="shared" si="269"/>
        <v>1</v>
      </c>
      <c r="Q864" s="53">
        <v>1</v>
      </c>
      <c r="R864" s="65">
        <f t="shared" si="277"/>
        <v>1</v>
      </c>
      <c r="S864" s="73">
        <f t="shared" si="270"/>
        <v>4.4443238733946173E+48</v>
      </c>
      <c r="T864" s="73">
        <f t="shared" si="278"/>
        <v>3.8132298833725817E+51</v>
      </c>
      <c r="U864" s="73">
        <f t="shared" si="279"/>
        <v>4.5367751550661592E+52</v>
      </c>
      <c r="V864" s="73">
        <f t="shared" si="280"/>
        <v>2.2683875775330794E+53</v>
      </c>
      <c r="W864" s="73">
        <f t="shared" si="281"/>
        <v>480051.20000000001</v>
      </c>
      <c r="X864" s="102">
        <f t="shared" si="271"/>
        <v>11.897460404494794</v>
      </c>
      <c r="Y864" s="94">
        <f>X864/K864</f>
        <v>4.1773016636131061E-2</v>
      </c>
    </row>
    <row r="865" spans="1:25">
      <c r="A865" s="48">
        <v>8192</v>
      </c>
      <c r="B865" s="48">
        <f t="shared" si="272"/>
        <v>28.633333333333333</v>
      </c>
      <c r="C865" s="86">
        <f t="shared" si="286"/>
        <v>14.74</v>
      </c>
      <c r="D865" s="90"/>
      <c r="E865" s="49">
        <f>C865*K865*1</f>
        <v>4213.9923169620688</v>
      </c>
      <c r="F865" s="61">
        <f t="shared" si="282"/>
        <v>0.95900000000000074</v>
      </c>
      <c r="G865" s="61">
        <f t="shared" si="283"/>
        <v>10.589999999999817</v>
      </c>
      <c r="H865" s="61">
        <f t="shared" si="287"/>
        <v>5.2949999999999084</v>
      </c>
      <c r="I865" s="61">
        <f t="shared" si="287"/>
        <v>5.2949999999999084</v>
      </c>
      <c r="J865" s="62">
        <f t="shared" si="273"/>
        <v>10.196809999999831</v>
      </c>
      <c r="K865" s="63">
        <f t="shared" si="274"/>
        <v>285.88821689023536</v>
      </c>
      <c r="L865" s="51">
        <f t="shared" si="275"/>
        <v>5.2113861576159148E+51</v>
      </c>
      <c r="M865" s="48">
        <f t="shared" si="285"/>
        <v>171.8000000000001</v>
      </c>
      <c r="N865" s="52">
        <v>859</v>
      </c>
      <c r="O865" s="74">
        <f t="shared" si="276"/>
        <v>859</v>
      </c>
      <c r="P865" s="74">
        <f t="shared" si="269"/>
        <v>1</v>
      </c>
      <c r="Q865" s="53">
        <v>1</v>
      </c>
      <c r="R865" s="65">
        <f t="shared" si="277"/>
        <v>1</v>
      </c>
      <c r="S865" s="73">
        <f t="shared" si="270"/>
        <v>4.4443238733946173E+48</v>
      </c>
      <c r="T865" s="73">
        <f t="shared" si="278"/>
        <v>3.8176742072459763E+51</v>
      </c>
      <c r="U865" s="73">
        <f t="shared" si="279"/>
        <v>5.2113861576159148E+52</v>
      </c>
      <c r="V865" s="73">
        <f t="shared" si="280"/>
        <v>2.6056930788079574E+53</v>
      </c>
      <c r="W865" s="73">
        <f t="shared" si="281"/>
        <v>480324.26666666666</v>
      </c>
      <c r="X865" s="102">
        <f t="shared" si="271"/>
        <v>13.650683307980188</v>
      </c>
      <c r="Y865" s="94">
        <f>X865/K865</f>
        <v>4.7748324350217156E-2</v>
      </c>
    </row>
    <row r="866" spans="1:25">
      <c r="A866" s="48">
        <v>8192</v>
      </c>
      <c r="B866" s="48">
        <f t="shared" si="272"/>
        <v>28.666666666666668</v>
      </c>
      <c r="C866" s="86">
        <f t="shared" si="286"/>
        <v>14.74</v>
      </c>
      <c r="D866" s="90"/>
      <c r="E866" s="49">
        <f>C866*K866*1</f>
        <v>4229.9000655997834</v>
      </c>
      <c r="F866" s="61">
        <f t="shared" si="282"/>
        <v>0.96000000000000074</v>
      </c>
      <c r="G866" s="61">
        <f t="shared" si="283"/>
        <v>10.599999999999817</v>
      </c>
      <c r="H866" s="61">
        <f t="shared" si="287"/>
        <v>5.2999999999999083</v>
      </c>
      <c r="I866" s="61">
        <f t="shared" si="287"/>
        <v>5.2999999999999083</v>
      </c>
      <c r="J866" s="62">
        <f t="shared" si="273"/>
        <v>10.215999999999831</v>
      </c>
      <c r="K866" s="63">
        <f t="shared" si="274"/>
        <v>286.96743999998529</v>
      </c>
      <c r="L866" s="51">
        <f t="shared" si="275"/>
        <v>5.9863107065077213E+51</v>
      </c>
      <c r="M866" s="48">
        <f t="shared" si="285"/>
        <v>172.00000000000009</v>
      </c>
      <c r="N866" s="52">
        <v>860</v>
      </c>
      <c r="O866" s="74">
        <f t="shared" si="276"/>
        <v>860</v>
      </c>
      <c r="P866" s="74">
        <f t="shared" si="269"/>
        <v>1</v>
      </c>
      <c r="Q866" s="53">
        <v>4</v>
      </c>
      <c r="R866" s="65">
        <f t="shared" si="277"/>
        <v>1</v>
      </c>
      <c r="S866" s="73">
        <f t="shared" si="270"/>
        <v>1.7777295493578469E+49</v>
      </c>
      <c r="T866" s="73">
        <f t="shared" si="278"/>
        <v>1.5288474124477484E+52</v>
      </c>
      <c r="U866" s="73">
        <f t="shared" si="279"/>
        <v>5.9863107065077208E+52</v>
      </c>
      <c r="V866" s="73">
        <f t="shared" si="280"/>
        <v>2.9931553532538606E+53</v>
      </c>
      <c r="W866" s="73">
        <f t="shared" si="281"/>
        <v>480597.33333333337</v>
      </c>
      <c r="X866" s="102">
        <f t="shared" si="271"/>
        <v>3.9155710751561452</v>
      </c>
      <c r="Y866" s="94">
        <f>X866/K866</f>
        <v>1.3644652770210954E-2</v>
      </c>
    </row>
    <row r="867" spans="1:25">
      <c r="A867" s="48">
        <v>8192</v>
      </c>
      <c r="B867" s="48">
        <f t="shared" si="272"/>
        <v>28.7</v>
      </c>
      <c r="C867" s="86">
        <f t="shared" si="286"/>
        <v>14.74</v>
      </c>
      <c r="D867" s="90"/>
      <c r="E867" s="49">
        <f>C867*K867*1</f>
        <v>4245.8536232168681</v>
      </c>
      <c r="F867" s="61">
        <f t="shared" si="282"/>
        <v>0.96100000000000074</v>
      </c>
      <c r="G867" s="61">
        <f t="shared" si="283"/>
        <v>10.609999999999816</v>
      </c>
      <c r="H867" s="61">
        <f t="shared" si="287"/>
        <v>5.3049999999999082</v>
      </c>
      <c r="I867" s="61">
        <f t="shared" si="287"/>
        <v>5.3049999999999082</v>
      </c>
      <c r="J867" s="62">
        <f t="shared" si="273"/>
        <v>10.235209999999832</v>
      </c>
      <c r="K867" s="63">
        <f t="shared" si="274"/>
        <v>288.04977091023528</v>
      </c>
      <c r="L867" s="51">
        <f t="shared" si="275"/>
        <v>6.8764652610665593E+51</v>
      </c>
      <c r="M867" s="48">
        <f t="shared" si="285"/>
        <v>172.2000000000001</v>
      </c>
      <c r="N867" s="52">
        <v>861</v>
      </c>
      <c r="O867" s="74">
        <f t="shared" si="276"/>
        <v>861</v>
      </c>
      <c r="P867" s="74">
        <f t="shared" si="269"/>
        <v>1</v>
      </c>
      <c r="Q867" s="53">
        <v>1</v>
      </c>
      <c r="R867" s="65">
        <f t="shared" si="277"/>
        <v>1</v>
      </c>
      <c r="S867" s="73">
        <f t="shared" si="270"/>
        <v>1.7777295493578469E+49</v>
      </c>
      <c r="T867" s="73">
        <f t="shared" si="278"/>
        <v>1.5306251419971062E+52</v>
      </c>
      <c r="U867" s="73">
        <f t="shared" si="279"/>
        <v>6.8764652610665598E+52</v>
      </c>
      <c r="V867" s="73">
        <f t="shared" si="280"/>
        <v>3.4382326305332797E+53</v>
      </c>
      <c r="W867" s="73">
        <f t="shared" si="281"/>
        <v>480870.40000000002</v>
      </c>
      <c r="X867" s="102">
        <f t="shared" si="271"/>
        <v>4.4925861155621609</v>
      </c>
      <c r="Y867" s="94">
        <f>X867/K867</f>
        <v>1.5596562015535094E-2</v>
      </c>
    </row>
    <row r="868" spans="1:25">
      <c r="A868" s="48">
        <v>8192</v>
      </c>
      <c r="B868" s="48">
        <f t="shared" si="272"/>
        <v>28.733333333333334</v>
      </c>
      <c r="C868" s="86">
        <f t="shared" si="286"/>
        <v>14.74</v>
      </c>
      <c r="D868" s="90"/>
      <c r="E868" s="49">
        <f>C868*K868*1</f>
        <v>4261.8530791819421</v>
      </c>
      <c r="F868" s="61">
        <f t="shared" si="282"/>
        <v>0.96200000000000074</v>
      </c>
      <c r="G868" s="61">
        <f t="shared" si="283"/>
        <v>10.619999999999816</v>
      </c>
      <c r="H868" s="61">
        <f t="shared" si="287"/>
        <v>5.3099999999999081</v>
      </c>
      <c r="I868" s="61">
        <f t="shared" si="287"/>
        <v>5.3099999999999081</v>
      </c>
      <c r="J868" s="62">
        <f t="shared" si="273"/>
        <v>10.25443999999983</v>
      </c>
      <c r="K868" s="63">
        <f t="shared" si="274"/>
        <v>289.13521568398522</v>
      </c>
      <c r="L868" s="51">
        <f t="shared" si="275"/>
        <v>7.898984333581411E+51</v>
      </c>
      <c r="M868" s="48">
        <f t="shared" si="285"/>
        <v>172.40000000000009</v>
      </c>
      <c r="N868" s="52">
        <v>862</v>
      </c>
      <c r="O868" s="74">
        <f t="shared" si="276"/>
        <v>862</v>
      </c>
      <c r="P868" s="74">
        <f t="shared" si="269"/>
        <v>1</v>
      </c>
      <c r="Q868" s="53">
        <v>1</v>
      </c>
      <c r="R868" s="65">
        <f t="shared" si="277"/>
        <v>1</v>
      </c>
      <c r="S868" s="73">
        <f t="shared" si="270"/>
        <v>1.7777295493578469E+49</v>
      </c>
      <c r="T868" s="73">
        <f t="shared" si="278"/>
        <v>1.5324028715464641E+52</v>
      </c>
      <c r="U868" s="73">
        <f t="shared" si="279"/>
        <v>7.898984333581411E+52</v>
      </c>
      <c r="V868" s="73">
        <f t="shared" si="280"/>
        <v>3.9494921667907055E+53</v>
      </c>
      <c r="W868" s="73">
        <f t="shared" si="281"/>
        <v>481143.46666666667</v>
      </c>
      <c r="X868" s="102">
        <f t="shared" si="271"/>
        <v>5.1546394751988078</v>
      </c>
      <c r="Y868" s="94">
        <f>X868/K868</f>
        <v>1.7827781590024822E-2</v>
      </c>
    </row>
    <row r="869" spans="1:25">
      <c r="A869" s="48">
        <v>8192</v>
      </c>
      <c r="B869" s="48">
        <f t="shared" si="272"/>
        <v>28.766666666666666</v>
      </c>
      <c r="C869" s="86">
        <f t="shared" si="286"/>
        <v>14.74</v>
      </c>
      <c r="D869" s="90"/>
      <c r="E869" s="49">
        <f>C869*K869*1</f>
        <v>4277.8985229520667</v>
      </c>
      <c r="F869" s="61">
        <f t="shared" si="282"/>
        <v>0.96300000000000074</v>
      </c>
      <c r="G869" s="61">
        <f t="shared" si="283"/>
        <v>10.629999999999816</v>
      </c>
      <c r="H869" s="61">
        <f t="shared" si="287"/>
        <v>5.314999999999908</v>
      </c>
      <c r="I869" s="61">
        <f t="shared" si="287"/>
        <v>5.314999999999908</v>
      </c>
      <c r="J869" s="62">
        <f t="shared" si="273"/>
        <v>10.27368999999983</v>
      </c>
      <c r="K869" s="63">
        <f t="shared" si="274"/>
        <v>290.22378039023516</v>
      </c>
      <c r="L869" s="51">
        <f t="shared" si="275"/>
        <v>9.0735503101323207E+51</v>
      </c>
      <c r="M869" s="48">
        <f t="shared" si="285"/>
        <v>172.60000000000011</v>
      </c>
      <c r="N869" s="52">
        <v>863</v>
      </c>
      <c r="O869" s="74">
        <f t="shared" si="276"/>
        <v>863</v>
      </c>
      <c r="P869" s="74">
        <f t="shared" si="269"/>
        <v>1</v>
      </c>
      <c r="Q869" s="53">
        <v>1</v>
      </c>
      <c r="R869" s="65">
        <f t="shared" si="277"/>
        <v>1</v>
      </c>
      <c r="S869" s="73">
        <f t="shared" si="270"/>
        <v>1.7777295493578469E+49</v>
      </c>
      <c r="T869" s="73">
        <f t="shared" si="278"/>
        <v>1.5341806010958219E+52</v>
      </c>
      <c r="U869" s="73">
        <f t="shared" si="279"/>
        <v>9.0735503101323204E+52</v>
      </c>
      <c r="V869" s="73">
        <f t="shared" si="280"/>
        <v>4.5367751550661604E+53</v>
      </c>
      <c r="W869" s="73">
        <f t="shared" si="281"/>
        <v>481416.53333333333</v>
      </c>
      <c r="X869" s="102">
        <f t="shared" si="271"/>
        <v>5.9142647897198932</v>
      </c>
      <c r="Y869" s="94">
        <f>X869/K869</f>
        <v>2.037829147483217E-2</v>
      </c>
    </row>
    <row r="870" spans="1:25">
      <c r="A870" s="48">
        <v>8192</v>
      </c>
      <c r="B870" s="48">
        <f t="shared" si="272"/>
        <v>28.8</v>
      </c>
      <c r="C870" s="86">
        <f t="shared" si="286"/>
        <v>14.74</v>
      </c>
      <c r="D870" s="90"/>
      <c r="E870" s="49">
        <f>C870*K870*1</f>
        <v>4293.9900440727406</v>
      </c>
      <c r="F870" s="61">
        <f t="shared" si="282"/>
        <v>0.96400000000000075</v>
      </c>
      <c r="G870" s="61">
        <f t="shared" si="283"/>
        <v>10.639999999999816</v>
      </c>
      <c r="H870" s="61">
        <f t="shared" si="287"/>
        <v>5.3199999999999079</v>
      </c>
      <c r="I870" s="61">
        <f t="shared" si="287"/>
        <v>5.3199999999999079</v>
      </c>
      <c r="J870" s="62">
        <f t="shared" si="273"/>
        <v>10.29295999999983</v>
      </c>
      <c r="K870" s="63">
        <f t="shared" si="274"/>
        <v>291.31547110398509</v>
      </c>
      <c r="L870" s="51">
        <f t="shared" si="275"/>
        <v>1.0422772315231835E+52</v>
      </c>
      <c r="M870" s="48">
        <f t="shared" si="285"/>
        <v>172.8000000000001</v>
      </c>
      <c r="N870" s="52">
        <v>864</v>
      </c>
      <c r="O870" s="74">
        <f t="shared" si="276"/>
        <v>864</v>
      </c>
      <c r="P870" s="74">
        <f t="shared" si="269"/>
        <v>1</v>
      </c>
      <c r="Q870" s="53">
        <v>1</v>
      </c>
      <c r="R870" s="65">
        <f t="shared" si="277"/>
        <v>1</v>
      </c>
      <c r="S870" s="73">
        <f t="shared" si="270"/>
        <v>1.7777295493578469E+49</v>
      </c>
      <c r="T870" s="73">
        <f t="shared" si="278"/>
        <v>1.5359583306451798E+52</v>
      </c>
      <c r="U870" s="73">
        <f t="shared" si="279"/>
        <v>1.0422772315231834E+53</v>
      </c>
      <c r="V870" s="73">
        <f t="shared" si="280"/>
        <v>5.2113861576159173E+53</v>
      </c>
      <c r="W870" s="73">
        <f t="shared" si="281"/>
        <v>481689.59999999998</v>
      </c>
      <c r="X870" s="102">
        <f t="shared" si="271"/>
        <v>6.7858431490480244</v>
      </c>
      <c r="Y870" s="94">
        <f>X870/K870</f>
        <v>2.329379597771454E-2</v>
      </c>
    </row>
    <row r="871" spans="1:25">
      <c r="A871" s="48">
        <v>8192</v>
      </c>
      <c r="B871" s="48">
        <f t="shared" si="272"/>
        <v>28.833333333333332</v>
      </c>
      <c r="C871" s="86">
        <f t="shared" si="286"/>
        <v>14.74</v>
      </c>
      <c r="D871" s="90"/>
      <c r="E871" s="49">
        <f>C871*K871*1</f>
        <v>4310.1277321779035</v>
      </c>
      <c r="F871" s="61">
        <f t="shared" si="282"/>
        <v>0.96500000000000075</v>
      </c>
      <c r="G871" s="61">
        <f t="shared" si="283"/>
        <v>10.649999999999816</v>
      </c>
      <c r="H871" s="61">
        <f t="shared" si="287"/>
        <v>5.3249999999999078</v>
      </c>
      <c r="I871" s="61">
        <f t="shared" si="287"/>
        <v>5.3249999999999078</v>
      </c>
      <c r="J871" s="62">
        <f t="shared" si="273"/>
        <v>10.312249999999828</v>
      </c>
      <c r="K871" s="63">
        <f t="shared" si="274"/>
        <v>292.41029390623498</v>
      </c>
      <c r="L871" s="51">
        <f t="shared" si="275"/>
        <v>1.1972621413015451E+52</v>
      </c>
      <c r="M871" s="48">
        <f t="shared" si="285"/>
        <v>173.00000000000009</v>
      </c>
      <c r="N871" s="52">
        <v>865</v>
      </c>
      <c r="O871" s="74">
        <f t="shared" si="276"/>
        <v>865</v>
      </c>
      <c r="P871" s="74">
        <f t="shared" si="269"/>
        <v>1</v>
      </c>
      <c r="Q871" s="53">
        <v>1</v>
      </c>
      <c r="R871" s="65">
        <f t="shared" si="277"/>
        <v>1</v>
      </c>
      <c r="S871" s="73">
        <f t="shared" si="270"/>
        <v>1.7777295493578469E+49</v>
      </c>
      <c r="T871" s="73">
        <f t="shared" si="278"/>
        <v>1.5377360601945376E+52</v>
      </c>
      <c r="U871" s="73">
        <f t="shared" si="279"/>
        <v>1.197262141301545E+53</v>
      </c>
      <c r="V871" s="73">
        <f t="shared" si="280"/>
        <v>5.9863107065077254E+53</v>
      </c>
      <c r="W871" s="73">
        <f t="shared" si="281"/>
        <v>481962.66666666663</v>
      </c>
      <c r="X871" s="102">
        <f t="shared" si="271"/>
        <v>7.7858754326804336</v>
      </c>
      <c r="Y871" s="94">
        <f>X871/K871</f>
        <v>2.6626543575709656E-2</v>
      </c>
    </row>
    <row r="872" spans="1:25">
      <c r="A872" s="48">
        <v>8192</v>
      </c>
      <c r="B872" s="48">
        <f t="shared" si="272"/>
        <v>28.866666666666667</v>
      </c>
      <c r="C872" s="86">
        <f t="shared" si="286"/>
        <v>14.74</v>
      </c>
      <c r="D872" s="90"/>
      <c r="E872" s="49">
        <f>C872*K872*1</f>
        <v>4326.3116769899389</v>
      </c>
      <c r="F872" s="61">
        <f t="shared" si="282"/>
        <v>0.96600000000000075</v>
      </c>
      <c r="G872" s="61">
        <f t="shared" si="283"/>
        <v>10.659999999999815</v>
      </c>
      <c r="H872" s="61">
        <f t="shared" ref="H872:I887" si="288">H871+0.5%</f>
        <v>5.3299999999999077</v>
      </c>
      <c r="I872" s="61">
        <f t="shared" si="288"/>
        <v>5.3299999999999077</v>
      </c>
      <c r="J872" s="62">
        <f t="shared" si="273"/>
        <v>10.331559999999829</v>
      </c>
      <c r="K872" s="63">
        <f t="shared" si="274"/>
        <v>293.50825488398499</v>
      </c>
      <c r="L872" s="51">
        <f t="shared" si="275"/>
        <v>1.3752930522133121E+52</v>
      </c>
      <c r="M872" s="48">
        <f t="shared" si="285"/>
        <v>173.2000000000001</v>
      </c>
      <c r="N872" s="52">
        <v>866</v>
      </c>
      <c r="O872" s="74">
        <f t="shared" si="276"/>
        <v>866</v>
      </c>
      <c r="P872" s="74">
        <f t="shared" si="269"/>
        <v>1</v>
      </c>
      <c r="Q872" s="53">
        <v>1</v>
      </c>
      <c r="R872" s="65">
        <f t="shared" si="277"/>
        <v>1</v>
      </c>
      <c r="S872" s="73">
        <f t="shared" si="270"/>
        <v>1.7777295493578469E+49</v>
      </c>
      <c r="T872" s="73">
        <f t="shared" si="278"/>
        <v>1.5395137897438954E+52</v>
      </c>
      <c r="U872" s="73">
        <f t="shared" si="279"/>
        <v>1.3752930522133122E+53</v>
      </c>
      <c r="V872" s="73">
        <f t="shared" si="280"/>
        <v>6.8764652610665602E+53</v>
      </c>
      <c r="W872" s="73">
        <f t="shared" si="281"/>
        <v>482235.73333333334</v>
      </c>
      <c r="X872" s="102">
        <f t="shared" si="271"/>
        <v>8.9332947933002789</v>
      </c>
      <c r="Y872" s="94">
        <f>X872/K872</f>
        <v>3.0436264209438818E-2</v>
      </c>
    </row>
    <row r="873" spans="1:25">
      <c r="A873" s="48">
        <v>8192</v>
      </c>
      <c r="B873" s="48">
        <f t="shared" si="272"/>
        <v>28.9</v>
      </c>
      <c r="C873" s="86">
        <f t="shared" si="286"/>
        <v>14.74</v>
      </c>
      <c r="D873" s="90"/>
      <c r="E873" s="49">
        <f>C873*K873*1</f>
        <v>4342.5419683196624</v>
      </c>
      <c r="F873" s="61">
        <f t="shared" si="282"/>
        <v>0.96700000000000075</v>
      </c>
      <c r="G873" s="61">
        <f t="shared" si="283"/>
        <v>10.669999999999815</v>
      </c>
      <c r="H873" s="61">
        <f t="shared" si="288"/>
        <v>5.3349999999999076</v>
      </c>
      <c r="I873" s="61">
        <f t="shared" si="288"/>
        <v>5.3349999999999076</v>
      </c>
      <c r="J873" s="62">
        <f t="shared" si="273"/>
        <v>10.350889999999829</v>
      </c>
      <c r="K873" s="63">
        <f t="shared" si="274"/>
        <v>294.6093601302349</v>
      </c>
      <c r="L873" s="51">
        <f t="shared" si="275"/>
        <v>1.5797968667162833E+52</v>
      </c>
      <c r="M873" s="48">
        <f t="shared" si="285"/>
        <v>173.40000000000009</v>
      </c>
      <c r="N873" s="52">
        <v>867</v>
      </c>
      <c r="O873" s="74">
        <f t="shared" si="276"/>
        <v>867</v>
      </c>
      <c r="P873" s="74">
        <f t="shared" si="269"/>
        <v>1</v>
      </c>
      <c r="Q873" s="53">
        <v>1</v>
      </c>
      <c r="R873" s="65">
        <f t="shared" si="277"/>
        <v>1</v>
      </c>
      <c r="S873" s="73">
        <f t="shared" si="270"/>
        <v>1.7777295493578469E+49</v>
      </c>
      <c r="T873" s="73">
        <f t="shared" si="278"/>
        <v>1.5412915192932533E+52</v>
      </c>
      <c r="U873" s="73">
        <f t="shared" si="279"/>
        <v>1.5797968667162833E+53</v>
      </c>
      <c r="V873" s="73">
        <f t="shared" si="280"/>
        <v>7.8989843335814161E+53</v>
      </c>
      <c r="W873" s="73">
        <f t="shared" si="281"/>
        <v>482508.79999999999</v>
      </c>
      <c r="X873" s="102">
        <f t="shared" si="271"/>
        <v>10.249825207892446</v>
      </c>
      <c r="Y873" s="94">
        <f>X873/K873</f>
        <v>3.4791240859969326E-2</v>
      </c>
    </row>
    <row r="874" spans="1:25">
      <c r="A874" s="48">
        <v>8192</v>
      </c>
      <c r="B874" s="48">
        <f t="shared" si="272"/>
        <v>28.933333333333334</v>
      </c>
      <c r="C874" s="86">
        <f t="shared" si="286"/>
        <v>14.74</v>
      </c>
      <c r="D874" s="90"/>
      <c r="E874" s="49">
        <f>C874*K874*1</f>
        <v>4358.818696066337</v>
      </c>
      <c r="F874" s="61">
        <f t="shared" si="282"/>
        <v>0.96800000000000075</v>
      </c>
      <c r="G874" s="61">
        <f t="shared" si="283"/>
        <v>10.679999999999815</v>
      </c>
      <c r="H874" s="61">
        <f t="shared" si="288"/>
        <v>5.3399999999999075</v>
      </c>
      <c r="I874" s="61">
        <f t="shared" si="288"/>
        <v>5.3399999999999075</v>
      </c>
      <c r="J874" s="62">
        <f t="shared" si="273"/>
        <v>10.370239999999828</v>
      </c>
      <c r="K874" s="63">
        <f t="shared" si="274"/>
        <v>295.71361574398486</v>
      </c>
      <c r="L874" s="51">
        <f t="shared" si="275"/>
        <v>1.8147100620264647E+52</v>
      </c>
      <c r="M874" s="48">
        <f t="shared" si="285"/>
        <v>173.60000000000008</v>
      </c>
      <c r="N874" s="52">
        <v>868</v>
      </c>
      <c r="O874" s="74">
        <f t="shared" si="276"/>
        <v>868</v>
      </c>
      <c r="P874" s="74">
        <f t="shared" si="269"/>
        <v>1</v>
      </c>
      <c r="Q874" s="53">
        <v>1</v>
      </c>
      <c r="R874" s="65">
        <f t="shared" si="277"/>
        <v>1</v>
      </c>
      <c r="S874" s="73">
        <f t="shared" si="270"/>
        <v>1.7777295493578469E+49</v>
      </c>
      <c r="T874" s="73">
        <f t="shared" si="278"/>
        <v>1.5430692488426111E+52</v>
      </c>
      <c r="U874" s="73">
        <f t="shared" si="279"/>
        <v>1.8147100620264647E+53</v>
      </c>
      <c r="V874" s="73">
        <f t="shared" si="280"/>
        <v>9.0735503101323226E+53</v>
      </c>
      <c r="W874" s="73">
        <f t="shared" si="281"/>
        <v>482781.8666666667</v>
      </c>
      <c r="X874" s="102">
        <f t="shared" si="271"/>
        <v>11.760392888313985</v>
      </c>
      <c r="Y874" s="94">
        <f>X874/K874</f>
        <v>3.9769534651713803E-2</v>
      </c>
    </row>
    <row r="875" spans="1:25">
      <c r="A875" s="48">
        <v>8192</v>
      </c>
      <c r="B875" s="48">
        <f t="shared" si="272"/>
        <v>28.966666666666665</v>
      </c>
      <c r="C875" s="86">
        <f t="shared" si="286"/>
        <v>14.74</v>
      </c>
      <c r="D875" s="90"/>
      <c r="E875" s="49">
        <f>C875*K875*1</f>
        <v>4375.1419502176605</v>
      </c>
      <c r="F875" s="61">
        <f t="shared" si="282"/>
        <v>0.96900000000000075</v>
      </c>
      <c r="G875" s="61">
        <f t="shared" si="283"/>
        <v>10.689999999999815</v>
      </c>
      <c r="H875" s="61">
        <f t="shared" si="288"/>
        <v>5.3449999999999074</v>
      </c>
      <c r="I875" s="61">
        <f t="shared" si="288"/>
        <v>5.3449999999999074</v>
      </c>
      <c r="J875" s="62">
        <f t="shared" si="273"/>
        <v>10.389609999999827</v>
      </c>
      <c r="K875" s="63">
        <f t="shared" si="274"/>
        <v>296.82102783023475</v>
      </c>
      <c r="L875" s="51">
        <f t="shared" si="275"/>
        <v>2.0845544630463672E+52</v>
      </c>
      <c r="M875" s="48">
        <f t="shared" si="285"/>
        <v>173.8000000000001</v>
      </c>
      <c r="N875" s="52">
        <v>869</v>
      </c>
      <c r="O875" s="74">
        <f t="shared" si="276"/>
        <v>869</v>
      </c>
      <c r="P875" s="74">
        <f t="shared" si="269"/>
        <v>1</v>
      </c>
      <c r="Q875" s="53">
        <v>1</v>
      </c>
      <c r="R875" s="65">
        <f t="shared" si="277"/>
        <v>1</v>
      </c>
      <c r="S875" s="73">
        <f t="shared" si="270"/>
        <v>1.7777295493578469E+49</v>
      </c>
      <c r="T875" s="73">
        <f t="shared" si="278"/>
        <v>1.544846978391969E+52</v>
      </c>
      <c r="U875" s="73">
        <f t="shared" si="279"/>
        <v>2.0845544630463672E+53</v>
      </c>
      <c r="V875" s="73">
        <f t="shared" si="280"/>
        <v>1.0422772315231836E+54</v>
      </c>
      <c r="W875" s="73">
        <f t="shared" si="281"/>
        <v>483054.93333333335</v>
      </c>
      <c r="X875" s="102">
        <f t="shared" si="271"/>
        <v>13.4935983447123</v>
      </c>
      <c r="Y875" s="94">
        <f>X875/K875</f>
        <v>4.5460385483301717E-2</v>
      </c>
    </row>
    <row r="876" spans="1:25">
      <c r="A876" s="48">
        <v>8192</v>
      </c>
      <c r="B876" s="48">
        <f t="shared" si="272"/>
        <v>29</v>
      </c>
      <c r="C876" s="86">
        <f t="shared" si="286"/>
        <v>14.74</v>
      </c>
      <c r="D876" s="90"/>
      <c r="E876" s="49">
        <f>C876*K876*1</f>
        <v>4391.5118208497752</v>
      </c>
      <c r="F876" s="61">
        <f t="shared" si="282"/>
        <v>0.97000000000000075</v>
      </c>
      <c r="G876" s="61">
        <f t="shared" si="283"/>
        <v>10.699999999999815</v>
      </c>
      <c r="H876" s="61">
        <f t="shared" si="288"/>
        <v>5.3499999999999073</v>
      </c>
      <c r="I876" s="61">
        <f t="shared" si="288"/>
        <v>5.3499999999999073</v>
      </c>
      <c r="J876" s="62">
        <f t="shared" si="273"/>
        <v>10.408999999999828</v>
      </c>
      <c r="K876" s="63">
        <f t="shared" si="274"/>
        <v>297.93160249998476</v>
      </c>
      <c r="L876" s="51">
        <f t="shared" si="275"/>
        <v>2.3945242826030901E+52</v>
      </c>
      <c r="M876" s="48">
        <f t="shared" si="285"/>
        <v>174.00000000000009</v>
      </c>
      <c r="N876" s="52">
        <v>870</v>
      </c>
      <c r="O876" s="74">
        <f t="shared" si="276"/>
        <v>870</v>
      </c>
      <c r="P876" s="74">
        <f t="shared" si="269"/>
        <v>1</v>
      </c>
      <c r="Q876" s="53">
        <v>4</v>
      </c>
      <c r="R876" s="65">
        <f t="shared" si="277"/>
        <v>1</v>
      </c>
      <c r="S876" s="73">
        <f t="shared" si="270"/>
        <v>7.1109181974313877E+49</v>
      </c>
      <c r="T876" s="73">
        <f t="shared" si="278"/>
        <v>6.1864988317653073E+52</v>
      </c>
      <c r="U876" s="73">
        <f t="shared" si="279"/>
        <v>2.39452428260309E+53</v>
      </c>
      <c r="V876" s="73">
        <f t="shared" si="280"/>
        <v>1.1972621413015451E+54</v>
      </c>
      <c r="W876" s="73">
        <f t="shared" si="281"/>
        <v>483328</v>
      </c>
      <c r="X876" s="102">
        <f t="shared" si="271"/>
        <v>3.8705645110738933</v>
      </c>
      <c r="Y876" s="94">
        <f>X876/K876</f>
        <v>1.299145333558259E-2</v>
      </c>
    </row>
    <row r="877" spans="1:25">
      <c r="A877" s="48">
        <v>8192</v>
      </c>
      <c r="B877" s="48">
        <f t="shared" si="272"/>
        <v>29.033333333333335</v>
      </c>
      <c r="C877" s="86">
        <f t="shared" si="286"/>
        <v>14.74</v>
      </c>
      <c r="D877" s="90"/>
      <c r="E877" s="49">
        <f>C877*K877*1</f>
        <v>4407.9283981272592</v>
      </c>
      <c r="F877" s="61">
        <f t="shared" si="282"/>
        <v>0.97100000000000075</v>
      </c>
      <c r="G877" s="61">
        <f t="shared" si="283"/>
        <v>10.709999999999814</v>
      </c>
      <c r="H877" s="61">
        <f t="shared" si="288"/>
        <v>5.3549999999999072</v>
      </c>
      <c r="I877" s="61">
        <f t="shared" si="288"/>
        <v>5.3549999999999072</v>
      </c>
      <c r="J877" s="62">
        <f t="shared" si="273"/>
        <v>10.428409999999827</v>
      </c>
      <c r="K877" s="63">
        <f t="shared" si="274"/>
        <v>299.04534587023466</v>
      </c>
      <c r="L877" s="51">
        <f t="shared" si="275"/>
        <v>2.7505861044266258E+52</v>
      </c>
      <c r="M877" s="48">
        <f t="shared" si="285"/>
        <v>174.2000000000001</v>
      </c>
      <c r="N877" s="52">
        <v>871</v>
      </c>
      <c r="O877" s="74">
        <f t="shared" si="276"/>
        <v>871</v>
      </c>
      <c r="P877" s="74">
        <f t="shared" si="269"/>
        <v>1</v>
      </c>
      <c r="Q877" s="53">
        <v>1</v>
      </c>
      <c r="R877" s="65">
        <f t="shared" si="277"/>
        <v>1</v>
      </c>
      <c r="S877" s="73">
        <f t="shared" si="270"/>
        <v>7.1109181974313877E+49</v>
      </c>
      <c r="T877" s="73">
        <f t="shared" si="278"/>
        <v>6.1936097499627387E+52</v>
      </c>
      <c r="U877" s="73">
        <f t="shared" si="279"/>
        <v>2.7505861044266256E+53</v>
      </c>
      <c r="V877" s="73">
        <f t="shared" si="280"/>
        <v>1.3752930522133129E+54</v>
      </c>
      <c r="W877" s="73">
        <f t="shared" si="281"/>
        <v>483601.06666666665</v>
      </c>
      <c r="X877" s="102">
        <f t="shared" si="271"/>
        <v>4.4410064816291879</v>
      </c>
      <c r="Y877" s="94">
        <f>X877/K877</f>
        <v>1.4850612266529915E-2</v>
      </c>
    </row>
    <row r="878" spans="1:25">
      <c r="A878" s="48">
        <v>8192</v>
      </c>
      <c r="B878" s="48">
        <f t="shared" si="272"/>
        <v>29.066666666666666</v>
      </c>
      <c r="C878" s="86">
        <f t="shared" si="286"/>
        <v>14.74</v>
      </c>
      <c r="D878" s="90"/>
      <c r="E878" s="49">
        <f>C878*K878*1</f>
        <v>4424.3917723031327</v>
      </c>
      <c r="F878" s="61">
        <f t="shared" si="282"/>
        <v>0.97200000000000075</v>
      </c>
      <c r="G878" s="61">
        <f t="shared" si="283"/>
        <v>10.719999999999814</v>
      </c>
      <c r="H878" s="61">
        <f t="shared" si="288"/>
        <v>5.3599999999999071</v>
      </c>
      <c r="I878" s="61">
        <f t="shared" si="288"/>
        <v>5.3599999999999071</v>
      </c>
      <c r="J878" s="62">
        <f t="shared" si="273"/>
        <v>10.447839999999825</v>
      </c>
      <c r="K878" s="63">
        <f t="shared" si="274"/>
        <v>300.16226406398459</v>
      </c>
      <c r="L878" s="51">
        <f t="shared" si="275"/>
        <v>3.1595937334325676E+52</v>
      </c>
      <c r="M878" s="48">
        <f t="shared" si="285"/>
        <v>174.40000000000009</v>
      </c>
      <c r="N878" s="52">
        <v>872</v>
      </c>
      <c r="O878" s="74">
        <f t="shared" si="276"/>
        <v>872</v>
      </c>
      <c r="P878" s="74">
        <f t="shared" si="269"/>
        <v>1</v>
      </c>
      <c r="Q878" s="53">
        <v>1</v>
      </c>
      <c r="R878" s="65">
        <f t="shared" si="277"/>
        <v>1</v>
      </c>
      <c r="S878" s="73">
        <f t="shared" si="270"/>
        <v>7.1109181974313877E+49</v>
      </c>
      <c r="T878" s="73">
        <f t="shared" si="278"/>
        <v>6.2007206681601701E+52</v>
      </c>
      <c r="U878" s="73">
        <f t="shared" si="279"/>
        <v>3.1595937334325678E+53</v>
      </c>
      <c r="V878" s="73">
        <f t="shared" si="280"/>
        <v>1.5797968667162839E+54</v>
      </c>
      <c r="W878" s="73">
        <f t="shared" si="281"/>
        <v>483874.1333333333</v>
      </c>
      <c r="X878" s="102">
        <f t="shared" si="271"/>
        <v>5.0955266371804777</v>
      </c>
      <c r="Y878" s="94">
        <f>X878/K878</f>
        <v>1.6975906858479325E-2</v>
      </c>
    </row>
    <row r="879" spans="1:25">
      <c r="A879" s="48">
        <v>8192</v>
      </c>
      <c r="B879" s="48">
        <f t="shared" si="272"/>
        <v>29.1</v>
      </c>
      <c r="C879" s="86">
        <f t="shared" si="286"/>
        <v>14.74</v>
      </c>
      <c r="D879" s="90"/>
      <c r="E879" s="49">
        <f>C879*K879*1</f>
        <v>4440.9020337188576</v>
      </c>
      <c r="F879" s="61">
        <f t="shared" si="282"/>
        <v>0.97300000000000075</v>
      </c>
      <c r="G879" s="61">
        <f t="shared" si="283"/>
        <v>10.729999999999814</v>
      </c>
      <c r="H879" s="61">
        <f t="shared" si="288"/>
        <v>5.364999999999907</v>
      </c>
      <c r="I879" s="61">
        <f t="shared" si="288"/>
        <v>5.364999999999907</v>
      </c>
      <c r="J879" s="62">
        <f t="shared" si="273"/>
        <v>10.467289999999826</v>
      </c>
      <c r="K879" s="63">
        <f t="shared" si="274"/>
        <v>301.28236321023456</v>
      </c>
      <c r="L879" s="51">
        <f t="shared" si="275"/>
        <v>3.6294201240529315E+52</v>
      </c>
      <c r="M879" s="48">
        <f t="shared" si="285"/>
        <v>174.60000000000008</v>
      </c>
      <c r="N879" s="52">
        <v>873</v>
      </c>
      <c r="O879" s="74">
        <f t="shared" si="276"/>
        <v>873</v>
      </c>
      <c r="P879" s="74">
        <f t="shared" si="269"/>
        <v>1</v>
      </c>
      <c r="Q879" s="53">
        <v>1</v>
      </c>
      <c r="R879" s="65">
        <f t="shared" si="277"/>
        <v>1</v>
      </c>
      <c r="S879" s="73">
        <f t="shared" si="270"/>
        <v>7.1109181974313877E+49</v>
      </c>
      <c r="T879" s="73">
        <f t="shared" si="278"/>
        <v>6.2078315863576015E+52</v>
      </c>
      <c r="U879" s="73">
        <f t="shared" si="279"/>
        <v>3.6294201240529316E+53</v>
      </c>
      <c r="V879" s="73">
        <f t="shared" si="280"/>
        <v>1.8147100620264659E+54</v>
      </c>
      <c r="W879" s="73">
        <f t="shared" si="281"/>
        <v>484147.20000000001</v>
      </c>
      <c r="X879" s="102">
        <f t="shared" si="271"/>
        <v>5.8465183431022592</v>
      </c>
      <c r="Y879" s="94">
        <f>X879/K879</f>
        <v>1.9405445047649749E-2</v>
      </c>
    </row>
    <row r="880" spans="1:25">
      <c r="A880" s="48">
        <v>8192</v>
      </c>
      <c r="B880" s="48">
        <f t="shared" si="272"/>
        <v>29.133333333333333</v>
      </c>
      <c r="C880" s="86">
        <f t="shared" si="286"/>
        <v>14.74</v>
      </c>
      <c r="D880" s="90"/>
      <c r="E880" s="49">
        <f>C880*K880*1</f>
        <v>4457.4592728043317</v>
      </c>
      <c r="F880" s="61">
        <f t="shared" si="282"/>
        <v>0.97400000000000075</v>
      </c>
      <c r="G880" s="61">
        <f t="shared" si="283"/>
        <v>10.739999999999814</v>
      </c>
      <c r="H880" s="61">
        <f t="shared" si="288"/>
        <v>5.3699999999999068</v>
      </c>
      <c r="I880" s="61">
        <f t="shared" si="288"/>
        <v>5.3699999999999068</v>
      </c>
      <c r="J880" s="62">
        <f t="shared" si="273"/>
        <v>10.486759999999826</v>
      </c>
      <c r="K880" s="63">
        <f t="shared" si="274"/>
        <v>302.40564944398449</v>
      </c>
      <c r="L880" s="51">
        <f t="shared" si="275"/>
        <v>4.1691089260927366E+52</v>
      </c>
      <c r="M880" s="48">
        <f t="shared" si="285"/>
        <v>174.8000000000001</v>
      </c>
      <c r="N880" s="52">
        <v>874</v>
      </c>
      <c r="O880" s="74">
        <f t="shared" si="276"/>
        <v>874</v>
      </c>
      <c r="P880" s="74">
        <f t="shared" si="269"/>
        <v>1</v>
      </c>
      <c r="Q880" s="53">
        <v>1</v>
      </c>
      <c r="R880" s="65">
        <f t="shared" si="277"/>
        <v>1</v>
      </c>
      <c r="S880" s="73">
        <f t="shared" si="270"/>
        <v>7.1109181974313877E+49</v>
      </c>
      <c r="T880" s="73">
        <f t="shared" si="278"/>
        <v>6.2149425045550329E+52</v>
      </c>
      <c r="U880" s="73">
        <f t="shared" si="279"/>
        <v>4.1691089260927369E+53</v>
      </c>
      <c r="V880" s="73">
        <f t="shared" si="280"/>
        <v>2.0845544630463683E+54</v>
      </c>
      <c r="W880" s="73">
        <f t="shared" si="281"/>
        <v>484420.26666666666</v>
      </c>
      <c r="X880" s="102">
        <f t="shared" si="271"/>
        <v>6.7082019230863823</v>
      </c>
      <c r="Y880" s="94">
        <f>X880/K880</f>
        <v>2.2182792998147884E-2</v>
      </c>
    </row>
    <row r="881" spans="1:25">
      <c r="A881" s="48">
        <v>8192</v>
      </c>
      <c r="B881" s="48">
        <f t="shared" si="272"/>
        <v>29.166666666666668</v>
      </c>
      <c r="C881" s="86">
        <f t="shared" si="286"/>
        <v>14.74</v>
      </c>
      <c r="D881" s="90"/>
      <c r="E881" s="49">
        <f>C881*K881*1</f>
        <v>4474.0635800778955</v>
      </c>
      <c r="F881" s="61">
        <f t="shared" si="282"/>
        <v>0.97500000000000075</v>
      </c>
      <c r="G881" s="61">
        <f t="shared" si="283"/>
        <v>10.749999999999813</v>
      </c>
      <c r="H881" s="61">
        <f t="shared" si="288"/>
        <v>5.3749999999999067</v>
      </c>
      <c r="I881" s="61">
        <f t="shared" si="288"/>
        <v>5.3749999999999067</v>
      </c>
      <c r="J881" s="62">
        <f t="shared" si="273"/>
        <v>10.506249999999826</v>
      </c>
      <c r="K881" s="63">
        <f t="shared" si="274"/>
        <v>303.53212890623445</v>
      </c>
      <c r="L881" s="51">
        <f t="shared" si="275"/>
        <v>4.7890485652061824E+52</v>
      </c>
      <c r="M881" s="48">
        <f t="shared" si="285"/>
        <v>175.00000000000009</v>
      </c>
      <c r="N881" s="52">
        <v>875</v>
      </c>
      <c r="O881" s="74">
        <f t="shared" si="276"/>
        <v>875</v>
      </c>
      <c r="P881" s="74">
        <f t="shared" si="269"/>
        <v>1</v>
      </c>
      <c r="Q881" s="53">
        <v>1</v>
      </c>
      <c r="R881" s="65">
        <f t="shared" si="277"/>
        <v>1</v>
      </c>
      <c r="S881" s="73">
        <f t="shared" si="270"/>
        <v>7.1109181974313877E+49</v>
      </c>
      <c r="T881" s="73">
        <f t="shared" si="278"/>
        <v>6.2220534227524643E+52</v>
      </c>
      <c r="U881" s="73">
        <f t="shared" si="279"/>
        <v>4.7890485652061826E+53</v>
      </c>
      <c r="V881" s="73">
        <f t="shared" si="280"/>
        <v>2.3945242826030912E+54</v>
      </c>
      <c r="W881" s="73">
        <f t="shared" si="281"/>
        <v>484693.33333333337</v>
      </c>
      <c r="X881" s="102">
        <f t="shared" si="271"/>
        <v>7.6968939991640895</v>
      </c>
      <c r="Y881" s="94">
        <f>X881/K881</f>
        <v>2.535775710762327E-2</v>
      </c>
    </row>
    <row r="882" spans="1:25">
      <c r="A882" s="48">
        <v>8192</v>
      </c>
      <c r="B882" s="48">
        <f t="shared" si="272"/>
        <v>29.2</v>
      </c>
      <c r="C882" s="86">
        <f t="shared" si="286"/>
        <v>14.74</v>
      </c>
      <c r="D882" s="90"/>
      <c r="E882" s="49">
        <f>C882*K882*1</f>
        <v>4490.7150461463298</v>
      </c>
      <c r="F882" s="61">
        <f t="shared" si="282"/>
        <v>0.97600000000000076</v>
      </c>
      <c r="G882" s="61">
        <f t="shared" si="283"/>
        <v>10.759999999999813</v>
      </c>
      <c r="H882" s="61">
        <f t="shared" si="288"/>
        <v>5.3799999999999066</v>
      </c>
      <c r="I882" s="61">
        <f t="shared" si="288"/>
        <v>5.3799999999999066</v>
      </c>
      <c r="J882" s="62">
        <f t="shared" si="273"/>
        <v>10.525759999999824</v>
      </c>
      <c r="K882" s="63">
        <f t="shared" si="274"/>
        <v>304.66180774398435</v>
      </c>
      <c r="L882" s="51">
        <f t="shared" si="275"/>
        <v>5.5011722088532527E+52</v>
      </c>
      <c r="M882" s="48">
        <f t="shared" si="285"/>
        <v>175.2000000000001</v>
      </c>
      <c r="N882" s="52">
        <v>876</v>
      </c>
      <c r="O882" s="74">
        <f t="shared" si="276"/>
        <v>876</v>
      </c>
      <c r="P882" s="74">
        <f t="shared" si="269"/>
        <v>1</v>
      </c>
      <c r="Q882" s="53">
        <v>1</v>
      </c>
      <c r="R882" s="65">
        <f t="shared" si="277"/>
        <v>1</v>
      </c>
      <c r="S882" s="73">
        <f t="shared" si="270"/>
        <v>7.1109181974313877E+49</v>
      </c>
      <c r="T882" s="73">
        <f t="shared" si="278"/>
        <v>6.2291643409498957E+52</v>
      </c>
      <c r="U882" s="73">
        <f t="shared" si="279"/>
        <v>5.5011722088532529E+53</v>
      </c>
      <c r="V882" s="73">
        <f t="shared" si="280"/>
        <v>2.7505861044266265E+54</v>
      </c>
      <c r="W882" s="73">
        <f t="shared" si="281"/>
        <v>484966.40000000002</v>
      </c>
      <c r="X882" s="102">
        <f t="shared" si="271"/>
        <v>8.8313165422352142</v>
      </c>
      <c r="Y882" s="94">
        <f>X882/K882</f>
        <v>2.8987278082641756E-2</v>
      </c>
    </row>
    <row r="883" spans="1:25">
      <c r="A883" s="48">
        <v>8192</v>
      </c>
      <c r="B883" s="48">
        <f t="shared" si="272"/>
        <v>29.233333333333334</v>
      </c>
      <c r="C883" s="86">
        <f t="shared" si="286"/>
        <v>14.74</v>
      </c>
      <c r="D883" s="90"/>
      <c r="E883" s="49">
        <f>C883*K883*1</f>
        <v>4507.4137617048536</v>
      </c>
      <c r="F883" s="61">
        <f t="shared" si="282"/>
        <v>0.97700000000000076</v>
      </c>
      <c r="G883" s="61">
        <f t="shared" si="283"/>
        <v>10.769999999999813</v>
      </c>
      <c r="H883" s="61">
        <f t="shared" si="288"/>
        <v>5.3849999999999065</v>
      </c>
      <c r="I883" s="61">
        <f t="shared" si="288"/>
        <v>5.3849999999999065</v>
      </c>
      <c r="J883" s="62">
        <f t="shared" si="273"/>
        <v>10.545289999999826</v>
      </c>
      <c r="K883" s="63">
        <f t="shared" si="274"/>
        <v>305.79469211023428</v>
      </c>
      <c r="L883" s="51">
        <f t="shared" si="275"/>
        <v>6.3191874668651373E+52</v>
      </c>
      <c r="M883" s="48">
        <f t="shared" si="285"/>
        <v>175.40000000000009</v>
      </c>
      <c r="N883" s="52">
        <v>877</v>
      </c>
      <c r="O883" s="74">
        <f t="shared" si="276"/>
        <v>877</v>
      </c>
      <c r="P883" s="74">
        <f t="shared" si="269"/>
        <v>1</v>
      </c>
      <c r="Q883" s="53">
        <v>1</v>
      </c>
      <c r="R883" s="65">
        <f t="shared" si="277"/>
        <v>1</v>
      </c>
      <c r="S883" s="73">
        <f t="shared" si="270"/>
        <v>7.1109181974313877E+49</v>
      </c>
      <c r="T883" s="73">
        <f t="shared" si="278"/>
        <v>6.236275259147327E+52</v>
      </c>
      <c r="U883" s="73">
        <f t="shared" si="279"/>
        <v>6.3191874668651373E+53</v>
      </c>
      <c r="V883" s="73">
        <f t="shared" si="280"/>
        <v>3.1595937334325685E+54</v>
      </c>
      <c r="W883" s="73">
        <f t="shared" si="281"/>
        <v>485239.46666666667</v>
      </c>
      <c r="X883" s="102">
        <f t="shared" si="271"/>
        <v>10.132951488304169</v>
      </c>
      <c r="Y883" s="94">
        <f>X883/K883</f>
        <v>3.3136453148936269E-2</v>
      </c>
    </row>
    <row r="884" spans="1:25">
      <c r="A884" s="48">
        <v>8192</v>
      </c>
      <c r="B884" s="48">
        <f t="shared" si="272"/>
        <v>29.266666666666666</v>
      </c>
      <c r="C884" s="86">
        <f t="shared" si="286"/>
        <v>14.74</v>
      </c>
      <c r="D884" s="90"/>
      <c r="E884" s="49">
        <f>C884*K884*1</f>
        <v>4524.1598175371273</v>
      </c>
      <c r="F884" s="61">
        <f t="shared" si="282"/>
        <v>0.97800000000000076</v>
      </c>
      <c r="G884" s="61">
        <f t="shared" si="283"/>
        <v>10.779999999999813</v>
      </c>
      <c r="H884" s="61">
        <f t="shared" si="288"/>
        <v>5.3899999999999064</v>
      </c>
      <c r="I884" s="61">
        <f t="shared" si="288"/>
        <v>5.3899999999999064</v>
      </c>
      <c r="J884" s="62">
        <f t="shared" si="273"/>
        <v>10.564839999999824</v>
      </c>
      <c r="K884" s="63">
        <f t="shared" si="274"/>
        <v>306.93078816398423</v>
      </c>
      <c r="L884" s="51">
        <f t="shared" si="275"/>
        <v>7.258840248105864E+52</v>
      </c>
      <c r="M884" s="48">
        <f t="shared" si="285"/>
        <v>175.60000000000008</v>
      </c>
      <c r="N884" s="52">
        <v>878</v>
      </c>
      <c r="O884" s="74">
        <f t="shared" si="276"/>
        <v>878</v>
      </c>
      <c r="P884" s="74">
        <f t="shared" si="269"/>
        <v>1</v>
      </c>
      <c r="Q884" s="53">
        <v>1</v>
      </c>
      <c r="R884" s="65">
        <f t="shared" si="277"/>
        <v>1</v>
      </c>
      <c r="S884" s="73">
        <f t="shared" si="270"/>
        <v>7.1109181974313877E+49</v>
      </c>
      <c r="T884" s="73">
        <f t="shared" si="278"/>
        <v>6.2433861773447584E+52</v>
      </c>
      <c r="U884" s="73">
        <f t="shared" si="279"/>
        <v>7.258840248105864E+53</v>
      </c>
      <c r="V884" s="73">
        <f t="shared" si="280"/>
        <v>3.6294201240529317E+54</v>
      </c>
      <c r="W884" s="73">
        <f t="shared" si="281"/>
        <v>485512.53333333333</v>
      </c>
      <c r="X884" s="102">
        <f t="shared" si="271"/>
        <v>11.626447639016568</v>
      </c>
      <c r="Y884" s="94">
        <f>X884/K884</f>
        <v>3.7879704765247907E-2</v>
      </c>
    </row>
    <row r="885" spans="1:25">
      <c r="A885" s="48">
        <v>8192</v>
      </c>
      <c r="B885" s="48">
        <f t="shared" si="272"/>
        <v>29.3</v>
      </c>
      <c r="C885" s="86">
        <f t="shared" si="286"/>
        <v>14.74</v>
      </c>
      <c r="D885" s="90"/>
      <c r="E885" s="49">
        <f>C885*K885*1</f>
        <v>4540.9533045152521</v>
      </c>
      <c r="F885" s="61">
        <f t="shared" si="282"/>
        <v>0.97900000000000076</v>
      </c>
      <c r="G885" s="61">
        <f t="shared" si="283"/>
        <v>10.789999999999813</v>
      </c>
      <c r="H885" s="61">
        <f t="shared" si="288"/>
        <v>5.3949999999999063</v>
      </c>
      <c r="I885" s="61">
        <f t="shared" si="288"/>
        <v>5.3949999999999063</v>
      </c>
      <c r="J885" s="62">
        <f t="shared" si="273"/>
        <v>10.584409999999824</v>
      </c>
      <c r="K885" s="63">
        <f t="shared" si="274"/>
        <v>308.07010207023421</v>
      </c>
      <c r="L885" s="51">
        <f t="shared" si="275"/>
        <v>8.3382178521854753E+52</v>
      </c>
      <c r="M885" s="48">
        <f t="shared" si="285"/>
        <v>175.8000000000001</v>
      </c>
      <c r="N885" s="52">
        <v>879</v>
      </c>
      <c r="O885" s="74">
        <f t="shared" si="276"/>
        <v>879</v>
      </c>
      <c r="P885" s="74">
        <f t="shared" si="269"/>
        <v>1</v>
      </c>
      <c r="Q885" s="53">
        <v>1</v>
      </c>
      <c r="R885" s="65">
        <f t="shared" si="277"/>
        <v>1</v>
      </c>
      <c r="S885" s="73">
        <f t="shared" si="270"/>
        <v>7.1109181974313877E+49</v>
      </c>
      <c r="T885" s="73">
        <f t="shared" si="278"/>
        <v>6.2504970955421898E+52</v>
      </c>
      <c r="U885" s="73">
        <f t="shared" si="279"/>
        <v>8.3382178521854755E+53</v>
      </c>
      <c r="V885" s="73">
        <f t="shared" si="280"/>
        <v>4.1691089260927379E+54</v>
      </c>
      <c r="W885" s="73">
        <f t="shared" si="281"/>
        <v>485785.59999999998</v>
      </c>
      <c r="X885" s="102">
        <f t="shared" si="271"/>
        <v>13.340087555807735</v>
      </c>
      <c r="Y885" s="94">
        <f>X885/K885</f>
        <v>4.3302116843413917E-2</v>
      </c>
    </row>
    <row r="886" spans="1:25">
      <c r="A886" s="48">
        <v>8192</v>
      </c>
      <c r="B886" s="48">
        <f t="shared" si="272"/>
        <v>29.333333333333332</v>
      </c>
      <c r="C886" s="86">
        <f t="shared" si="286"/>
        <v>14.74</v>
      </c>
      <c r="D886" s="90"/>
      <c r="E886" s="49">
        <f>C886*K886*1</f>
        <v>4557.7943135997657</v>
      </c>
      <c r="F886" s="61">
        <f t="shared" si="282"/>
        <v>0.98000000000000076</v>
      </c>
      <c r="G886" s="61">
        <f t="shared" si="283"/>
        <v>10.799999999999812</v>
      </c>
      <c r="H886" s="61">
        <f t="shared" si="288"/>
        <v>5.3999999999999062</v>
      </c>
      <c r="I886" s="61">
        <f t="shared" si="288"/>
        <v>5.3999999999999062</v>
      </c>
      <c r="J886" s="62">
        <f t="shared" si="273"/>
        <v>10.603999999999823</v>
      </c>
      <c r="K886" s="63">
        <f t="shared" si="274"/>
        <v>309.21263999998411</v>
      </c>
      <c r="L886" s="51">
        <f t="shared" si="275"/>
        <v>9.5780971304123668E+52</v>
      </c>
      <c r="M886" s="48">
        <f t="shared" si="285"/>
        <v>176.00000000000009</v>
      </c>
      <c r="N886" s="52">
        <v>880</v>
      </c>
      <c r="O886" s="74">
        <f t="shared" si="276"/>
        <v>880</v>
      </c>
      <c r="P886" s="74">
        <f t="shared" si="269"/>
        <v>1</v>
      </c>
      <c r="Q886" s="53">
        <v>4</v>
      </c>
      <c r="R886" s="65">
        <f t="shared" si="277"/>
        <v>1</v>
      </c>
      <c r="S886" s="73">
        <f t="shared" si="270"/>
        <v>2.8443672789725551E+50</v>
      </c>
      <c r="T886" s="73">
        <f t="shared" si="278"/>
        <v>2.5030432054958485E+53</v>
      </c>
      <c r="U886" s="73">
        <f t="shared" si="279"/>
        <v>9.5780971304123668E+53</v>
      </c>
      <c r="V886" s="73">
        <f t="shared" si="280"/>
        <v>4.7890485652061831E+54</v>
      </c>
      <c r="W886" s="73">
        <f t="shared" si="281"/>
        <v>486058.66666666663</v>
      </c>
      <c r="X886" s="102">
        <f t="shared" si="271"/>
        <v>3.8265808234480567</v>
      </c>
      <c r="Y886" s="94">
        <f>X886/K886</f>
        <v>1.2375240622272923E-2</v>
      </c>
    </row>
    <row r="887" spans="1:25">
      <c r="A887" s="48">
        <v>8192</v>
      </c>
      <c r="B887" s="48">
        <f t="shared" si="272"/>
        <v>29.366666666666667</v>
      </c>
      <c r="C887" s="86">
        <f t="shared" si="286"/>
        <v>14.74</v>
      </c>
      <c r="D887" s="90"/>
      <c r="E887" s="49">
        <f>C887*K887*1</f>
        <v>4574.682935839649</v>
      </c>
      <c r="F887" s="61">
        <f t="shared" si="282"/>
        <v>0.98100000000000076</v>
      </c>
      <c r="G887" s="61">
        <f t="shared" si="283"/>
        <v>10.809999999999812</v>
      </c>
      <c r="H887" s="61">
        <f t="shared" si="288"/>
        <v>5.4049999999999061</v>
      </c>
      <c r="I887" s="61">
        <f t="shared" si="288"/>
        <v>5.4049999999999061</v>
      </c>
      <c r="J887" s="62">
        <f t="shared" si="273"/>
        <v>10.623609999999822</v>
      </c>
      <c r="K887" s="63">
        <f t="shared" si="274"/>
        <v>310.35840813023401</v>
      </c>
      <c r="L887" s="51">
        <f t="shared" si="275"/>
        <v>1.1002344417706508E+53</v>
      </c>
      <c r="M887" s="48">
        <f t="shared" si="285"/>
        <v>176.20000000000007</v>
      </c>
      <c r="N887" s="52">
        <v>881</v>
      </c>
      <c r="O887" s="74">
        <f t="shared" si="276"/>
        <v>881</v>
      </c>
      <c r="P887" s="74">
        <f t="shared" si="269"/>
        <v>1</v>
      </c>
      <c r="Q887" s="53">
        <v>1</v>
      </c>
      <c r="R887" s="65">
        <f t="shared" si="277"/>
        <v>1</v>
      </c>
      <c r="S887" s="73">
        <f t="shared" si="270"/>
        <v>2.8443672789725551E+50</v>
      </c>
      <c r="T887" s="73">
        <f t="shared" si="278"/>
        <v>2.505887572774821E+53</v>
      </c>
      <c r="U887" s="73">
        <f t="shared" si="279"/>
        <v>1.1002344417706508E+54</v>
      </c>
      <c r="V887" s="73">
        <f t="shared" si="280"/>
        <v>5.5011722088532536E+54</v>
      </c>
      <c r="W887" s="73">
        <f t="shared" si="281"/>
        <v>486331.73333333334</v>
      </c>
      <c r="X887" s="102">
        <f t="shared" si="271"/>
        <v>4.3905977814971902</v>
      </c>
      <c r="Y887" s="94">
        <f>X887/K887</f>
        <v>1.4146862680307303E-2</v>
      </c>
    </row>
    <row r="888" spans="1:25">
      <c r="A888" s="48">
        <v>8192</v>
      </c>
      <c r="B888" s="48">
        <f t="shared" si="272"/>
        <v>29.4</v>
      </c>
      <c r="C888" s="86">
        <f t="shared" si="286"/>
        <v>14.74</v>
      </c>
      <c r="D888" s="90"/>
      <c r="E888" s="49">
        <f>C888*K888*1</f>
        <v>4591.6192623723236</v>
      </c>
      <c r="F888" s="61">
        <f t="shared" si="282"/>
        <v>0.98200000000000076</v>
      </c>
      <c r="G888" s="61">
        <f t="shared" si="283"/>
        <v>10.819999999999812</v>
      </c>
      <c r="H888" s="61">
        <f t="shared" ref="H888:I903" si="289">H887+0.5%</f>
        <v>5.409999999999906</v>
      </c>
      <c r="I888" s="61">
        <f t="shared" si="289"/>
        <v>5.409999999999906</v>
      </c>
      <c r="J888" s="62">
        <f t="shared" si="273"/>
        <v>10.643239999999823</v>
      </c>
      <c r="K888" s="63">
        <f t="shared" si="274"/>
        <v>311.50741264398397</v>
      </c>
      <c r="L888" s="51">
        <f t="shared" si="275"/>
        <v>1.2638374933730277E+53</v>
      </c>
      <c r="M888" s="48">
        <f t="shared" si="285"/>
        <v>176.40000000000009</v>
      </c>
      <c r="N888" s="52">
        <v>882</v>
      </c>
      <c r="O888" s="74">
        <f t="shared" si="276"/>
        <v>882</v>
      </c>
      <c r="P888" s="74">
        <f t="shared" si="269"/>
        <v>1</v>
      </c>
      <c r="Q888" s="53">
        <v>1</v>
      </c>
      <c r="R888" s="65">
        <f t="shared" si="277"/>
        <v>1</v>
      </c>
      <c r="S888" s="73">
        <f t="shared" si="270"/>
        <v>2.8443672789725551E+50</v>
      </c>
      <c r="T888" s="73">
        <f t="shared" si="278"/>
        <v>2.5087319400537936E+53</v>
      </c>
      <c r="U888" s="73">
        <f t="shared" si="279"/>
        <v>1.2638374933730276E+54</v>
      </c>
      <c r="V888" s="73">
        <f t="shared" si="280"/>
        <v>6.3191874668651383E+54</v>
      </c>
      <c r="W888" s="73">
        <f t="shared" si="281"/>
        <v>486604.79999999999</v>
      </c>
      <c r="X888" s="102">
        <f t="shared" si="271"/>
        <v>5.0377542263280937</v>
      </c>
      <c r="Y888" s="94">
        <f>X888/K888</f>
        <v>1.6172180891520709E-2</v>
      </c>
    </row>
    <row r="889" spans="1:25">
      <c r="A889" s="48">
        <v>8192</v>
      </c>
      <c r="B889" s="48">
        <f t="shared" si="272"/>
        <v>29.433333333333334</v>
      </c>
      <c r="C889" s="86">
        <f t="shared" si="286"/>
        <v>14.74</v>
      </c>
      <c r="D889" s="90"/>
      <c r="E889" s="49">
        <f>C889*K889*1</f>
        <v>4608.603384423649</v>
      </c>
      <c r="F889" s="61">
        <f t="shared" si="282"/>
        <v>0.98300000000000076</v>
      </c>
      <c r="G889" s="61">
        <f t="shared" si="283"/>
        <v>10.829999999999812</v>
      </c>
      <c r="H889" s="61">
        <f t="shared" si="289"/>
        <v>5.4149999999999059</v>
      </c>
      <c r="I889" s="61">
        <f t="shared" si="289"/>
        <v>5.4149999999999059</v>
      </c>
      <c r="J889" s="62">
        <f t="shared" si="273"/>
        <v>10.662889999999823</v>
      </c>
      <c r="K889" s="63">
        <f t="shared" si="274"/>
        <v>312.65965973023395</v>
      </c>
      <c r="L889" s="51">
        <f t="shared" si="275"/>
        <v>1.4517680496211734E+53</v>
      </c>
      <c r="M889" s="48">
        <f t="shared" si="285"/>
        <v>176.60000000000008</v>
      </c>
      <c r="N889" s="52">
        <v>883</v>
      </c>
      <c r="O889" s="74">
        <f t="shared" si="276"/>
        <v>883</v>
      </c>
      <c r="P889" s="74">
        <f t="shared" si="269"/>
        <v>1</v>
      </c>
      <c r="Q889" s="53">
        <v>1</v>
      </c>
      <c r="R889" s="65">
        <f t="shared" si="277"/>
        <v>1</v>
      </c>
      <c r="S889" s="73">
        <f t="shared" si="270"/>
        <v>2.8443672789725551E+50</v>
      </c>
      <c r="T889" s="73">
        <f t="shared" si="278"/>
        <v>2.5115763073327661E+53</v>
      </c>
      <c r="U889" s="73">
        <f t="shared" si="279"/>
        <v>1.4517680496211735E+54</v>
      </c>
      <c r="V889" s="73">
        <f t="shared" si="280"/>
        <v>7.2588402481058676E+54</v>
      </c>
      <c r="W889" s="73">
        <f t="shared" si="281"/>
        <v>486877.8666666667</v>
      </c>
      <c r="X889" s="102">
        <f t="shared" si="271"/>
        <v>5.7803063573366655</v>
      </c>
      <c r="Y889" s="94">
        <f>X889/K889</f>
        <v>1.8487534856028356E-2</v>
      </c>
    </row>
    <row r="890" spans="1:25">
      <c r="A890" s="48">
        <v>8192</v>
      </c>
      <c r="B890" s="48">
        <f t="shared" si="272"/>
        <v>29.466666666666665</v>
      </c>
      <c r="C890" s="86">
        <f t="shared" si="286"/>
        <v>14.74</v>
      </c>
      <c r="D890" s="90"/>
      <c r="E890" s="49">
        <f>C890*K890*1</f>
        <v>4625.6353933079226</v>
      </c>
      <c r="F890" s="61">
        <f t="shared" si="282"/>
        <v>0.98400000000000076</v>
      </c>
      <c r="G890" s="61">
        <f t="shared" si="283"/>
        <v>10.839999999999812</v>
      </c>
      <c r="H890" s="61">
        <f t="shared" si="289"/>
        <v>5.4199999999999058</v>
      </c>
      <c r="I890" s="61">
        <f t="shared" si="289"/>
        <v>5.4199999999999058</v>
      </c>
      <c r="J890" s="62">
        <f t="shared" si="273"/>
        <v>10.682559999999823</v>
      </c>
      <c r="K890" s="63">
        <f t="shared" si="274"/>
        <v>313.81515558398388</v>
      </c>
      <c r="L890" s="51">
        <f t="shared" si="275"/>
        <v>1.6676435704370959E+53</v>
      </c>
      <c r="M890" s="48">
        <f t="shared" si="285"/>
        <v>176.8000000000001</v>
      </c>
      <c r="N890" s="52">
        <v>884</v>
      </c>
      <c r="O890" s="74">
        <f t="shared" si="276"/>
        <v>884</v>
      </c>
      <c r="P890" s="74">
        <f t="shared" si="269"/>
        <v>1</v>
      </c>
      <c r="Q890" s="53">
        <v>1</v>
      </c>
      <c r="R890" s="65">
        <f t="shared" si="277"/>
        <v>1</v>
      </c>
      <c r="S890" s="73">
        <f t="shared" si="270"/>
        <v>2.8443672789725551E+50</v>
      </c>
      <c r="T890" s="73">
        <f t="shared" si="278"/>
        <v>2.5144206746117387E+53</v>
      </c>
      <c r="U890" s="73">
        <f t="shared" si="279"/>
        <v>1.6676435704370958E+54</v>
      </c>
      <c r="V890" s="73">
        <f t="shared" si="280"/>
        <v>8.3382178521854799E+54</v>
      </c>
      <c r="W890" s="73">
        <f t="shared" si="281"/>
        <v>487150.93333333335</v>
      </c>
      <c r="X890" s="102">
        <f t="shared" si="271"/>
        <v>6.6323172859474004</v>
      </c>
      <c r="Y890" s="94">
        <f>X890/K890</f>
        <v>2.113447093912724E-2</v>
      </c>
    </row>
    <row r="891" spans="1:25">
      <c r="A891" s="48">
        <v>8192</v>
      </c>
      <c r="B891" s="48">
        <f t="shared" si="272"/>
        <v>29.5</v>
      </c>
      <c r="C891" s="86">
        <f t="shared" si="286"/>
        <v>14.74</v>
      </c>
      <c r="D891" s="90"/>
      <c r="E891" s="49">
        <f>C891*K891*1</f>
        <v>4642.7153804278869</v>
      </c>
      <c r="F891" s="61">
        <f t="shared" si="282"/>
        <v>0.98500000000000076</v>
      </c>
      <c r="G891" s="61">
        <f t="shared" si="283"/>
        <v>10.849999999999811</v>
      </c>
      <c r="H891" s="61">
        <f t="shared" si="289"/>
        <v>5.4249999999999057</v>
      </c>
      <c r="I891" s="61">
        <f t="shared" si="289"/>
        <v>5.4249999999999057</v>
      </c>
      <c r="J891" s="62">
        <f t="shared" si="273"/>
        <v>10.702249999999822</v>
      </c>
      <c r="K891" s="63">
        <f t="shared" si="274"/>
        <v>314.97390640623382</v>
      </c>
      <c r="L891" s="51">
        <f t="shared" si="275"/>
        <v>1.9156194260824742E+53</v>
      </c>
      <c r="M891" s="48">
        <f t="shared" si="285"/>
        <v>177.00000000000009</v>
      </c>
      <c r="N891" s="52">
        <v>885</v>
      </c>
      <c r="O891" s="74">
        <f t="shared" si="276"/>
        <v>885</v>
      </c>
      <c r="P891" s="74">
        <f t="shared" si="269"/>
        <v>1</v>
      </c>
      <c r="Q891" s="53">
        <v>1</v>
      </c>
      <c r="R891" s="65">
        <f t="shared" si="277"/>
        <v>1</v>
      </c>
      <c r="S891" s="73">
        <f t="shared" si="270"/>
        <v>2.8443672789725551E+50</v>
      </c>
      <c r="T891" s="73">
        <f t="shared" si="278"/>
        <v>2.5172650418907113E+53</v>
      </c>
      <c r="U891" s="73">
        <f t="shared" si="279"/>
        <v>1.915619426082474E+54</v>
      </c>
      <c r="V891" s="73">
        <f t="shared" si="280"/>
        <v>9.5780971304123716E+54</v>
      </c>
      <c r="W891" s="73">
        <f t="shared" si="281"/>
        <v>487424</v>
      </c>
      <c r="X891" s="102">
        <f t="shared" si="271"/>
        <v>7.6099234455012228</v>
      </c>
      <c r="Y891" s="94">
        <f>X891/K891</f>
        <v>2.4160488506265072E-2</v>
      </c>
    </row>
    <row r="892" spans="1:25">
      <c r="A892" s="48">
        <v>8192</v>
      </c>
      <c r="B892" s="48">
        <f t="shared" si="272"/>
        <v>29.533333333333335</v>
      </c>
      <c r="C892" s="86">
        <f t="shared" si="286"/>
        <v>14.74</v>
      </c>
      <c r="D892" s="90"/>
      <c r="E892" s="49">
        <f>C892*K892*1</f>
        <v>4659.8434372747206</v>
      </c>
      <c r="F892" s="61">
        <f t="shared" si="282"/>
        <v>0.98600000000000076</v>
      </c>
      <c r="G892" s="61">
        <f t="shared" si="283"/>
        <v>10.859999999999811</v>
      </c>
      <c r="H892" s="61">
        <f t="shared" si="289"/>
        <v>5.4299999999999056</v>
      </c>
      <c r="I892" s="61">
        <f t="shared" si="289"/>
        <v>5.4299999999999056</v>
      </c>
      <c r="J892" s="62">
        <f t="shared" si="273"/>
        <v>10.721959999999822</v>
      </c>
      <c r="K892" s="63">
        <f t="shared" si="274"/>
        <v>316.13591840398374</v>
      </c>
      <c r="L892" s="51">
        <f t="shared" si="275"/>
        <v>2.2004688835413024E+53</v>
      </c>
      <c r="M892" s="48">
        <f t="shared" si="285"/>
        <v>177.20000000000007</v>
      </c>
      <c r="N892" s="52">
        <v>886</v>
      </c>
      <c r="O892" s="74">
        <f t="shared" si="276"/>
        <v>886</v>
      </c>
      <c r="P892" s="74">
        <f t="shared" si="269"/>
        <v>1</v>
      </c>
      <c r="Q892" s="53">
        <v>1</v>
      </c>
      <c r="R892" s="65">
        <f t="shared" si="277"/>
        <v>1</v>
      </c>
      <c r="S892" s="73">
        <f t="shared" si="270"/>
        <v>2.8443672789725551E+50</v>
      </c>
      <c r="T892" s="73">
        <f t="shared" si="278"/>
        <v>2.5201094091696838E+53</v>
      </c>
      <c r="U892" s="73">
        <f t="shared" si="279"/>
        <v>2.2004688835413025E+54</v>
      </c>
      <c r="V892" s="73">
        <f t="shared" si="280"/>
        <v>1.1002344417706511E+55</v>
      </c>
      <c r="W892" s="73">
        <f t="shared" si="281"/>
        <v>487697.06666666665</v>
      </c>
      <c r="X892" s="102">
        <f t="shared" si="271"/>
        <v>8.7316402832935136</v>
      </c>
      <c r="Y892" s="94">
        <f>X892/K892</f>
        <v>2.761989313765836E-2</v>
      </c>
    </row>
    <row r="893" spans="1:25">
      <c r="A893" s="48">
        <v>8192</v>
      </c>
      <c r="B893" s="48">
        <f t="shared" si="272"/>
        <v>29.566666666666666</v>
      </c>
      <c r="C893" s="86">
        <f t="shared" si="286"/>
        <v>14.74</v>
      </c>
      <c r="D893" s="90"/>
      <c r="E893" s="49">
        <f>C893*K893*1</f>
        <v>4677.0196554280437</v>
      </c>
      <c r="F893" s="61">
        <f t="shared" si="282"/>
        <v>0.98700000000000077</v>
      </c>
      <c r="G893" s="61">
        <f t="shared" si="283"/>
        <v>10.869999999999811</v>
      </c>
      <c r="H893" s="61">
        <f t="shared" si="289"/>
        <v>5.4349999999999055</v>
      </c>
      <c r="I893" s="61">
        <f t="shared" si="289"/>
        <v>5.4349999999999055</v>
      </c>
      <c r="J893" s="62">
        <f t="shared" si="273"/>
        <v>10.741689999999821</v>
      </c>
      <c r="K893" s="63">
        <f t="shared" si="274"/>
        <v>317.30119779023363</v>
      </c>
      <c r="L893" s="51">
        <f t="shared" si="275"/>
        <v>2.527674986746057E+53</v>
      </c>
      <c r="M893" s="48">
        <f t="shared" si="285"/>
        <v>177.40000000000009</v>
      </c>
      <c r="N893" s="52">
        <v>887</v>
      </c>
      <c r="O893" s="74">
        <f t="shared" si="276"/>
        <v>887</v>
      </c>
      <c r="P893" s="74">
        <f t="shared" si="269"/>
        <v>1</v>
      </c>
      <c r="Q893" s="53">
        <v>1</v>
      </c>
      <c r="R893" s="65">
        <f t="shared" si="277"/>
        <v>1</v>
      </c>
      <c r="S893" s="73">
        <f t="shared" si="270"/>
        <v>2.8443672789725551E+50</v>
      </c>
      <c r="T893" s="73">
        <f t="shared" si="278"/>
        <v>2.5229537764486564E+53</v>
      </c>
      <c r="U893" s="73">
        <f t="shared" si="279"/>
        <v>2.527674986746057E+54</v>
      </c>
      <c r="V893" s="73">
        <f t="shared" si="280"/>
        <v>1.2638374933730285E+55</v>
      </c>
      <c r="W893" s="73">
        <f t="shared" si="281"/>
        <v>487970.1333333333</v>
      </c>
      <c r="X893" s="102">
        <f t="shared" si="271"/>
        <v>10.018713027331188</v>
      </c>
      <c r="Y893" s="94">
        <f>X893/K893</f>
        <v>3.1574772163181414E-2</v>
      </c>
    </row>
    <row r="894" spans="1:25">
      <c r="A894" s="48">
        <v>8192</v>
      </c>
      <c r="B894" s="48">
        <f t="shared" si="272"/>
        <v>29.6</v>
      </c>
      <c r="C894" s="86">
        <f t="shared" si="286"/>
        <v>14.74</v>
      </c>
      <c r="D894" s="90"/>
      <c r="E894" s="49">
        <f>C894*K894*1</f>
        <v>4694.2441265559173</v>
      </c>
      <c r="F894" s="61">
        <f t="shared" si="282"/>
        <v>0.98800000000000077</v>
      </c>
      <c r="G894" s="61">
        <f t="shared" si="283"/>
        <v>10.879999999999811</v>
      </c>
      <c r="H894" s="61">
        <f t="shared" si="289"/>
        <v>5.4399999999999054</v>
      </c>
      <c r="I894" s="61">
        <f t="shared" si="289"/>
        <v>5.4399999999999054</v>
      </c>
      <c r="J894" s="62">
        <f t="shared" si="273"/>
        <v>10.761439999999819</v>
      </c>
      <c r="K894" s="63">
        <f t="shared" si="274"/>
        <v>318.46975078398356</v>
      </c>
      <c r="L894" s="51">
        <f t="shared" si="275"/>
        <v>2.9035360992423473E+53</v>
      </c>
      <c r="M894" s="48">
        <f t="shared" si="285"/>
        <v>177.60000000000008</v>
      </c>
      <c r="N894" s="52">
        <v>888</v>
      </c>
      <c r="O894" s="74">
        <f t="shared" si="276"/>
        <v>888</v>
      </c>
      <c r="P894" s="74">
        <f t="shared" si="269"/>
        <v>1</v>
      </c>
      <c r="Q894" s="53">
        <v>1</v>
      </c>
      <c r="R894" s="65">
        <f t="shared" si="277"/>
        <v>1</v>
      </c>
      <c r="S894" s="73">
        <f t="shared" si="270"/>
        <v>2.8443672789725551E+50</v>
      </c>
      <c r="T894" s="73">
        <f t="shared" si="278"/>
        <v>2.5257981437276289E+53</v>
      </c>
      <c r="U894" s="73">
        <f t="shared" si="279"/>
        <v>2.9035360992423473E+54</v>
      </c>
      <c r="V894" s="73">
        <f t="shared" si="280"/>
        <v>1.4517680496211738E+55</v>
      </c>
      <c r="W894" s="73">
        <f t="shared" si="281"/>
        <v>488243.20000000001</v>
      </c>
      <c r="X894" s="102">
        <f t="shared" si="271"/>
        <v>11.495519174613234</v>
      </c>
      <c r="Y894" s="94">
        <f>X894/K894</f>
        <v>3.60961100585361E-2</v>
      </c>
    </row>
    <row r="895" spans="1:25">
      <c r="A895" s="48">
        <v>8192</v>
      </c>
      <c r="B895" s="48">
        <f t="shared" si="272"/>
        <v>29.633333333333333</v>
      </c>
      <c r="C895" s="86">
        <f t="shared" si="286"/>
        <v>14.74</v>
      </c>
      <c r="D895" s="90"/>
      <c r="E895" s="49">
        <f>C895*K895*1</f>
        <v>4711.5169424148417</v>
      </c>
      <c r="F895" s="61">
        <f t="shared" si="282"/>
        <v>0.98900000000000077</v>
      </c>
      <c r="G895" s="61">
        <f t="shared" si="283"/>
        <v>10.88999999999981</v>
      </c>
      <c r="H895" s="61">
        <f t="shared" si="289"/>
        <v>5.4449999999999052</v>
      </c>
      <c r="I895" s="61">
        <f t="shared" si="289"/>
        <v>5.4449999999999052</v>
      </c>
      <c r="J895" s="62">
        <f t="shared" si="273"/>
        <v>10.78120999999982</v>
      </c>
      <c r="K895" s="63">
        <f t="shared" si="274"/>
        <v>319.64158361023351</v>
      </c>
      <c r="L895" s="51">
        <f t="shared" si="275"/>
        <v>3.3352871408741939E+53</v>
      </c>
      <c r="M895" s="48">
        <f t="shared" si="285"/>
        <v>177.80000000000007</v>
      </c>
      <c r="N895" s="52">
        <v>889</v>
      </c>
      <c r="O895" s="74">
        <f t="shared" si="276"/>
        <v>889</v>
      </c>
      <c r="P895" s="74">
        <f t="shared" si="269"/>
        <v>1</v>
      </c>
      <c r="Q895" s="53">
        <v>1</v>
      </c>
      <c r="R895" s="65">
        <f t="shared" si="277"/>
        <v>1</v>
      </c>
      <c r="S895" s="73">
        <f t="shared" si="270"/>
        <v>2.8443672789725551E+50</v>
      </c>
      <c r="T895" s="73">
        <f t="shared" si="278"/>
        <v>2.5286425110066015E+53</v>
      </c>
      <c r="U895" s="73">
        <f t="shared" si="279"/>
        <v>3.3352871408741936E+54</v>
      </c>
      <c r="V895" s="73">
        <f t="shared" si="280"/>
        <v>1.6676435704370971E+55</v>
      </c>
      <c r="W895" s="73">
        <f t="shared" si="281"/>
        <v>488516.26666666666</v>
      </c>
      <c r="X895" s="102">
        <f t="shared" si="271"/>
        <v>13.190030327958393</v>
      </c>
      <c r="Y895" s="94">
        <f>X895/K895</f>
        <v>4.1265063759795821E-2</v>
      </c>
    </row>
    <row r="896" spans="1:25">
      <c r="A896" s="48">
        <v>8192</v>
      </c>
      <c r="B896" s="48">
        <f t="shared" si="272"/>
        <v>29.666666666666668</v>
      </c>
      <c r="C896" s="86">
        <f t="shared" si="286"/>
        <v>14.74</v>
      </c>
      <c r="D896" s="90"/>
      <c r="E896" s="49">
        <f>C896*K896*1</f>
        <v>4728.8381948497572</v>
      </c>
      <c r="F896" s="61">
        <f t="shared" si="282"/>
        <v>0.99000000000000077</v>
      </c>
      <c r="G896" s="61">
        <f t="shared" si="283"/>
        <v>10.89999999999981</v>
      </c>
      <c r="H896" s="61">
        <f t="shared" si="289"/>
        <v>5.4499999999999051</v>
      </c>
      <c r="I896" s="61">
        <f t="shared" si="289"/>
        <v>5.4499999999999051</v>
      </c>
      <c r="J896" s="62">
        <f t="shared" si="273"/>
        <v>10.800999999999821</v>
      </c>
      <c r="K896" s="63">
        <f t="shared" si="274"/>
        <v>320.81670249998353</v>
      </c>
      <c r="L896" s="51">
        <f t="shared" si="275"/>
        <v>3.8312388521649493E+53</v>
      </c>
      <c r="M896" s="48">
        <f t="shared" si="285"/>
        <v>178.00000000000009</v>
      </c>
      <c r="N896" s="52">
        <v>890</v>
      </c>
      <c r="O896" s="74">
        <f t="shared" si="276"/>
        <v>890</v>
      </c>
      <c r="P896" s="74">
        <f t="shared" si="269"/>
        <v>1</v>
      </c>
      <c r="Q896" s="53">
        <v>3</v>
      </c>
      <c r="R896" s="65">
        <f t="shared" si="277"/>
        <v>1</v>
      </c>
      <c r="S896" s="73">
        <f t="shared" si="270"/>
        <v>8.5331018369176653E+50</v>
      </c>
      <c r="T896" s="73">
        <f t="shared" si="278"/>
        <v>7.5944606348567221E+53</v>
      </c>
      <c r="U896" s="73">
        <f t="shared" si="279"/>
        <v>3.8312388521649495E+54</v>
      </c>
      <c r="V896" s="73">
        <f t="shared" si="280"/>
        <v>1.9156194260824746E+55</v>
      </c>
      <c r="W896" s="73">
        <f t="shared" si="281"/>
        <v>488789.33333333337</v>
      </c>
      <c r="X896" s="102">
        <f t="shared" si="271"/>
        <v>5.0447807110626099</v>
      </c>
      <c r="Y896" s="94">
        <f>X896/K896</f>
        <v>1.5724806943500296E-2</v>
      </c>
    </row>
    <row r="897" spans="1:25">
      <c r="A897" s="48">
        <v>8192</v>
      </c>
      <c r="B897" s="48">
        <f t="shared" si="272"/>
        <v>29.7</v>
      </c>
      <c r="C897" s="86">
        <f t="shared" si="286"/>
        <v>14.74</v>
      </c>
      <c r="D897" s="90"/>
      <c r="E897" s="49">
        <f>C897*K897*1</f>
        <v>4746.2079757940401</v>
      </c>
      <c r="F897" s="61">
        <f t="shared" si="282"/>
        <v>0.99100000000000077</v>
      </c>
      <c r="G897" s="61">
        <f t="shared" si="283"/>
        <v>10.90999999999981</v>
      </c>
      <c r="H897" s="61">
        <f t="shared" si="289"/>
        <v>5.454999999999905</v>
      </c>
      <c r="I897" s="61">
        <f t="shared" si="289"/>
        <v>5.454999999999905</v>
      </c>
      <c r="J897" s="62">
        <f t="shared" si="273"/>
        <v>10.820809999999819</v>
      </c>
      <c r="K897" s="63">
        <f t="shared" si="274"/>
        <v>321.99511369023338</v>
      </c>
      <c r="L897" s="51">
        <f t="shared" si="275"/>
        <v>4.4009377670826064E+53</v>
      </c>
      <c r="M897" s="48">
        <f t="shared" si="285"/>
        <v>178.20000000000007</v>
      </c>
      <c r="N897" s="52">
        <v>891</v>
      </c>
      <c r="O897" s="74">
        <f t="shared" si="276"/>
        <v>891</v>
      </c>
      <c r="P897" s="74">
        <f t="shared" si="269"/>
        <v>1</v>
      </c>
      <c r="Q897" s="53">
        <v>1</v>
      </c>
      <c r="R897" s="65">
        <f t="shared" si="277"/>
        <v>1</v>
      </c>
      <c r="S897" s="73">
        <f t="shared" si="270"/>
        <v>8.5331018369176653E+50</v>
      </c>
      <c r="T897" s="73">
        <f t="shared" si="278"/>
        <v>7.6029937366936398E+53</v>
      </c>
      <c r="U897" s="73">
        <f t="shared" si="279"/>
        <v>4.4009377670826064E+54</v>
      </c>
      <c r="V897" s="73">
        <f t="shared" si="280"/>
        <v>2.2004688835413031E+55</v>
      </c>
      <c r="W897" s="73">
        <f t="shared" si="281"/>
        <v>489062.40000000002</v>
      </c>
      <c r="X897" s="102">
        <f t="shared" si="271"/>
        <v>5.7884274530475528</v>
      </c>
      <c r="Y897" s="94">
        <f>X897/K897</f>
        <v>1.797675556845919E-2</v>
      </c>
    </row>
    <row r="898" spans="1:25">
      <c r="A898" s="48">
        <v>8192</v>
      </c>
      <c r="B898" s="48">
        <f t="shared" si="272"/>
        <v>29.733333333333334</v>
      </c>
      <c r="C898" s="86">
        <f t="shared" si="286"/>
        <v>14.74</v>
      </c>
      <c r="D898" s="90"/>
      <c r="E898" s="49">
        <f>C898*K898*1</f>
        <v>4763.6263772695147</v>
      </c>
      <c r="F898" s="61">
        <f t="shared" si="282"/>
        <v>0.99200000000000077</v>
      </c>
      <c r="G898" s="61">
        <f t="shared" si="283"/>
        <v>10.91999999999981</v>
      </c>
      <c r="H898" s="61">
        <f t="shared" si="289"/>
        <v>5.4599999999999049</v>
      </c>
      <c r="I898" s="61">
        <f t="shared" si="289"/>
        <v>5.4599999999999049</v>
      </c>
      <c r="J898" s="62">
        <f t="shared" si="273"/>
        <v>10.840639999999819</v>
      </c>
      <c r="K898" s="63">
        <f t="shared" si="274"/>
        <v>323.17682342398336</v>
      </c>
      <c r="L898" s="51">
        <f t="shared" si="275"/>
        <v>5.0553499734921141E+53</v>
      </c>
      <c r="M898" s="48">
        <f t="shared" si="285"/>
        <v>178.40000000000009</v>
      </c>
      <c r="N898" s="52">
        <v>892</v>
      </c>
      <c r="O898" s="74">
        <f t="shared" si="276"/>
        <v>892</v>
      </c>
      <c r="P898" s="74">
        <f t="shared" si="269"/>
        <v>1</v>
      </c>
      <c r="Q898" s="53">
        <v>1</v>
      </c>
      <c r="R898" s="65">
        <f t="shared" si="277"/>
        <v>1</v>
      </c>
      <c r="S898" s="73">
        <f t="shared" si="270"/>
        <v>8.5331018369176653E+50</v>
      </c>
      <c r="T898" s="73">
        <f t="shared" si="278"/>
        <v>7.6115268385305574E+53</v>
      </c>
      <c r="U898" s="73">
        <f t="shared" si="279"/>
        <v>5.0553499734921139E+54</v>
      </c>
      <c r="V898" s="73">
        <f t="shared" si="280"/>
        <v>2.527674986746057E+55</v>
      </c>
      <c r="W898" s="73">
        <f t="shared" si="281"/>
        <v>489335.46666666667</v>
      </c>
      <c r="X898" s="102">
        <f t="shared" si="271"/>
        <v>6.6417028813473564</v>
      </c>
      <c r="Y898" s="94">
        <f>X898/K898</f>
        <v>2.0551296998900036E-2</v>
      </c>
    </row>
    <row r="899" spans="1:25">
      <c r="A899" s="48">
        <v>8192</v>
      </c>
      <c r="B899" s="48">
        <f t="shared" si="272"/>
        <v>29.766666666666666</v>
      </c>
      <c r="C899" s="86">
        <f t="shared" si="286"/>
        <v>14.74</v>
      </c>
      <c r="D899" s="90"/>
      <c r="E899" s="49">
        <f>C899*K899*1</f>
        <v>4781.0934913864385</v>
      </c>
      <c r="F899" s="61">
        <f t="shared" si="282"/>
        <v>0.99300000000000077</v>
      </c>
      <c r="G899" s="61">
        <f t="shared" si="283"/>
        <v>10.92999999999981</v>
      </c>
      <c r="H899" s="61">
        <f t="shared" si="289"/>
        <v>5.4649999999999048</v>
      </c>
      <c r="I899" s="61">
        <f t="shared" si="289"/>
        <v>5.4649999999999048</v>
      </c>
      <c r="J899" s="62">
        <f t="shared" si="273"/>
        <v>10.860489999999819</v>
      </c>
      <c r="K899" s="63">
        <f t="shared" si="274"/>
        <v>324.36183795023328</v>
      </c>
      <c r="L899" s="51">
        <f t="shared" si="275"/>
        <v>5.8070721984846972E+53</v>
      </c>
      <c r="M899" s="48">
        <f t="shared" si="285"/>
        <v>178.60000000000008</v>
      </c>
      <c r="N899" s="52">
        <v>893</v>
      </c>
      <c r="O899" s="74">
        <f t="shared" si="276"/>
        <v>893</v>
      </c>
      <c r="P899" s="74">
        <f t="shared" ref="P899:P906" si="290">Q$3</f>
        <v>1</v>
      </c>
      <c r="Q899" s="53">
        <v>1</v>
      </c>
      <c r="R899" s="65">
        <f t="shared" si="277"/>
        <v>1</v>
      </c>
      <c r="S899" s="73">
        <f t="shared" ref="S899:S906" si="291">S898*Q899</f>
        <v>8.5331018369176653E+50</v>
      </c>
      <c r="T899" s="73">
        <f t="shared" si="278"/>
        <v>7.6200599403674751E+53</v>
      </c>
      <c r="U899" s="73">
        <f t="shared" si="279"/>
        <v>5.8070721984846973E+54</v>
      </c>
      <c r="V899" s="73">
        <f t="shared" si="280"/>
        <v>2.9035360992423487E+55</v>
      </c>
      <c r="W899" s="73">
        <f t="shared" si="281"/>
        <v>489608.53333333333</v>
      </c>
      <c r="X899" s="102">
        <f t="shared" ref="X899:X906" si="292">U899/T899</f>
        <v>7.6207697103819019</v>
      </c>
      <c r="Y899" s="94">
        <f>X899/K899</f>
        <v>2.3494655717024127E-2</v>
      </c>
    </row>
    <row r="900" spans="1:25">
      <c r="A900" s="48">
        <v>8192</v>
      </c>
      <c r="B900" s="48">
        <f t="shared" si="272"/>
        <v>29.8</v>
      </c>
      <c r="C900" s="86">
        <f t="shared" si="286"/>
        <v>14.74</v>
      </c>
      <c r="D900" s="90"/>
      <c r="E900" s="49">
        <f>C900*K900*1</f>
        <v>4798.6094103435125</v>
      </c>
      <c r="F900" s="61">
        <f t="shared" si="282"/>
        <v>0.99400000000000077</v>
      </c>
      <c r="G900" s="61">
        <f t="shared" si="283"/>
        <v>10.939999999999809</v>
      </c>
      <c r="H900" s="61">
        <f t="shared" si="289"/>
        <v>5.4699999999999047</v>
      </c>
      <c r="I900" s="61">
        <f t="shared" si="289"/>
        <v>5.4699999999999047</v>
      </c>
      <c r="J900" s="62">
        <f t="shared" si="273"/>
        <v>10.880359999999817</v>
      </c>
      <c r="K900" s="63">
        <f t="shared" si="274"/>
        <v>325.5501635239832</v>
      </c>
      <c r="L900" s="51">
        <f t="shared" si="275"/>
        <v>6.6705742817483879E+53</v>
      </c>
      <c r="M900" s="48">
        <f t="shared" si="285"/>
        <v>178.8000000000001</v>
      </c>
      <c r="N900" s="52">
        <v>894</v>
      </c>
      <c r="O900" s="74">
        <f t="shared" si="276"/>
        <v>894</v>
      </c>
      <c r="P900" s="74">
        <f t="shared" si="290"/>
        <v>1</v>
      </c>
      <c r="Q900" s="53">
        <v>1</v>
      </c>
      <c r="R900" s="65">
        <f t="shared" si="277"/>
        <v>1</v>
      </c>
      <c r="S900" s="73">
        <f t="shared" si="291"/>
        <v>8.5331018369176653E+50</v>
      </c>
      <c r="T900" s="73">
        <f t="shared" si="278"/>
        <v>7.6285930422043928E+53</v>
      </c>
      <c r="U900" s="73">
        <f t="shared" si="279"/>
        <v>6.6705742817483872E+54</v>
      </c>
      <c r="V900" s="73">
        <f t="shared" si="280"/>
        <v>3.3352871408741942E+55</v>
      </c>
      <c r="W900" s="73">
        <f t="shared" si="281"/>
        <v>489881.59999999998</v>
      </c>
      <c r="X900" s="102">
        <f t="shared" si="292"/>
        <v>8.7441737222632447</v>
      </c>
      <c r="Y900" s="94">
        <f>X900/K900</f>
        <v>2.6859681554480506E-2</v>
      </c>
    </row>
    <row r="901" spans="1:25">
      <c r="A901" s="48">
        <v>8192</v>
      </c>
      <c r="B901" s="48">
        <f t="shared" si="272"/>
        <v>29.833333333333332</v>
      </c>
      <c r="C901" s="86">
        <f t="shared" si="286"/>
        <v>14.74</v>
      </c>
      <c r="D901" s="90"/>
      <c r="E901" s="49">
        <f>C901*K901*1</f>
        <v>4816.1742264278764</v>
      </c>
      <c r="F901" s="61">
        <f t="shared" si="282"/>
        <v>0.99500000000000077</v>
      </c>
      <c r="G901" s="61">
        <f t="shared" si="283"/>
        <v>10.949999999999809</v>
      </c>
      <c r="H901" s="61">
        <f t="shared" si="289"/>
        <v>5.4749999999999046</v>
      </c>
      <c r="I901" s="61">
        <f t="shared" si="289"/>
        <v>5.4749999999999046</v>
      </c>
      <c r="J901" s="62">
        <f t="shared" si="273"/>
        <v>10.900249999999817</v>
      </c>
      <c r="K901" s="63">
        <f t="shared" si="274"/>
        <v>326.74180640623314</v>
      </c>
      <c r="L901" s="51">
        <f t="shared" si="275"/>
        <v>7.662477704329902E+53</v>
      </c>
      <c r="M901" s="48">
        <f t="shared" si="285"/>
        <v>179.00000000000009</v>
      </c>
      <c r="N901" s="52">
        <v>895</v>
      </c>
      <c r="O901" s="74">
        <f t="shared" si="276"/>
        <v>895</v>
      </c>
      <c r="P901" s="74">
        <f t="shared" si="290"/>
        <v>1</v>
      </c>
      <c r="Q901" s="53">
        <v>1</v>
      </c>
      <c r="R901" s="65">
        <f t="shared" si="277"/>
        <v>1</v>
      </c>
      <c r="S901" s="73">
        <f t="shared" si="291"/>
        <v>8.5331018369176653E+50</v>
      </c>
      <c r="T901" s="73">
        <f t="shared" si="278"/>
        <v>7.6371261440413104E+53</v>
      </c>
      <c r="U901" s="73">
        <f t="shared" si="279"/>
        <v>7.6624777043299016E+54</v>
      </c>
      <c r="V901" s="73">
        <f t="shared" si="280"/>
        <v>3.8312388521649508E+55</v>
      </c>
      <c r="W901" s="73">
        <f t="shared" si="281"/>
        <v>490154.66666666663</v>
      </c>
      <c r="X901" s="102">
        <f t="shared" si="292"/>
        <v>10.033195157197149</v>
      </c>
      <c r="Y901" s="94">
        <f>X901/K901</f>
        <v>3.0706799560026393E-2</v>
      </c>
    </row>
    <row r="902" spans="1:25">
      <c r="A902" s="48">
        <v>8192</v>
      </c>
      <c r="B902" s="48">
        <f t="shared" si="272"/>
        <v>29.866666666666667</v>
      </c>
      <c r="C902" s="86">
        <f t="shared" si="286"/>
        <v>14.74</v>
      </c>
      <c r="D902" s="90"/>
      <c r="E902" s="49">
        <f>C902*K902*1</f>
        <v>4833.7880320151107</v>
      </c>
      <c r="F902" s="61">
        <f t="shared" si="282"/>
        <v>0.99600000000000077</v>
      </c>
      <c r="G902" s="61">
        <f t="shared" si="283"/>
        <v>10.959999999999809</v>
      </c>
      <c r="H902" s="61">
        <f t="shared" si="289"/>
        <v>5.4799999999999045</v>
      </c>
      <c r="I902" s="61">
        <f t="shared" si="289"/>
        <v>5.4799999999999045</v>
      </c>
      <c r="J902" s="62">
        <f t="shared" si="273"/>
        <v>10.920159999999818</v>
      </c>
      <c r="K902" s="63">
        <f t="shared" si="274"/>
        <v>327.93677286398309</v>
      </c>
      <c r="L902" s="51">
        <f t="shared" si="275"/>
        <v>8.8018755341652163E+53</v>
      </c>
      <c r="M902" s="48">
        <f t="shared" si="285"/>
        <v>179.2000000000001</v>
      </c>
      <c r="N902" s="52">
        <v>896</v>
      </c>
      <c r="O902" s="74">
        <f t="shared" si="276"/>
        <v>896</v>
      </c>
      <c r="P902" s="74">
        <f t="shared" si="290"/>
        <v>1</v>
      </c>
      <c r="Q902" s="53">
        <v>1</v>
      </c>
      <c r="R902" s="65">
        <f t="shared" si="277"/>
        <v>1</v>
      </c>
      <c r="S902" s="73">
        <f t="shared" si="291"/>
        <v>8.5331018369176653E+50</v>
      </c>
      <c r="T902" s="73">
        <f t="shared" si="278"/>
        <v>7.6456592458782281E+53</v>
      </c>
      <c r="U902" s="73">
        <f t="shared" si="279"/>
        <v>8.8018755341652156E+54</v>
      </c>
      <c r="V902" s="73">
        <f t="shared" si="280"/>
        <v>4.4009377670826083E+55</v>
      </c>
      <c r="W902" s="73">
        <f t="shared" si="281"/>
        <v>490427.73333333334</v>
      </c>
      <c r="X902" s="102">
        <f t="shared" si="292"/>
        <v>11.512251921128062</v>
      </c>
      <c r="Y902" s="94">
        <f>X902/K902</f>
        <v>3.5105096084796041E-2</v>
      </c>
    </row>
    <row r="903" spans="1:25">
      <c r="A903" s="48">
        <v>8192</v>
      </c>
      <c r="B903" s="48">
        <f t="shared" ref="B903:B906" si="293">N903/30</f>
        <v>29.9</v>
      </c>
      <c r="C903" s="86">
        <f t="shared" si="286"/>
        <v>14.74</v>
      </c>
      <c r="D903" s="90"/>
      <c r="E903" s="49">
        <f>C903*K903*1</f>
        <v>4851.4509195692344</v>
      </c>
      <c r="F903" s="61">
        <f t="shared" si="282"/>
        <v>0.99700000000000077</v>
      </c>
      <c r="G903" s="61">
        <f t="shared" si="283"/>
        <v>10.969999999999809</v>
      </c>
      <c r="H903" s="61">
        <f t="shared" si="289"/>
        <v>5.4849999999999044</v>
      </c>
      <c r="I903" s="61">
        <f t="shared" si="289"/>
        <v>5.4849999999999044</v>
      </c>
      <c r="J903" s="62">
        <f t="shared" ref="J903:J906" si="294">(1-F903)+F903*G903</f>
        <v>10.940089999999817</v>
      </c>
      <c r="K903" s="63">
        <f t="shared" ref="K903:K906" si="295">J903*H903*I903</f>
        <v>329.13506917023301</v>
      </c>
      <c r="L903" s="51">
        <f t="shared" ref="L903:L906" si="296">POWER($M$1,N903)</f>
        <v>1.0110699946984233E+54</v>
      </c>
      <c r="M903" s="48">
        <f t="shared" si="285"/>
        <v>179.40000000000009</v>
      </c>
      <c r="N903" s="52">
        <v>897</v>
      </c>
      <c r="O903" s="74">
        <f t="shared" ref="O903:O906" si="297">$N903-P$3</f>
        <v>897</v>
      </c>
      <c r="P903" s="74">
        <f t="shared" si="290"/>
        <v>1</v>
      </c>
      <c r="Q903" s="53">
        <v>1</v>
      </c>
      <c r="R903" s="65">
        <f t="shared" ref="R903:R906" si="298">R$3</f>
        <v>1</v>
      </c>
      <c r="S903" s="73">
        <f t="shared" si="291"/>
        <v>8.5331018369176653E+50</v>
      </c>
      <c r="T903" s="73">
        <f t="shared" ref="T903:T906" si="299">O903*S903*R903</f>
        <v>7.6541923477151458E+53</v>
      </c>
      <c r="U903" s="73">
        <f t="shared" ref="U903:U906" si="300">10*Q$3*P903*POWER($M$1,O903)</f>
        <v>1.0110699946984233E+55</v>
      </c>
      <c r="V903" s="73">
        <f t="shared" ref="V903:V906" si="301">50*Q$3*P903*POWER($M$1,O903)</f>
        <v>5.0553499734921161E+55</v>
      </c>
      <c r="W903" s="73">
        <f t="shared" ref="W903:W906" si="302">$A903*(30+$B903)</f>
        <v>490700.79999999999</v>
      </c>
      <c r="X903" s="102">
        <f t="shared" si="292"/>
        <v>13.209362252311807</v>
      </c>
      <c r="Y903" s="94">
        <f>X903/K903</f>
        <v>4.0133560624862341E-2</v>
      </c>
    </row>
    <row r="904" spans="1:25">
      <c r="A904" s="48">
        <v>8192</v>
      </c>
      <c r="B904" s="48">
        <f t="shared" si="293"/>
        <v>29.933333333333334</v>
      </c>
      <c r="C904" s="86">
        <f t="shared" si="286"/>
        <v>14.74</v>
      </c>
      <c r="D904" s="90"/>
      <c r="E904" s="49">
        <f>C904*K904*1</f>
        <v>4869.1629816427085</v>
      </c>
      <c r="F904" s="61">
        <f t="shared" ref="F904:F906" si="303">F903+0.1%</f>
        <v>0.99800000000000078</v>
      </c>
      <c r="G904" s="61">
        <f t="shared" ref="G904:G906" si="304">G903+1%</f>
        <v>10.979999999999809</v>
      </c>
      <c r="H904" s="61">
        <f t="shared" ref="H904:I906" si="305">H903+0.5%</f>
        <v>5.4899999999999043</v>
      </c>
      <c r="I904" s="61">
        <f t="shared" si="305"/>
        <v>5.4899999999999043</v>
      </c>
      <c r="J904" s="62">
        <f t="shared" si="294"/>
        <v>10.960039999999816</v>
      </c>
      <c r="K904" s="63">
        <f t="shared" si="295"/>
        <v>330.33670160398293</v>
      </c>
      <c r="L904" s="51">
        <f t="shared" si="296"/>
        <v>1.1614144396969398E+54</v>
      </c>
      <c r="M904" s="48">
        <f t="shared" ref="M904:M906" si="306">LOG(L904,2)</f>
        <v>179.60000000000011</v>
      </c>
      <c r="N904" s="52">
        <v>898</v>
      </c>
      <c r="O904" s="74">
        <f t="shared" si="297"/>
        <v>898</v>
      </c>
      <c r="P904" s="74">
        <f t="shared" si="290"/>
        <v>1</v>
      </c>
      <c r="Q904" s="53">
        <v>1</v>
      </c>
      <c r="R904" s="65">
        <f t="shared" si="298"/>
        <v>1</v>
      </c>
      <c r="S904" s="73">
        <f t="shared" si="291"/>
        <v>8.5331018369176653E+50</v>
      </c>
      <c r="T904" s="73">
        <f t="shared" si="299"/>
        <v>7.6627254495520634E+53</v>
      </c>
      <c r="U904" s="73">
        <f t="shared" si="300"/>
        <v>1.1614144396969397E+55</v>
      </c>
      <c r="V904" s="73">
        <f t="shared" si="301"/>
        <v>5.8070721984846984E+55</v>
      </c>
      <c r="W904" s="73">
        <f t="shared" si="302"/>
        <v>490973.8666666667</v>
      </c>
      <c r="X904" s="102">
        <f t="shared" si="292"/>
        <v>15.156675615525701</v>
      </c>
      <c r="Y904" s="94">
        <f>X904/K904</f>
        <v>4.5882505764363889E-2</v>
      </c>
    </row>
    <row r="905" spans="1:25">
      <c r="A905" s="48">
        <v>8192</v>
      </c>
      <c r="B905" s="48">
        <f t="shared" si="293"/>
        <v>29.966666666666665</v>
      </c>
      <c r="C905" s="86">
        <f t="shared" si="286"/>
        <v>14.74</v>
      </c>
      <c r="D905" s="90"/>
      <c r="E905" s="49">
        <f>C905*K905*1</f>
        <v>4886.9243108764331</v>
      </c>
      <c r="F905" s="61">
        <f t="shared" si="303"/>
        <v>0.99900000000000078</v>
      </c>
      <c r="G905" s="61">
        <f t="shared" si="304"/>
        <v>10.989999999999808</v>
      </c>
      <c r="H905" s="61">
        <f t="shared" si="305"/>
        <v>5.4949999999999042</v>
      </c>
      <c r="I905" s="61">
        <f t="shared" si="305"/>
        <v>5.4949999999999042</v>
      </c>
      <c r="J905" s="62">
        <f t="shared" si="294"/>
        <v>10.980009999999817</v>
      </c>
      <c r="K905" s="63">
        <f t="shared" si="295"/>
        <v>331.5416764502329</v>
      </c>
      <c r="L905" s="51">
        <f t="shared" si="296"/>
        <v>1.3341148563496779E+54</v>
      </c>
      <c r="M905" s="48">
        <f t="shared" si="306"/>
        <v>179.8000000000001</v>
      </c>
      <c r="N905" s="52">
        <v>899</v>
      </c>
      <c r="O905" s="74">
        <f t="shared" si="297"/>
        <v>899</v>
      </c>
      <c r="P905" s="74">
        <f t="shared" si="290"/>
        <v>1</v>
      </c>
      <c r="Q905" s="53">
        <v>1</v>
      </c>
      <c r="R905" s="65">
        <f t="shared" si="298"/>
        <v>1</v>
      </c>
      <c r="S905" s="73">
        <f t="shared" si="291"/>
        <v>8.5331018369176653E+50</v>
      </c>
      <c r="T905" s="73">
        <f t="shared" si="299"/>
        <v>7.6712585513889811E+53</v>
      </c>
      <c r="U905" s="73">
        <f t="shared" si="300"/>
        <v>1.334114856349678E+55</v>
      </c>
      <c r="V905" s="73">
        <f t="shared" si="301"/>
        <v>6.6705742817483894E+55</v>
      </c>
      <c r="W905" s="73">
        <f t="shared" si="302"/>
        <v>491246.93333333335</v>
      </c>
      <c r="X905" s="102">
        <f t="shared" si="292"/>
        <v>17.391081885880631</v>
      </c>
      <c r="Y905" s="94">
        <f>X905/K905</f>
        <v>5.2455190768425683E-2</v>
      </c>
    </row>
    <row r="906" spans="1:25">
      <c r="A906" s="48">
        <v>8192</v>
      </c>
      <c r="B906" s="48">
        <f t="shared" si="293"/>
        <v>30</v>
      </c>
      <c r="C906" s="86">
        <f t="shared" si="286"/>
        <v>14.74</v>
      </c>
      <c r="D906" s="90"/>
      <c r="E906" s="49">
        <f>C906*K906*1</f>
        <v>4904.7349999997459</v>
      </c>
      <c r="F906" s="61">
        <f t="shared" si="303"/>
        <v>1.0000000000000007</v>
      </c>
      <c r="G906" s="61">
        <f t="shared" si="304"/>
        <v>10.999999999999808</v>
      </c>
      <c r="H906" s="61">
        <f t="shared" si="305"/>
        <v>5.4999999999999041</v>
      </c>
      <c r="I906" s="61">
        <f t="shared" si="305"/>
        <v>5.4999999999999041</v>
      </c>
      <c r="J906" s="62">
        <f t="shared" si="294"/>
        <v>10.999999999999815</v>
      </c>
      <c r="K906" s="63">
        <f t="shared" si="295"/>
        <v>332.74999999998278</v>
      </c>
      <c r="L906" s="51">
        <f t="shared" si="296"/>
        <v>1.5324955408659811E+54</v>
      </c>
      <c r="M906" s="48">
        <f t="shared" si="306"/>
        <v>180.00000000000011</v>
      </c>
      <c r="N906" s="52">
        <v>900</v>
      </c>
      <c r="O906" s="74">
        <f t="shared" si="297"/>
        <v>900</v>
      </c>
      <c r="P906" s="74">
        <f t="shared" si="290"/>
        <v>1</v>
      </c>
      <c r="Q906" s="53">
        <v>4</v>
      </c>
      <c r="R906" s="65">
        <f t="shared" si="298"/>
        <v>1</v>
      </c>
      <c r="S906" s="73">
        <f t="shared" si="291"/>
        <v>3.4132407347670661E+51</v>
      </c>
      <c r="T906" s="73">
        <f t="shared" si="299"/>
        <v>3.0719166612903595E+54</v>
      </c>
      <c r="U906" s="73">
        <f t="shared" si="300"/>
        <v>1.5324955408659811E+55</v>
      </c>
      <c r="V906" s="73">
        <f t="shared" si="301"/>
        <v>7.6624777043299049E+55</v>
      </c>
      <c r="W906" s="73">
        <f t="shared" si="302"/>
        <v>491520</v>
      </c>
      <c r="X906" s="102">
        <f t="shared" si="292"/>
        <v>4.9887275920508074</v>
      </c>
      <c r="Y906" s="94">
        <f>X906/K906</f>
        <v>1.4992419510296215E-2</v>
      </c>
    </row>
    <row r="907" spans="1:25">
      <c r="C907" s="91"/>
      <c r="D907" s="90"/>
      <c r="F907" s="64"/>
      <c r="G907" s="64"/>
      <c r="H907" s="64"/>
      <c r="I907" s="64"/>
      <c r="J907" s="64"/>
      <c r="K907" s="64"/>
    </row>
    <row r="908" spans="1:25">
      <c r="C908" s="91"/>
      <c r="D908" s="90"/>
    </row>
    <row r="909" spans="1:25">
      <c r="C909" s="91"/>
      <c r="D909" s="90"/>
    </row>
    <row r="910" spans="1:25">
      <c r="C910" s="91"/>
      <c r="D910" s="90"/>
    </row>
    <row r="911" spans="1:25">
      <c r="C911" s="91"/>
      <c r="D911" s="90"/>
    </row>
    <row r="912" spans="1:25">
      <c r="C912" s="91"/>
      <c r="D912" s="90"/>
    </row>
    <row r="913" spans="3:4">
      <c r="C913" s="91"/>
      <c r="D913" s="90"/>
    </row>
    <row r="914" spans="3:4">
      <c r="C914" s="91"/>
      <c r="D914" s="90"/>
    </row>
    <row r="915" spans="3:4">
      <c r="C915" s="91"/>
      <c r="D915" s="90"/>
    </row>
    <row r="916" spans="3:4">
      <c r="C916" s="91"/>
      <c r="D916" s="90"/>
    </row>
    <row r="917" spans="3:4">
      <c r="C917" s="91"/>
      <c r="D917" s="90"/>
    </row>
    <row r="918" spans="3:4">
      <c r="C918" s="91"/>
      <c r="D918" s="90"/>
    </row>
    <row r="919" spans="3:4">
      <c r="C919" s="91"/>
      <c r="D919" s="90"/>
    </row>
    <row r="920" spans="3:4">
      <c r="C920" s="91"/>
      <c r="D920" s="90"/>
    </row>
    <row r="921" spans="3:4">
      <c r="C921" s="91"/>
      <c r="D921" s="90"/>
    </row>
    <row r="922" spans="3:4">
      <c r="C922" s="91"/>
      <c r="D922" s="90"/>
    </row>
    <row r="923" spans="3:4">
      <c r="C923" s="91"/>
      <c r="D923" s="90"/>
    </row>
    <row r="924" spans="3:4">
      <c r="C924" s="91"/>
      <c r="D924" s="90"/>
    </row>
    <row r="925" spans="3:4">
      <c r="C925" s="91"/>
      <c r="D925" s="90"/>
    </row>
    <row r="926" spans="3:4">
      <c r="C926" s="91"/>
      <c r="D926" s="90"/>
    </row>
    <row r="927" spans="3:4">
      <c r="C927" s="91"/>
      <c r="D927" s="90"/>
    </row>
    <row r="928" spans="3:4">
      <c r="C928" s="91"/>
      <c r="D928" s="90"/>
    </row>
    <row r="929" spans="3:4">
      <c r="C929" s="91"/>
      <c r="D929" s="90"/>
    </row>
    <row r="930" spans="3:4">
      <c r="C930" s="91"/>
      <c r="D930" s="90"/>
    </row>
    <row r="931" spans="3:4">
      <c r="C931" s="91"/>
      <c r="D931" s="90"/>
    </row>
    <row r="932" spans="3:4">
      <c r="C932" s="91"/>
      <c r="D932" s="90"/>
    </row>
    <row r="933" spans="3:4">
      <c r="C933" s="91"/>
      <c r="D933" s="90"/>
    </row>
    <row r="934" spans="3:4">
      <c r="C934" s="91"/>
      <c r="D934" s="90"/>
    </row>
    <row r="935" spans="3:4">
      <c r="C935" s="91"/>
      <c r="D935" s="90"/>
    </row>
    <row r="936" spans="3:4">
      <c r="C936" s="91"/>
      <c r="D936" s="90"/>
    </row>
    <row r="937" spans="3:4">
      <c r="C937" s="91"/>
      <c r="D937" s="90"/>
    </row>
    <row r="938" spans="3:4">
      <c r="C938" s="91"/>
      <c r="D938" s="90"/>
    </row>
    <row r="939" spans="3:4">
      <c r="C939" s="91"/>
      <c r="D939" s="90"/>
    </row>
    <row r="940" spans="3:4">
      <c r="C940" s="91"/>
      <c r="D940" s="90"/>
    </row>
    <row r="941" spans="3:4">
      <c r="C941" s="91"/>
      <c r="D941" s="90"/>
    </row>
    <row r="942" spans="3:4">
      <c r="C942" s="91"/>
      <c r="D942" s="90"/>
    </row>
    <row r="943" spans="3:4">
      <c r="C943" s="91"/>
      <c r="D943" s="90"/>
    </row>
    <row r="944" spans="3:4">
      <c r="C944" s="91"/>
      <c r="D944" s="90"/>
    </row>
    <row r="945" spans="3:4">
      <c r="C945" s="91"/>
      <c r="D945" s="90"/>
    </row>
    <row r="946" spans="3:4">
      <c r="C946" s="91"/>
      <c r="D946" s="90"/>
    </row>
    <row r="947" spans="3:4">
      <c r="C947" s="91"/>
      <c r="D947" s="90"/>
    </row>
    <row r="948" spans="3:4">
      <c r="C948" s="91"/>
      <c r="D948" s="90"/>
    </row>
    <row r="949" spans="3:4">
      <c r="C949" s="91"/>
      <c r="D949" s="90"/>
    </row>
    <row r="950" spans="3:4">
      <c r="C950" s="91"/>
      <c r="D950" s="90"/>
    </row>
    <row r="951" spans="3:4">
      <c r="C951" s="91"/>
      <c r="D951" s="90"/>
    </row>
    <row r="952" spans="3:4">
      <c r="C952" s="91"/>
      <c r="D952" s="90"/>
    </row>
    <row r="953" spans="3:4">
      <c r="C953" s="91"/>
      <c r="D953" s="90"/>
    </row>
    <row r="954" spans="3:4">
      <c r="C954" s="91"/>
      <c r="D954" s="90"/>
    </row>
    <row r="955" spans="3:4">
      <c r="C955" s="91"/>
      <c r="D955" s="90"/>
    </row>
    <row r="956" spans="3:4">
      <c r="C956" s="91"/>
      <c r="D956" s="90"/>
    </row>
    <row r="957" spans="3:4">
      <c r="C957" s="91"/>
      <c r="D957" s="90"/>
    </row>
    <row r="958" spans="3:4">
      <c r="C958" s="91"/>
      <c r="D958" s="90"/>
    </row>
    <row r="959" spans="3:4">
      <c r="C959" s="91"/>
      <c r="D959" s="90"/>
    </row>
    <row r="960" spans="3:4">
      <c r="C960" s="91"/>
      <c r="D960" s="90"/>
    </row>
    <row r="961" spans="3:4">
      <c r="C961" s="91"/>
      <c r="D961" s="90"/>
    </row>
    <row r="962" spans="3:4">
      <c r="C962" s="91"/>
      <c r="D962" s="90"/>
    </row>
    <row r="963" spans="3:4">
      <c r="C963" s="91"/>
      <c r="D963" s="90"/>
    </row>
    <row r="964" spans="3:4">
      <c r="C964" s="91"/>
      <c r="D964" s="90"/>
    </row>
    <row r="965" spans="3:4">
      <c r="C965" s="91"/>
      <c r="D965" s="90"/>
    </row>
    <row r="966" spans="3:4">
      <c r="C966" s="91"/>
      <c r="D966" s="90"/>
    </row>
    <row r="967" spans="3:4">
      <c r="C967" s="91"/>
      <c r="D967" s="90"/>
    </row>
  </sheetData>
  <phoneticPr fontId="2" type="noConversion"/>
  <conditionalFormatting sqref="O5:O1048576">
    <cfRule type="expression" dxfId="1" priority="7">
      <formula>MOD(O5,10)=0</formula>
    </cfRule>
  </conditionalFormatting>
  <conditionalFormatting sqref="Q5:Q1048576">
    <cfRule type="cellIs" dxfId="0" priority="6" operator="greaterThan">
      <formula>1</formula>
    </cfRule>
  </conditionalFormatting>
  <conditionalFormatting sqref="Y5:Y104857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7:X90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45"/>
  <sheetViews>
    <sheetView topLeftCell="A22" zoomScale="85" zoomScaleNormal="85" workbookViewId="0">
      <selection activeCell="H43" sqref="H43"/>
    </sheetView>
  </sheetViews>
  <sheetFormatPr defaultRowHeight="16.5"/>
  <cols>
    <col min="1" max="1" width="9" style="5"/>
    <col min="2" max="2" width="9" style="5" customWidth="1"/>
    <col min="3" max="3" width="4.625" style="5" customWidth="1"/>
  </cols>
  <sheetData>
    <row r="1" spans="1:19">
      <c r="A1" s="5" t="s">
        <v>3</v>
      </c>
      <c r="B1" s="5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8" t="s">
        <v>33</v>
      </c>
      <c r="M2" s="18" t="s">
        <v>34</v>
      </c>
      <c r="N2" s="18" t="s">
        <v>35</v>
      </c>
      <c r="O2" s="18" t="s">
        <v>36</v>
      </c>
      <c r="P2" s="19" t="s">
        <v>41</v>
      </c>
      <c r="Q2" s="21" t="s">
        <v>43</v>
      </c>
      <c r="R2" s="21" t="s">
        <v>45</v>
      </c>
      <c r="S2" s="23"/>
    </row>
    <row r="3" spans="1:19">
      <c r="E3" s="20" t="s">
        <v>37</v>
      </c>
      <c r="F3" s="19">
        <v>0</v>
      </c>
      <c r="G3" s="25">
        <v>15</v>
      </c>
      <c r="H3" s="25">
        <v>37</v>
      </c>
      <c r="I3" s="25">
        <v>65</v>
      </c>
      <c r="J3" s="25">
        <v>95</v>
      </c>
      <c r="K3" s="25">
        <v>142</v>
      </c>
      <c r="L3" s="25">
        <v>187</v>
      </c>
      <c r="M3" s="25">
        <v>232</v>
      </c>
      <c r="N3" s="25">
        <v>283</v>
      </c>
      <c r="O3" s="44">
        <v>338</v>
      </c>
      <c r="P3" s="22">
        <v>408</v>
      </c>
      <c r="Q3" s="22">
        <v>493</v>
      </c>
      <c r="S3" s="24"/>
    </row>
    <row r="4" spans="1:19" ht="27.75">
      <c r="E4" s="20" t="s">
        <v>38</v>
      </c>
      <c r="F4" s="24">
        <f t="shared" ref="F4" si="0">F3/5</f>
        <v>0</v>
      </c>
      <c r="G4" s="24">
        <f t="shared" ref="G4:Q4" si="1">G3/5</f>
        <v>3</v>
      </c>
      <c r="H4" s="24">
        <f t="shared" si="1"/>
        <v>7.4</v>
      </c>
      <c r="I4" s="24">
        <f t="shared" si="1"/>
        <v>13</v>
      </c>
      <c r="J4" s="24">
        <f t="shared" si="1"/>
        <v>19</v>
      </c>
      <c r="K4" s="24">
        <f t="shared" si="1"/>
        <v>28.4</v>
      </c>
      <c r="L4" s="24">
        <f t="shared" si="1"/>
        <v>37.4</v>
      </c>
      <c r="M4" s="24">
        <f t="shared" si="1"/>
        <v>46.4</v>
      </c>
      <c r="N4" s="24">
        <f t="shared" si="1"/>
        <v>56.6</v>
      </c>
      <c r="O4" s="24">
        <f t="shared" si="1"/>
        <v>67.599999999999994</v>
      </c>
      <c r="P4" s="24">
        <f t="shared" si="1"/>
        <v>81.599999999999994</v>
      </c>
      <c r="Q4" s="24">
        <f t="shared" si="1"/>
        <v>98.6</v>
      </c>
    </row>
    <row r="5" spans="1:19" ht="25.5">
      <c r="C5" s="5" t="s">
        <v>1</v>
      </c>
      <c r="E5" s="4" t="s">
        <v>39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9">
      <c r="A6" s="5">
        <v>1</v>
      </c>
      <c r="B6" s="5">
        <f>LOG(A6,2)</f>
        <v>0</v>
      </c>
      <c r="E6" t="s">
        <v>47</v>
      </c>
      <c r="F6">
        <f t="shared" ref="F6" si="2">1+F3/200</f>
        <v>1</v>
      </c>
      <c r="G6">
        <f t="shared" ref="G6:Q6" si="3">1+G3/200</f>
        <v>1.075</v>
      </c>
      <c r="H6">
        <f t="shared" si="3"/>
        <v>1.1850000000000001</v>
      </c>
      <c r="I6">
        <f t="shared" si="3"/>
        <v>1.325</v>
      </c>
      <c r="J6">
        <f t="shared" si="3"/>
        <v>1.4750000000000001</v>
      </c>
      <c r="K6">
        <f t="shared" si="3"/>
        <v>1.71</v>
      </c>
      <c r="L6">
        <f t="shared" si="3"/>
        <v>1.9350000000000001</v>
      </c>
      <c r="M6">
        <f t="shared" si="3"/>
        <v>2.16</v>
      </c>
      <c r="N6">
        <f t="shared" si="3"/>
        <v>2.415</v>
      </c>
      <c r="O6">
        <f t="shared" si="3"/>
        <v>2.69</v>
      </c>
      <c r="P6">
        <f t="shared" si="3"/>
        <v>3.04</v>
      </c>
      <c r="Q6">
        <f t="shared" si="3"/>
        <v>3.4649999999999999</v>
      </c>
    </row>
    <row r="7" spans="1:19">
      <c r="A7" s="5">
        <f t="shared" ref="A7:A70" si="4">POWER($B$1,C7)</f>
        <v>1.1486983549970351</v>
      </c>
      <c r="B7" s="5">
        <f>LOG(A7,2)</f>
        <v>0.20000000000000012</v>
      </c>
      <c r="C7" s="5">
        <v>1</v>
      </c>
      <c r="E7" t="s">
        <v>48</v>
      </c>
      <c r="F7">
        <f>F6</f>
        <v>1</v>
      </c>
      <c r="G7">
        <f>F7+G6</f>
        <v>2.0750000000000002</v>
      </c>
      <c r="H7">
        <f t="shared" ref="H7" si="5">G7+H6</f>
        <v>3.2600000000000002</v>
      </c>
      <c r="I7">
        <f t="shared" ref="I7" si="6">H7+I6</f>
        <v>4.585</v>
      </c>
      <c r="J7">
        <f t="shared" ref="J7" si="7">I7+J6</f>
        <v>6.0600000000000005</v>
      </c>
      <c r="K7">
        <f t="shared" ref="K7" si="8">J7+K6</f>
        <v>7.7700000000000005</v>
      </c>
      <c r="L7">
        <f t="shared" ref="L7" si="9">K7+L6</f>
        <v>9.7050000000000001</v>
      </c>
      <c r="M7">
        <f t="shared" ref="M7" si="10">L7+M6</f>
        <v>11.865</v>
      </c>
      <c r="N7">
        <f t="shared" ref="N7" si="11">M7+N6</f>
        <v>14.280000000000001</v>
      </c>
      <c r="O7">
        <f t="shared" ref="O7" si="12">N7+O6</f>
        <v>16.970000000000002</v>
      </c>
      <c r="P7">
        <f t="shared" ref="P7" si="13">O7+P6</f>
        <v>20.010000000000002</v>
      </c>
      <c r="Q7">
        <f t="shared" ref="Q7" si="14">P7+Q6</f>
        <v>23.475000000000001</v>
      </c>
    </row>
    <row r="8" spans="1:19">
      <c r="A8" s="5">
        <f t="shared" si="4"/>
        <v>1.3195079107728944</v>
      </c>
      <c r="B8" s="5">
        <f t="shared" ref="B8:B71" si="15">LOG(A8,2)</f>
        <v>0.40000000000000024</v>
      </c>
      <c r="C8" s="5">
        <v>2</v>
      </c>
    </row>
    <row r="9" spans="1:19">
      <c r="A9" s="5">
        <f t="shared" si="4"/>
        <v>1.5157165665103984</v>
      </c>
      <c r="B9" s="5">
        <f t="shared" si="15"/>
        <v>0.60000000000000031</v>
      </c>
      <c r="C9" s="5">
        <v>3</v>
      </c>
      <c r="G9">
        <f t="shared" ref="G9:Q9" si="16">G3-F3</f>
        <v>15</v>
      </c>
      <c r="H9">
        <f t="shared" si="16"/>
        <v>22</v>
      </c>
      <c r="I9">
        <f t="shared" si="16"/>
        <v>28</v>
      </c>
      <c r="J9">
        <f t="shared" si="16"/>
        <v>30</v>
      </c>
      <c r="K9">
        <f t="shared" si="16"/>
        <v>47</v>
      </c>
      <c r="L9">
        <f t="shared" si="16"/>
        <v>45</v>
      </c>
      <c r="M9">
        <f t="shared" si="16"/>
        <v>45</v>
      </c>
      <c r="N9">
        <f t="shared" si="16"/>
        <v>51</v>
      </c>
      <c r="O9">
        <f t="shared" si="16"/>
        <v>55</v>
      </c>
      <c r="P9">
        <f t="shared" si="16"/>
        <v>70</v>
      </c>
      <c r="Q9">
        <f t="shared" si="16"/>
        <v>85</v>
      </c>
    </row>
    <row r="10" spans="1:19">
      <c r="A10" s="5">
        <f t="shared" si="4"/>
        <v>1.7411011265922487</v>
      </c>
      <c r="B10" s="5">
        <f t="shared" si="15"/>
        <v>0.80000000000000049</v>
      </c>
      <c r="C10" s="5">
        <v>4</v>
      </c>
    </row>
    <row r="11" spans="1:19">
      <c r="A11" s="5">
        <f t="shared" si="4"/>
        <v>2.0000000000000004</v>
      </c>
      <c r="B11" s="5">
        <f t="shared" si="15"/>
        <v>1.0000000000000002</v>
      </c>
      <c r="C11" s="5">
        <v>5</v>
      </c>
      <c r="G11">
        <f>G6*8</f>
        <v>8.6</v>
      </c>
      <c r="H11">
        <f t="shared" ref="H11:Q11" si="17">H6*8</f>
        <v>9.48</v>
      </c>
      <c r="I11">
        <f t="shared" si="17"/>
        <v>10.6</v>
      </c>
      <c r="J11">
        <f t="shared" si="17"/>
        <v>11.8</v>
      </c>
      <c r="K11">
        <f t="shared" si="17"/>
        <v>13.68</v>
      </c>
      <c r="L11">
        <f t="shared" si="17"/>
        <v>15.48</v>
      </c>
      <c r="M11">
        <f t="shared" si="17"/>
        <v>17.28</v>
      </c>
      <c r="N11">
        <f t="shared" si="17"/>
        <v>19.32</v>
      </c>
      <c r="O11">
        <f t="shared" si="17"/>
        <v>21.52</v>
      </c>
      <c r="P11">
        <f t="shared" si="17"/>
        <v>24.32</v>
      </c>
      <c r="Q11">
        <f t="shared" si="17"/>
        <v>27.72</v>
      </c>
    </row>
    <row r="12" spans="1:19">
      <c r="A12" s="5">
        <f t="shared" si="4"/>
        <v>2.2973967099940706</v>
      </c>
      <c r="B12" s="5">
        <f t="shared" si="15"/>
        <v>1.2000000000000006</v>
      </c>
      <c r="C12" s="5">
        <v>6</v>
      </c>
      <c r="G12">
        <f>G11-G6</f>
        <v>7.5249999999999995</v>
      </c>
      <c r="H12">
        <f t="shared" ref="H12:Q12" si="18">H11-H6</f>
        <v>8.2949999999999999</v>
      </c>
      <c r="I12">
        <f t="shared" si="18"/>
        <v>9.2750000000000004</v>
      </c>
      <c r="J12">
        <f t="shared" si="18"/>
        <v>10.325000000000001</v>
      </c>
      <c r="K12">
        <f t="shared" si="18"/>
        <v>11.969999999999999</v>
      </c>
      <c r="L12">
        <f t="shared" si="18"/>
        <v>13.545</v>
      </c>
      <c r="M12">
        <f t="shared" si="18"/>
        <v>15.120000000000001</v>
      </c>
      <c r="N12">
        <f t="shared" si="18"/>
        <v>16.905000000000001</v>
      </c>
      <c r="O12">
        <f t="shared" si="18"/>
        <v>18.829999999999998</v>
      </c>
      <c r="P12">
        <f t="shared" si="18"/>
        <v>21.28</v>
      </c>
      <c r="Q12">
        <f t="shared" si="18"/>
        <v>24.254999999999999</v>
      </c>
    </row>
    <row r="13" spans="1:19">
      <c r="A13" s="5">
        <f t="shared" si="4"/>
        <v>2.6390158215457897</v>
      </c>
      <c r="B13" s="5">
        <f t="shared" si="15"/>
        <v>1.4000000000000008</v>
      </c>
      <c r="C13" s="5">
        <v>7</v>
      </c>
      <c r="O13">
        <f>Q7*POWER(1.3,1)</f>
        <v>30.517500000000002</v>
      </c>
      <c r="P13">
        <f>Q7*POWER(1.3,2)</f>
        <v>39.672750000000008</v>
      </c>
      <c r="Q13">
        <f>Q7*POWER(1.3,3)</f>
        <v>51.574575000000017</v>
      </c>
    </row>
    <row r="14" spans="1:19">
      <c r="A14" s="5">
        <f t="shared" si="4"/>
        <v>3.0314331330207978</v>
      </c>
      <c r="B14" s="5">
        <f t="shared" si="15"/>
        <v>1.600000000000001</v>
      </c>
      <c r="C14" s="5">
        <v>8</v>
      </c>
      <c r="O14">
        <f>O13-$Q$7</f>
        <v>7.0425000000000004</v>
      </c>
      <c r="P14">
        <f>P13-$Q$7</f>
        <v>16.197750000000006</v>
      </c>
      <c r="Q14">
        <f>Q13-$Q$7</f>
        <v>28.099575000000016</v>
      </c>
    </row>
    <row r="15" spans="1:19">
      <c r="A15" s="5">
        <f t="shared" si="4"/>
        <v>3.4822022531844987</v>
      </c>
      <c r="B15" s="5">
        <f t="shared" si="15"/>
        <v>1.8000000000000009</v>
      </c>
      <c r="C15" s="5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5">
        <f t="shared" si="4"/>
        <v>4.0000000000000027</v>
      </c>
      <c r="B16" s="5">
        <f t="shared" si="15"/>
        <v>2.0000000000000009</v>
      </c>
      <c r="C16" s="6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5">
        <f t="shared" si="4"/>
        <v>4.5947934199881431</v>
      </c>
      <c r="B17" s="5">
        <f t="shared" si="15"/>
        <v>2.2000000000000011</v>
      </c>
      <c r="C17" s="5">
        <v>11</v>
      </c>
    </row>
    <row r="18" spans="1:19">
      <c r="A18" s="5">
        <f t="shared" si="4"/>
        <v>5.2780316430915812</v>
      </c>
      <c r="B18" s="5">
        <f t="shared" si="15"/>
        <v>2.4000000000000012</v>
      </c>
      <c r="C18" s="5">
        <v>12</v>
      </c>
    </row>
    <row r="19" spans="1:19">
      <c r="A19" s="5">
        <f t="shared" si="4"/>
        <v>6.0628662660415973</v>
      </c>
      <c r="B19" s="5">
        <f t="shared" si="15"/>
        <v>2.6000000000000014</v>
      </c>
      <c r="C19" s="5">
        <v>13</v>
      </c>
    </row>
    <row r="20" spans="1:19">
      <c r="A20" s="5">
        <f t="shared" si="4"/>
        <v>6.9644045063689983</v>
      </c>
      <c r="B20" s="5">
        <f t="shared" si="15"/>
        <v>2.8000000000000012</v>
      </c>
      <c r="C20" s="5">
        <v>14</v>
      </c>
    </row>
    <row r="21" spans="1:19">
      <c r="A21" s="5">
        <f t="shared" si="4"/>
        <v>8.0000000000000071</v>
      </c>
      <c r="B21" s="5">
        <f t="shared" si="15"/>
        <v>3.0000000000000013</v>
      </c>
      <c r="C21" s="5">
        <v>15</v>
      </c>
      <c r="I21">
        <f>POWER(2,13)</f>
        <v>8192</v>
      </c>
    </row>
    <row r="22" spans="1:19">
      <c r="A22" s="5">
        <f t="shared" si="4"/>
        <v>9.1895868399762897</v>
      </c>
      <c r="B22" s="5">
        <f t="shared" si="15"/>
        <v>3.200000000000002</v>
      </c>
      <c r="C22" s="5">
        <v>16</v>
      </c>
    </row>
    <row r="23" spans="1:19">
      <c r="A23" s="5">
        <f t="shared" si="4"/>
        <v>10.556063286183166</v>
      </c>
      <c r="B23" s="5">
        <f t="shared" si="15"/>
        <v>3.4000000000000017</v>
      </c>
      <c r="C23" s="5">
        <v>17</v>
      </c>
      <c r="G23">
        <v>0</v>
      </c>
      <c r="H23">
        <v>10</v>
      </c>
      <c r="I23">
        <v>15</v>
      </c>
      <c r="J23">
        <v>5</v>
      </c>
      <c r="K23">
        <v>2</v>
      </c>
      <c r="L23">
        <v>12</v>
      </c>
      <c r="M23">
        <v>7</v>
      </c>
      <c r="N23">
        <v>17</v>
      </c>
      <c r="O23">
        <v>0</v>
      </c>
      <c r="P23">
        <v>10</v>
      </c>
      <c r="Q23">
        <v>15</v>
      </c>
      <c r="R23">
        <v>5</v>
      </c>
    </row>
    <row r="24" spans="1:19">
      <c r="A24" s="5">
        <f t="shared" si="4"/>
        <v>12.125732532083198</v>
      </c>
      <c r="B24" s="5">
        <f t="shared" si="15"/>
        <v>3.6000000000000019</v>
      </c>
      <c r="C24" s="5">
        <v>18</v>
      </c>
      <c r="E24" s="18" t="s">
        <v>27</v>
      </c>
      <c r="G24" s="18" t="s">
        <v>28</v>
      </c>
      <c r="H24" s="18" t="s">
        <v>29</v>
      </c>
      <c r="I24" s="18" t="s">
        <v>30</v>
      </c>
      <c r="J24" s="18" t="s">
        <v>31</v>
      </c>
      <c r="K24" s="18" t="s">
        <v>32</v>
      </c>
      <c r="L24" s="18" t="s">
        <v>33</v>
      </c>
      <c r="M24" s="18" t="s">
        <v>34</v>
      </c>
      <c r="N24" s="18" t="s">
        <v>35</v>
      </c>
      <c r="O24" s="18" t="s">
        <v>36</v>
      </c>
      <c r="P24" s="19" t="s">
        <v>41</v>
      </c>
      <c r="Q24" s="21" t="s">
        <v>43</v>
      </c>
      <c r="R24" s="21" t="s">
        <v>43</v>
      </c>
      <c r="S24" s="23"/>
    </row>
    <row r="25" spans="1:19">
      <c r="A25" s="5">
        <f t="shared" si="4"/>
        <v>13.928809012738004</v>
      </c>
      <c r="B25" s="5">
        <f t="shared" si="15"/>
        <v>3.800000000000002</v>
      </c>
      <c r="C25" s="5">
        <v>19</v>
      </c>
      <c r="E25" s="20" t="s">
        <v>37</v>
      </c>
      <c r="F25" s="19">
        <v>0</v>
      </c>
      <c r="G25" s="25">
        <v>0</v>
      </c>
      <c r="H25" s="25">
        <v>10</v>
      </c>
      <c r="I25" s="25">
        <v>35</v>
      </c>
      <c r="J25" s="25">
        <v>65</v>
      </c>
      <c r="K25" s="25">
        <v>102</v>
      </c>
      <c r="L25" s="25">
        <v>152</v>
      </c>
      <c r="M25" s="25">
        <v>207</v>
      </c>
      <c r="N25" s="25">
        <v>257</v>
      </c>
      <c r="O25" s="44">
        <v>320</v>
      </c>
      <c r="P25" s="22">
        <v>390</v>
      </c>
      <c r="Q25" s="22">
        <v>455</v>
      </c>
      <c r="R25" s="22">
        <v>525</v>
      </c>
      <c r="S25" s="24"/>
    </row>
    <row r="26" spans="1:19" ht="27.75">
      <c r="A26" s="5">
        <f t="shared" si="4"/>
        <v>16.000000000000021</v>
      </c>
      <c r="B26" s="5">
        <f t="shared" si="15"/>
        <v>4.0000000000000018</v>
      </c>
      <c r="C26" s="6">
        <v>20</v>
      </c>
      <c r="E26" s="20" t="s">
        <v>38</v>
      </c>
      <c r="F26" s="24">
        <f t="shared" ref="F26:Q26" si="19">F25/5</f>
        <v>0</v>
      </c>
      <c r="G26" s="24">
        <f t="shared" si="19"/>
        <v>0</v>
      </c>
      <c r="H26" s="24">
        <f t="shared" si="19"/>
        <v>2</v>
      </c>
      <c r="I26" s="24">
        <f t="shared" si="19"/>
        <v>7</v>
      </c>
      <c r="J26" s="24">
        <f t="shared" si="19"/>
        <v>13</v>
      </c>
      <c r="K26" s="24">
        <f t="shared" si="19"/>
        <v>20.399999999999999</v>
      </c>
      <c r="L26" s="24">
        <f t="shared" si="19"/>
        <v>30.4</v>
      </c>
      <c r="M26" s="24">
        <f t="shared" si="19"/>
        <v>41.4</v>
      </c>
      <c r="N26" s="24">
        <f t="shared" si="19"/>
        <v>51.4</v>
      </c>
      <c r="O26" s="24">
        <f t="shared" si="19"/>
        <v>64</v>
      </c>
      <c r="P26" s="24">
        <f t="shared" si="19"/>
        <v>78</v>
      </c>
      <c r="Q26" s="24">
        <f t="shared" si="19"/>
        <v>91</v>
      </c>
      <c r="R26" s="24">
        <f t="shared" ref="R26" si="20">R25/5</f>
        <v>105</v>
      </c>
    </row>
    <row r="27" spans="1:19" ht="25.5">
      <c r="A27" s="5">
        <f t="shared" si="4"/>
        <v>18.379173679952583</v>
      </c>
      <c r="B27" s="5">
        <f t="shared" si="15"/>
        <v>4.200000000000002</v>
      </c>
      <c r="C27" s="5">
        <v>21</v>
      </c>
      <c r="E27" s="4" t="s">
        <v>39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9">
      <c r="A28" s="5">
        <f t="shared" si="4"/>
        <v>21.112126572366336</v>
      </c>
      <c r="B28" s="5">
        <f t="shared" si="15"/>
        <v>4.4000000000000021</v>
      </c>
      <c r="C28" s="5">
        <v>22</v>
      </c>
      <c r="E28" t="s">
        <v>47</v>
      </c>
      <c r="F28">
        <f t="shared" ref="F28:Q28" si="21">1+F25/200</f>
        <v>1</v>
      </c>
      <c r="G28">
        <f t="shared" si="21"/>
        <v>1</v>
      </c>
      <c r="H28">
        <f t="shared" si="21"/>
        <v>1.05</v>
      </c>
      <c r="I28">
        <f t="shared" si="21"/>
        <v>1.175</v>
      </c>
      <c r="J28">
        <f t="shared" si="21"/>
        <v>1.325</v>
      </c>
      <c r="K28">
        <f t="shared" si="21"/>
        <v>1.51</v>
      </c>
      <c r="L28">
        <f t="shared" si="21"/>
        <v>1.76</v>
      </c>
      <c r="M28">
        <f t="shared" si="21"/>
        <v>2.0350000000000001</v>
      </c>
      <c r="N28">
        <f t="shared" si="21"/>
        <v>2.2850000000000001</v>
      </c>
      <c r="O28">
        <f t="shared" si="21"/>
        <v>2.6</v>
      </c>
      <c r="P28">
        <f t="shared" si="21"/>
        <v>2.95</v>
      </c>
      <c r="Q28">
        <f t="shared" si="21"/>
        <v>3.2749999999999999</v>
      </c>
      <c r="R28">
        <f t="shared" ref="R28" si="22">1+R25/200</f>
        <v>3.625</v>
      </c>
    </row>
    <row r="29" spans="1:19">
      <c r="A29" s="5">
        <f t="shared" si="4"/>
        <v>24.251465064166407</v>
      </c>
      <c r="B29" s="5">
        <f t="shared" si="15"/>
        <v>4.6000000000000023</v>
      </c>
      <c r="C29" s="5">
        <v>23</v>
      </c>
      <c r="E29" t="s">
        <v>48</v>
      </c>
      <c r="F29">
        <f>F28</f>
        <v>1</v>
      </c>
      <c r="G29">
        <f>F29+G28</f>
        <v>2</v>
      </c>
      <c r="H29">
        <f t="shared" ref="H29" si="23">G29+H28</f>
        <v>3.05</v>
      </c>
      <c r="I29">
        <f t="shared" ref="I29" si="24">H29+I28</f>
        <v>4.2249999999999996</v>
      </c>
      <c r="J29">
        <f t="shared" ref="J29" si="25">I29+J28</f>
        <v>5.55</v>
      </c>
      <c r="K29">
        <f t="shared" ref="K29" si="26">J29+K28</f>
        <v>7.06</v>
      </c>
      <c r="L29">
        <f t="shared" ref="L29" si="27">K29+L28</f>
        <v>8.82</v>
      </c>
      <c r="M29">
        <f t="shared" ref="M29" si="28">L29+M28</f>
        <v>10.855</v>
      </c>
      <c r="N29">
        <f t="shared" ref="N29" si="29">M29+N28</f>
        <v>13.14</v>
      </c>
      <c r="O29">
        <f t="shared" ref="O29" si="30">N29+O28</f>
        <v>15.74</v>
      </c>
      <c r="P29">
        <f t="shared" ref="P29" si="31">O29+P28</f>
        <v>18.690000000000001</v>
      </c>
      <c r="Q29">
        <f t="shared" ref="Q29:R29" si="32">P29+Q28</f>
        <v>21.965</v>
      </c>
      <c r="R29">
        <f t="shared" si="32"/>
        <v>25.59</v>
      </c>
    </row>
    <row r="30" spans="1:19">
      <c r="A30" s="5">
        <f t="shared" si="4"/>
        <v>27.857618025476015</v>
      </c>
      <c r="B30" s="5">
        <f t="shared" si="15"/>
        <v>4.8000000000000025</v>
      </c>
      <c r="C30" s="5">
        <v>24</v>
      </c>
    </row>
    <row r="31" spans="1:19">
      <c r="A31" s="5">
        <f t="shared" si="4"/>
        <v>32.000000000000057</v>
      </c>
      <c r="B31" s="5">
        <f t="shared" si="15"/>
        <v>5.0000000000000027</v>
      </c>
      <c r="C31" s="5">
        <v>25</v>
      </c>
      <c r="G31">
        <f t="shared" ref="G31" si="33">G25-F25</f>
        <v>0</v>
      </c>
      <c r="H31">
        <f t="shared" ref="H31" si="34">H25-G25</f>
        <v>10</v>
      </c>
      <c r="I31">
        <f t="shared" ref="I31" si="35">I25-H25</f>
        <v>25</v>
      </c>
      <c r="J31">
        <f t="shared" ref="J31" si="36">J25-I25</f>
        <v>30</v>
      </c>
      <c r="K31">
        <f t="shared" ref="K31" si="37">K25-J25</f>
        <v>37</v>
      </c>
      <c r="L31">
        <f t="shared" ref="L31" si="38">L25-K25</f>
        <v>50</v>
      </c>
      <c r="M31">
        <f t="shared" ref="M31" si="39">M25-L25</f>
        <v>55</v>
      </c>
      <c r="N31">
        <f t="shared" ref="N31" si="40">N25-M25</f>
        <v>50</v>
      </c>
      <c r="O31">
        <f t="shared" ref="O31" si="41">O25-N25</f>
        <v>63</v>
      </c>
      <c r="P31">
        <f t="shared" ref="P31" si="42">P25-O25</f>
        <v>70</v>
      </c>
      <c r="Q31">
        <f t="shared" ref="Q31:R31" si="43">Q25-P25</f>
        <v>65</v>
      </c>
      <c r="R31">
        <f t="shared" si="43"/>
        <v>70</v>
      </c>
    </row>
    <row r="32" spans="1:19">
      <c r="A32" s="5">
        <f t="shared" si="4"/>
        <v>36.75834735990518</v>
      </c>
      <c r="B32" s="5">
        <f t="shared" si="15"/>
        <v>5.2000000000000028</v>
      </c>
      <c r="C32" s="5">
        <v>26</v>
      </c>
    </row>
    <row r="33" spans="1:18">
      <c r="A33" s="5">
        <f t="shared" si="4"/>
        <v>42.224253144732685</v>
      </c>
      <c r="B33" s="5">
        <f t="shared" si="15"/>
        <v>5.400000000000003</v>
      </c>
      <c r="C33" s="5">
        <v>27</v>
      </c>
      <c r="G33">
        <f>G28*8</f>
        <v>8</v>
      </c>
      <c r="H33">
        <f t="shared" ref="H33:Q33" si="44">H28*8</f>
        <v>8.4</v>
      </c>
      <c r="I33">
        <f t="shared" si="44"/>
        <v>9.4</v>
      </c>
      <c r="J33">
        <f t="shared" si="44"/>
        <v>10.6</v>
      </c>
      <c r="K33">
        <f t="shared" si="44"/>
        <v>12.08</v>
      </c>
      <c r="L33">
        <f t="shared" si="44"/>
        <v>14.08</v>
      </c>
      <c r="M33">
        <f t="shared" si="44"/>
        <v>16.28</v>
      </c>
      <c r="N33">
        <f t="shared" si="44"/>
        <v>18.28</v>
      </c>
      <c r="O33">
        <f t="shared" si="44"/>
        <v>20.8</v>
      </c>
      <c r="P33">
        <f t="shared" si="44"/>
        <v>23.6</v>
      </c>
      <c r="Q33">
        <f t="shared" si="44"/>
        <v>26.2</v>
      </c>
      <c r="R33">
        <f t="shared" ref="R33" si="45">R28*8</f>
        <v>29</v>
      </c>
    </row>
    <row r="34" spans="1:18">
      <c r="A34" s="5">
        <f t="shared" si="4"/>
        <v>48.502930128332828</v>
      </c>
      <c r="B34" s="5">
        <f t="shared" si="15"/>
        <v>5.6000000000000032</v>
      </c>
      <c r="C34" s="5">
        <v>28</v>
      </c>
      <c r="G34">
        <f>G33-G28</f>
        <v>7</v>
      </c>
      <c r="H34">
        <f t="shared" ref="H34:Q34" si="46">H33-H28</f>
        <v>7.3500000000000005</v>
      </c>
      <c r="I34">
        <f t="shared" si="46"/>
        <v>8.2249999999999996</v>
      </c>
      <c r="J34">
        <f t="shared" si="46"/>
        <v>9.2750000000000004</v>
      </c>
      <c r="K34">
        <f t="shared" si="46"/>
        <v>10.57</v>
      </c>
      <c r="L34">
        <f t="shared" si="46"/>
        <v>12.32</v>
      </c>
      <c r="M34">
        <f t="shared" si="46"/>
        <v>14.245000000000001</v>
      </c>
      <c r="N34">
        <f t="shared" si="46"/>
        <v>15.995000000000001</v>
      </c>
      <c r="O34">
        <f t="shared" si="46"/>
        <v>18.2</v>
      </c>
      <c r="P34">
        <f t="shared" si="46"/>
        <v>20.650000000000002</v>
      </c>
      <c r="Q34">
        <f t="shared" si="46"/>
        <v>22.925000000000001</v>
      </c>
      <c r="R34">
        <f t="shared" ref="R34" si="47">R33-R28</f>
        <v>25.375</v>
      </c>
    </row>
    <row r="35" spans="1:18">
      <c r="A35" s="5">
        <f t="shared" si="4"/>
        <v>55.715236050952051</v>
      </c>
      <c r="B35" s="5">
        <f t="shared" si="15"/>
        <v>5.8000000000000034</v>
      </c>
      <c r="C35" s="5">
        <v>29</v>
      </c>
      <c r="O35">
        <f>Q29*POWER(1.3,1)</f>
        <v>28.554500000000001</v>
      </c>
      <c r="P35">
        <f>Q29*POWER(1.3,2)</f>
        <v>37.120850000000004</v>
      </c>
      <c r="Q35">
        <f>Q29*POWER(1.3,3)</f>
        <v>48.25710500000001</v>
      </c>
      <c r="R35">
        <f>R29*POWER(1.3,3)</f>
        <v>56.221230000000013</v>
      </c>
    </row>
    <row r="36" spans="1:18">
      <c r="A36" s="5">
        <f t="shared" si="4"/>
        <v>64.000000000000114</v>
      </c>
      <c r="B36" s="5">
        <f t="shared" si="15"/>
        <v>6.0000000000000027</v>
      </c>
      <c r="C36" s="6">
        <v>30</v>
      </c>
      <c r="O36">
        <f>O35-$Q$7</f>
        <v>5.0794999999999995</v>
      </c>
      <c r="P36">
        <f>P35-$Q$7</f>
        <v>13.645850000000003</v>
      </c>
      <c r="Q36">
        <f>Q35-$Q$7</f>
        <v>24.782105000000008</v>
      </c>
      <c r="R36">
        <f>R35-$Q$7</f>
        <v>32.746230000000011</v>
      </c>
    </row>
    <row r="37" spans="1:18">
      <c r="A37" s="5">
        <f t="shared" si="4"/>
        <v>73.516694719810388</v>
      </c>
      <c r="B37" s="5">
        <f t="shared" si="15"/>
        <v>6.2000000000000037</v>
      </c>
      <c r="C37" s="5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5">
        <f t="shared" si="4"/>
        <v>84.448506289465413</v>
      </c>
      <c r="B38" s="5">
        <f t="shared" si="15"/>
        <v>6.4000000000000039</v>
      </c>
      <c r="C38" s="5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5">
        <f t="shared" si="4"/>
        <v>97.005860256665699</v>
      </c>
      <c r="B39" s="5">
        <f t="shared" si="15"/>
        <v>6.6000000000000032</v>
      </c>
      <c r="C39" s="5">
        <v>33</v>
      </c>
    </row>
    <row r="40" spans="1:18">
      <c r="A40" s="5">
        <f t="shared" si="4"/>
        <v>111.43047210190414</v>
      </c>
      <c r="B40" s="5">
        <f t="shared" si="15"/>
        <v>6.8000000000000034</v>
      </c>
      <c r="C40" s="5">
        <v>34</v>
      </c>
    </row>
    <row r="41" spans="1:18">
      <c r="A41" s="5">
        <f t="shared" si="4"/>
        <v>128.00000000000031</v>
      </c>
      <c r="B41" s="5">
        <f t="shared" si="15"/>
        <v>7.0000000000000036</v>
      </c>
      <c r="C41" s="5">
        <v>35</v>
      </c>
    </row>
    <row r="42" spans="1:18">
      <c r="A42" s="5">
        <f t="shared" si="4"/>
        <v>147.03338943962083</v>
      </c>
      <c r="B42" s="5">
        <f t="shared" si="15"/>
        <v>7.2000000000000037</v>
      </c>
      <c r="C42" s="5">
        <v>36</v>
      </c>
    </row>
    <row r="43" spans="1:18">
      <c r="A43" s="5">
        <f t="shared" si="4"/>
        <v>168.89701257893086</v>
      </c>
      <c r="B43" s="5">
        <f t="shared" si="15"/>
        <v>7.4000000000000039</v>
      </c>
      <c r="C43" s="5">
        <v>37</v>
      </c>
      <c r="I43">
        <f>POWER(2,13)</f>
        <v>8192</v>
      </c>
    </row>
    <row r="44" spans="1:18">
      <c r="A44" s="5">
        <f t="shared" si="4"/>
        <v>194.01172051333143</v>
      </c>
      <c r="B44" s="5">
        <f t="shared" si="15"/>
        <v>7.6000000000000041</v>
      </c>
      <c r="C44" s="5">
        <v>38</v>
      </c>
    </row>
    <row r="45" spans="1:18">
      <c r="A45" s="5">
        <f t="shared" si="4"/>
        <v>222.86094420380837</v>
      </c>
      <c r="B45" s="5">
        <f t="shared" si="15"/>
        <v>7.8000000000000034</v>
      </c>
      <c r="C45" s="5">
        <v>39</v>
      </c>
    </row>
    <row r="46" spans="1:18">
      <c r="A46" s="5">
        <f t="shared" si="4"/>
        <v>256.00000000000068</v>
      </c>
      <c r="B46" s="5">
        <f t="shared" si="15"/>
        <v>8.0000000000000036</v>
      </c>
      <c r="C46" s="6">
        <v>40</v>
      </c>
    </row>
    <row r="47" spans="1:18">
      <c r="A47" s="5">
        <f t="shared" si="4"/>
        <v>294.06677887924178</v>
      </c>
      <c r="B47" s="5">
        <f t="shared" si="15"/>
        <v>8.2000000000000046</v>
      </c>
      <c r="C47" s="5">
        <v>41</v>
      </c>
    </row>
    <row r="48" spans="1:18">
      <c r="A48" s="5">
        <f t="shared" si="4"/>
        <v>337.79402515786188</v>
      </c>
      <c r="B48" s="5">
        <f t="shared" si="15"/>
        <v>8.4000000000000039</v>
      </c>
      <c r="C48" s="5">
        <v>42</v>
      </c>
    </row>
    <row r="49" spans="1:3">
      <c r="A49" s="5">
        <f t="shared" si="4"/>
        <v>388.02344102666302</v>
      </c>
      <c r="B49" s="5">
        <f t="shared" si="15"/>
        <v>8.6000000000000032</v>
      </c>
      <c r="C49" s="5">
        <v>43</v>
      </c>
    </row>
    <row r="50" spans="1:3">
      <c r="A50" s="5">
        <f t="shared" si="4"/>
        <v>445.72188840761686</v>
      </c>
      <c r="B50" s="5">
        <f t="shared" si="15"/>
        <v>8.8000000000000043</v>
      </c>
      <c r="C50" s="5">
        <v>44</v>
      </c>
    </row>
    <row r="51" spans="1:3">
      <c r="A51" s="5">
        <f t="shared" si="4"/>
        <v>512.00000000000148</v>
      </c>
      <c r="B51" s="5">
        <f t="shared" si="15"/>
        <v>9.0000000000000036</v>
      </c>
      <c r="C51" s="5">
        <v>45</v>
      </c>
    </row>
    <row r="52" spans="1:3">
      <c r="A52" s="5">
        <f t="shared" si="4"/>
        <v>588.13355775848368</v>
      </c>
      <c r="B52" s="5">
        <f t="shared" si="15"/>
        <v>9.2000000000000046</v>
      </c>
      <c r="C52" s="5">
        <v>46</v>
      </c>
    </row>
    <row r="53" spans="1:3">
      <c r="A53" s="5">
        <f t="shared" si="4"/>
        <v>675.58805031572388</v>
      </c>
      <c r="B53" s="5">
        <f t="shared" si="15"/>
        <v>9.4000000000000039</v>
      </c>
      <c r="C53" s="5">
        <v>47</v>
      </c>
    </row>
    <row r="54" spans="1:3">
      <c r="A54" s="5">
        <f t="shared" si="4"/>
        <v>776.04688205332627</v>
      </c>
      <c r="B54" s="5">
        <f t="shared" si="15"/>
        <v>9.600000000000005</v>
      </c>
      <c r="C54" s="5">
        <v>48</v>
      </c>
    </row>
    <row r="55" spans="1:3">
      <c r="A55" s="5">
        <f t="shared" si="4"/>
        <v>891.44377681523406</v>
      </c>
      <c r="B55" s="5">
        <f t="shared" si="15"/>
        <v>9.800000000000006</v>
      </c>
      <c r="C55" s="5">
        <v>49</v>
      </c>
    </row>
    <row r="56" spans="1:3">
      <c r="A56" s="5">
        <f t="shared" si="4"/>
        <v>1024.0000000000034</v>
      </c>
      <c r="B56" s="5">
        <f t="shared" si="15"/>
        <v>10.000000000000005</v>
      </c>
      <c r="C56" s="6">
        <v>50</v>
      </c>
    </row>
    <row r="57" spans="1:3">
      <c r="A57" s="5">
        <f t="shared" si="4"/>
        <v>1176.2671155169678</v>
      </c>
      <c r="B57" s="5">
        <f t="shared" si="15"/>
        <v>10.200000000000005</v>
      </c>
      <c r="C57" s="5">
        <v>51</v>
      </c>
    </row>
    <row r="58" spans="1:3">
      <c r="A58" s="5">
        <f t="shared" si="4"/>
        <v>1351.1761006314484</v>
      </c>
      <c r="B58" s="5">
        <f t="shared" si="15"/>
        <v>10.400000000000006</v>
      </c>
      <c r="C58" s="5">
        <v>52</v>
      </c>
    </row>
    <row r="59" spans="1:3">
      <c r="A59" s="5">
        <f t="shared" si="4"/>
        <v>1552.093764106653</v>
      </c>
      <c r="B59" s="5">
        <f t="shared" si="15"/>
        <v>10.600000000000005</v>
      </c>
      <c r="C59" s="5">
        <v>53</v>
      </c>
    </row>
    <row r="60" spans="1:3">
      <c r="A60" s="5">
        <f t="shared" si="4"/>
        <v>1782.8875536304683</v>
      </c>
      <c r="B60" s="5">
        <f t="shared" si="15"/>
        <v>10.800000000000006</v>
      </c>
      <c r="C60" s="5">
        <v>54</v>
      </c>
    </row>
    <row r="61" spans="1:3">
      <c r="A61" s="5">
        <f t="shared" si="4"/>
        <v>2048.0000000000077</v>
      </c>
      <c r="B61" s="5">
        <f t="shared" si="15"/>
        <v>11.000000000000005</v>
      </c>
      <c r="C61" s="5">
        <v>55</v>
      </c>
    </row>
    <row r="62" spans="1:3">
      <c r="A62" s="5">
        <f t="shared" si="4"/>
        <v>2352.5342310339365</v>
      </c>
      <c r="B62" s="5">
        <f t="shared" si="15"/>
        <v>11.200000000000006</v>
      </c>
      <c r="C62" s="5">
        <v>56</v>
      </c>
    </row>
    <row r="63" spans="1:3">
      <c r="A63" s="5">
        <f t="shared" si="4"/>
        <v>2702.3522012628982</v>
      </c>
      <c r="B63" s="5">
        <f t="shared" si="15"/>
        <v>11.400000000000006</v>
      </c>
      <c r="C63" s="5">
        <v>57</v>
      </c>
    </row>
    <row r="64" spans="1:3">
      <c r="A64" s="5">
        <f t="shared" si="4"/>
        <v>3104.1875282133069</v>
      </c>
      <c r="B64" s="5">
        <f t="shared" si="15"/>
        <v>11.600000000000007</v>
      </c>
      <c r="C64" s="5">
        <v>58</v>
      </c>
    </row>
    <row r="65" spans="1:3">
      <c r="A65" s="5">
        <f t="shared" si="4"/>
        <v>3565.7751072609381</v>
      </c>
      <c r="B65" s="5">
        <f t="shared" si="15"/>
        <v>11.800000000000008</v>
      </c>
      <c r="C65" s="5">
        <v>59</v>
      </c>
    </row>
    <row r="66" spans="1:3">
      <c r="A66" s="5">
        <f t="shared" si="4"/>
        <v>4096.0000000000164</v>
      </c>
      <c r="B66" s="5">
        <f t="shared" si="15"/>
        <v>12.000000000000007</v>
      </c>
      <c r="C66" s="6">
        <v>60</v>
      </c>
    </row>
    <row r="67" spans="1:3">
      <c r="A67" s="5">
        <f t="shared" si="4"/>
        <v>4705.068462067874</v>
      </c>
      <c r="B67" s="5">
        <f t="shared" si="15"/>
        <v>12.200000000000006</v>
      </c>
      <c r="C67" s="5">
        <v>61</v>
      </c>
    </row>
    <row r="68" spans="1:3">
      <c r="A68" s="5">
        <f t="shared" si="4"/>
        <v>5404.7044025257965</v>
      </c>
      <c r="B68" s="5">
        <f t="shared" si="15"/>
        <v>12.400000000000007</v>
      </c>
      <c r="C68" s="5">
        <v>62</v>
      </c>
    </row>
    <row r="69" spans="1:3">
      <c r="A69" s="5">
        <f t="shared" si="4"/>
        <v>6208.3750564266165</v>
      </c>
      <c r="B69" s="5">
        <f t="shared" si="15"/>
        <v>12.600000000000007</v>
      </c>
      <c r="C69" s="5">
        <v>63</v>
      </c>
    </row>
    <row r="70" spans="1:3">
      <c r="A70" s="5">
        <f t="shared" si="4"/>
        <v>7131.5502145218798</v>
      </c>
      <c r="B70" s="5">
        <f t="shared" si="15"/>
        <v>12.800000000000008</v>
      </c>
      <c r="C70" s="5">
        <v>64</v>
      </c>
    </row>
    <row r="71" spans="1:3">
      <c r="A71" s="5">
        <f t="shared" ref="A71:A134" si="48">POWER($B$1,C71)</f>
        <v>8192.0000000000364</v>
      </c>
      <c r="B71" s="5">
        <f t="shared" si="15"/>
        <v>13.000000000000007</v>
      </c>
      <c r="C71" s="5">
        <v>65</v>
      </c>
    </row>
    <row r="72" spans="1:3">
      <c r="A72" s="5">
        <f t="shared" si="48"/>
        <v>9410.1369241357534</v>
      </c>
      <c r="B72" s="5">
        <f t="shared" ref="B72:B135" si="49">LOG(A72,2)</f>
        <v>13.200000000000006</v>
      </c>
      <c r="C72" s="5">
        <v>66</v>
      </c>
    </row>
    <row r="73" spans="1:3">
      <c r="A73" s="5">
        <f t="shared" si="48"/>
        <v>10809.408805051598</v>
      </c>
      <c r="B73" s="5">
        <f t="shared" si="49"/>
        <v>13.400000000000007</v>
      </c>
      <c r="C73" s="5">
        <v>67</v>
      </c>
    </row>
    <row r="74" spans="1:3">
      <c r="A74" s="5">
        <f t="shared" si="48"/>
        <v>12416.750112853239</v>
      </c>
      <c r="B74" s="5">
        <f t="shared" si="49"/>
        <v>13.600000000000007</v>
      </c>
      <c r="C74" s="5">
        <v>68</v>
      </c>
    </row>
    <row r="75" spans="1:3">
      <c r="A75" s="5">
        <f t="shared" si="48"/>
        <v>14263.100429043763</v>
      </c>
      <c r="B75" s="5">
        <f t="shared" si="49"/>
        <v>13.800000000000008</v>
      </c>
      <c r="C75" s="5">
        <v>69</v>
      </c>
    </row>
    <row r="76" spans="1:3">
      <c r="A76" s="5">
        <f t="shared" si="48"/>
        <v>16384.000000000076</v>
      </c>
      <c r="B76" s="5">
        <f t="shared" si="49"/>
        <v>14.000000000000007</v>
      </c>
      <c r="C76" s="6">
        <v>70</v>
      </c>
    </row>
    <row r="77" spans="1:3">
      <c r="A77" s="5">
        <f t="shared" si="48"/>
        <v>18820.27384827151</v>
      </c>
      <c r="B77" s="5">
        <f t="shared" si="49"/>
        <v>14.200000000000008</v>
      </c>
      <c r="C77" s="5">
        <v>71</v>
      </c>
    </row>
    <row r="78" spans="1:3">
      <c r="A78" s="5">
        <f t="shared" si="48"/>
        <v>21618.817610103204</v>
      </c>
      <c r="B78" s="5">
        <f t="shared" si="49"/>
        <v>14.400000000000007</v>
      </c>
      <c r="C78" s="5">
        <v>72</v>
      </c>
    </row>
    <row r="79" spans="1:3">
      <c r="A79" s="5">
        <f t="shared" si="48"/>
        <v>24833.500225706484</v>
      </c>
      <c r="B79" s="5">
        <f t="shared" si="49"/>
        <v>14.600000000000007</v>
      </c>
      <c r="C79" s="5">
        <v>73</v>
      </c>
    </row>
    <row r="80" spans="1:3">
      <c r="A80" s="5">
        <f t="shared" si="48"/>
        <v>28526.200858087537</v>
      </c>
      <c r="B80" s="5">
        <f t="shared" si="49"/>
        <v>14.800000000000008</v>
      </c>
      <c r="C80" s="5">
        <v>74</v>
      </c>
    </row>
    <row r="81" spans="1:3">
      <c r="A81" s="5">
        <f t="shared" si="48"/>
        <v>32768.00000000016</v>
      </c>
      <c r="B81" s="5">
        <f t="shared" si="49"/>
        <v>15.000000000000007</v>
      </c>
      <c r="C81" s="5">
        <v>75</v>
      </c>
    </row>
    <row r="82" spans="1:3">
      <c r="A82" s="5">
        <f t="shared" si="48"/>
        <v>37640.547696543035</v>
      </c>
      <c r="B82" s="5">
        <f t="shared" si="49"/>
        <v>15.200000000000008</v>
      </c>
      <c r="C82" s="5">
        <v>76</v>
      </c>
    </row>
    <row r="83" spans="1:3">
      <c r="A83" s="5">
        <f t="shared" si="48"/>
        <v>43237.635220206423</v>
      </c>
      <c r="B83" s="5">
        <f t="shared" si="49"/>
        <v>15.400000000000007</v>
      </c>
      <c r="C83" s="5">
        <v>77</v>
      </c>
    </row>
    <row r="84" spans="1:3">
      <c r="A84" s="5">
        <f t="shared" si="48"/>
        <v>49667.000451412976</v>
      </c>
      <c r="B84" s="5">
        <f t="shared" si="49"/>
        <v>15.600000000000007</v>
      </c>
      <c r="C84" s="5">
        <v>78</v>
      </c>
    </row>
    <row r="85" spans="1:3">
      <c r="A85" s="5">
        <f t="shared" si="48"/>
        <v>57052.401716175089</v>
      </c>
      <c r="B85" s="5">
        <f t="shared" si="49"/>
        <v>15.800000000000008</v>
      </c>
      <c r="C85" s="5">
        <v>79</v>
      </c>
    </row>
    <row r="86" spans="1:3">
      <c r="A86" s="5">
        <f t="shared" si="48"/>
        <v>65536.000000000349</v>
      </c>
      <c r="B86" s="5">
        <f t="shared" si="49"/>
        <v>16.000000000000007</v>
      </c>
      <c r="C86" s="6">
        <v>80</v>
      </c>
    </row>
    <row r="87" spans="1:3">
      <c r="A87" s="5">
        <f t="shared" si="48"/>
        <v>75281.0953930861</v>
      </c>
      <c r="B87" s="5">
        <f t="shared" si="49"/>
        <v>16.200000000000006</v>
      </c>
      <c r="C87" s="5">
        <v>81</v>
      </c>
    </row>
    <row r="88" spans="1:3">
      <c r="A88" s="5">
        <f t="shared" si="48"/>
        <v>86475.270440412874</v>
      </c>
      <c r="B88" s="5">
        <f t="shared" si="49"/>
        <v>16.400000000000009</v>
      </c>
      <c r="C88" s="5">
        <v>82</v>
      </c>
    </row>
    <row r="89" spans="1:3">
      <c r="A89" s="5">
        <f t="shared" si="48"/>
        <v>99334.000902825996</v>
      </c>
      <c r="B89" s="5">
        <f t="shared" si="49"/>
        <v>16.600000000000009</v>
      </c>
      <c r="C89" s="5">
        <v>83</v>
      </c>
    </row>
    <row r="90" spans="1:3">
      <c r="A90" s="5">
        <f t="shared" si="48"/>
        <v>114104.80343235022</v>
      </c>
      <c r="B90" s="5">
        <f t="shared" si="49"/>
        <v>16.800000000000008</v>
      </c>
      <c r="C90" s="5">
        <v>84</v>
      </c>
    </row>
    <row r="91" spans="1:3">
      <c r="A91" s="5">
        <f t="shared" si="48"/>
        <v>131072.00000000073</v>
      </c>
      <c r="B91" s="5">
        <f t="shared" si="49"/>
        <v>17.000000000000007</v>
      </c>
      <c r="C91" s="5">
        <v>85</v>
      </c>
    </row>
    <row r="92" spans="1:3">
      <c r="A92" s="5">
        <f t="shared" si="48"/>
        <v>150562.19078617223</v>
      </c>
      <c r="B92" s="5">
        <f t="shared" si="49"/>
        <v>17.200000000000006</v>
      </c>
      <c r="C92" s="5">
        <v>86</v>
      </c>
    </row>
    <row r="93" spans="1:3">
      <c r="A93" s="5">
        <f t="shared" si="48"/>
        <v>172950.54088082581</v>
      </c>
      <c r="B93" s="5">
        <f t="shared" si="49"/>
        <v>17.400000000000009</v>
      </c>
      <c r="C93" s="5">
        <v>87</v>
      </c>
    </row>
    <row r="94" spans="1:3">
      <c r="A94" s="5">
        <f t="shared" si="48"/>
        <v>198668.00180565205</v>
      </c>
      <c r="B94" s="5">
        <f t="shared" si="49"/>
        <v>17.600000000000009</v>
      </c>
      <c r="C94" s="5">
        <v>88</v>
      </c>
    </row>
    <row r="95" spans="1:3">
      <c r="A95" s="5">
        <f t="shared" si="48"/>
        <v>228209.60686470056</v>
      </c>
      <c r="B95" s="5">
        <f t="shared" si="49"/>
        <v>17.800000000000011</v>
      </c>
      <c r="C95" s="5">
        <v>89</v>
      </c>
    </row>
    <row r="96" spans="1:3">
      <c r="A96" s="5">
        <f t="shared" si="48"/>
        <v>262144.00000000157</v>
      </c>
      <c r="B96" s="5">
        <f t="shared" si="49"/>
        <v>18.000000000000007</v>
      </c>
      <c r="C96" s="6">
        <v>90</v>
      </c>
    </row>
    <row r="97" spans="1:3">
      <c r="A97" s="5">
        <f t="shared" si="48"/>
        <v>301124.38157234452</v>
      </c>
      <c r="B97" s="5">
        <f t="shared" si="49"/>
        <v>18.200000000000006</v>
      </c>
      <c r="C97" s="5">
        <v>91</v>
      </c>
    </row>
    <row r="98" spans="1:3">
      <c r="A98" s="5">
        <f t="shared" si="48"/>
        <v>345901.08176165173</v>
      </c>
      <c r="B98" s="5">
        <f t="shared" si="49"/>
        <v>18.400000000000009</v>
      </c>
      <c r="C98" s="5">
        <v>92</v>
      </c>
    </row>
    <row r="99" spans="1:3">
      <c r="A99" s="5">
        <f t="shared" si="48"/>
        <v>397336.00361130427</v>
      </c>
      <c r="B99" s="5">
        <f t="shared" si="49"/>
        <v>18.600000000000012</v>
      </c>
      <c r="C99" s="5">
        <v>93</v>
      </c>
    </row>
    <row r="100" spans="1:3">
      <c r="A100" s="5">
        <f t="shared" si="48"/>
        <v>456419.21372940112</v>
      </c>
      <c r="B100" s="5">
        <f t="shared" si="49"/>
        <v>18.800000000000011</v>
      </c>
      <c r="C100" s="5">
        <v>94</v>
      </c>
    </row>
    <row r="101" spans="1:3">
      <c r="A101" s="5">
        <f t="shared" si="48"/>
        <v>524288.00000000338</v>
      </c>
      <c r="B101" s="5">
        <f t="shared" si="49"/>
        <v>19.000000000000011</v>
      </c>
      <c r="C101" s="5">
        <v>95</v>
      </c>
    </row>
    <row r="102" spans="1:3">
      <c r="A102" s="5">
        <f t="shared" si="48"/>
        <v>602248.76314468938</v>
      </c>
      <c r="B102" s="5">
        <f t="shared" si="49"/>
        <v>19.20000000000001</v>
      </c>
      <c r="C102" s="5">
        <v>96</v>
      </c>
    </row>
    <row r="103" spans="1:3">
      <c r="A103" s="5">
        <f t="shared" si="48"/>
        <v>691802.16352330381</v>
      </c>
      <c r="B103" s="5">
        <f t="shared" si="49"/>
        <v>19.400000000000009</v>
      </c>
      <c r="C103" s="5">
        <v>97</v>
      </c>
    </row>
    <row r="104" spans="1:3">
      <c r="A104" s="5">
        <f t="shared" si="48"/>
        <v>794672.00722260878</v>
      </c>
      <c r="B104" s="5">
        <f t="shared" si="49"/>
        <v>19.600000000000012</v>
      </c>
      <c r="C104" s="5">
        <v>98</v>
      </c>
    </row>
    <row r="105" spans="1:3">
      <c r="A105" s="5">
        <f t="shared" si="48"/>
        <v>912838.42745880282</v>
      </c>
      <c r="B105" s="5">
        <f t="shared" si="49"/>
        <v>19.800000000000011</v>
      </c>
      <c r="C105" s="5">
        <v>99</v>
      </c>
    </row>
    <row r="106" spans="1:3">
      <c r="A106" s="5">
        <f t="shared" si="48"/>
        <v>1048576.000000007</v>
      </c>
      <c r="B106" s="5">
        <f t="shared" si="49"/>
        <v>20.000000000000011</v>
      </c>
      <c r="C106" s="6">
        <v>100</v>
      </c>
    </row>
    <row r="107" spans="1:3">
      <c r="A107" s="5">
        <f t="shared" si="48"/>
        <v>1204497.526289379</v>
      </c>
      <c r="B107" s="5">
        <f t="shared" si="49"/>
        <v>20.20000000000001</v>
      </c>
      <c r="C107" s="5">
        <v>101</v>
      </c>
    </row>
    <row r="108" spans="1:3">
      <c r="A108" s="5">
        <f t="shared" si="48"/>
        <v>1383604.3270466076</v>
      </c>
      <c r="B108" s="5">
        <f t="shared" si="49"/>
        <v>20.400000000000009</v>
      </c>
      <c r="C108" s="5">
        <v>102</v>
      </c>
    </row>
    <row r="109" spans="1:3">
      <c r="A109" s="5">
        <f t="shared" si="48"/>
        <v>1589344.0144452183</v>
      </c>
      <c r="B109" s="5">
        <f t="shared" si="49"/>
        <v>20.600000000000012</v>
      </c>
      <c r="C109" s="5">
        <v>103</v>
      </c>
    </row>
    <row r="110" spans="1:3">
      <c r="A110" s="5">
        <f t="shared" si="48"/>
        <v>1825676.8549176061</v>
      </c>
      <c r="B110" s="5">
        <f t="shared" si="49"/>
        <v>20.800000000000011</v>
      </c>
      <c r="C110" s="5">
        <v>104</v>
      </c>
    </row>
    <row r="111" spans="1:3">
      <c r="A111" s="5">
        <f t="shared" si="48"/>
        <v>2097152.0000000149</v>
      </c>
      <c r="B111" s="5">
        <f t="shared" si="49"/>
        <v>21.000000000000011</v>
      </c>
      <c r="C111" s="5">
        <v>105</v>
      </c>
    </row>
    <row r="112" spans="1:3">
      <c r="A112" s="5">
        <f t="shared" si="48"/>
        <v>2408995.0525787589</v>
      </c>
      <c r="B112" s="5">
        <f t="shared" si="49"/>
        <v>21.20000000000001</v>
      </c>
      <c r="C112" s="5">
        <v>106</v>
      </c>
    </row>
    <row r="113" spans="1:3">
      <c r="A113" s="5">
        <f t="shared" si="48"/>
        <v>2767208.6540932166</v>
      </c>
      <c r="B113" s="5">
        <f t="shared" si="49"/>
        <v>21.400000000000013</v>
      </c>
      <c r="C113" s="5">
        <v>107</v>
      </c>
    </row>
    <row r="114" spans="1:3">
      <c r="A114" s="5">
        <f t="shared" si="48"/>
        <v>3178688.0288904374</v>
      </c>
      <c r="B114" s="5">
        <f t="shared" si="49"/>
        <v>21.600000000000012</v>
      </c>
      <c r="C114" s="5">
        <v>108</v>
      </c>
    </row>
    <row r="115" spans="1:3">
      <c r="A115" s="5">
        <f t="shared" si="48"/>
        <v>3651353.7098352131</v>
      </c>
      <c r="B115" s="5">
        <f t="shared" si="49"/>
        <v>21.800000000000011</v>
      </c>
      <c r="C115" s="5">
        <v>109</v>
      </c>
    </row>
    <row r="116" spans="1:3">
      <c r="A116" s="5">
        <f t="shared" si="48"/>
        <v>4194304.0000000307</v>
      </c>
      <c r="B116" s="5">
        <f t="shared" si="49"/>
        <v>22.000000000000011</v>
      </c>
      <c r="C116" s="6">
        <v>110</v>
      </c>
    </row>
    <row r="117" spans="1:3">
      <c r="A117" s="5">
        <f t="shared" si="48"/>
        <v>4817990.1051575188</v>
      </c>
      <c r="B117" s="5">
        <f t="shared" si="49"/>
        <v>22.20000000000001</v>
      </c>
      <c r="C117" s="5">
        <v>111</v>
      </c>
    </row>
    <row r="118" spans="1:3">
      <c r="A118" s="5">
        <f t="shared" si="48"/>
        <v>5534417.3081864351</v>
      </c>
      <c r="B118" s="5">
        <f t="shared" si="49"/>
        <v>22.400000000000013</v>
      </c>
      <c r="C118" s="5">
        <v>112</v>
      </c>
    </row>
    <row r="119" spans="1:3">
      <c r="A119" s="5">
        <f t="shared" si="48"/>
        <v>6357376.0577808768</v>
      </c>
      <c r="B119" s="5">
        <f t="shared" si="49"/>
        <v>22.600000000000012</v>
      </c>
      <c r="C119" s="5">
        <v>113</v>
      </c>
    </row>
    <row r="120" spans="1:3">
      <c r="A120" s="5">
        <f t="shared" si="48"/>
        <v>7302707.4196704291</v>
      </c>
      <c r="B120" s="5">
        <f t="shared" si="49"/>
        <v>22.800000000000011</v>
      </c>
      <c r="C120" s="5">
        <v>114</v>
      </c>
    </row>
    <row r="121" spans="1:3">
      <c r="A121" s="5">
        <f t="shared" si="48"/>
        <v>8388608.0000000652</v>
      </c>
      <c r="B121" s="5">
        <f t="shared" si="49"/>
        <v>23.000000000000011</v>
      </c>
      <c r="C121" s="5">
        <v>115</v>
      </c>
    </row>
    <row r="122" spans="1:3">
      <c r="A122" s="5">
        <f t="shared" si="48"/>
        <v>9635980.2103150431</v>
      </c>
      <c r="B122" s="5">
        <f t="shared" si="49"/>
        <v>23.200000000000014</v>
      </c>
      <c r="C122" s="5">
        <v>116</v>
      </c>
    </row>
    <row r="123" spans="1:3">
      <c r="A123" s="5">
        <f t="shared" si="48"/>
        <v>11068834.616372872</v>
      </c>
      <c r="B123" s="5">
        <f t="shared" si="49"/>
        <v>23.400000000000013</v>
      </c>
      <c r="C123" s="5">
        <v>117</v>
      </c>
    </row>
    <row r="124" spans="1:3">
      <c r="A124" s="5">
        <f t="shared" si="48"/>
        <v>12714752.115561755</v>
      </c>
      <c r="B124" s="5">
        <f t="shared" si="49"/>
        <v>23.600000000000016</v>
      </c>
      <c r="C124" s="5">
        <v>118</v>
      </c>
    </row>
    <row r="125" spans="1:3">
      <c r="A125" s="5">
        <f t="shared" si="48"/>
        <v>14605414.839340866</v>
      </c>
      <c r="B125" s="5">
        <f t="shared" si="49"/>
        <v>23.800000000000011</v>
      </c>
      <c r="C125" s="5">
        <v>119</v>
      </c>
    </row>
    <row r="126" spans="1:3">
      <c r="A126" s="5">
        <f t="shared" si="48"/>
        <v>16777216.000000134</v>
      </c>
      <c r="B126" s="5">
        <f t="shared" si="49"/>
        <v>24.000000000000014</v>
      </c>
      <c r="C126" s="6">
        <v>120</v>
      </c>
    </row>
    <row r="127" spans="1:3">
      <c r="A127" s="5">
        <f t="shared" si="48"/>
        <v>19271960.420630097</v>
      </c>
      <c r="B127" s="5">
        <f t="shared" si="49"/>
        <v>24.20000000000001</v>
      </c>
      <c r="C127" s="5">
        <v>121</v>
      </c>
    </row>
    <row r="128" spans="1:3">
      <c r="A128" s="5">
        <f t="shared" si="48"/>
        <v>22137669.232745752</v>
      </c>
      <c r="B128" s="5">
        <f t="shared" si="49"/>
        <v>24.400000000000013</v>
      </c>
      <c r="C128" s="5">
        <v>122</v>
      </c>
    </row>
    <row r="129" spans="1:3">
      <c r="A129" s="5">
        <f t="shared" si="48"/>
        <v>25429504.231123522</v>
      </c>
      <c r="B129" s="5">
        <f t="shared" si="49"/>
        <v>24.600000000000012</v>
      </c>
      <c r="C129" s="5">
        <v>123</v>
      </c>
    </row>
    <row r="130" spans="1:3">
      <c r="A130" s="5">
        <f t="shared" si="48"/>
        <v>29210829.678681735</v>
      </c>
      <c r="B130" s="5">
        <f t="shared" si="49"/>
        <v>24.800000000000015</v>
      </c>
      <c r="C130" s="5">
        <v>124</v>
      </c>
    </row>
    <row r="131" spans="1:3">
      <c r="A131" s="5">
        <f t="shared" si="48"/>
        <v>33554432.000000276</v>
      </c>
      <c r="B131" s="5">
        <f t="shared" si="49"/>
        <v>25.000000000000011</v>
      </c>
      <c r="C131" s="5">
        <v>125</v>
      </c>
    </row>
    <row r="132" spans="1:3">
      <c r="A132" s="5">
        <f t="shared" si="48"/>
        <v>38543920.841260195</v>
      </c>
      <c r="B132" s="5">
        <f t="shared" si="49"/>
        <v>25.200000000000014</v>
      </c>
      <c r="C132" s="5">
        <v>126</v>
      </c>
    </row>
    <row r="133" spans="1:3">
      <c r="A133" s="5">
        <f t="shared" si="48"/>
        <v>44275338.465491526</v>
      </c>
      <c r="B133" s="5">
        <f t="shared" si="49"/>
        <v>25.400000000000013</v>
      </c>
      <c r="C133" s="5">
        <v>127</v>
      </c>
    </row>
    <row r="134" spans="1:3">
      <c r="A134" s="5">
        <f t="shared" si="48"/>
        <v>50859008.462247066</v>
      </c>
      <c r="B134" s="5">
        <f t="shared" si="49"/>
        <v>25.600000000000016</v>
      </c>
      <c r="C134" s="5">
        <v>128</v>
      </c>
    </row>
    <row r="135" spans="1:3">
      <c r="A135" s="5">
        <f t="shared" ref="A135:A198" si="50">POWER($B$1,C135)</f>
        <v>58421659.357363492</v>
      </c>
      <c r="B135" s="5">
        <f t="shared" si="49"/>
        <v>25.800000000000011</v>
      </c>
      <c r="C135" s="5">
        <v>129</v>
      </c>
    </row>
    <row r="136" spans="1:3">
      <c r="A136" s="5">
        <f t="shared" si="50"/>
        <v>67108864.000000581</v>
      </c>
      <c r="B136" s="5">
        <f t="shared" ref="B136:B199" si="51">LOG(A136,2)</f>
        <v>26.000000000000014</v>
      </c>
      <c r="C136" s="6">
        <v>130</v>
      </c>
    </row>
    <row r="137" spans="1:3">
      <c r="A137" s="5">
        <f t="shared" si="50"/>
        <v>77087841.682520419</v>
      </c>
      <c r="B137" s="5">
        <f t="shared" si="51"/>
        <v>26.200000000000014</v>
      </c>
      <c r="C137" s="5">
        <v>131</v>
      </c>
    </row>
    <row r="138" spans="1:3">
      <c r="A138" s="5">
        <f t="shared" si="50"/>
        <v>88550676.930983081</v>
      </c>
      <c r="B138" s="5">
        <f t="shared" si="51"/>
        <v>26.400000000000013</v>
      </c>
      <c r="C138" s="5">
        <v>132</v>
      </c>
    </row>
    <row r="139" spans="1:3">
      <c r="A139" s="5">
        <f t="shared" si="50"/>
        <v>101718016.92449416</v>
      </c>
      <c r="B139" s="5">
        <f t="shared" si="51"/>
        <v>26.600000000000012</v>
      </c>
      <c r="C139" s="5">
        <v>133</v>
      </c>
    </row>
    <row r="140" spans="1:3">
      <c r="A140" s="5">
        <f t="shared" si="50"/>
        <v>116843318.71472701</v>
      </c>
      <c r="B140" s="5">
        <f t="shared" si="51"/>
        <v>26.800000000000015</v>
      </c>
      <c r="C140" s="5">
        <v>134</v>
      </c>
    </row>
    <row r="141" spans="1:3">
      <c r="A141" s="5">
        <f t="shared" si="50"/>
        <v>134217728.00000122</v>
      </c>
      <c r="B141" s="5">
        <f t="shared" si="51"/>
        <v>27.000000000000011</v>
      </c>
      <c r="C141" s="5">
        <v>135</v>
      </c>
    </row>
    <row r="142" spans="1:3">
      <c r="A142" s="5">
        <f t="shared" si="50"/>
        <v>154175683.3650409</v>
      </c>
      <c r="B142" s="5">
        <f t="shared" si="51"/>
        <v>27.200000000000014</v>
      </c>
      <c r="C142" s="5">
        <v>136</v>
      </c>
    </row>
    <row r="143" spans="1:3">
      <c r="A143" s="5">
        <f t="shared" si="50"/>
        <v>177101353.86196622</v>
      </c>
      <c r="B143" s="5">
        <f t="shared" si="51"/>
        <v>27.400000000000013</v>
      </c>
      <c r="C143" s="5">
        <v>137</v>
      </c>
    </row>
    <row r="144" spans="1:3">
      <c r="A144" s="5">
        <f t="shared" si="50"/>
        <v>203436033.84898841</v>
      </c>
      <c r="B144" s="5">
        <f t="shared" si="51"/>
        <v>27.600000000000016</v>
      </c>
      <c r="C144" s="5">
        <v>138</v>
      </c>
    </row>
    <row r="145" spans="1:3">
      <c r="A145" s="5">
        <f t="shared" si="50"/>
        <v>233686637.42945412</v>
      </c>
      <c r="B145" s="5">
        <f t="shared" si="51"/>
        <v>27.800000000000011</v>
      </c>
      <c r="C145" s="5">
        <v>139</v>
      </c>
    </row>
    <row r="146" spans="1:3">
      <c r="A146" s="5">
        <f t="shared" si="50"/>
        <v>268435456.0000025</v>
      </c>
      <c r="B146" s="5">
        <f t="shared" si="51"/>
        <v>28.000000000000014</v>
      </c>
      <c r="C146" s="6">
        <v>140</v>
      </c>
    </row>
    <row r="147" spans="1:3">
      <c r="A147" s="5">
        <f t="shared" si="50"/>
        <v>308351366.73008186</v>
      </c>
      <c r="B147" s="5">
        <f t="shared" si="51"/>
        <v>28.200000000000014</v>
      </c>
      <c r="C147" s="5">
        <v>141</v>
      </c>
    </row>
    <row r="148" spans="1:3">
      <c r="A148" s="5">
        <f t="shared" si="50"/>
        <v>354202707.7239325</v>
      </c>
      <c r="B148" s="5">
        <f t="shared" si="51"/>
        <v>28.400000000000016</v>
      </c>
      <c r="C148" s="5">
        <v>142</v>
      </c>
    </row>
    <row r="149" spans="1:3">
      <c r="A149" s="5">
        <f t="shared" si="50"/>
        <v>406872067.69797689</v>
      </c>
      <c r="B149" s="5">
        <f t="shared" si="51"/>
        <v>28.600000000000012</v>
      </c>
      <c r="C149" s="5">
        <v>143</v>
      </c>
    </row>
    <row r="150" spans="1:3">
      <c r="A150" s="5">
        <f t="shared" si="50"/>
        <v>467373274.85890841</v>
      </c>
      <c r="B150" s="5">
        <f t="shared" si="51"/>
        <v>28.800000000000015</v>
      </c>
      <c r="C150" s="5">
        <v>144</v>
      </c>
    </row>
    <row r="151" spans="1:3">
      <c r="A151" s="5">
        <f t="shared" si="50"/>
        <v>536870912.00000525</v>
      </c>
      <c r="B151" s="5">
        <f t="shared" si="51"/>
        <v>29.000000000000018</v>
      </c>
      <c r="C151" s="5">
        <v>145</v>
      </c>
    </row>
    <row r="152" spans="1:3">
      <c r="A152" s="5">
        <f t="shared" si="50"/>
        <v>616702733.46016395</v>
      </c>
      <c r="B152" s="5">
        <f t="shared" si="51"/>
        <v>29.200000000000014</v>
      </c>
      <c r="C152" s="5">
        <v>146</v>
      </c>
    </row>
    <row r="153" spans="1:3">
      <c r="A153" s="5">
        <f t="shared" si="50"/>
        <v>708405415.44786537</v>
      </c>
      <c r="B153" s="5">
        <f t="shared" si="51"/>
        <v>29.400000000000016</v>
      </c>
      <c r="C153" s="5">
        <v>147</v>
      </c>
    </row>
    <row r="154" spans="1:3">
      <c r="A154" s="5">
        <f t="shared" si="50"/>
        <v>813744135.39595413</v>
      </c>
      <c r="B154" s="5">
        <f t="shared" si="51"/>
        <v>29.600000000000016</v>
      </c>
      <c r="C154" s="5">
        <v>148</v>
      </c>
    </row>
    <row r="155" spans="1:3">
      <c r="A155" s="5">
        <f t="shared" si="50"/>
        <v>934746549.71781695</v>
      </c>
      <c r="B155" s="5">
        <f t="shared" si="51"/>
        <v>29.800000000000018</v>
      </c>
      <c r="C155" s="5">
        <v>149</v>
      </c>
    </row>
    <row r="156" spans="1:3">
      <c r="A156" s="5">
        <f t="shared" si="50"/>
        <v>1073741824.0000107</v>
      </c>
      <c r="B156" s="5">
        <f t="shared" si="51"/>
        <v>30.000000000000014</v>
      </c>
      <c r="C156" s="6">
        <v>150</v>
      </c>
    </row>
    <row r="157" spans="1:3">
      <c r="A157" s="5">
        <f t="shared" si="50"/>
        <v>1233405466.9203284</v>
      </c>
      <c r="B157" s="5">
        <f t="shared" si="51"/>
        <v>30.200000000000017</v>
      </c>
      <c r="C157" s="5">
        <v>151</v>
      </c>
    </row>
    <row r="158" spans="1:3">
      <c r="A158" s="5">
        <f t="shared" si="50"/>
        <v>1416810830.895731</v>
      </c>
      <c r="B158" s="5">
        <f t="shared" si="51"/>
        <v>30.400000000000016</v>
      </c>
      <c r="C158" s="5">
        <v>152</v>
      </c>
    </row>
    <row r="159" spans="1:3">
      <c r="A159" s="5">
        <f t="shared" si="50"/>
        <v>1627488270.791909</v>
      </c>
      <c r="B159" s="5">
        <f t="shared" si="51"/>
        <v>30.600000000000019</v>
      </c>
      <c r="C159" s="5">
        <v>153</v>
      </c>
    </row>
    <row r="160" spans="1:3">
      <c r="A160" s="5">
        <f t="shared" si="50"/>
        <v>1869493099.4356346</v>
      </c>
      <c r="B160" s="5">
        <f t="shared" si="51"/>
        <v>30.800000000000015</v>
      </c>
      <c r="C160" s="5">
        <v>154</v>
      </c>
    </row>
    <row r="161" spans="1:3">
      <c r="A161" s="5">
        <f t="shared" si="50"/>
        <v>2147483648.0000219</v>
      </c>
      <c r="B161" s="5">
        <f t="shared" si="51"/>
        <v>31.000000000000018</v>
      </c>
      <c r="C161" s="5">
        <v>155</v>
      </c>
    </row>
    <row r="162" spans="1:3">
      <c r="A162" s="5">
        <f t="shared" si="50"/>
        <v>2466810933.8406577</v>
      </c>
      <c r="B162" s="5">
        <f t="shared" si="51"/>
        <v>31.200000000000014</v>
      </c>
      <c r="C162" s="5">
        <v>156</v>
      </c>
    </row>
    <row r="163" spans="1:3">
      <c r="A163" s="5">
        <f t="shared" si="50"/>
        <v>2833621661.7914634</v>
      </c>
      <c r="B163" s="5">
        <f t="shared" si="51"/>
        <v>31.400000000000016</v>
      </c>
      <c r="C163" s="5">
        <v>157</v>
      </c>
    </row>
    <row r="164" spans="1:3">
      <c r="A164" s="5">
        <f t="shared" si="50"/>
        <v>3254976541.583818</v>
      </c>
      <c r="B164" s="5">
        <f t="shared" si="51"/>
        <v>31.600000000000016</v>
      </c>
      <c r="C164" s="5">
        <v>158</v>
      </c>
    </row>
    <row r="165" spans="1:3">
      <c r="A165" s="5">
        <f t="shared" si="50"/>
        <v>3738986198.8712707</v>
      </c>
      <c r="B165" s="5">
        <f t="shared" si="51"/>
        <v>31.800000000000018</v>
      </c>
      <c r="C165" s="5">
        <v>159</v>
      </c>
    </row>
    <row r="166" spans="1:3">
      <c r="A166" s="5">
        <f t="shared" si="50"/>
        <v>4294967296.0000458</v>
      </c>
      <c r="B166" s="5">
        <f t="shared" si="51"/>
        <v>32.000000000000014</v>
      </c>
      <c r="C166" s="6">
        <v>160</v>
      </c>
    </row>
    <row r="167" spans="1:3">
      <c r="A167" s="5">
        <f t="shared" si="50"/>
        <v>4933621867.6813173</v>
      </c>
      <c r="B167" s="5">
        <f t="shared" si="51"/>
        <v>32.200000000000017</v>
      </c>
      <c r="C167" s="5">
        <v>161</v>
      </c>
    </row>
    <row r="168" spans="1:3">
      <c r="A168" s="5">
        <f t="shared" si="50"/>
        <v>5667243323.5829287</v>
      </c>
      <c r="B168" s="5">
        <f t="shared" si="51"/>
        <v>32.400000000000013</v>
      </c>
      <c r="C168" s="5">
        <v>162</v>
      </c>
    </row>
    <row r="169" spans="1:3">
      <c r="A169" s="5">
        <f t="shared" si="50"/>
        <v>6509953083.1676407</v>
      </c>
      <c r="B169" s="5">
        <f t="shared" si="51"/>
        <v>32.600000000000016</v>
      </c>
      <c r="C169" s="5">
        <v>163</v>
      </c>
    </row>
    <row r="170" spans="1:3">
      <c r="A170" s="5">
        <f t="shared" si="50"/>
        <v>7477972397.7425442</v>
      </c>
      <c r="B170" s="5">
        <f t="shared" si="51"/>
        <v>32.800000000000018</v>
      </c>
      <c r="C170" s="5">
        <v>164</v>
      </c>
    </row>
    <row r="171" spans="1:3">
      <c r="A171" s="5">
        <f t="shared" si="50"/>
        <v>8589934592.0000935</v>
      </c>
      <c r="B171" s="5">
        <f t="shared" si="51"/>
        <v>33.000000000000021</v>
      </c>
      <c r="C171" s="5">
        <v>165</v>
      </c>
    </row>
    <row r="172" spans="1:3">
      <c r="A172" s="5">
        <f t="shared" si="50"/>
        <v>9867243735.3626366</v>
      </c>
      <c r="B172" s="5">
        <f t="shared" si="51"/>
        <v>33.200000000000017</v>
      </c>
      <c r="C172" s="5">
        <v>166</v>
      </c>
    </row>
    <row r="173" spans="1:3">
      <c r="A173" s="5">
        <f t="shared" si="50"/>
        <v>11334486647.165861</v>
      </c>
      <c r="B173" s="5">
        <f t="shared" si="51"/>
        <v>33.40000000000002</v>
      </c>
      <c r="C173" s="5">
        <v>167</v>
      </c>
    </row>
    <row r="174" spans="1:3">
      <c r="A174" s="5">
        <f t="shared" si="50"/>
        <v>13019906166.335283</v>
      </c>
      <c r="B174" s="5">
        <f t="shared" si="51"/>
        <v>33.600000000000016</v>
      </c>
      <c r="C174" s="5">
        <v>168</v>
      </c>
    </row>
    <row r="175" spans="1:3">
      <c r="A175" s="5">
        <f t="shared" si="50"/>
        <v>14955944795.485094</v>
      </c>
      <c r="B175" s="5">
        <f t="shared" si="51"/>
        <v>33.800000000000018</v>
      </c>
      <c r="C175" s="5">
        <v>169</v>
      </c>
    </row>
    <row r="176" spans="1:3">
      <c r="A176" s="5">
        <f t="shared" si="50"/>
        <v>17179869184.000195</v>
      </c>
      <c r="B176" s="5">
        <f t="shared" si="51"/>
        <v>34.000000000000014</v>
      </c>
      <c r="C176" s="6">
        <v>170</v>
      </c>
    </row>
    <row r="177" spans="1:3">
      <c r="A177" s="5">
        <f t="shared" si="50"/>
        <v>19734487470.725281</v>
      </c>
      <c r="B177" s="5">
        <f t="shared" si="51"/>
        <v>34.200000000000017</v>
      </c>
      <c r="C177" s="5">
        <v>171</v>
      </c>
    </row>
    <row r="178" spans="1:3">
      <c r="A178" s="5">
        <f t="shared" si="50"/>
        <v>22668973294.33173</v>
      </c>
      <c r="B178" s="5">
        <f t="shared" si="51"/>
        <v>34.400000000000013</v>
      </c>
      <c r="C178" s="5">
        <v>172</v>
      </c>
    </row>
    <row r="179" spans="1:3">
      <c r="A179" s="5">
        <f t="shared" si="50"/>
        <v>26039812332.670574</v>
      </c>
      <c r="B179" s="5">
        <f t="shared" si="51"/>
        <v>34.600000000000016</v>
      </c>
      <c r="C179" s="5">
        <v>173</v>
      </c>
    </row>
    <row r="180" spans="1:3">
      <c r="A180" s="5">
        <f t="shared" si="50"/>
        <v>29911889590.970196</v>
      </c>
      <c r="B180" s="5">
        <f t="shared" si="51"/>
        <v>34.800000000000018</v>
      </c>
      <c r="C180" s="5">
        <v>174</v>
      </c>
    </row>
    <row r="181" spans="1:3">
      <c r="A181" s="5">
        <f t="shared" si="50"/>
        <v>34359738368.000397</v>
      </c>
      <c r="B181" s="5">
        <f t="shared" si="51"/>
        <v>35.000000000000021</v>
      </c>
      <c r="C181" s="5">
        <v>175</v>
      </c>
    </row>
    <row r="182" spans="1:3">
      <c r="A182" s="5">
        <f t="shared" si="50"/>
        <v>39468974941.450569</v>
      </c>
      <c r="B182" s="5">
        <f t="shared" si="51"/>
        <v>35.200000000000017</v>
      </c>
      <c r="C182" s="5">
        <v>176</v>
      </c>
    </row>
    <row r="183" spans="1:3">
      <c r="A183" s="5">
        <f t="shared" si="50"/>
        <v>45337946588.663475</v>
      </c>
      <c r="B183" s="5">
        <f t="shared" si="51"/>
        <v>35.40000000000002</v>
      </c>
      <c r="C183" s="5">
        <v>177</v>
      </c>
    </row>
    <row r="184" spans="1:3">
      <c r="A184" s="5">
        <f t="shared" si="50"/>
        <v>52079624665.341171</v>
      </c>
      <c r="B184" s="5">
        <f t="shared" si="51"/>
        <v>35.600000000000016</v>
      </c>
      <c r="C184" s="5">
        <v>178</v>
      </c>
    </row>
    <row r="185" spans="1:3">
      <c r="A185" s="5">
        <f t="shared" si="50"/>
        <v>59823779181.940414</v>
      </c>
      <c r="B185" s="5">
        <f t="shared" si="51"/>
        <v>35.800000000000018</v>
      </c>
      <c r="C185" s="5">
        <v>179</v>
      </c>
    </row>
    <row r="186" spans="1:3">
      <c r="A186" s="5">
        <f t="shared" si="50"/>
        <v>68719476736.000824</v>
      </c>
      <c r="B186" s="5">
        <f t="shared" si="51"/>
        <v>36.000000000000014</v>
      </c>
      <c r="C186" s="6">
        <v>180</v>
      </c>
    </row>
    <row r="187" spans="1:3">
      <c r="A187" s="5">
        <f t="shared" si="50"/>
        <v>78937949882.901169</v>
      </c>
      <c r="B187" s="5">
        <f t="shared" si="51"/>
        <v>36.200000000000017</v>
      </c>
      <c r="C187" s="5">
        <v>181</v>
      </c>
    </row>
    <row r="188" spans="1:3">
      <c r="A188" s="5">
        <f t="shared" si="50"/>
        <v>90675893177.326965</v>
      </c>
      <c r="B188" s="5">
        <f t="shared" si="51"/>
        <v>36.400000000000013</v>
      </c>
      <c r="C188" s="5">
        <v>182</v>
      </c>
    </row>
    <row r="189" spans="1:3">
      <c r="A189" s="5">
        <f t="shared" si="50"/>
        <v>104159249330.68239</v>
      </c>
      <c r="B189" s="5">
        <f t="shared" si="51"/>
        <v>36.600000000000016</v>
      </c>
      <c r="C189" s="5">
        <v>183</v>
      </c>
    </row>
    <row r="190" spans="1:3">
      <c r="A190" s="5">
        <f t="shared" si="50"/>
        <v>119647558363.88087</v>
      </c>
      <c r="B190" s="5">
        <f t="shared" si="51"/>
        <v>36.800000000000018</v>
      </c>
      <c r="C190" s="5">
        <v>184</v>
      </c>
    </row>
    <row r="191" spans="1:3">
      <c r="A191" s="5">
        <f t="shared" si="50"/>
        <v>137438953472.00174</v>
      </c>
      <c r="B191" s="5">
        <f t="shared" si="51"/>
        <v>37.000000000000021</v>
      </c>
      <c r="C191" s="5">
        <v>185</v>
      </c>
    </row>
    <row r="192" spans="1:3">
      <c r="A192" s="5">
        <f t="shared" si="50"/>
        <v>157875899765.80237</v>
      </c>
      <c r="B192" s="5">
        <f t="shared" si="51"/>
        <v>37.200000000000024</v>
      </c>
      <c r="C192" s="5">
        <v>186</v>
      </c>
    </row>
    <row r="193" spans="1:3">
      <c r="A193" s="5">
        <f t="shared" si="50"/>
        <v>181351786354.65399</v>
      </c>
      <c r="B193" s="5">
        <f t="shared" si="51"/>
        <v>37.40000000000002</v>
      </c>
      <c r="C193" s="5">
        <v>187</v>
      </c>
    </row>
    <row r="194" spans="1:3">
      <c r="A194" s="5">
        <f t="shared" si="50"/>
        <v>208318498661.36481</v>
      </c>
      <c r="B194" s="5">
        <f t="shared" si="51"/>
        <v>37.600000000000023</v>
      </c>
      <c r="C194" s="5">
        <v>188</v>
      </c>
    </row>
    <row r="195" spans="1:3">
      <c r="A195" s="5">
        <f t="shared" si="50"/>
        <v>239295116727.76178</v>
      </c>
      <c r="B195" s="5">
        <f t="shared" si="51"/>
        <v>37.800000000000018</v>
      </c>
      <c r="C195" s="5">
        <v>189</v>
      </c>
    </row>
    <row r="196" spans="1:3">
      <c r="A196" s="5">
        <f t="shared" si="50"/>
        <v>274877906944.00348</v>
      </c>
      <c r="B196" s="5">
        <f t="shared" si="51"/>
        <v>38.000000000000021</v>
      </c>
      <c r="C196" s="6">
        <v>190</v>
      </c>
    </row>
    <row r="197" spans="1:3">
      <c r="A197" s="5">
        <f t="shared" si="50"/>
        <v>315751799531.60492</v>
      </c>
      <c r="B197" s="5">
        <f t="shared" si="51"/>
        <v>38.200000000000017</v>
      </c>
      <c r="C197" s="5">
        <v>191</v>
      </c>
    </row>
    <row r="198" spans="1:3">
      <c r="A198" s="5">
        <f t="shared" si="50"/>
        <v>362703572709.30817</v>
      </c>
      <c r="B198" s="5">
        <f t="shared" si="51"/>
        <v>38.40000000000002</v>
      </c>
      <c r="C198" s="5">
        <v>192</v>
      </c>
    </row>
    <row r="199" spans="1:3">
      <c r="A199" s="5">
        <f t="shared" ref="A199:A262" si="52">POWER($B$1,C199)</f>
        <v>416636997322.7298</v>
      </c>
      <c r="B199" s="5">
        <f t="shared" si="51"/>
        <v>38.600000000000016</v>
      </c>
      <c r="C199" s="5">
        <v>193</v>
      </c>
    </row>
    <row r="200" spans="1:3">
      <c r="A200" s="5">
        <f t="shared" si="52"/>
        <v>478590233455.52386</v>
      </c>
      <c r="B200" s="5">
        <f t="shared" ref="B200:B263" si="53">LOG(A200,2)</f>
        <v>38.800000000000018</v>
      </c>
      <c r="C200" s="5">
        <v>194</v>
      </c>
    </row>
    <row r="201" spans="1:3">
      <c r="A201" s="5">
        <f t="shared" si="52"/>
        <v>549755813888.0072</v>
      </c>
      <c r="B201" s="5">
        <f t="shared" si="53"/>
        <v>39.000000000000021</v>
      </c>
      <c r="C201" s="5">
        <v>195</v>
      </c>
    </row>
    <row r="202" spans="1:3">
      <c r="A202" s="5">
        <f t="shared" si="52"/>
        <v>631503599063.21008</v>
      </c>
      <c r="B202" s="5">
        <f t="shared" si="53"/>
        <v>39.200000000000024</v>
      </c>
      <c r="C202" s="5">
        <v>196</v>
      </c>
    </row>
    <row r="203" spans="1:3">
      <c r="A203" s="5">
        <f t="shared" si="52"/>
        <v>725407145418.61646</v>
      </c>
      <c r="B203" s="5">
        <f t="shared" si="53"/>
        <v>39.40000000000002</v>
      </c>
      <c r="C203" s="5">
        <v>197</v>
      </c>
    </row>
    <row r="204" spans="1:3">
      <c r="A204" s="5">
        <f t="shared" si="52"/>
        <v>833273994645.45984</v>
      </c>
      <c r="B204" s="5">
        <f t="shared" si="53"/>
        <v>39.600000000000023</v>
      </c>
      <c r="C204" s="5">
        <v>198</v>
      </c>
    </row>
    <row r="205" spans="1:3">
      <c r="A205" s="5">
        <f t="shared" si="52"/>
        <v>957180466911.04785</v>
      </c>
      <c r="B205" s="5">
        <f t="shared" si="53"/>
        <v>39.800000000000018</v>
      </c>
      <c r="C205" s="5">
        <v>199</v>
      </c>
    </row>
    <row r="206" spans="1:3">
      <c r="A206" s="5">
        <f t="shared" si="52"/>
        <v>1099511627776.0146</v>
      </c>
      <c r="B206" s="5">
        <f t="shared" si="53"/>
        <v>40.000000000000021</v>
      </c>
      <c r="C206" s="6">
        <v>200</v>
      </c>
    </row>
    <row r="207" spans="1:3">
      <c r="A207" s="5">
        <f t="shared" si="52"/>
        <v>1263007198126.4204</v>
      </c>
      <c r="B207" s="5">
        <f t="shared" si="53"/>
        <v>40.200000000000017</v>
      </c>
      <c r="C207" s="5">
        <v>201</v>
      </c>
    </row>
    <row r="208" spans="1:3">
      <c r="A208" s="5">
        <f t="shared" si="52"/>
        <v>1450814290837.2336</v>
      </c>
      <c r="B208" s="5">
        <f t="shared" si="53"/>
        <v>40.40000000000002</v>
      </c>
      <c r="C208" s="5">
        <v>202</v>
      </c>
    </row>
    <row r="209" spans="1:3">
      <c r="A209" s="5">
        <f t="shared" si="52"/>
        <v>1666547989290.9199</v>
      </c>
      <c r="B209" s="5">
        <f t="shared" si="53"/>
        <v>40.600000000000023</v>
      </c>
      <c r="C209" s="5">
        <v>203</v>
      </c>
    </row>
    <row r="210" spans="1:3">
      <c r="A210" s="5">
        <f t="shared" si="52"/>
        <v>1914360933822.0964</v>
      </c>
      <c r="B210" s="5">
        <f t="shared" si="53"/>
        <v>40.800000000000018</v>
      </c>
      <c r="C210" s="5">
        <v>204</v>
      </c>
    </row>
    <row r="211" spans="1:3">
      <c r="A211" s="5">
        <f t="shared" si="52"/>
        <v>2199023255552.0303</v>
      </c>
      <c r="B211" s="5">
        <f t="shared" si="53"/>
        <v>41.000000000000021</v>
      </c>
      <c r="C211" s="5">
        <v>205</v>
      </c>
    </row>
    <row r="212" spans="1:3">
      <c r="A212" s="5">
        <f t="shared" si="52"/>
        <v>2526014396252.8413</v>
      </c>
      <c r="B212" s="5">
        <f t="shared" si="53"/>
        <v>41.200000000000024</v>
      </c>
      <c r="C212" s="5">
        <v>206</v>
      </c>
    </row>
    <row r="213" spans="1:3">
      <c r="A213" s="5">
        <f t="shared" si="52"/>
        <v>2901628581674.4678</v>
      </c>
      <c r="B213" s="5">
        <f t="shared" si="53"/>
        <v>41.40000000000002</v>
      </c>
      <c r="C213" s="5">
        <v>207</v>
      </c>
    </row>
    <row r="214" spans="1:3">
      <c r="A214" s="5">
        <f t="shared" si="52"/>
        <v>3333095978581.8413</v>
      </c>
      <c r="B214" s="5">
        <f t="shared" si="53"/>
        <v>41.600000000000023</v>
      </c>
      <c r="C214" s="5">
        <v>208</v>
      </c>
    </row>
    <row r="215" spans="1:3">
      <c r="A215" s="5">
        <f t="shared" si="52"/>
        <v>3828721867644.1943</v>
      </c>
      <c r="B215" s="5">
        <f t="shared" si="53"/>
        <v>41.800000000000018</v>
      </c>
      <c r="C215" s="5">
        <v>209</v>
      </c>
    </row>
    <row r="216" spans="1:3">
      <c r="A216" s="5">
        <f t="shared" si="52"/>
        <v>4398046511104.0615</v>
      </c>
      <c r="B216" s="5">
        <f t="shared" si="53"/>
        <v>42.000000000000021</v>
      </c>
      <c r="C216" s="6">
        <v>210</v>
      </c>
    </row>
    <row r="217" spans="1:3">
      <c r="A217" s="5">
        <f t="shared" si="52"/>
        <v>5052028792505.6846</v>
      </c>
      <c r="B217" s="5">
        <f t="shared" si="53"/>
        <v>42.200000000000017</v>
      </c>
      <c r="C217" s="5">
        <v>211</v>
      </c>
    </row>
    <row r="218" spans="1:3">
      <c r="A218" s="5">
        <f t="shared" si="52"/>
        <v>5803257163348.9385</v>
      </c>
      <c r="B218" s="5">
        <f t="shared" si="53"/>
        <v>42.40000000000002</v>
      </c>
      <c r="C218" s="5">
        <v>212</v>
      </c>
    </row>
    <row r="219" spans="1:3">
      <c r="A219" s="5">
        <f t="shared" si="52"/>
        <v>6666191957163.6846</v>
      </c>
      <c r="B219" s="5">
        <f t="shared" si="53"/>
        <v>42.600000000000023</v>
      </c>
      <c r="C219" s="5">
        <v>213</v>
      </c>
    </row>
    <row r="220" spans="1:3">
      <c r="A220" s="5">
        <f t="shared" si="52"/>
        <v>7657443735288.3906</v>
      </c>
      <c r="B220" s="5">
        <f t="shared" si="53"/>
        <v>42.800000000000026</v>
      </c>
      <c r="C220" s="5">
        <v>214</v>
      </c>
    </row>
    <row r="221" spans="1:3">
      <c r="A221" s="5">
        <f t="shared" si="52"/>
        <v>8796093022208.127</v>
      </c>
      <c r="B221" s="5">
        <f t="shared" si="53"/>
        <v>43.000000000000021</v>
      </c>
      <c r="C221" s="5">
        <v>215</v>
      </c>
    </row>
    <row r="222" spans="1:3">
      <c r="A222" s="5">
        <f t="shared" si="52"/>
        <v>10104057585011.373</v>
      </c>
      <c r="B222" s="5">
        <f t="shared" si="53"/>
        <v>43.200000000000024</v>
      </c>
      <c r="C222" s="5">
        <v>216</v>
      </c>
    </row>
    <row r="223" spans="1:3">
      <c r="A223" s="5">
        <f t="shared" si="52"/>
        <v>11606514326697.883</v>
      </c>
      <c r="B223" s="5">
        <f t="shared" si="53"/>
        <v>43.400000000000027</v>
      </c>
      <c r="C223" s="5">
        <v>217</v>
      </c>
    </row>
    <row r="224" spans="1:3">
      <c r="A224" s="5">
        <f t="shared" si="52"/>
        <v>13332383914327.375</v>
      </c>
      <c r="B224" s="5">
        <f t="shared" si="53"/>
        <v>43.600000000000023</v>
      </c>
      <c r="C224" s="5">
        <v>218</v>
      </c>
    </row>
    <row r="225" spans="1:3">
      <c r="A225" s="5">
        <f t="shared" si="52"/>
        <v>15314887470576.785</v>
      </c>
      <c r="B225" s="5">
        <f t="shared" si="53"/>
        <v>43.800000000000026</v>
      </c>
      <c r="C225" s="5">
        <v>219</v>
      </c>
    </row>
    <row r="226" spans="1:3">
      <c r="A226" s="5">
        <f t="shared" si="52"/>
        <v>17592186044416.258</v>
      </c>
      <c r="B226" s="5">
        <f t="shared" si="53"/>
        <v>44.000000000000021</v>
      </c>
      <c r="C226" s="6">
        <v>220</v>
      </c>
    </row>
    <row r="227" spans="1:3">
      <c r="A227" s="5">
        <f t="shared" si="52"/>
        <v>20208115170022.754</v>
      </c>
      <c r="B227" s="5">
        <f t="shared" si="53"/>
        <v>44.200000000000024</v>
      </c>
      <c r="C227" s="5">
        <v>221</v>
      </c>
    </row>
    <row r="228" spans="1:3">
      <c r="A228" s="5">
        <f t="shared" si="52"/>
        <v>23213028653395.766</v>
      </c>
      <c r="B228" s="5">
        <f t="shared" si="53"/>
        <v>44.40000000000002</v>
      </c>
      <c r="C228" s="5">
        <v>222</v>
      </c>
    </row>
    <row r="229" spans="1:3">
      <c r="A229" s="5">
        <f t="shared" si="52"/>
        <v>26664767828654.762</v>
      </c>
      <c r="B229" s="5">
        <f t="shared" si="53"/>
        <v>44.600000000000023</v>
      </c>
      <c r="C229" s="5">
        <v>223</v>
      </c>
    </row>
    <row r="230" spans="1:3">
      <c r="A230" s="5">
        <f t="shared" si="52"/>
        <v>30629774941153.586</v>
      </c>
      <c r="B230" s="5">
        <f t="shared" si="53"/>
        <v>44.800000000000026</v>
      </c>
      <c r="C230" s="5">
        <v>224</v>
      </c>
    </row>
    <row r="231" spans="1:3">
      <c r="A231" s="5">
        <f t="shared" si="52"/>
        <v>35184372088832.539</v>
      </c>
      <c r="B231" s="5">
        <f t="shared" si="53"/>
        <v>45.000000000000028</v>
      </c>
      <c r="C231" s="5">
        <v>225</v>
      </c>
    </row>
    <row r="232" spans="1:3">
      <c r="A232" s="5">
        <f t="shared" si="52"/>
        <v>40416230340045.523</v>
      </c>
      <c r="B232" s="5">
        <f t="shared" si="53"/>
        <v>45.200000000000024</v>
      </c>
      <c r="C232" s="5">
        <v>226</v>
      </c>
    </row>
    <row r="233" spans="1:3">
      <c r="A233" s="5">
        <f t="shared" si="52"/>
        <v>46426057306791.555</v>
      </c>
      <c r="B233" s="5">
        <f t="shared" si="53"/>
        <v>45.400000000000027</v>
      </c>
      <c r="C233" s="5">
        <v>227</v>
      </c>
    </row>
    <row r="234" spans="1:3">
      <c r="A234" s="5">
        <f t="shared" si="52"/>
        <v>53329535657309.531</v>
      </c>
      <c r="B234" s="5">
        <f t="shared" si="53"/>
        <v>45.600000000000023</v>
      </c>
      <c r="C234" s="5">
        <v>228</v>
      </c>
    </row>
    <row r="235" spans="1:3">
      <c r="A235" s="5">
        <f t="shared" si="52"/>
        <v>61259549882307.187</v>
      </c>
      <c r="B235" s="5">
        <f t="shared" si="53"/>
        <v>45.800000000000026</v>
      </c>
      <c r="C235" s="5">
        <v>229</v>
      </c>
    </row>
    <row r="236" spans="1:3">
      <c r="A236" s="5">
        <f t="shared" si="52"/>
        <v>70368744177665.078</v>
      </c>
      <c r="B236" s="5">
        <f t="shared" si="53"/>
        <v>46.000000000000021</v>
      </c>
      <c r="C236" s="6">
        <v>230</v>
      </c>
    </row>
    <row r="237" spans="1:3">
      <c r="A237" s="5">
        <f t="shared" si="52"/>
        <v>80832460680091.078</v>
      </c>
      <c r="B237" s="5">
        <f t="shared" si="53"/>
        <v>46.200000000000024</v>
      </c>
      <c r="C237" s="5">
        <v>231</v>
      </c>
    </row>
    <row r="238" spans="1:3">
      <c r="A238" s="5">
        <f t="shared" si="52"/>
        <v>92852114613583.141</v>
      </c>
      <c r="B238" s="5">
        <f t="shared" si="53"/>
        <v>46.400000000000027</v>
      </c>
      <c r="C238" s="5">
        <v>232</v>
      </c>
    </row>
    <row r="239" spans="1:3">
      <c r="A239" s="5">
        <f t="shared" si="52"/>
        <v>106659071314619.12</v>
      </c>
      <c r="B239" s="5">
        <f t="shared" si="53"/>
        <v>46.600000000000023</v>
      </c>
      <c r="C239" s="5">
        <v>233</v>
      </c>
    </row>
    <row r="240" spans="1:3">
      <c r="A240" s="5">
        <f t="shared" si="52"/>
        <v>122519099764614.42</v>
      </c>
      <c r="B240" s="5">
        <f t="shared" si="53"/>
        <v>46.800000000000026</v>
      </c>
      <c r="C240" s="5">
        <v>234</v>
      </c>
    </row>
    <row r="241" spans="1:3">
      <c r="A241" s="5">
        <f t="shared" si="52"/>
        <v>140737488355330.22</v>
      </c>
      <c r="B241" s="5">
        <f t="shared" si="53"/>
        <v>47.000000000000028</v>
      </c>
      <c r="C241" s="5">
        <v>235</v>
      </c>
    </row>
    <row r="242" spans="1:3">
      <c r="A242" s="5">
        <f t="shared" si="52"/>
        <v>161664921360182.22</v>
      </c>
      <c r="B242" s="5">
        <f t="shared" si="53"/>
        <v>47.200000000000031</v>
      </c>
      <c r="C242" s="5">
        <v>236</v>
      </c>
    </row>
    <row r="243" spans="1:3">
      <c r="A243" s="5">
        <f t="shared" si="52"/>
        <v>185704229227166.31</v>
      </c>
      <c r="B243" s="5">
        <f t="shared" si="53"/>
        <v>47.40000000000002</v>
      </c>
      <c r="C243" s="5">
        <v>237</v>
      </c>
    </row>
    <row r="244" spans="1:3">
      <c r="A244" s="5">
        <f t="shared" si="52"/>
        <v>213318142629238.28</v>
      </c>
      <c r="B244" s="5">
        <f t="shared" si="53"/>
        <v>47.600000000000023</v>
      </c>
      <c r="C244" s="5">
        <v>238</v>
      </c>
    </row>
    <row r="245" spans="1:3">
      <c r="A245" s="5">
        <f t="shared" si="52"/>
        <v>245038199529228.87</v>
      </c>
      <c r="B245" s="5">
        <f t="shared" si="53"/>
        <v>47.800000000000026</v>
      </c>
      <c r="C245" s="5">
        <v>239</v>
      </c>
    </row>
    <row r="246" spans="1:3">
      <c r="A246" s="5">
        <f t="shared" si="52"/>
        <v>281474976710660.56</v>
      </c>
      <c r="B246" s="5">
        <f t="shared" si="53"/>
        <v>48.000000000000028</v>
      </c>
      <c r="C246" s="6">
        <v>240</v>
      </c>
    </row>
    <row r="247" spans="1:3">
      <c r="A247" s="5">
        <f t="shared" si="52"/>
        <v>323329842720364.5</v>
      </c>
      <c r="B247" s="5">
        <f t="shared" si="53"/>
        <v>48.200000000000017</v>
      </c>
      <c r="C247" s="5">
        <v>241</v>
      </c>
    </row>
    <row r="248" spans="1:3">
      <c r="A248" s="5">
        <f t="shared" si="52"/>
        <v>371408458454332.81</v>
      </c>
      <c r="B248" s="5">
        <f t="shared" si="53"/>
        <v>48.40000000000002</v>
      </c>
      <c r="C248" s="5">
        <v>242</v>
      </c>
    </row>
    <row r="249" spans="1:3">
      <c r="A249" s="5">
        <f t="shared" si="52"/>
        <v>426636285258476.75</v>
      </c>
      <c r="B249" s="5">
        <f t="shared" si="53"/>
        <v>48.600000000000023</v>
      </c>
      <c r="C249" s="5">
        <v>243</v>
      </c>
    </row>
    <row r="250" spans="1:3">
      <c r="A250" s="5">
        <f t="shared" si="52"/>
        <v>490076399058458.06</v>
      </c>
      <c r="B250" s="5">
        <f t="shared" si="53"/>
        <v>48.800000000000026</v>
      </c>
      <c r="C250" s="5">
        <v>244</v>
      </c>
    </row>
    <row r="251" spans="1:3">
      <c r="A251" s="5">
        <f t="shared" si="52"/>
        <v>562949953421321.12</v>
      </c>
      <c r="B251" s="5">
        <f t="shared" si="53"/>
        <v>49.000000000000021</v>
      </c>
      <c r="C251" s="5">
        <v>245</v>
      </c>
    </row>
    <row r="252" spans="1:3">
      <c r="A252" s="5">
        <f t="shared" si="52"/>
        <v>646659685440729.12</v>
      </c>
      <c r="B252" s="5">
        <f t="shared" si="53"/>
        <v>49.200000000000024</v>
      </c>
      <c r="C252" s="5">
        <v>246</v>
      </c>
    </row>
    <row r="253" spans="1:3">
      <c r="A253" s="5">
        <f t="shared" si="52"/>
        <v>742816916908666</v>
      </c>
      <c r="B253" s="5">
        <f t="shared" si="53"/>
        <v>49.400000000000027</v>
      </c>
      <c r="C253" s="5">
        <v>247</v>
      </c>
    </row>
    <row r="254" spans="1:3">
      <c r="A254" s="5">
        <f t="shared" si="52"/>
        <v>853272570516953.75</v>
      </c>
      <c r="B254" s="5">
        <f t="shared" si="53"/>
        <v>49.60000000000003</v>
      </c>
      <c r="C254" s="5">
        <v>248</v>
      </c>
    </row>
    <row r="255" spans="1:3">
      <c r="A255" s="5">
        <f t="shared" si="52"/>
        <v>980152798116916.62</v>
      </c>
      <c r="B255" s="5">
        <f t="shared" si="53"/>
        <v>49.800000000000033</v>
      </c>
      <c r="C255" s="5">
        <v>249</v>
      </c>
    </row>
    <row r="256" spans="1:3">
      <c r="A256" s="5">
        <f t="shared" si="52"/>
        <v>1125899906842642.8</v>
      </c>
      <c r="B256" s="5">
        <f t="shared" si="53"/>
        <v>50.000000000000021</v>
      </c>
      <c r="C256" s="6">
        <v>250</v>
      </c>
    </row>
    <row r="257" spans="1:3">
      <c r="A257" s="5">
        <f t="shared" si="52"/>
        <v>1293319370881458.7</v>
      </c>
      <c r="B257" s="5">
        <f t="shared" si="53"/>
        <v>50.200000000000024</v>
      </c>
      <c r="C257" s="5">
        <v>251</v>
      </c>
    </row>
    <row r="258" spans="1:3">
      <c r="A258" s="5">
        <f t="shared" si="52"/>
        <v>1485633833817332</v>
      </c>
      <c r="B258" s="5">
        <f t="shared" si="53"/>
        <v>50.400000000000027</v>
      </c>
      <c r="C258" s="5">
        <v>252</v>
      </c>
    </row>
    <row r="259" spans="1:3">
      <c r="A259" s="5">
        <f t="shared" si="52"/>
        <v>1706545141033907.7</v>
      </c>
      <c r="B259" s="5">
        <f t="shared" si="53"/>
        <v>50.600000000000023</v>
      </c>
      <c r="C259" s="5">
        <v>253</v>
      </c>
    </row>
    <row r="260" spans="1:3">
      <c r="A260" s="5">
        <f t="shared" si="52"/>
        <v>1960305596233833.2</v>
      </c>
      <c r="B260" s="5">
        <f t="shared" si="53"/>
        <v>50.800000000000026</v>
      </c>
      <c r="C260" s="5">
        <v>254</v>
      </c>
    </row>
    <row r="261" spans="1:3">
      <c r="A261" s="5">
        <f t="shared" si="52"/>
        <v>2251799813685286.5</v>
      </c>
      <c r="B261" s="5">
        <f t="shared" si="53"/>
        <v>51.000000000000028</v>
      </c>
      <c r="C261" s="5">
        <v>255</v>
      </c>
    </row>
    <row r="262" spans="1:3">
      <c r="A262" s="5">
        <f t="shared" si="52"/>
        <v>2586638741762918.5</v>
      </c>
      <c r="B262" s="5">
        <f t="shared" si="53"/>
        <v>51.200000000000031</v>
      </c>
      <c r="C262" s="5">
        <v>256</v>
      </c>
    </row>
    <row r="263" spans="1:3">
      <c r="A263" s="5">
        <f t="shared" ref="A263:A326" si="54">POWER($B$1,C263)</f>
        <v>2971267667634665</v>
      </c>
      <c r="B263" s="5">
        <f t="shared" si="53"/>
        <v>51.400000000000034</v>
      </c>
      <c r="C263" s="5">
        <v>257</v>
      </c>
    </row>
    <row r="264" spans="1:3">
      <c r="A264" s="5">
        <f t="shared" si="54"/>
        <v>3413090282067817</v>
      </c>
      <c r="B264" s="5">
        <f t="shared" ref="B264:B327" si="55">LOG(A264,2)</f>
        <v>51.600000000000023</v>
      </c>
      <c r="C264" s="5">
        <v>258</v>
      </c>
    </row>
    <row r="265" spans="1:3">
      <c r="A265" s="5">
        <f t="shared" si="54"/>
        <v>3920611192467668</v>
      </c>
      <c r="B265" s="5">
        <f t="shared" si="55"/>
        <v>51.800000000000026</v>
      </c>
      <c r="C265" s="5">
        <v>259</v>
      </c>
    </row>
    <row r="266" spans="1:3">
      <c r="A266" s="5">
        <f t="shared" si="54"/>
        <v>4503599627370574</v>
      </c>
      <c r="B266" s="5">
        <f t="shared" si="55"/>
        <v>52.000000000000028</v>
      </c>
      <c r="C266" s="6">
        <v>260</v>
      </c>
    </row>
    <row r="267" spans="1:3">
      <c r="A267" s="5">
        <f t="shared" si="54"/>
        <v>5173277483525838</v>
      </c>
      <c r="B267" s="5">
        <f t="shared" si="55"/>
        <v>52.200000000000031</v>
      </c>
      <c r="C267" s="5">
        <v>261</v>
      </c>
    </row>
    <row r="268" spans="1:3">
      <c r="A268" s="5">
        <f t="shared" si="54"/>
        <v>5942535335269331</v>
      </c>
      <c r="B268" s="5">
        <f t="shared" si="55"/>
        <v>52.400000000000027</v>
      </c>
      <c r="C268" s="5">
        <v>262</v>
      </c>
    </row>
    <row r="269" spans="1:3">
      <c r="A269" s="5">
        <f t="shared" si="54"/>
        <v>6826180564135636</v>
      </c>
      <c r="B269" s="5">
        <f t="shared" si="55"/>
        <v>52.60000000000003</v>
      </c>
      <c r="C269" s="5">
        <v>263</v>
      </c>
    </row>
    <row r="270" spans="1:3">
      <c r="A270" s="5">
        <f t="shared" si="54"/>
        <v>7841222384935338</v>
      </c>
      <c r="B270" s="5">
        <f t="shared" si="55"/>
        <v>52.800000000000026</v>
      </c>
      <c r="C270" s="5">
        <v>264</v>
      </c>
    </row>
    <row r="271" spans="1:3">
      <c r="A271" s="5">
        <f t="shared" si="54"/>
        <v>9007199254741152</v>
      </c>
      <c r="B271" s="5">
        <f t="shared" si="55"/>
        <v>53.000000000000028</v>
      </c>
      <c r="C271" s="5">
        <v>265</v>
      </c>
    </row>
    <row r="272" spans="1:3">
      <c r="A272" s="5">
        <f t="shared" si="54"/>
        <v>1.034655496705168E+16</v>
      </c>
      <c r="B272" s="5">
        <f t="shared" si="55"/>
        <v>53.200000000000024</v>
      </c>
      <c r="C272" s="5">
        <v>266</v>
      </c>
    </row>
    <row r="273" spans="1:3">
      <c r="A273" s="5">
        <f t="shared" si="54"/>
        <v>1.1885070670538668E+16</v>
      </c>
      <c r="B273" s="5">
        <f t="shared" si="55"/>
        <v>53.400000000000027</v>
      </c>
      <c r="C273" s="5">
        <v>267</v>
      </c>
    </row>
    <row r="274" spans="1:3">
      <c r="A274" s="5">
        <f t="shared" si="54"/>
        <v>1.3652361128271278E+16</v>
      </c>
      <c r="B274" s="5">
        <f t="shared" si="55"/>
        <v>53.60000000000003</v>
      </c>
      <c r="C274" s="5">
        <v>268</v>
      </c>
    </row>
    <row r="275" spans="1:3">
      <c r="A275" s="5">
        <f t="shared" si="54"/>
        <v>1.5682444769870682E+16</v>
      </c>
      <c r="B275" s="5">
        <f t="shared" si="55"/>
        <v>53.800000000000033</v>
      </c>
      <c r="C275" s="5">
        <v>269</v>
      </c>
    </row>
    <row r="276" spans="1:3">
      <c r="A276" s="5">
        <f t="shared" si="54"/>
        <v>1.8014398509482304E+16</v>
      </c>
      <c r="B276" s="5">
        <f t="shared" si="55"/>
        <v>54.000000000000021</v>
      </c>
      <c r="C276" s="6">
        <v>270</v>
      </c>
    </row>
    <row r="277" spans="1:3">
      <c r="A277" s="5">
        <f t="shared" si="54"/>
        <v>2.0693109934103368E+16</v>
      </c>
      <c r="B277" s="5">
        <f t="shared" si="55"/>
        <v>54.200000000000024</v>
      </c>
      <c r="C277" s="5">
        <v>271</v>
      </c>
    </row>
    <row r="278" spans="1:3">
      <c r="A278" s="5">
        <f t="shared" si="54"/>
        <v>2.3770141341077344E+16</v>
      </c>
      <c r="B278" s="5">
        <f t="shared" si="55"/>
        <v>54.400000000000027</v>
      </c>
      <c r="C278" s="5">
        <v>272</v>
      </c>
    </row>
    <row r="279" spans="1:3">
      <c r="A279" s="5">
        <f t="shared" si="54"/>
        <v>2.7304722256542564E+16</v>
      </c>
      <c r="B279" s="5">
        <f t="shared" si="55"/>
        <v>54.60000000000003</v>
      </c>
      <c r="C279" s="5">
        <v>273</v>
      </c>
    </row>
    <row r="280" spans="1:3">
      <c r="A280" s="5">
        <f t="shared" si="54"/>
        <v>3.1364889539741372E+16</v>
      </c>
      <c r="B280" s="5">
        <f t="shared" si="55"/>
        <v>54.800000000000026</v>
      </c>
      <c r="C280" s="5">
        <v>274</v>
      </c>
    </row>
    <row r="281" spans="1:3">
      <c r="A281" s="5">
        <f t="shared" si="54"/>
        <v>3.6028797018964632E+16</v>
      </c>
      <c r="B281" s="5">
        <f t="shared" si="55"/>
        <v>55.000000000000028</v>
      </c>
      <c r="C281" s="5">
        <v>275</v>
      </c>
    </row>
    <row r="282" spans="1:3">
      <c r="A282" s="5">
        <f t="shared" si="54"/>
        <v>4.1386219868206752E+16</v>
      </c>
      <c r="B282" s="5">
        <f t="shared" si="55"/>
        <v>55.200000000000031</v>
      </c>
      <c r="C282" s="5">
        <v>276</v>
      </c>
    </row>
    <row r="283" spans="1:3">
      <c r="A283" s="5">
        <f t="shared" si="54"/>
        <v>4.7540282682154696E+16</v>
      </c>
      <c r="B283" s="5">
        <f t="shared" si="55"/>
        <v>55.400000000000034</v>
      </c>
      <c r="C283" s="5">
        <v>277</v>
      </c>
    </row>
    <row r="284" spans="1:3">
      <c r="A284" s="5">
        <f t="shared" si="54"/>
        <v>5.4609444513085136E+16</v>
      </c>
      <c r="B284" s="5">
        <f t="shared" si="55"/>
        <v>55.600000000000023</v>
      </c>
      <c r="C284" s="5">
        <v>278</v>
      </c>
    </row>
    <row r="285" spans="1:3">
      <c r="A285" s="5">
        <f t="shared" si="54"/>
        <v>6.2729779079482768E+16</v>
      </c>
      <c r="B285" s="5">
        <f t="shared" si="55"/>
        <v>55.800000000000026</v>
      </c>
      <c r="C285" s="5">
        <v>279</v>
      </c>
    </row>
    <row r="286" spans="1:3">
      <c r="A286" s="5">
        <f t="shared" si="54"/>
        <v>7.205759403792928E+16</v>
      </c>
      <c r="B286" s="5">
        <f t="shared" si="55"/>
        <v>56.000000000000028</v>
      </c>
      <c r="C286" s="6">
        <v>280</v>
      </c>
    </row>
    <row r="287" spans="1:3">
      <c r="A287" s="5">
        <f t="shared" si="54"/>
        <v>8.2772439736413536E+16</v>
      </c>
      <c r="B287" s="5">
        <f t="shared" si="55"/>
        <v>56.200000000000031</v>
      </c>
      <c r="C287" s="5">
        <v>281</v>
      </c>
    </row>
    <row r="288" spans="1:3">
      <c r="A288" s="5">
        <f t="shared" si="54"/>
        <v>9.5080565364309424E+16</v>
      </c>
      <c r="B288" s="5">
        <f t="shared" si="55"/>
        <v>56.400000000000027</v>
      </c>
      <c r="C288" s="5">
        <v>282</v>
      </c>
    </row>
    <row r="289" spans="1:3">
      <c r="A289" s="5">
        <f t="shared" si="54"/>
        <v>1.092188890261703E+17</v>
      </c>
      <c r="B289" s="5">
        <f t="shared" si="55"/>
        <v>56.60000000000003</v>
      </c>
      <c r="C289" s="5">
        <v>283</v>
      </c>
    </row>
    <row r="290" spans="1:3">
      <c r="A290" s="5">
        <f t="shared" si="54"/>
        <v>1.2545955815896558E+17</v>
      </c>
      <c r="B290" s="5">
        <f t="shared" si="55"/>
        <v>56.800000000000033</v>
      </c>
      <c r="C290" s="5">
        <v>284</v>
      </c>
    </row>
    <row r="291" spans="1:3">
      <c r="A291" s="5">
        <f t="shared" si="54"/>
        <v>1.4411518807585862E+17</v>
      </c>
      <c r="B291" s="5">
        <f t="shared" si="55"/>
        <v>57.000000000000036</v>
      </c>
      <c r="C291" s="5">
        <v>285</v>
      </c>
    </row>
    <row r="292" spans="1:3">
      <c r="A292" s="5">
        <f t="shared" si="54"/>
        <v>1.6554487947282707E+17</v>
      </c>
      <c r="B292" s="5">
        <f t="shared" si="55"/>
        <v>57.200000000000024</v>
      </c>
      <c r="C292" s="5">
        <v>286</v>
      </c>
    </row>
    <row r="293" spans="1:3">
      <c r="A293" s="5">
        <f t="shared" si="54"/>
        <v>1.9016113072861894E+17</v>
      </c>
      <c r="B293" s="5">
        <f t="shared" si="55"/>
        <v>57.400000000000027</v>
      </c>
      <c r="C293" s="5">
        <v>287</v>
      </c>
    </row>
    <row r="294" spans="1:3">
      <c r="A294" s="5">
        <f t="shared" si="54"/>
        <v>2.1843777805234074E+17</v>
      </c>
      <c r="B294" s="5">
        <f t="shared" si="55"/>
        <v>57.60000000000003</v>
      </c>
      <c r="C294" s="5">
        <v>288</v>
      </c>
    </row>
    <row r="295" spans="1:3">
      <c r="A295" s="5">
        <f t="shared" si="54"/>
        <v>2.5091911631793126E+17</v>
      </c>
      <c r="B295" s="5">
        <f t="shared" si="55"/>
        <v>57.800000000000033</v>
      </c>
      <c r="C295" s="5">
        <v>289</v>
      </c>
    </row>
    <row r="296" spans="1:3">
      <c r="A296" s="5">
        <f t="shared" si="54"/>
        <v>2.8823037615171731E+17</v>
      </c>
      <c r="B296" s="5">
        <f t="shared" si="55"/>
        <v>58.000000000000036</v>
      </c>
      <c r="C296" s="6">
        <v>290</v>
      </c>
    </row>
    <row r="297" spans="1:3">
      <c r="A297" s="5">
        <f t="shared" si="54"/>
        <v>3.310897589456544E+17</v>
      </c>
      <c r="B297" s="5">
        <f t="shared" si="55"/>
        <v>58.200000000000024</v>
      </c>
      <c r="C297" s="5">
        <v>291</v>
      </c>
    </row>
    <row r="298" spans="1:3">
      <c r="A298" s="5">
        <f t="shared" si="54"/>
        <v>3.8032226145723802E+17</v>
      </c>
      <c r="B298" s="5">
        <f t="shared" si="55"/>
        <v>58.400000000000027</v>
      </c>
      <c r="C298" s="5">
        <v>292</v>
      </c>
    </row>
    <row r="299" spans="1:3">
      <c r="A299" s="5">
        <f t="shared" si="54"/>
        <v>4.3687555610468154E+17</v>
      </c>
      <c r="B299" s="5">
        <f t="shared" si="55"/>
        <v>58.60000000000003</v>
      </c>
      <c r="C299" s="5">
        <v>293</v>
      </c>
    </row>
    <row r="300" spans="1:3">
      <c r="A300" s="5">
        <f t="shared" si="54"/>
        <v>5.0183823263586259E+17</v>
      </c>
      <c r="B300" s="5">
        <f t="shared" si="55"/>
        <v>58.800000000000033</v>
      </c>
      <c r="C300" s="5">
        <v>294</v>
      </c>
    </row>
    <row r="301" spans="1:3">
      <c r="A301" s="5">
        <f t="shared" si="54"/>
        <v>5.7646075230343488E+17</v>
      </c>
      <c r="B301" s="5">
        <f t="shared" si="55"/>
        <v>59.000000000000028</v>
      </c>
      <c r="C301" s="5">
        <v>295</v>
      </c>
    </row>
    <row r="302" spans="1:3">
      <c r="A302" s="5">
        <f t="shared" si="54"/>
        <v>6.6217951789130893E+17</v>
      </c>
      <c r="B302" s="5">
        <f t="shared" si="55"/>
        <v>59.200000000000031</v>
      </c>
      <c r="C302" s="5">
        <v>296</v>
      </c>
    </row>
    <row r="303" spans="1:3">
      <c r="A303" s="5">
        <f t="shared" si="54"/>
        <v>7.6064452291447629E+17</v>
      </c>
      <c r="B303" s="5">
        <f t="shared" si="55"/>
        <v>59.400000000000034</v>
      </c>
      <c r="C303" s="5">
        <v>297</v>
      </c>
    </row>
    <row r="304" spans="1:3">
      <c r="A304" s="5">
        <f t="shared" si="54"/>
        <v>8.7375111220936346E+17</v>
      </c>
      <c r="B304" s="5">
        <f t="shared" si="55"/>
        <v>59.600000000000037</v>
      </c>
      <c r="C304" s="5">
        <v>298</v>
      </c>
    </row>
    <row r="305" spans="1:3">
      <c r="A305" s="5">
        <f t="shared" si="54"/>
        <v>1.0036764652717257E+18</v>
      </c>
      <c r="B305" s="5">
        <f t="shared" si="55"/>
        <v>59.800000000000026</v>
      </c>
      <c r="C305" s="5">
        <v>299</v>
      </c>
    </row>
    <row r="306" spans="1:3">
      <c r="A306" s="5">
        <f t="shared" si="54"/>
        <v>1.15292150460687E+18</v>
      </c>
      <c r="B306" s="5">
        <f t="shared" si="55"/>
        <v>60.000000000000028</v>
      </c>
      <c r="C306" s="6">
        <v>300</v>
      </c>
    </row>
    <row r="307" spans="1:3">
      <c r="A307" s="5">
        <f t="shared" si="54"/>
        <v>1.3243590357826181E+18</v>
      </c>
      <c r="B307" s="5">
        <f t="shared" si="55"/>
        <v>60.200000000000031</v>
      </c>
      <c r="C307" s="5">
        <v>301</v>
      </c>
    </row>
    <row r="308" spans="1:3">
      <c r="A308" s="5">
        <f t="shared" si="54"/>
        <v>1.5212890458289531E+18</v>
      </c>
      <c r="B308" s="5">
        <f t="shared" si="55"/>
        <v>60.400000000000034</v>
      </c>
      <c r="C308" s="5">
        <v>302</v>
      </c>
    </row>
    <row r="309" spans="1:3">
      <c r="A309" s="5">
        <f t="shared" si="54"/>
        <v>1.7475022244187272E+18</v>
      </c>
      <c r="B309" s="5">
        <f t="shared" si="55"/>
        <v>60.60000000000003</v>
      </c>
      <c r="C309" s="5">
        <v>303</v>
      </c>
    </row>
    <row r="310" spans="1:3">
      <c r="A310" s="5">
        <f t="shared" si="54"/>
        <v>2.0073529305434519E+18</v>
      </c>
      <c r="B310" s="5">
        <f t="shared" si="55"/>
        <v>60.800000000000033</v>
      </c>
      <c r="C310" s="5">
        <v>304</v>
      </c>
    </row>
    <row r="311" spans="1:3">
      <c r="A311" s="5">
        <f t="shared" si="54"/>
        <v>2.3058430092137411E+18</v>
      </c>
      <c r="B311" s="5">
        <f t="shared" si="55"/>
        <v>61.000000000000036</v>
      </c>
      <c r="C311" s="5">
        <v>305</v>
      </c>
    </row>
    <row r="312" spans="1:3">
      <c r="A312" s="5">
        <f t="shared" si="54"/>
        <v>2.6487180715652372E+18</v>
      </c>
      <c r="B312" s="5">
        <f t="shared" si="55"/>
        <v>61.200000000000038</v>
      </c>
      <c r="C312" s="5">
        <v>306</v>
      </c>
    </row>
    <row r="313" spans="1:3">
      <c r="A313" s="5">
        <f t="shared" si="54"/>
        <v>3.0425780916579072E+18</v>
      </c>
      <c r="B313" s="5">
        <f t="shared" si="55"/>
        <v>61.400000000000027</v>
      </c>
      <c r="C313" s="5">
        <v>307</v>
      </c>
    </row>
    <row r="314" spans="1:3">
      <c r="A314" s="5">
        <f t="shared" si="54"/>
        <v>3.4950044488374564E+18</v>
      </c>
      <c r="B314" s="5">
        <f t="shared" si="55"/>
        <v>61.60000000000003</v>
      </c>
      <c r="C314" s="5">
        <v>308</v>
      </c>
    </row>
    <row r="315" spans="1:3">
      <c r="A315" s="5">
        <f t="shared" si="54"/>
        <v>4.0147058610869048E+18</v>
      </c>
      <c r="B315" s="5">
        <f t="shared" si="55"/>
        <v>61.800000000000033</v>
      </c>
      <c r="C315" s="5">
        <v>309</v>
      </c>
    </row>
    <row r="316" spans="1:3">
      <c r="A316" s="5">
        <f t="shared" si="54"/>
        <v>4.6116860184274821E+18</v>
      </c>
      <c r="B316" s="5">
        <f t="shared" si="55"/>
        <v>62.000000000000036</v>
      </c>
      <c r="C316" s="5">
        <v>310</v>
      </c>
    </row>
    <row r="317" spans="1:3">
      <c r="A317" s="5">
        <f t="shared" si="54"/>
        <v>5.2974361431304776E+18</v>
      </c>
      <c r="B317" s="5">
        <f t="shared" si="55"/>
        <v>62.200000000000031</v>
      </c>
      <c r="C317" s="5">
        <v>311</v>
      </c>
    </row>
    <row r="318" spans="1:3">
      <c r="A318" s="5">
        <f t="shared" si="54"/>
        <v>6.0851561833158164E+18</v>
      </c>
      <c r="B318" s="5">
        <f t="shared" si="55"/>
        <v>62.400000000000027</v>
      </c>
      <c r="C318" s="5">
        <v>312</v>
      </c>
    </row>
    <row r="319" spans="1:3">
      <c r="A319" s="5">
        <f t="shared" si="54"/>
        <v>6.9900088976749158E+18</v>
      </c>
      <c r="B319" s="5">
        <f t="shared" si="55"/>
        <v>62.60000000000003</v>
      </c>
      <c r="C319" s="5">
        <v>313</v>
      </c>
    </row>
    <row r="320" spans="1:3">
      <c r="A320" s="5">
        <f t="shared" si="54"/>
        <v>8.0294117221738127E+18</v>
      </c>
      <c r="B320" s="5">
        <f t="shared" si="55"/>
        <v>62.800000000000033</v>
      </c>
      <c r="C320" s="5">
        <v>314</v>
      </c>
    </row>
    <row r="321" spans="1:3">
      <c r="A321" s="5">
        <f t="shared" si="54"/>
        <v>9.2233720368549683E+18</v>
      </c>
      <c r="B321" s="5">
        <f t="shared" si="55"/>
        <v>63.000000000000028</v>
      </c>
      <c r="C321" s="5">
        <v>315</v>
      </c>
    </row>
    <row r="322" spans="1:3">
      <c r="A322" s="5">
        <f t="shared" si="54"/>
        <v>1.0594872286260957E+19</v>
      </c>
      <c r="B322" s="5">
        <f t="shared" si="55"/>
        <v>63.200000000000031</v>
      </c>
      <c r="C322" s="5">
        <v>316</v>
      </c>
    </row>
    <row r="323" spans="1:3">
      <c r="A323" s="5">
        <f t="shared" si="54"/>
        <v>1.2170312366631635E+19</v>
      </c>
      <c r="B323" s="5">
        <f t="shared" si="55"/>
        <v>63.400000000000034</v>
      </c>
      <c r="C323" s="5">
        <v>317</v>
      </c>
    </row>
    <row r="324" spans="1:3">
      <c r="A324" s="5">
        <f t="shared" si="54"/>
        <v>1.3980017795349832E+19</v>
      </c>
      <c r="B324" s="5">
        <f t="shared" si="55"/>
        <v>63.600000000000037</v>
      </c>
      <c r="C324" s="5">
        <v>318</v>
      </c>
    </row>
    <row r="325" spans="1:3">
      <c r="A325" s="5">
        <f t="shared" si="54"/>
        <v>1.6058823444347632E+19</v>
      </c>
      <c r="B325" s="5">
        <f t="shared" si="55"/>
        <v>63.800000000000026</v>
      </c>
      <c r="C325" s="5">
        <v>319</v>
      </c>
    </row>
    <row r="326" spans="1:3">
      <c r="A326" s="5">
        <f t="shared" si="54"/>
        <v>1.8446744073709945E+19</v>
      </c>
      <c r="B326" s="5">
        <f t="shared" si="55"/>
        <v>64.000000000000028</v>
      </c>
      <c r="C326" s="5">
        <v>320</v>
      </c>
    </row>
    <row r="327" spans="1:3">
      <c r="A327" s="5">
        <f t="shared" ref="A327:A390" si="56">POWER($B$1,C327)</f>
        <v>2.1189744572521923E+19</v>
      </c>
      <c r="B327" s="5">
        <f t="shared" si="55"/>
        <v>64.200000000000031</v>
      </c>
      <c r="C327" s="5">
        <v>321</v>
      </c>
    </row>
    <row r="328" spans="1:3">
      <c r="A328" s="5">
        <f t="shared" si="56"/>
        <v>2.4340624733263286E+19</v>
      </c>
      <c r="B328" s="5">
        <f t="shared" ref="B328:B391" si="57">LOG(A328,2)</f>
        <v>64.400000000000034</v>
      </c>
      <c r="C328" s="5">
        <v>322</v>
      </c>
    </row>
    <row r="329" spans="1:3">
      <c r="A329" s="5">
        <f t="shared" si="56"/>
        <v>2.796003559069968E+19</v>
      </c>
      <c r="B329" s="5">
        <f t="shared" si="57"/>
        <v>64.600000000000023</v>
      </c>
      <c r="C329" s="5">
        <v>323</v>
      </c>
    </row>
    <row r="330" spans="1:3">
      <c r="A330" s="5">
        <f t="shared" si="56"/>
        <v>3.2117646888695276E+19</v>
      </c>
      <c r="B330" s="5">
        <f t="shared" si="57"/>
        <v>64.800000000000026</v>
      </c>
      <c r="C330" s="5">
        <v>324</v>
      </c>
    </row>
    <row r="331" spans="1:3">
      <c r="A331" s="5">
        <f t="shared" si="56"/>
        <v>3.6893488147419906E+19</v>
      </c>
      <c r="B331" s="5">
        <f t="shared" si="57"/>
        <v>65.000000000000028</v>
      </c>
      <c r="C331" s="5">
        <v>325</v>
      </c>
    </row>
    <row r="332" spans="1:3">
      <c r="A332" s="5">
        <f t="shared" si="56"/>
        <v>4.2379489145043853E+19</v>
      </c>
      <c r="B332" s="5">
        <f t="shared" si="57"/>
        <v>65.200000000000031</v>
      </c>
      <c r="C332" s="5">
        <v>326</v>
      </c>
    </row>
    <row r="333" spans="1:3">
      <c r="A333" s="5">
        <f t="shared" si="56"/>
        <v>4.8681249466526581E+19</v>
      </c>
      <c r="B333" s="5">
        <f t="shared" si="57"/>
        <v>65.400000000000034</v>
      </c>
      <c r="C333" s="5">
        <v>327</v>
      </c>
    </row>
    <row r="334" spans="1:3">
      <c r="A334" s="5">
        <f t="shared" si="56"/>
        <v>5.5920071181399376E+19</v>
      </c>
      <c r="B334" s="5">
        <f t="shared" si="57"/>
        <v>65.600000000000037</v>
      </c>
      <c r="C334" s="5">
        <v>328</v>
      </c>
    </row>
    <row r="335" spans="1:3">
      <c r="A335" s="5">
        <f t="shared" si="56"/>
        <v>6.4235293777390576E+19</v>
      </c>
      <c r="B335" s="5">
        <f t="shared" si="57"/>
        <v>65.80000000000004</v>
      </c>
      <c r="C335" s="5">
        <v>329</v>
      </c>
    </row>
    <row r="336" spans="1:3">
      <c r="A336" s="5">
        <f t="shared" si="56"/>
        <v>7.3786976294839828E+19</v>
      </c>
      <c r="B336" s="5">
        <f t="shared" si="57"/>
        <v>66.000000000000043</v>
      </c>
      <c r="C336" s="5">
        <v>330</v>
      </c>
    </row>
    <row r="337" spans="1:3">
      <c r="A337" s="5">
        <f t="shared" si="56"/>
        <v>8.4758978290087723E+19</v>
      </c>
      <c r="B337" s="5">
        <f t="shared" si="57"/>
        <v>66.200000000000045</v>
      </c>
      <c r="C337" s="5">
        <v>331</v>
      </c>
    </row>
    <row r="338" spans="1:3">
      <c r="A338" s="5">
        <f t="shared" si="56"/>
        <v>9.7362498933053194E+19</v>
      </c>
      <c r="B338" s="5">
        <f t="shared" si="57"/>
        <v>66.400000000000034</v>
      </c>
      <c r="C338" s="5">
        <v>332</v>
      </c>
    </row>
    <row r="339" spans="1:3">
      <c r="A339" s="5">
        <f t="shared" si="56"/>
        <v>1.1184014236279878E+20</v>
      </c>
      <c r="B339" s="5">
        <f t="shared" si="57"/>
        <v>66.600000000000037</v>
      </c>
      <c r="C339" s="5">
        <v>333</v>
      </c>
    </row>
    <row r="340" spans="1:3">
      <c r="A340" s="5">
        <f t="shared" si="56"/>
        <v>1.2847058755478117E+20</v>
      </c>
      <c r="B340" s="5">
        <f t="shared" si="57"/>
        <v>66.80000000000004</v>
      </c>
      <c r="C340" s="5">
        <v>334</v>
      </c>
    </row>
    <row r="341" spans="1:3">
      <c r="A341" s="5">
        <f t="shared" si="56"/>
        <v>1.4757395258967969E+20</v>
      </c>
      <c r="B341" s="5">
        <f t="shared" si="57"/>
        <v>67.000000000000043</v>
      </c>
      <c r="C341" s="5">
        <v>335</v>
      </c>
    </row>
    <row r="342" spans="1:3">
      <c r="A342" s="5">
        <f t="shared" si="56"/>
        <v>1.6951795658017554E+20</v>
      </c>
      <c r="B342" s="5">
        <f t="shared" si="57"/>
        <v>67.200000000000031</v>
      </c>
      <c r="C342" s="5">
        <v>336</v>
      </c>
    </row>
    <row r="343" spans="1:3">
      <c r="A343" s="5">
        <f t="shared" si="56"/>
        <v>1.9472499786610645E+20</v>
      </c>
      <c r="B343" s="5">
        <f t="shared" si="57"/>
        <v>67.400000000000034</v>
      </c>
      <c r="C343" s="5">
        <v>337</v>
      </c>
    </row>
    <row r="344" spans="1:3">
      <c r="A344" s="5">
        <f t="shared" si="56"/>
        <v>2.2368028472559767E+20</v>
      </c>
      <c r="B344" s="5">
        <f t="shared" si="57"/>
        <v>67.600000000000037</v>
      </c>
      <c r="C344" s="5">
        <v>338</v>
      </c>
    </row>
    <row r="345" spans="1:3">
      <c r="A345" s="5">
        <f t="shared" si="56"/>
        <v>2.5694117510956243E+20</v>
      </c>
      <c r="B345" s="5">
        <f t="shared" si="57"/>
        <v>67.80000000000004</v>
      </c>
      <c r="C345" s="5">
        <v>339</v>
      </c>
    </row>
    <row r="346" spans="1:3">
      <c r="A346" s="5">
        <f t="shared" si="56"/>
        <v>2.9514790517935951E+20</v>
      </c>
      <c r="B346" s="5">
        <f t="shared" si="57"/>
        <v>68.000000000000028</v>
      </c>
      <c r="C346" s="5">
        <v>340</v>
      </c>
    </row>
    <row r="347" spans="1:3">
      <c r="A347" s="5">
        <f t="shared" si="56"/>
        <v>3.3903591316035115E+20</v>
      </c>
      <c r="B347" s="5">
        <f t="shared" si="57"/>
        <v>68.200000000000031</v>
      </c>
      <c r="C347" s="5">
        <v>341</v>
      </c>
    </row>
    <row r="348" spans="1:3">
      <c r="A348" s="5">
        <f t="shared" si="56"/>
        <v>3.8944999573221304E+20</v>
      </c>
      <c r="B348" s="5">
        <f t="shared" si="57"/>
        <v>68.400000000000034</v>
      </c>
      <c r="C348" s="5">
        <v>342</v>
      </c>
    </row>
    <row r="349" spans="1:3">
      <c r="A349" s="5">
        <f t="shared" si="56"/>
        <v>4.4736056945119547E+20</v>
      </c>
      <c r="B349" s="5">
        <f t="shared" si="57"/>
        <v>68.600000000000037</v>
      </c>
      <c r="C349" s="5">
        <v>343</v>
      </c>
    </row>
    <row r="350" spans="1:3">
      <c r="A350" s="5">
        <f t="shared" si="56"/>
        <v>5.1388235021912506E+20</v>
      </c>
      <c r="B350" s="5">
        <f t="shared" si="57"/>
        <v>68.800000000000026</v>
      </c>
      <c r="C350" s="5">
        <v>344</v>
      </c>
    </row>
    <row r="351" spans="1:3">
      <c r="A351" s="5">
        <f t="shared" si="56"/>
        <v>5.9029581035871928E+20</v>
      </c>
      <c r="B351" s="5">
        <f t="shared" si="57"/>
        <v>69.000000000000028</v>
      </c>
      <c r="C351" s="5">
        <v>345</v>
      </c>
    </row>
    <row r="352" spans="1:3">
      <c r="A352" s="5">
        <f t="shared" si="56"/>
        <v>6.7807182632070257E+20</v>
      </c>
      <c r="B352" s="5">
        <f t="shared" si="57"/>
        <v>69.200000000000031</v>
      </c>
      <c r="C352" s="5">
        <v>346</v>
      </c>
    </row>
    <row r="353" spans="1:3">
      <c r="A353" s="5">
        <f t="shared" si="56"/>
        <v>7.7889999146442621E+20</v>
      </c>
      <c r="B353" s="5">
        <f t="shared" si="57"/>
        <v>69.400000000000034</v>
      </c>
      <c r="C353" s="5">
        <v>347</v>
      </c>
    </row>
    <row r="354" spans="1:3">
      <c r="A354" s="5">
        <f t="shared" si="56"/>
        <v>8.9472113890239119E+20</v>
      </c>
      <c r="B354" s="5">
        <f t="shared" si="57"/>
        <v>69.600000000000037</v>
      </c>
      <c r="C354" s="5">
        <v>348</v>
      </c>
    </row>
    <row r="355" spans="1:3">
      <c r="A355" s="5">
        <f t="shared" si="56"/>
        <v>1.0277647004382505E+21</v>
      </c>
      <c r="B355" s="5">
        <f t="shared" si="57"/>
        <v>69.80000000000004</v>
      </c>
      <c r="C355" s="5">
        <v>349</v>
      </c>
    </row>
    <row r="356" spans="1:3">
      <c r="A356" s="5">
        <f t="shared" si="56"/>
        <v>1.1805916207174386E+21</v>
      </c>
      <c r="B356" s="5">
        <f t="shared" si="57"/>
        <v>70.000000000000043</v>
      </c>
      <c r="C356" s="5">
        <v>350</v>
      </c>
    </row>
    <row r="357" spans="1:3">
      <c r="A357" s="5">
        <f t="shared" si="56"/>
        <v>1.3561436526414057E+21</v>
      </c>
      <c r="B357" s="5">
        <f t="shared" si="57"/>
        <v>70.200000000000045</v>
      </c>
      <c r="C357" s="5">
        <v>351</v>
      </c>
    </row>
    <row r="358" spans="1:3">
      <c r="A358" s="5">
        <f t="shared" si="56"/>
        <v>1.5577999829288532E+21</v>
      </c>
      <c r="B358" s="5">
        <f t="shared" si="57"/>
        <v>70.400000000000034</v>
      </c>
      <c r="C358" s="5">
        <v>352</v>
      </c>
    </row>
    <row r="359" spans="1:3">
      <c r="A359" s="5">
        <f t="shared" si="56"/>
        <v>1.7894422778047834E+21</v>
      </c>
      <c r="B359" s="5">
        <f t="shared" si="57"/>
        <v>70.600000000000037</v>
      </c>
      <c r="C359" s="5">
        <v>353</v>
      </c>
    </row>
    <row r="360" spans="1:3">
      <c r="A360" s="5">
        <f t="shared" si="56"/>
        <v>2.0555294008765016E+21</v>
      </c>
      <c r="B360" s="5">
        <f t="shared" si="57"/>
        <v>70.80000000000004</v>
      </c>
      <c r="C360" s="5">
        <v>354</v>
      </c>
    </row>
    <row r="361" spans="1:3">
      <c r="A361" s="5">
        <f t="shared" si="56"/>
        <v>2.3611832414348787E+21</v>
      </c>
      <c r="B361" s="5">
        <f t="shared" si="57"/>
        <v>71.000000000000043</v>
      </c>
      <c r="C361" s="5">
        <v>355</v>
      </c>
    </row>
    <row r="362" spans="1:3">
      <c r="A362" s="5">
        <f t="shared" si="56"/>
        <v>2.7122873052828119E+21</v>
      </c>
      <c r="B362" s="5">
        <f t="shared" si="57"/>
        <v>71.200000000000031</v>
      </c>
      <c r="C362" s="5">
        <v>356</v>
      </c>
    </row>
    <row r="363" spans="1:3">
      <c r="A363" s="5">
        <f t="shared" si="56"/>
        <v>3.1155999658577069E+21</v>
      </c>
      <c r="B363" s="5">
        <f t="shared" si="57"/>
        <v>71.400000000000034</v>
      </c>
      <c r="C363" s="5">
        <v>357</v>
      </c>
    </row>
    <row r="364" spans="1:3">
      <c r="A364" s="5">
        <f t="shared" si="56"/>
        <v>3.5788845556095669E+21</v>
      </c>
      <c r="B364" s="5">
        <f t="shared" si="57"/>
        <v>71.600000000000037</v>
      </c>
      <c r="C364" s="5">
        <v>358</v>
      </c>
    </row>
    <row r="365" spans="1:3">
      <c r="A365" s="5">
        <f t="shared" si="56"/>
        <v>4.1110588017530052E+21</v>
      </c>
      <c r="B365" s="5">
        <f t="shared" si="57"/>
        <v>71.80000000000004</v>
      </c>
      <c r="C365" s="5">
        <v>359</v>
      </c>
    </row>
    <row r="366" spans="1:3">
      <c r="A366" s="5">
        <f t="shared" si="56"/>
        <v>4.7223664828697585E+21</v>
      </c>
      <c r="B366" s="5">
        <f t="shared" si="57"/>
        <v>72.000000000000028</v>
      </c>
      <c r="C366" s="5">
        <v>360</v>
      </c>
    </row>
    <row r="367" spans="1:3">
      <c r="A367" s="5">
        <f t="shared" si="56"/>
        <v>5.4245746105656269E+21</v>
      </c>
      <c r="B367" s="5">
        <f t="shared" si="57"/>
        <v>72.200000000000031</v>
      </c>
      <c r="C367" s="5">
        <v>361</v>
      </c>
    </row>
    <row r="368" spans="1:3">
      <c r="A368" s="5">
        <f t="shared" si="56"/>
        <v>6.231199931715417E+21</v>
      </c>
      <c r="B368" s="5">
        <f t="shared" si="57"/>
        <v>72.400000000000034</v>
      </c>
      <c r="C368" s="5">
        <v>362</v>
      </c>
    </row>
    <row r="369" spans="1:3">
      <c r="A369" s="5">
        <f t="shared" si="56"/>
        <v>7.1577691112191369E+21</v>
      </c>
      <c r="B369" s="5">
        <f t="shared" si="57"/>
        <v>72.600000000000037</v>
      </c>
      <c r="C369" s="5">
        <v>363</v>
      </c>
    </row>
    <row r="370" spans="1:3">
      <c r="A370" s="5">
        <f t="shared" si="56"/>
        <v>8.2221176035060126E+21</v>
      </c>
      <c r="B370" s="5">
        <f t="shared" si="57"/>
        <v>72.80000000000004</v>
      </c>
      <c r="C370" s="5">
        <v>364</v>
      </c>
    </row>
    <row r="371" spans="1:3">
      <c r="A371" s="5">
        <f t="shared" si="56"/>
        <v>9.4447329657395211E+21</v>
      </c>
      <c r="B371" s="5">
        <f t="shared" si="57"/>
        <v>73.000000000000028</v>
      </c>
      <c r="C371" s="5">
        <v>365</v>
      </c>
    </row>
    <row r="372" spans="1:3">
      <c r="A372" s="5">
        <f t="shared" si="56"/>
        <v>1.0849149221131256E+22</v>
      </c>
      <c r="B372" s="5">
        <f t="shared" si="57"/>
        <v>73.200000000000031</v>
      </c>
      <c r="C372" s="5">
        <v>366</v>
      </c>
    </row>
    <row r="373" spans="1:3">
      <c r="A373" s="5">
        <f t="shared" si="56"/>
        <v>1.2462399863430836E+22</v>
      </c>
      <c r="B373" s="5">
        <f t="shared" si="57"/>
        <v>73.400000000000034</v>
      </c>
      <c r="C373" s="5">
        <v>367</v>
      </c>
    </row>
    <row r="374" spans="1:3">
      <c r="A374" s="5">
        <f t="shared" si="56"/>
        <v>1.4315538222438278E+22</v>
      </c>
      <c r="B374" s="5">
        <f t="shared" si="57"/>
        <v>73.600000000000037</v>
      </c>
      <c r="C374" s="5">
        <v>368</v>
      </c>
    </row>
    <row r="375" spans="1:3">
      <c r="A375" s="5">
        <f t="shared" si="56"/>
        <v>1.6444235207012029E+22</v>
      </c>
      <c r="B375" s="5">
        <f t="shared" si="57"/>
        <v>73.80000000000004</v>
      </c>
      <c r="C375" s="5">
        <v>369</v>
      </c>
    </row>
    <row r="376" spans="1:3">
      <c r="A376" s="5">
        <f t="shared" si="56"/>
        <v>1.8889465931479046E+22</v>
      </c>
      <c r="B376" s="5">
        <f t="shared" si="57"/>
        <v>74.000000000000043</v>
      </c>
      <c r="C376" s="5">
        <v>370</v>
      </c>
    </row>
    <row r="377" spans="1:3">
      <c r="A377" s="5">
        <f t="shared" si="56"/>
        <v>2.169829844226252E+22</v>
      </c>
      <c r="B377" s="5">
        <f t="shared" si="57"/>
        <v>74.200000000000045</v>
      </c>
      <c r="C377" s="5">
        <v>371</v>
      </c>
    </row>
    <row r="378" spans="1:3">
      <c r="A378" s="5">
        <f t="shared" si="56"/>
        <v>2.4924799726861685E+22</v>
      </c>
      <c r="B378" s="5">
        <f t="shared" si="57"/>
        <v>74.400000000000048</v>
      </c>
      <c r="C378" s="5">
        <v>372</v>
      </c>
    </row>
    <row r="379" spans="1:3">
      <c r="A379" s="5">
        <f t="shared" si="56"/>
        <v>2.8631076444876564E+22</v>
      </c>
      <c r="B379" s="5">
        <f t="shared" si="57"/>
        <v>74.600000000000037</v>
      </c>
      <c r="C379" s="5">
        <v>373</v>
      </c>
    </row>
    <row r="380" spans="1:3">
      <c r="A380" s="5">
        <f t="shared" si="56"/>
        <v>3.2888470414024067E+22</v>
      </c>
      <c r="B380" s="5">
        <f t="shared" si="57"/>
        <v>74.80000000000004</v>
      </c>
      <c r="C380" s="5">
        <v>374</v>
      </c>
    </row>
    <row r="381" spans="1:3">
      <c r="A381" s="5">
        <f t="shared" si="56"/>
        <v>3.7778931862958118E+22</v>
      </c>
      <c r="B381" s="5">
        <f t="shared" si="57"/>
        <v>75.000000000000043</v>
      </c>
      <c r="C381" s="5">
        <v>375</v>
      </c>
    </row>
    <row r="382" spans="1:3">
      <c r="A382" s="5">
        <f t="shared" si="56"/>
        <v>4.3396596884525048E+22</v>
      </c>
      <c r="B382" s="5">
        <f t="shared" si="57"/>
        <v>75.200000000000045</v>
      </c>
      <c r="C382" s="5">
        <v>376</v>
      </c>
    </row>
    <row r="383" spans="1:3">
      <c r="A383" s="5">
        <f t="shared" si="56"/>
        <v>4.9849599453723403E+22</v>
      </c>
      <c r="B383" s="5">
        <f t="shared" si="57"/>
        <v>75.400000000000034</v>
      </c>
      <c r="C383" s="5">
        <v>377</v>
      </c>
    </row>
    <row r="384" spans="1:3">
      <c r="A384" s="5">
        <f t="shared" si="56"/>
        <v>5.7262152889753145E+22</v>
      </c>
      <c r="B384" s="5">
        <f t="shared" si="57"/>
        <v>75.600000000000037</v>
      </c>
      <c r="C384" s="5">
        <v>378</v>
      </c>
    </row>
    <row r="385" spans="1:3">
      <c r="A385" s="5">
        <f t="shared" si="56"/>
        <v>6.5776940828048159E+22</v>
      </c>
      <c r="B385" s="5">
        <f t="shared" si="57"/>
        <v>75.80000000000004</v>
      </c>
      <c r="C385" s="5">
        <v>379</v>
      </c>
    </row>
    <row r="386" spans="1:3">
      <c r="A386" s="5">
        <f t="shared" si="56"/>
        <v>7.5557863725916236E+22</v>
      </c>
      <c r="B386" s="5">
        <f t="shared" si="57"/>
        <v>76.000000000000043</v>
      </c>
      <c r="C386" s="5">
        <v>380</v>
      </c>
    </row>
    <row r="387" spans="1:3">
      <c r="A387" s="5">
        <f t="shared" si="56"/>
        <v>8.679319376905013E+22</v>
      </c>
      <c r="B387" s="5">
        <f t="shared" si="57"/>
        <v>76.200000000000031</v>
      </c>
      <c r="C387" s="5">
        <v>381</v>
      </c>
    </row>
    <row r="388" spans="1:3">
      <c r="A388" s="5">
        <f t="shared" si="56"/>
        <v>9.9699198907446806E+22</v>
      </c>
      <c r="B388" s="5">
        <f t="shared" si="57"/>
        <v>76.400000000000034</v>
      </c>
      <c r="C388" s="5">
        <v>382</v>
      </c>
    </row>
    <row r="389" spans="1:3">
      <c r="A389" s="5">
        <f t="shared" si="56"/>
        <v>1.1452430577950634E+23</v>
      </c>
      <c r="B389" s="5">
        <f t="shared" si="57"/>
        <v>76.600000000000037</v>
      </c>
      <c r="C389" s="5">
        <v>383</v>
      </c>
    </row>
    <row r="390" spans="1:3">
      <c r="A390" s="5">
        <f t="shared" si="56"/>
        <v>1.3155388165609637E+23</v>
      </c>
      <c r="B390" s="5">
        <f t="shared" si="57"/>
        <v>76.80000000000004</v>
      </c>
      <c r="C390" s="5">
        <v>384</v>
      </c>
    </row>
    <row r="391" spans="1:3">
      <c r="A391" s="5">
        <f t="shared" ref="A391:A454" si="58">POWER($B$1,C391)</f>
        <v>1.5111572745183254E+23</v>
      </c>
      <c r="B391" s="5">
        <f t="shared" si="57"/>
        <v>77.000000000000028</v>
      </c>
      <c r="C391" s="5">
        <v>385</v>
      </c>
    </row>
    <row r="392" spans="1:3">
      <c r="A392" s="5">
        <f t="shared" si="58"/>
        <v>1.7358638753810033E+23</v>
      </c>
      <c r="B392" s="5">
        <f t="shared" ref="B392:B455" si="59">LOG(A392,2)</f>
        <v>77.200000000000031</v>
      </c>
      <c r="C392" s="5">
        <v>386</v>
      </c>
    </row>
    <row r="393" spans="1:3">
      <c r="A393" s="5">
        <f t="shared" si="58"/>
        <v>1.9939839781489368E+23</v>
      </c>
      <c r="B393" s="5">
        <f t="shared" si="59"/>
        <v>77.400000000000034</v>
      </c>
      <c r="C393" s="5">
        <v>387</v>
      </c>
    </row>
    <row r="394" spans="1:3">
      <c r="A394" s="5">
        <f t="shared" si="58"/>
        <v>2.2904861155901278E+23</v>
      </c>
      <c r="B394" s="5">
        <f t="shared" si="59"/>
        <v>77.600000000000037</v>
      </c>
      <c r="C394" s="5">
        <v>388</v>
      </c>
    </row>
    <row r="395" spans="1:3">
      <c r="A395" s="5">
        <f t="shared" si="58"/>
        <v>2.6310776331219284E+23</v>
      </c>
      <c r="B395" s="5">
        <f t="shared" si="59"/>
        <v>77.80000000000004</v>
      </c>
      <c r="C395" s="5">
        <v>389</v>
      </c>
    </row>
    <row r="396" spans="1:3">
      <c r="A396" s="5">
        <f t="shared" si="58"/>
        <v>3.0223145490366515E+23</v>
      </c>
      <c r="B396" s="5">
        <f t="shared" si="59"/>
        <v>78.000000000000043</v>
      </c>
      <c r="C396" s="5">
        <v>390</v>
      </c>
    </row>
    <row r="397" spans="1:3">
      <c r="A397" s="5">
        <f t="shared" si="58"/>
        <v>3.4717277507620079E+23</v>
      </c>
      <c r="B397" s="5">
        <f t="shared" si="59"/>
        <v>78.200000000000045</v>
      </c>
      <c r="C397" s="5">
        <v>391</v>
      </c>
    </row>
    <row r="398" spans="1:3">
      <c r="A398" s="5">
        <f t="shared" si="58"/>
        <v>3.9879679562978749E+23</v>
      </c>
      <c r="B398" s="5">
        <f t="shared" si="59"/>
        <v>78.400000000000048</v>
      </c>
      <c r="C398" s="5">
        <v>392</v>
      </c>
    </row>
    <row r="399" spans="1:3">
      <c r="A399" s="5">
        <f t="shared" si="58"/>
        <v>4.580972231180257E+23</v>
      </c>
      <c r="B399" s="5">
        <f t="shared" si="59"/>
        <v>78.600000000000037</v>
      </c>
      <c r="C399" s="5">
        <v>393</v>
      </c>
    </row>
    <row r="400" spans="1:3">
      <c r="A400" s="5">
        <f t="shared" si="58"/>
        <v>5.2621552662438588E+23</v>
      </c>
      <c r="B400" s="5">
        <f t="shared" si="59"/>
        <v>78.80000000000004</v>
      </c>
      <c r="C400" s="5">
        <v>394</v>
      </c>
    </row>
    <row r="401" spans="1:3">
      <c r="A401" s="5">
        <f t="shared" si="58"/>
        <v>6.0446290980733056E+23</v>
      </c>
      <c r="B401" s="5">
        <f t="shared" si="59"/>
        <v>79.000000000000043</v>
      </c>
      <c r="C401" s="5">
        <v>395</v>
      </c>
    </row>
    <row r="402" spans="1:3">
      <c r="A402" s="5">
        <f t="shared" si="58"/>
        <v>6.9434555015240171E+23</v>
      </c>
      <c r="B402" s="5">
        <f t="shared" si="59"/>
        <v>79.200000000000045</v>
      </c>
      <c r="C402" s="5">
        <v>396</v>
      </c>
    </row>
    <row r="403" spans="1:3">
      <c r="A403" s="5">
        <f t="shared" si="58"/>
        <v>7.9759359125957512E+23</v>
      </c>
      <c r="B403" s="5">
        <f t="shared" si="59"/>
        <v>79.400000000000034</v>
      </c>
      <c r="C403" s="5">
        <v>397</v>
      </c>
    </row>
    <row r="404" spans="1:3">
      <c r="A404" s="5">
        <f t="shared" si="58"/>
        <v>9.1619444623605154E+23</v>
      </c>
      <c r="B404" s="5">
        <f t="shared" si="59"/>
        <v>79.600000000000037</v>
      </c>
      <c r="C404" s="5">
        <v>398</v>
      </c>
    </row>
    <row r="405" spans="1:3">
      <c r="A405" s="5">
        <f t="shared" si="58"/>
        <v>1.0524310532487719E+24</v>
      </c>
      <c r="B405" s="5">
        <f t="shared" si="59"/>
        <v>79.80000000000004</v>
      </c>
      <c r="C405" s="5">
        <v>399</v>
      </c>
    </row>
    <row r="406" spans="1:3">
      <c r="A406" s="5">
        <f t="shared" si="58"/>
        <v>1.2089258196146617E+24</v>
      </c>
      <c r="B406" s="5">
        <f t="shared" si="59"/>
        <v>80.000000000000043</v>
      </c>
      <c r="C406" s="5">
        <v>400</v>
      </c>
    </row>
    <row r="407" spans="1:3">
      <c r="A407" s="5">
        <f t="shared" si="58"/>
        <v>1.3886911003048042E+24</v>
      </c>
      <c r="B407" s="5">
        <f t="shared" si="59"/>
        <v>80.200000000000045</v>
      </c>
      <c r="C407" s="5">
        <v>401</v>
      </c>
    </row>
    <row r="408" spans="1:3">
      <c r="A408" s="5">
        <f t="shared" si="58"/>
        <v>1.5951871825191511E+24</v>
      </c>
      <c r="B408" s="5">
        <f t="shared" si="59"/>
        <v>80.400000000000034</v>
      </c>
      <c r="C408" s="5">
        <v>402</v>
      </c>
    </row>
    <row r="409" spans="1:3">
      <c r="A409" s="5">
        <f t="shared" si="58"/>
        <v>1.8323888924721041E+24</v>
      </c>
      <c r="B409" s="5">
        <f t="shared" si="59"/>
        <v>80.600000000000037</v>
      </c>
      <c r="C409" s="5">
        <v>403</v>
      </c>
    </row>
    <row r="410" spans="1:3">
      <c r="A410" s="5">
        <f t="shared" si="58"/>
        <v>2.1048621064975449E+24</v>
      </c>
      <c r="B410" s="5">
        <f t="shared" si="59"/>
        <v>80.80000000000004</v>
      </c>
      <c r="C410" s="5">
        <v>404</v>
      </c>
    </row>
    <row r="411" spans="1:3">
      <c r="A411" s="5">
        <f t="shared" si="58"/>
        <v>2.4178516392293233E+24</v>
      </c>
      <c r="B411" s="5">
        <f t="shared" si="59"/>
        <v>81.000000000000043</v>
      </c>
      <c r="C411" s="5">
        <v>405</v>
      </c>
    </row>
    <row r="412" spans="1:3">
      <c r="A412" s="5">
        <f t="shared" si="58"/>
        <v>2.777382200609609E+24</v>
      </c>
      <c r="B412" s="5">
        <f t="shared" si="59"/>
        <v>81.200000000000045</v>
      </c>
      <c r="C412" s="5">
        <v>406</v>
      </c>
    </row>
    <row r="413" spans="1:3">
      <c r="A413" s="5">
        <f t="shared" si="58"/>
        <v>3.1903743650383032E+24</v>
      </c>
      <c r="B413" s="5">
        <f t="shared" si="59"/>
        <v>81.400000000000048</v>
      </c>
      <c r="C413" s="5">
        <v>407</v>
      </c>
    </row>
    <row r="414" spans="1:3">
      <c r="A414" s="5">
        <f t="shared" si="58"/>
        <v>3.6647777849442088E+24</v>
      </c>
      <c r="B414" s="5">
        <f t="shared" si="59"/>
        <v>81.600000000000037</v>
      </c>
      <c r="C414" s="5">
        <v>408</v>
      </c>
    </row>
    <row r="415" spans="1:3">
      <c r="A415" s="5">
        <f t="shared" si="58"/>
        <v>4.2097242129950913E+24</v>
      </c>
      <c r="B415" s="5">
        <f t="shared" si="59"/>
        <v>81.80000000000004</v>
      </c>
      <c r="C415" s="5">
        <v>409</v>
      </c>
    </row>
    <row r="416" spans="1:3">
      <c r="A416" s="5">
        <f t="shared" si="58"/>
        <v>4.8357032784586488E+24</v>
      </c>
      <c r="B416" s="5">
        <f t="shared" si="59"/>
        <v>82.000000000000043</v>
      </c>
      <c r="C416" s="5">
        <v>410</v>
      </c>
    </row>
    <row r="417" spans="1:3">
      <c r="A417" s="5">
        <f t="shared" si="58"/>
        <v>5.5547644012192191E+24</v>
      </c>
      <c r="B417" s="5">
        <f t="shared" si="59"/>
        <v>82.200000000000045</v>
      </c>
      <c r="C417" s="5">
        <v>411</v>
      </c>
    </row>
    <row r="418" spans="1:3">
      <c r="A418" s="5">
        <f t="shared" si="58"/>
        <v>6.3807487300766085E+24</v>
      </c>
      <c r="B418" s="5">
        <f t="shared" si="59"/>
        <v>82.400000000000048</v>
      </c>
      <c r="C418" s="5">
        <v>412</v>
      </c>
    </row>
    <row r="419" spans="1:3">
      <c r="A419" s="5">
        <f t="shared" si="58"/>
        <v>7.3295555698884209E+24</v>
      </c>
      <c r="B419" s="5">
        <f t="shared" si="59"/>
        <v>82.600000000000051</v>
      </c>
      <c r="C419" s="5">
        <v>413</v>
      </c>
    </row>
    <row r="420" spans="1:3">
      <c r="A420" s="5">
        <f t="shared" si="58"/>
        <v>8.4194484259901826E+24</v>
      </c>
      <c r="B420" s="5">
        <f t="shared" si="59"/>
        <v>82.80000000000004</v>
      </c>
      <c r="C420" s="5">
        <v>414</v>
      </c>
    </row>
    <row r="421" spans="1:3">
      <c r="A421" s="5">
        <f t="shared" si="58"/>
        <v>9.6714065569173018E+24</v>
      </c>
      <c r="B421" s="5">
        <f t="shared" si="59"/>
        <v>83.000000000000043</v>
      </c>
      <c r="C421" s="5">
        <v>415</v>
      </c>
    </row>
    <row r="422" spans="1:3">
      <c r="A422" s="5">
        <f t="shared" si="58"/>
        <v>1.1109528802438442E+25</v>
      </c>
      <c r="B422" s="5">
        <f t="shared" si="59"/>
        <v>83.200000000000045</v>
      </c>
      <c r="C422" s="5">
        <v>416</v>
      </c>
    </row>
    <row r="423" spans="1:3">
      <c r="A423" s="5">
        <f t="shared" si="58"/>
        <v>1.2761497460153223E+25</v>
      </c>
      <c r="B423" s="5">
        <f t="shared" si="59"/>
        <v>83.400000000000048</v>
      </c>
      <c r="C423" s="5">
        <v>417</v>
      </c>
    </row>
    <row r="424" spans="1:3">
      <c r="A424" s="5">
        <f t="shared" si="58"/>
        <v>1.4659111139776846E+25</v>
      </c>
      <c r="B424" s="5">
        <f t="shared" si="59"/>
        <v>83.600000000000037</v>
      </c>
      <c r="C424" s="5">
        <v>418</v>
      </c>
    </row>
    <row r="425" spans="1:3">
      <c r="A425" s="5">
        <f t="shared" si="58"/>
        <v>1.6838896851980378E+25</v>
      </c>
      <c r="B425" s="5">
        <f t="shared" si="59"/>
        <v>83.80000000000004</v>
      </c>
      <c r="C425" s="5">
        <v>419</v>
      </c>
    </row>
    <row r="426" spans="1:3">
      <c r="A426" s="5">
        <f t="shared" si="58"/>
        <v>1.9342813113834608E+25</v>
      </c>
      <c r="B426" s="5">
        <f t="shared" si="59"/>
        <v>84.000000000000043</v>
      </c>
      <c r="C426" s="5">
        <v>420</v>
      </c>
    </row>
    <row r="427" spans="1:3">
      <c r="A427" s="5">
        <f t="shared" si="58"/>
        <v>2.2219057604876889E+25</v>
      </c>
      <c r="B427" s="5">
        <f t="shared" si="59"/>
        <v>84.200000000000045</v>
      </c>
      <c r="C427" s="5">
        <v>421</v>
      </c>
    </row>
    <row r="428" spans="1:3">
      <c r="A428" s="5">
        <f t="shared" si="58"/>
        <v>2.5522994920306451E+25</v>
      </c>
      <c r="B428" s="5">
        <f t="shared" si="59"/>
        <v>84.400000000000034</v>
      </c>
      <c r="C428" s="5">
        <v>422</v>
      </c>
    </row>
    <row r="429" spans="1:3">
      <c r="A429" s="5">
        <f t="shared" si="58"/>
        <v>2.9318222279553705E+25</v>
      </c>
      <c r="B429" s="5">
        <f t="shared" si="59"/>
        <v>84.600000000000037</v>
      </c>
      <c r="C429" s="5">
        <v>423</v>
      </c>
    </row>
    <row r="430" spans="1:3">
      <c r="A430" s="5">
        <f t="shared" si="58"/>
        <v>3.3677793703960761E+25</v>
      </c>
      <c r="B430" s="5">
        <f t="shared" si="59"/>
        <v>84.80000000000004</v>
      </c>
      <c r="C430" s="5">
        <v>424</v>
      </c>
    </row>
    <row r="431" spans="1:3">
      <c r="A431" s="5">
        <f t="shared" si="58"/>
        <v>3.8685626227669233E+25</v>
      </c>
      <c r="B431" s="5">
        <f t="shared" si="59"/>
        <v>85.000000000000043</v>
      </c>
      <c r="C431" s="5">
        <v>425</v>
      </c>
    </row>
    <row r="432" spans="1:3">
      <c r="A432" s="5">
        <f t="shared" si="58"/>
        <v>4.4438115209753804E+25</v>
      </c>
      <c r="B432" s="5">
        <f t="shared" si="59"/>
        <v>85.200000000000045</v>
      </c>
      <c r="C432" s="5">
        <v>426</v>
      </c>
    </row>
    <row r="433" spans="1:3">
      <c r="A433" s="5">
        <f t="shared" si="58"/>
        <v>5.104598984061292E+25</v>
      </c>
      <c r="B433" s="5">
        <f t="shared" si="59"/>
        <v>85.400000000000048</v>
      </c>
      <c r="C433" s="5">
        <v>427</v>
      </c>
    </row>
    <row r="434" spans="1:3">
      <c r="A434" s="5">
        <f t="shared" si="58"/>
        <v>5.8636444559107427E+25</v>
      </c>
      <c r="B434" s="5">
        <f t="shared" si="59"/>
        <v>85.600000000000051</v>
      </c>
      <c r="C434" s="5">
        <v>428</v>
      </c>
    </row>
    <row r="435" spans="1:3">
      <c r="A435" s="5">
        <f t="shared" si="58"/>
        <v>6.7355587407921538E+25</v>
      </c>
      <c r="B435" s="5">
        <f t="shared" si="59"/>
        <v>85.800000000000054</v>
      </c>
      <c r="C435" s="5">
        <v>429</v>
      </c>
    </row>
    <row r="436" spans="1:3">
      <c r="A436" s="5">
        <f t="shared" si="58"/>
        <v>7.7371252455338483E+25</v>
      </c>
      <c r="B436" s="5">
        <f t="shared" si="59"/>
        <v>86.000000000000043</v>
      </c>
      <c r="C436" s="5">
        <v>430</v>
      </c>
    </row>
    <row r="437" spans="1:3">
      <c r="A437" s="5">
        <f t="shared" si="58"/>
        <v>8.8876230419507626E+25</v>
      </c>
      <c r="B437" s="5">
        <f t="shared" si="59"/>
        <v>86.200000000000045</v>
      </c>
      <c r="C437" s="5">
        <v>431</v>
      </c>
    </row>
    <row r="438" spans="1:3">
      <c r="A438" s="5">
        <f t="shared" si="58"/>
        <v>1.0209197968122586E+26</v>
      </c>
      <c r="B438" s="5">
        <f t="shared" si="59"/>
        <v>86.400000000000048</v>
      </c>
      <c r="C438" s="5">
        <v>432</v>
      </c>
    </row>
    <row r="439" spans="1:3">
      <c r="A439" s="5">
        <f t="shared" si="58"/>
        <v>1.1727288911821489E+26</v>
      </c>
      <c r="B439" s="5">
        <f t="shared" si="59"/>
        <v>86.600000000000051</v>
      </c>
      <c r="C439" s="5">
        <v>433</v>
      </c>
    </row>
    <row r="440" spans="1:3">
      <c r="A440" s="5">
        <f t="shared" si="58"/>
        <v>1.3471117481584315E+26</v>
      </c>
      <c r="B440" s="5">
        <f t="shared" si="59"/>
        <v>86.800000000000054</v>
      </c>
      <c r="C440" s="5">
        <v>434</v>
      </c>
    </row>
    <row r="441" spans="1:3">
      <c r="A441" s="5">
        <f t="shared" si="58"/>
        <v>1.5474250491067704E+26</v>
      </c>
      <c r="B441" s="5">
        <f t="shared" si="59"/>
        <v>87.000000000000043</v>
      </c>
      <c r="C441" s="5">
        <v>435</v>
      </c>
    </row>
    <row r="442" spans="1:3">
      <c r="A442" s="5">
        <f t="shared" si="58"/>
        <v>1.7775246083901532E+26</v>
      </c>
      <c r="B442" s="5">
        <f t="shared" si="59"/>
        <v>87.200000000000045</v>
      </c>
      <c r="C442" s="5">
        <v>436</v>
      </c>
    </row>
    <row r="443" spans="1:3">
      <c r="A443" s="5">
        <f t="shared" si="58"/>
        <v>2.0418395936245182E+26</v>
      </c>
      <c r="B443" s="5">
        <f t="shared" si="59"/>
        <v>87.400000000000048</v>
      </c>
      <c r="C443" s="5">
        <v>437</v>
      </c>
    </row>
    <row r="444" spans="1:3">
      <c r="A444" s="5">
        <f t="shared" si="58"/>
        <v>2.3454577823642981E+26</v>
      </c>
      <c r="B444" s="5">
        <f t="shared" si="59"/>
        <v>87.600000000000051</v>
      </c>
      <c r="C444" s="5">
        <v>438</v>
      </c>
    </row>
    <row r="445" spans="1:3">
      <c r="A445" s="5">
        <f t="shared" si="58"/>
        <v>2.6942234963168639E+26</v>
      </c>
      <c r="B445" s="5">
        <f t="shared" si="59"/>
        <v>87.80000000000004</v>
      </c>
      <c r="C445" s="5">
        <v>439</v>
      </c>
    </row>
    <row r="446" spans="1:3">
      <c r="A446" s="5">
        <f t="shared" si="58"/>
        <v>3.0948500982135421E+26</v>
      </c>
      <c r="B446" s="5">
        <f t="shared" si="59"/>
        <v>88.000000000000043</v>
      </c>
      <c r="C446" s="5">
        <v>440</v>
      </c>
    </row>
    <row r="447" spans="1:3">
      <c r="A447" s="5">
        <f t="shared" si="58"/>
        <v>3.5550492167803085E+26</v>
      </c>
      <c r="B447" s="5">
        <f t="shared" si="59"/>
        <v>88.200000000000045</v>
      </c>
      <c r="C447" s="5">
        <v>441</v>
      </c>
    </row>
    <row r="448" spans="1:3">
      <c r="A448" s="5">
        <f t="shared" si="58"/>
        <v>4.083679187249037E+26</v>
      </c>
      <c r="B448" s="5">
        <f t="shared" si="59"/>
        <v>88.400000000000048</v>
      </c>
      <c r="C448" s="5">
        <v>442</v>
      </c>
    </row>
    <row r="449" spans="1:3">
      <c r="A449" s="5">
        <f t="shared" si="58"/>
        <v>4.6909155647285983E+26</v>
      </c>
      <c r="B449" s="5">
        <f t="shared" si="59"/>
        <v>88.600000000000037</v>
      </c>
      <c r="C449" s="5">
        <v>443</v>
      </c>
    </row>
    <row r="450" spans="1:3">
      <c r="A450" s="5">
        <f t="shared" si="58"/>
        <v>5.3884469926337286E+26</v>
      </c>
      <c r="B450" s="5">
        <f t="shared" si="59"/>
        <v>88.80000000000004</v>
      </c>
      <c r="C450" s="5">
        <v>444</v>
      </c>
    </row>
    <row r="451" spans="1:3">
      <c r="A451" s="5">
        <f t="shared" si="58"/>
        <v>6.1897001964270842E+26</v>
      </c>
      <c r="B451" s="5">
        <f t="shared" si="59"/>
        <v>89.000000000000043</v>
      </c>
      <c r="C451" s="5">
        <v>445</v>
      </c>
    </row>
    <row r="452" spans="1:3">
      <c r="A452" s="5">
        <f t="shared" si="58"/>
        <v>7.1100984335606169E+26</v>
      </c>
      <c r="B452" s="5">
        <f t="shared" si="59"/>
        <v>89.200000000000045</v>
      </c>
      <c r="C452" s="5">
        <v>446</v>
      </c>
    </row>
    <row r="453" spans="1:3">
      <c r="A453" s="5">
        <f t="shared" si="58"/>
        <v>8.1673583744980781E+26</v>
      </c>
      <c r="B453" s="5">
        <f t="shared" si="59"/>
        <v>89.400000000000048</v>
      </c>
      <c r="C453" s="5">
        <v>447</v>
      </c>
    </row>
    <row r="454" spans="1:3">
      <c r="A454" s="5">
        <f t="shared" si="58"/>
        <v>9.3818311294572007E+26</v>
      </c>
      <c r="B454" s="5">
        <f t="shared" si="59"/>
        <v>89.600000000000051</v>
      </c>
      <c r="C454" s="5">
        <v>448</v>
      </c>
    </row>
    <row r="455" spans="1:3">
      <c r="A455" s="5">
        <f t="shared" ref="A455:A518" si="60">POWER($B$1,C455)</f>
        <v>1.0776893985267463E+27</v>
      </c>
      <c r="B455" s="5">
        <f t="shared" si="59"/>
        <v>89.800000000000054</v>
      </c>
      <c r="C455" s="5">
        <v>449</v>
      </c>
    </row>
    <row r="456" spans="1:3">
      <c r="A456" s="5">
        <f t="shared" si="60"/>
        <v>1.2379400392854177E+27</v>
      </c>
      <c r="B456" s="5">
        <f t="shared" ref="B456:B519" si="61">LOG(A456,2)</f>
        <v>90.000000000000057</v>
      </c>
      <c r="C456" s="5">
        <v>450</v>
      </c>
    </row>
    <row r="457" spans="1:3">
      <c r="A457" s="5">
        <f t="shared" si="60"/>
        <v>1.4220196867121242E+27</v>
      </c>
      <c r="B457" s="5">
        <f t="shared" si="61"/>
        <v>90.200000000000045</v>
      </c>
      <c r="C457" s="5">
        <v>451</v>
      </c>
    </row>
    <row r="458" spans="1:3">
      <c r="A458" s="5">
        <f t="shared" si="60"/>
        <v>1.6334716748996162E+27</v>
      </c>
      <c r="B458" s="5">
        <f t="shared" si="61"/>
        <v>90.400000000000048</v>
      </c>
      <c r="C458" s="5">
        <v>452</v>
      </c>
    </row>
    <row r="459" spans="1:3">
      <c r="A459" s="5">
        <f t="shared" si="60"/>
        <v>1.8763662258914404E+27</v>
      </c>
      <c r="B459" s="5">
        <f t="shared" si="61"/>
        <v>90.600000000000051</v>
      </c>
      <c r="C459" s="5">
        <v>453</v>
      </c>
    </row>
    <row r="460" spans="1:3">
      <c r="A460" s="5">
        <f t="shared" si="60"/>
        <v>2.1553787970534931E+27</v>
      </c>
      <c r="B460" s="5">
        <f t="shared" si="61"/>
        <v>90.800000000000054</v>
      </c>
      <c r="C460" s="5">
        <v>454</v>
      </c>
    </row>
    <row r="461" spans="1:3">
      <c r="A461" s="5">
        <f t="shared" si="60"/>
        <v>2.4758800785708359E+27</v>
      </c>
      <c r="B461" s="5">
        <f t="shared" si="61"/>
        <v>91.000000000000043</v>
      </c>
      <c r="C461" s="5">
        <v>455</v>
      </c>
    </row>
    <row r="462" spans="1:3">
      <c r="A462" s="5">
        <f t="shared" si="60"/>
        <v>2.844039373424249E+27</v>
      </c>
      <c r="B462" s="5">
        <f t="shared" si="61"/>
        <v>91.200000000000045</v>
      </c>
      <c r="C462" s="5">
        <v>456</v>
      </c>
    </row>
    <row r="463" spans="1:3">
      <c r="A463" s="5">
        <f t="shared" si="60"/>
        <v>3.2669433497992334E+27</v>
      </c>
      <c r="B463" s="5">
        <f t="shared" si="61"/>
        <v>91.400000000000048</v>
      </c>
      <c r="C463" s="5">
        <v>457</v>
      </c>
    </row>
    <row r="464" spans="1:3">
      <c r="A464" s="5">
        <f t="shared" si="60"/>
        <v>3.752732451782883E+27</v>
      </c>
      <c r="B464" s="5">
        <f t="shared" si="61"/>
        <v>91.600000000000051</v>
      </c>
      <c r="C464" s="5">
        <v>458</v>
      </c>
    </row>
    <row r="465" spans="1:3">
      <c r="A465" s="5">
        <f t="shared" si="60"/>
        <v>4.3107575941069867E+27</v>
      </c>
      <c r="B465" s="5">
        <f t="shared" si="61"/>
        <v>91.80000000000004</v>
      </c>
      <c r="C465" s="5">
        <v>459</v>
      </c>
    </row>
    <row r="466" spans="1:3">
      <c r="A466" s="5">
        <f t="shared" si="60"/>
        <v>4.9517601571416728E+27</v>
      </c>
      <c r="B466" s="5">
        <f t="shared" si="61"/>
        <v>92.000000000000043</v>
      </c>
      <c r="C466" s="5">
        <v>460</v>
      </c>
    </row>
    <row r="467" spans="1:3">
      <c r="A467" s="5">
        <f t="shared" si="60"/>
        <v>5.6880787468485001E+27</v>
      </c>
      <c r="B467" s="5">
        <f t="shared" si="61"/>
        <v>92.200000000000045</v>
      </c>
      <c r="C467" s="5">
        <v>461</v>
      </c>
    </row>
    <row r="468" spans="1:3">
      <c r="A468" s="5">
        <f t="shared" si="60"/>
        <v>6.533886699598468E+27</v>
      </c>
      <c r="B468" s="5">
        <f t="shared" si="61"/>
        <v>92.400000000000048</v>
      </c>
      <c r="C468" s="5">
        <v>462</v>
      </c>
    </row>
    <row r="469" spans="1:3">
      <c r="A469" s="5">
        <f t="shared" si="60"/>
        <v>7.5054649035657672E+27</v>
      </c>
      <c r="B469" s="5">
        <f t="shared" si="61"/>
        <v>92.600000000000037</v>
      </c>
      <c r="C469" s="5">
        <v>463</v>
      </c>
    </row>
    <row r="470" spans="1:3">
      <c r="A470" s="5">
        <f t="shared" si="60"/>
        <v>8.6215151882139778E+27</v>
      </c>
      <c r="B470" s="5">
        <f t="shared" si="61"/>
        <v>92.800000000000054</v>
      </c>
      <c r="C470" s="5">
        <v>464</v>
      </c>
    </row>
    <row r="471" spans="1:3">
      <c r="A471" s="5">
        <f t="shared" si="60"/>
        <v>9.9035203142833501E+27</v>
      </c>
      <c r="B471" s="5">
        <f t="shared" si="61"/>
        <v>93.000000000000043</v>
      </c>
      <c r="C471" s="5">
        <v>465</v>
      </c>
    </row>
    <row r="472" spans="1:3">
      <c r="A472" s="5">
        <f t="shared" si="60"/>
        <v>1.1376157493697002E+28</v>
      </c>
      <c r="B472" s="5">
        <f t="shared" si="61"/>
        <v>93.200000000000045</v>
      </c>
      <c r="C472" s="5">
        <v>466</v>
      </c>
    </row>
    <row r="473" spans="1:3">
      <c r="A473" s="5">
        <f t="shared" si="60"/>
        <v>1.306777339919694E+28</v>
      </c>
      <c r="B473" s="5">
        <f t="shared" si="61"/>
        <v>93.400000000000048</v>
      </c>
      <c r="C473" s="5">
        <v>467</v>
      </c>
    </row>
    <row r="474" spans="1:3">
      <c r="A474" s="5">
        <f t="shared" si="60"/>
        <v>1.5010929807131541E+28</v>
      </c>
      <c r="B474" s="5">
        <f t="shared" si="61"/>
        <v>93.600000000000051</v>
      </c>
      <c r="C474" s="5">
        <v>468</v>
      </c>
    </row>
    <row r="475" spans="1:3">
      <c r="A475" s="5">
        <f t="shared" si="60"/>
        <v>1.724303037642796E+28</v>
      </c>
      <c r="B475" s="5">
        <f t="shared" si="61"/>
        <v>93.80000000000004</v>
      </c>
      <c r="C475" s="5">
        <v>469</v>
      </c>
    </row>
    <row r="476" spans="1:3">
      <c r="A476" s="5">
        <f t="shared" si="60"/>
        <v>1.9807040628566705E+28</v>
      </c>
      <c r="B476" s="5">
        <f t="shared" si="61"/>
        <v>94.000000000000057</v>
      </c>
      <c r="C476" s="5">
        <v>470</v>
      </c>
    </row>
    <row r="477" spans="1:3">
      <c r="A477" s="5">
        <f t="shared" si="60"/>
        <v>2.2752314987394018E+28</v>
      </c>
      <c r="B477" s="5">
        <f t="shared" si="61"/>
        <v>94.200000000000045</v>
      </c>
      <c r="C477" s="5">
        <v>471</v>
      </c>
    </row>
    <row r="478" spans="1:3">
      <c r="A478" s="5">
        <f t="shared" si="60"/>
        <v>2.613554679839389E+28</v>
      </c>
      <c r="B478" s="5">
        <f t="shared" si="61"/>
        <v>94.400000000000063</v>
      </c>
      <c r="C478" s="5">
        <v>472</v>
      </c>
    </row>
    <row r="479" spans="1:3">
      <c r="A479" s="5">
        <f t="shared" si="60"/>
        <v>3.0021859614263099E+28</v>
      </c>
      <c r="B479" s="5">
        <f t="shared" si="61"/>
        <v>94.600000000000051</v>
      </c>
      <c r="C479" s="5">
        <v>473</v>
      </c>
    </row>
    <row r="480" spans="1:3">
      <c r="A480" s="5">
        <f t="shared" si="60"/>
        <v>3.4486060752855938E+28</v>
      </c>
      <c r="B480" s="5">
        <f t="shared" si="61"/>
        <v>94.80000000000004</v>
      </c>
      <c r="C480" s="5">
        <v>474</v>
      </c>
    </row>
    <row r="481" spans="1:3">
      <c r="A481" s="5">
        <f t="shared" si="60"/>
        <v>3.9614081257133418E+28</v>
      </c>
      <c r="B481" s="5">
        <f t="shared" si="61"/>
        <v>95.000000000000057</v>
      </c>
      <c r="C481" s="5">
        <v>475</v>
      </c>
    </row>
    <row r="482" spans="1:3">
      <c r="A482" s="5">
        <f t="shared" si="60"/>
        <v>4.5504629974788045E+28</v>
      </c>
      <c r="B482" s="5">
        <f t="shared" si="61"/>
        <v>95.200000000000045</v>
      </c>
      <c r="C482" s="5">
        <v>476</v>
      </c>
    </row>
    <row r="483" spans="1:3">
      <c r="A483" s="5">
        <f t="shared" si="60"/>
        <v>5.2271093596787806E+28</v>
      </c>
      <c r="B483" s="5">
        <f t="shared" si="61"/>
        <v>95.400000000000063</v>
      </c>
      <c r="C483" s="5">
        <v>477</v>
      </c>
    </row>
    <row r="484" spans="1:3">
      <c r="A484" s="5">
        <f t="shared" si="60"/>
        <v>6.0043719228526199E+28</v>
      </c>
      <c r="B484" s="5">
        <f t="shared" si="61"/>
        <v>95.600000000000051</v>
      </c>
      <c r="C484" s="5">
        <v>478</v>
      </c>
    </row>
    <row r="485" spans="1:3">
      <c r="A485" s="5">
        <f t="shared" si="60"/>
        <v>6.8972121505711902E+28</v>
      </c>
      <c r="B485" s="5">
        <f t="shared" si="61"/>
        <v>95.80000000000004</v>
      </c>
      <c r="C485" s="5">
        <v>479</v>
      </c>
    </row>
    <row r="486" spans="1:3">
      <c r="A486" s="5">
        <f t="shared" si="60"/>
        <v>7.9228162514266888E+28</v>
      </c>
      <c r="B486" s="5">
        <f t="shared" si="61"/>
        <v>96.000000000000057</v>
      </c>
      <c r="C486" s="5">
        <v>480</v>
      </c>
    </row>
    <row r="487" spans="1:3">
      <c r="A487" s="5">
        <f t="shared" si="60"/>
        <v>9.1009259949576143E+28</v>
      </c>
      <c r="B487" s="5">
        <f t="shared" si="61"/>
        <v>96.200000000000045</v>
      </c>
      <c r="C487" s="5">
        <v>481</v>
      </c>
    </row>
    <row r="488" spans="1:3">
      <c r="A488" s="5">
        <f t="shared" si="60"/>
        <v>1.0454218719357565E+29</v>
      </c>
      <c r="B488" s="5">
        <f t="shared" si="61"/>
        <v>96.400000000000034</v>
      </c>
      <c r="C488" s="5">
        <v>482</v>
      </c>
    </row>
    <row r="489" spans="1:3">
      <c r="A489" s="5">
        <f t="shared" si="60"/>
        <v>1.2008743845705245E+29</v>
      </c>
      <c r="B489" s="5">
        <f t="shared" si="61"/>
        <v>96.600000000000051</v>
      </c>
      <c r="C489" s="5">
        <v>483</v>
      </c>
    </row>
    <row r="490" spans="1:3">
      <c r="A490" s="5">
        <f t="shared" si="60"/>
        <v>1.3794424301142382E+29</v>
      </c>
      <c r="B490" s="5">
        <f t="shared" si="61"/>
        <v>96.80000000000004</v>
      </c>
      <c r="C490" s="5">
        <v>484</v>
      </c>
    </row>
    <row r="491" spans="1:3">
      <c r="A491" s="5">
        <f t="shared" si="60"/>
        <v>1.5845632502853381E+29</v>
      </c>
      <c r="B491" s="5">
        <f t="shared" si="61"/>
        <v>97.000000000000057</v>
      </c>
      <c r="C491" s="5">
        <v>485</v>
      </c>
    </row>
    <row r="492" spans="1:3">
      <c r="A492" s="5">
        <f t="shared" si="60"/>
        <v>1.8201851989915229E+29</v>
      </c>
      <c r="B492" s="5">
        <f t="shared" si="61"/>
        <v>97.200000000000045</v>
      </c>
      <c r="C492" s="5">
        <v>486</v>
      </c>
    </row>
    <row r="493" spans="1:3">
      <c r="A493" s="5">
        <f t="shared" si="60"/>
        <v>2.0908437438715136E+29</v>
      </c>
      <c r="B493" s="5">
        <f t="shared" si="61"/>
        <v>97.400000000000048</v>
      </c>
      <c r="C493" s="5">
        <v>487</v>
      </c>
    </row>
    <row r="494" spans="1:3">
      <c r="A494" s="5">
        <f t="shared" si="60"/>
        <v>2.4017487691410501E+29</v>
      </c>
      <c r="B494" s="5">
        <f t="shared" si="61"/>
        <v>97.600000000000051</v>
      </c>
      <c r="C494" s="5">
        <v>488</v>
      </c>
    </row>
    <row r="495" spans="1:3">
      <c r="A495" s="5">
        <f t="shared" si="60"/>
        <v>2.7588848602284782E+29</v>
      </c>
      <c r="B495" s="5">
        <f t="shared" si="61"/>
        <v>97.800000000000054</v>
      </c>
      <c r="C495" s="5">
        <v>489</v>
      </c>
    </row>
    <row r="496" spans="1:3">
      <c r="A496" s="5">
        <f t="shared" si="60"/>
        <v>3.1691265005706776E+29</v>
      </c>
      <c r="B496" s="5">
        <f t="shared" si="61"/>
        <v>98.000000000000043</v>
      </c>
      <c r="C496" s="5">
        <v>490</v>
      </c>
    </row>
    <row r="497" spans="1:3">
      <c r="A497" s="5">
        <f t="shared" si="60"/>
        <v>3.6403703979830478E+29</v>
      </c>
      <c r="B497" s="5">
        <f t="shared" si="61"/>
        <v>98.20000000000006</v>
      </c>
      <c r="C497" s="5">
        <v>491</v>
      </c>
    </row>
    <row r="498" spans="1:3">
      <c r="A498" s="5">
        <f t="shared" si="60"/>
        <v>4.1816874877430287E+29</v>
      </c>
      <c r="B498" s="5">
        <f t="shared" si="61"/>
        <v>98.400000000000048</v>
      </c>
      <c r="C498" s="5">
        <v>492</v>
      </c>
    </row>
    <row r="499" spans="1:3">
      <c r="A499" s="5">
        <f t="shared" si="60"/>
        <v>4.8034975382821008E+29</v>
      </c>
      <c r="B499" s="5">
        <f t="shared" si="61"/>
        <v>98.600000000000065</v>
      </c>
      <c r="C499" s="5">
        <v>493</v>
      </c>
    </row>
    <row r="500" spans="1:3">
      <c r="A500" s="5">
        <f t="shared" si="60"/>
        <v>5.517769720456957E+29</v>
      </c>
      <c r="B500" s="5">
        <f t="shared" si="61"/>
        <v>98.800000000000054</v>
      </c>
      <c r="C500" s="5">
        <v>494</v>
      </c>
    </row>
    <row r="501" spans="1:3">
      <c r="A501" s="5">
        <f t="shared" si="60"/>
        <v>6.3382530011413553E+29</v>
      </c>
      <c r="B501" s="5">
        <f t="shared" si="61"/>
        <v>99.000000000000043</v>
      </c>
      <c r="C501" s="5">
        <v>495</v>
      </c>
    </row>
    <row r="502" spans="1:3">
      <c r="A502" s="5">
        <f t="shared" si="60"/>
        <v>7.2807407959660985E+29</v>
      </c>
      <c r="B502" s="5">
        <f t="shared" si="61"/>
        <v>99.20000000000006</v>
      </c>
      <c r="C502" s="5">
        <v>496</v>
      </c>
    </row>
    <row r="503" spans="1:3">
      <c r="A503" s="5">
        <f t="shared" si="60"/>
        <v>8.3633749754860601E+29</v>
      </c>
      <c r="B503" s="5">
        <f t="shared" si="61"/>
        <v>99.400000000000048</v>
      </c>
      <c r="C503" s="5">
        <v>497</v>
      </c>
    </row>
    <row r="504" spans="1:3">
      <c r="A504" s="5">
        <f t="shared" si="60"/>
        <v>9.6069950765642059E+29</v>
      </c>
      <c r="B504" s="5">
        <f t="shared" si="61"/>
        <v>99.600000000000037</v>
      </c>
      <c r="C504" s="5">
        <v>498</v>
      </c>
    </row>
    <row r="505" spans="1:3">
      <c r="A505" s="5">
        <f t="shared" si="60"/>
        <v>1.1035539440913918E+30</v>
      </c>
      <c r="B505" s="5">
        <f t="shared" si="61"/>
        <v>99.800000000000054</v>
      </c>
      <c r="C505" s="5">
        <v>499</v>
      </c>
    </row>
    <row r="506" spans="1:3">
      <c r="A506" s="5">
        <f t="shared" si="60"/>
        <v>1.2676506002282719E+30</v>
      </c>
      <c r="B506" s="5">
        <f t="shared" si="61"/>
        <v>100.00000000000004</v>
      </c>
      <c r="C506" s="5">
        <v>500</v>
      </c>
    </row>
    <row r="507" spans="1:3">
      <c r="A507" s="5">
        <f t="shared" si="60"/>
        <v>1.4561481591932197E+30</v>
      </c>
      <c r="B507" s="5">
        <f t="shared" si="61"/>
        <v>100.20000000000006</v>
      </c>
      <c r="C507" s="5">
        <v>501</v>
      </c>
    </row>
    <row r="508" spans="1:3">
      <c r="A508" s="5">
        <f t="shared" si="60"/>
        <v>1.6726749950972123E+30</v>
      </c>
      <c r="B508" s="5">
        <f t="shared" si="61"/>
        <v>100.40000000000005</v>
      </c>
      <c r="C508" s="5">
        <v>502</v>
      </c>
    </row>
    <row r="509" spans="1:3">
      <c r="A509" s="5">
        <f t="shared" si="60"/>
        <v>1.9213990153128423E+30</v>
      </c>
      <c r="B509" s="5">
        <f t="shared" si="61"/>
        <v>100.60000000000005</v>
      </c>
      <c r="C509" s="5">
        <v>503</v>
      </c>
    </row>
    <row r="510" spans="1:3">
      <c r="A510" s="5">
        <f t="shared" si="60"/>
        <v>2.2071078881827845E+30</v>
      </c>
      <c r="B510" s="5">
        <f t="shared" si="61"/>
        <v>100.80000000000005</v>
      </c>
      <c r="C510" s="5">
        <v>504</v>
      </c>
    </row>
    <row r="511" spans="1:3">
      <c r="A511" s="5">
        <f t="shared" si="60"/>
        <v>2.5353012004565449E+30</v>
      </c>
      <c r="B511" s="5">
        <f t="shared" si="61"/>
        <v>101.00000000000004</v>
      </c>
      <c r="C511" s="5">
        <v>505</v>
      </c>
    </row>
    <row r="512" spans="1:3">
      <c r="A512" s="5">
        <f t="shared" si="60"/>
        <v>2.9122963183864405E+30</v>
      </c>
      <c r="B512" s="5">
        <f t="shared" si="61"/>
        <v>101.20000000000005</v>
      </c>
      <c r="C512" s="5">
        <v>506</v>
      </c>
    </row>
    <row r="513" spans="1:3">
      <c r="A513" s="5">
        <f t="shared" si="60"/>
        <v>3.3453499901944257E+30</v>
      </c>
      <c r="B513" s="5">
        <f t="shared" si="61"/>
        <v>101.40000000000005</v>
      </c>
      <c r="C513" s="5">
        <v>507</v>
      </c>
    </row>
    <row r="514" spans="1:3">
      <c r="A514" s="5">
        <f t="shared" si="60"/>
        <v>3.8427980306256846E+30</v>
      </c>
      <c r="B514" s="5">
        <f t="shared" si="61"/>
        <v>101.60000000000005</v>
      </c>
      <c r="C514" s="5">
        <v>508</v>
      </c>
    </row>
    <row r="515" spans="1:3">
      <c r="A515" s="5">
        <f t="shared" si="60"/>
        <v>4.4142157763655696E+30</v>
      </c>
      <c r="B515" s="5">
        <f t="shared" si="61"/>
        <v>101.80000000000005</v>
      </c>
      <c r="C515" s="5">
        <v>509</v>
      </c>
    </row>
    <row r="516" spans="1:3">
      <c r="A516" s="5">
        <f t="shared" si="60"/>
        <v>5.0706024009130899E+30</v>
      </c>
      <c r="B516" s="5">
        <f t="shared" si="61"/>
        <v>102.00000000000006</v>
      </c>
      <c r="C516" s="5">
        <v>510</v>
      </c>
    </row>
    <row r="517" spans="1:3">
      <c r="A517" s="5">
        <f t="shared" si="60"/>
        <v>5.8245926367728833E+30</v>
      </c>
      <c r="B517" s="5">
        <f t="shared" si="61"/>
        <v>102.20000000000005</v>
      </c>
      <c r="C517" s="5">
        <v>511</v>
      </c>
    </row>
    <row r="518" spans="1:3">
      <c r="A518" s="5">
        <f t="shared" si="60"/>
        <v>6.6906999803888537E+30</v>
      </c>
      <c r="B518" s="5">
        <f t="shared" si="61"/>
        <v>102.40000000000006</v>
      </c>
      <c r="C518" s="5">
        <v>512</v>
      </c>
    </row>
    <row r="519" spans="1:3">
      <c r="A519" s="5">
        <f t="shared" ref="A519:A545" si="62">POWER($B$1,C519)</f>
        <v>7.6855960612513715E+30</v>
      </c>
      <c r="B519" s="5">
        <f t="shared" si="61"/>
        <v>102.60000000000005</v>
      </c>
      <c r="C519" s="5">
        <v>513</v>
      </c>
    </row>
    <row r="520" spans="1:3">
      <c r="A520" s="5">
        <f t="shared" si="62"/>
        <v>8.8284315527311425E+30</v>
      </c>
      <c r="B520" s="5">
        <f t="shared" ref="B520:B545" si="63">LOG(A520,2)</f>
        <v>102.80000000000007</v>
      </c>
      <c r="C520" s="5">
        <v>514</v>
      </c>
    </row>
    <row r="521" spans="1:3">
      <c r="A521" s="5">
        <f t="shared" si="62"/>
        <v>1.0141204801826184E+31</v>
      </c>
      <c r="B521" s="5">
        <f t="shared" si="63"/>
        <v>103.00000000000006</v>
      </c>
      <c r="C521" s="5">
        <v>515</v>
      </c>
    </row>
    <row r="522" spans="1:3">
      <c r="A522" s="5">
        <f t="shared" si="62"/>
        <v>1.1649185273545769E+31</v>
      </c>
      <c r="B522" s="5">
        <f t="shared" si="63"/>
        <v>103.20000000000005</v>
      </c>
      <c r="C522" s="5">
        <v>516</v>
      </c>
    </row>
    <row r="523" spans="1:3">
      <c r="A523" s="5">
        <f t="shared" si="62"/>
        <v>1.338139996077771E+31</v>
      </c>
      <c r="B523" s="5">
        <f t="shared" si="63"/>
        <v>103.40000000000006</v>
      </c>
      <c r="C523" s="5">
        <v>517</v>
      </c>
    </row>
    <row r="524" spans="1:3">
      <c r="A524" s="5">
        <f t="shared" si="62"/>
        <v>1.5371192122502745E+31</v>
      </c>
      <c r="B524" s="5">
        <f t="shared" si="63"/>
        <v>103.60000000000005</v>
      </c>
      <c r="C524" s="5">
        <v>518</v>
      </c>
    </row>
    <row r="525" spans="1:3">
      <c r="A525" s="5">
        <f t="shared" si="62"/>
        <v>1.765686310546229E+31</v>
      </c>
      <c r="B525" s="5">
        <f t="shared" si="63"/>
        <v>103.80000000000004</v>
      </c>
      <c r="C525" s="5">
        <v>519</v>
      </c>
    </row>
    <row r="526" spans="1:3">
      <c r="A526" s="5">
        <f t="shared" si="62"/>
        <v>2.0282409603652373E+31</v>
      </c>
      <c r="B526" s="5">
        <f t="shared" si="63"/>
        <v>104.00000000000006</v>
      </c>
      <c r="C526" s="5">
        <v>520</v>
      </c>
    </row>
    <row r="527" spans="1:3">
      <c r="A527" s="5">
        <f t="shared" si="62"/>
        <v>2.3298370547091547E+31</v>
      </c>
      <c r="B527" s="5">
        <f t="shared" si="63"/>
        <v>104.20000000000005</v>
      </c>
      <c r="C527" s="5">
        <v>521</v>
      </c>
    </row>
    <row r="528" spans="1:3">
      <c r="A528" s="5">
        <f t="shared" si="62"/>
        <v>2.6762799921555433E+31</v>
      </c>
      <c r="B528" s="5">
        <f t="shared" si="63"/>
        <v>104.40000000000006</v>
      </c>
      <c r="C528" s="5">
        <v>522</v>
      </c>
    </row>
    <row r="529" spans="1:3">
      <c r="A529" s="5">
        <f t="shared" si="62"/>
        <v>3.0742384245005504E+31</v>
      </c>
      <c r="B529" s="5">
        <f t="shared" si="63"/>
        <v>104.60000000000005</v>
      </c>
      <c r="C529" s="5">
        <v>523</v>
      </c>
    </row>
    <row r="530" spans="1:3">
      <c r="A530" s="5">
        <f t="shared" si="62"/>
        <v>3.5313726210924593E+31</v>
      </c>
      <c r="B530" s="5">
        <f t="shared" si="63"/>
        <v>104.80000000000005</v>
      </c>
      <c r="C530" s="5">
        <v>524</v>
      </c>
    </row>
    <row r="531" spans="1:3">
      <c r="A531" s="5">
        <f t="shared" si="62"/>
        <v>4.0564819207304755E+31</v>
      </c>
      <c r="B531" s="5">
        <f t="shared" si="63"/>
        <v>105.00000000000006</v>
      </c>
      <c r="C531" s="5">
        <v>525</v>
      </c>
    </row>
    <row r="532" spans="1:3">
      <c r="A532" s="5">
        <f t="shared" si="62"/>
        <v>4.6596741094183102E+31</v>
      </c>
      <c r="B532" s="5">
        <f t="shared" si="63"/>
        <v>105.20000000000006</v>
      </c>
      <c r="C532" s="5">
        <v>526</v>
      </c>
    </row>
    <row r="533" spans="1:3">
      <c r="A533" s="5">
        <f t="shared" si="62"/>
        <v>5.3525599843110875E+31</v>
      </c>
      <c r="B533" s="5">
        <f t="shared" si="63"/>
        <v>105.40000000000005</v>
      </c>
      <c r="C533" s="5">
        <v>527</v>
      </c>
    </row>
    <row r="534" spans="1:3">
      <c r="A534" s="5">
        <f t="shared" si="62"/>
        <v>6.1484768490011026E+31</v>
      </c>
      <c r="B534" s="5">
        <f t="shared" si="63"/>
        <v>105.60000000000005</v>
      </c>
      <c r="C534" s="5">
        <v>528</v>
      </c>
    </row>
    <row r="535" spans="1:3">
      <c r="A535" s="5">
        <f t="shared" si="62"/>
        <v>7.0627452421849212E+31</v>
      </c>
      <c r="B535" s="5">
        <f t="shared" si="63"/>
        <v>105.80000000000005</v>
      </c>
      <c r="C535" s="5">
        <v>529</v>
      </c>
    </row>
    <row r="536" spans="1:3">
      <c r="A536" s="5">
        <f t="shared" si="62"/>
        <v>8.1129638414609546E+31</v>
      </c>
      <c r="B536" s="5">
        <f t="shared" si="63"/>
        <v>106.00000000000006</v>
      </c>
      <c r="C536" s="5">
        <v>530</v>
      </c>
    </row>
    <row r="537" spans="1:3">
      <c r="A537" s="5">
        <f t="shared" si="62"/>
        <v>9.3193482188366258E+31</v>
      </c>
      <c r="B537" s="5">
        <f t="shared" si="63"/>
        <v>106.20000000000006</v>
      </c>
      <c r="C537" s="5">
        <v>531</v>
      </c>
    </row>
    <row r="538" spans="1:3">
      <c r="A538" s="5">
        <f t="shared" si="62"/>
        <v>1.070511996862218E+32</v>
      </c>
      <c r="B538" s="5">
        <f t="shared" si="63"/>
        <v>106.40000000000005</v>
      </c>
      <c r="C538" s="5">
        <v>532</v>
      </c>
    </row>
    <row r="539" spans="1:3">
      <c r="A539" s="5">
        <f t="shared" si="62"/>
        <v>1.2296953698002209E+32</v>
      </c>
      <c r="B539" s="5">
        <f t="shared" si="63"/>
        <v>106.60000000000007</v>
      </c>
      <c r="C539" s="5">
        <v>533</v>
      </c>
    </row>
    <row r="540" spans="1:3">
      <c r="A540" s="5">
        <f t="shared" si="62"/>
        <v>1.4125490484369844E+32</v>
      </c>
      <c r="B540" s="5">
        <f t="shared" si="63"/>
        <v>106.80000000000005</v>
      </c>
      <c r="C540" s="5">
        <v>534</v>
      </c>
    </row>
    <row r="541" spans="1:3">
      <c r="A541" s="5">
        <f t="shared" si="62"/>
        <v>1.6225927682921916E+32</v>
      </c>
      <c r="B541" s="5">
        <f t="shared" si="63"/>
        <v>107.00000000000004</v>
      </c>
      <c r="C541" s="5">
        <v>535</v>
      </c>
    </row>
    <row r="542" spans="1:3">
      <c r="A542" s="5">
        <f t="shared" si="62"/>
        <v>1.8638696437673255E+32</v>
      </c>
      <c r="B542" s="5">
        <f t="shared" si="63"/>
        <v>107.20000000000006</v>
      </c>
      <c r="C542" s="5">
        <v>536</v>
      </c>
    </row>
    <row r="543" spans="1:3">
      <c r="A543" s="5">
        <f t="shared" si="62"/>
        <v>2.1410239937244372E+32</v>
      </c>
      <c r="B543" s="5">
        <f t="shared" si="63"/>
        <v>107.40000000000005</v>
      </c>
      <c r="C543" s="5">
        <v>537</v>
      </c>
    </row>
    <row r="544" spans="1:3">
      <c r="A544" s="5">
        <f t="shared" si="62"/>
        <v>2.4593907396004425E+32</v>
      </c>
      <c r="B544" s="5">
        <f t="shared" si="63"/>
        <v>107.60000000000007</v>
      </c>
      <c r="C544" s="5">
        <v>538</v>
      </c>
    </row>
    <row r="545" spans="1:3">
      <c r="A545" s="5">
        <f t="shared" si="62"/>
        <v>2.8250980968739696E+32</v>
      </c>
      <c r="B545" s="5">
        <f t="shared" si="63"/>
        <v>107.80000000000005</v>
      </c>
      <c r="C545" s="5">
        <v>539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94"/>
  <sheetViews>
    <sheetView zoomScale="70" zoomScaleNormal="70" workbookViewId="0">
      <pane xSplit="1" topLeftCell="B1" activePane="topRight" state="frozen"/>
      <selection pane="topRight" activeCell="E13" sqref="E13"/>
    </sheetView>
  </sheetViews>
  <sheetFormatPr defaultRowHeight="16.5"/>
  <cols>
    <col min="16" max="16" width="9" style="15"/>
    <col min="22" max="22" width="9" style="15"/>
    <col min="24" max="24" width="11.5" style="1" customWidth="1"/>
  </cols>
  <sheetData>
    <row r="1" spans="1:29">
      <c r="B1" t="s">
        <v>26</v>
      </c>
    </row>
    <row r="2" spans="1:29">
      <c r="F2" s="46" t="s">
        <v>11</v>
      </c>
      <c r="G2" s="46"/>
      <c r="J2" t="s">
        <v>12</v>
      </c>
      <c r="M2" t="s">
        <v>12</v>
      </c>
      <c r="P2" s="47" t="s">
        <v>14</v>
      </c>
      <c r="Q2" s="47"/>
      <c r="T2" t="s">
        <v>12</v>
      </c>
      <c r="U2" t="s">
        <v>12</v>
      </c>
      <c r="V2" s="15" t="s">
        <v>19</v>
      </c>
    </row>
    <row r="3" spans="1:29">
      <c r="A3" t="s">
        <v>23</v>
      </c>
      <c r="C3" t="s">
        <v>5</v>
      </c>
      <c r="D3" t="s">
        <v>8</v>
      </c>
      <c r="E3" t="s">
        <v>16</v>
      </c>
      <c r="F3" s="14" t="s">
        <v>6</v>
      </c>
      <c r="G3" s="14" t="s">
        <v>7</v>
      </c>
      <c r="H3" t="s">
        <v>0</v>
      </c>
      <c r="I3" t="s">
        <v>10</v>
      </c>
      <c r="J3" s="14" t="s">
        <v>4</v>
      </c>
      <c r="K3" t="s">
        <v>0</v>
      </c>
      <c r="L3" t="s">
        <v>10</v>
      </c>
      <c r="M3" s="14" t="s">
        <v>15</v>
      </c>
      <c r="N3" t="s">
        <v>0</v>
      </c>
      <c r="O3" t="s">
        <v>10</v>
      </c>
      <c r="P3" s="15" t="s">
        <v>17</v>
      </c>
      <c r="Q3" t="s">
        <v>13</v>
      </c>
      <c r="R3" t="s">
        <v>22</v>
      </c>
      <c r="S3" t="s">
        <v>25</v>
      </c>
      <c r="T3" s="14" t="s">
        <v>9</v>
      </c>
      <c r="U3" s="14" t="s">
        <v>18</v>
      </c>
      <c r="V3" s="15" t="s">
        <v>20</v>
      </c>
      <c r="W3" t="s">
        <v>21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7">
        <v>0.1</v>
      </c>
      <c r="G4" s="7">
        <v>2</v>
      </c>
      <c r="H4" s="12">
        <f t="shared" ref="H4:H35" si="0">C4*(1-F4)+C4*F4*G4</f>
        <v>110</v>
      </c>
      <c r="I4" t="e">
        <f t="shared" ref="I4:I35" si="1">H4-H3</f>
        <v>#VALUE!</v>
      </c>
      <c r="J4" s="7">
        <v>1</v>
      </c>
      <c r="K4">
        <f>C4*J4</f>
        <v>100</v>
      </c>
      <c r="L4" t="e">
        <f t="shared" ref="L4:L35" si="2">K4-K3</f>
        <v>#VALUE!</v>
      </c>
      <c r="M4" s="7">
        <v>1</v>
      </c>
      <c r="N4">
        <f>C4*M4</f>
        <v>100</v>
      </c>
      <c r="O4" t="e">
        <f t="shared" ref="O4:O35" si="3">N4-N3</f>
        <v>#VALUE!</v>
      </c>
      <c r="P4" s="16">
        <f>H4*J4*M4</f>
        <v>110</v>
      </c>
      <c r="Q4" s="12" t="e">
        <f t="shared" ref="Q4:Q35" si="4">P4-P3</f>
        <v>#VALUE!</v>
      </c>
      <c r="R4">
        <v>20</v>
      </c>
      <c r="S4">
        <v>1</v>
      </c>
      <c r="T4" s="7">
        <v>1</v>
      </c>
      <c r="U4" s="7">
        <v>1</v>
      </c>
      <c r="V4" s="16">
        <f t="shared" ref="V4:V35" si="5">R4*T4*U4</f>
        <v>20</v>
      </c>
      <c r="W4" s="12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7">
        <v>0.11</v>
      </c>
      <c r="G5" s="7">
        <v>2.1</v>
      </c>
      <c r="H5" s="12">
        <f t="shared" si="0"/>
        <v>112.1</v>
      </c>
      <c r="I5">
        <f t="shared" si="1"/>
        <v>2.0999999999999943</v>
      </c>
      <c r="J5" s="7">
        <v>1.05</v>
      </c>
      <c r="K5">
        <f t="shared" ref="K5:K68" si="6">C5*J5</f>
        <v>105</v>
      </c>
      <c r="L5">
        <f t="shared" si="2"/>
        <v>5</v>
      </c>
      <c r="M5" s="7">
        <v>1.05</v>
      </c>
      <c r="N5">
        <f t="shared" ref="N5:N68" si="7">C5*M5</f>
        <v>105</v>
      </c>
      <c r="O5">
        <f t="shared" si="3"/>
        <v>5</v>
      </c>
      <c r="P5" s="16">
        <f t="shared" ref="P5:P68" si="8">H5*J5*M5</f>
        <v>123.59025</v>
      </c>
      <c r="Q5" s="10">
        <f t="shared" si="4"/>
        <v>13.590249999999997</v>
      </c>
      <c r="R5">
        <f>R$4*S5</f>
        <v>20</v>
      </c>
      <c r="S5">
        <f>S4</f>
        <v>1</v>
      </c>
      <c r="T5" s="7">
        <v>1.05</v>
      </c>
      <c r="U5" s="7">
        <v>1.05</v>
      </c>
      <c r="V5" s="16">
        <f t="shared" si="5"/>
        <v>22.05</v>
      </c>
      <c r="W5" s="12">
        <f t="shared" ref="W5:W68" si="9">V5-V4</f>
        <v>2.0500000000000007</v>
      </c>
      <c r="X5" s="1">
        <f t="shared" ref="X5:X68" si="10">P5-V5</f>
        <v>101.54025</v>
      </c>
      <c r="Z5" s="36" t="s">
        <v>27</v>
      </c>
      <c r="AA5" s="36" t="s">
        <v>37</v>
      </c>
      <c r="AB5" s="36" t="s">
        <v>46</v>
      </c>
      <c r="AC5" s="36" t="s">
        <v>24</v>
      </c>
    </row>
    <row r="6" spans="1:29">
      <c r="A6">
        <v>20</v>
      </c>
      <c r="B6">
        <v>3</v>
      </c>
      <c r="C6">
        <f t="shared" ref="C6:C69" si="11">C5</f>
        <v>100</v>
      </c>
      <c r="D6">
        <v>1.2</v>
      </c>
      <c r="E6">
        <v>5</v>
      </c>
      <c r="F6" s="7">
        <v>0.12</v>
      </c>
      <c r="G6" s="7">
        <v>2.2000000000000002</v>
      </c>
      <c r="H6" s="12">
        <f t="shared" si="0"/>
        <v>114.4</v>
      </c>
      <c r="I6">
        <f t="shared" si="1"/>
        <v>2.3000000000000114</v>
      </c>
      <c r="J6" s="7">
        <v>1.1000000000000001</v>
      </c>
      <c r="K6">
        <f t="shared" si="6"/>
        <v>110.00000000000001</v>
      </c>
      <c r="L6">
        <f t="shared" si="2"/>
        <v>5.0000000000000142</v>
      </c>
      <c r="M6" s="7">
        <v>1.1000000000000001</v>
      </c>
      <c r="N6">
        <f t="shared" si="7"/>
        <v>110.00000000000001</v>
      </c>
      <c r="O6">
        <f t="shared" si="3"/>
        <v>5.0000000000000142</v>
      </c>
      <c r="P6" s="16">
        <f t="shared" si="8"/>
        <v>138.42400000000004</v>
      </c>
      <c r="Q6" s="10">
        <f t="shared" si="4"/>
        <v>14.833750000000038</v>
      </c>
      <c r="R6">
        <f t="shared" ref="R6:R69" si="12">R$4*S6</f>
        <v>41.5</v>
      </c>
      <c r="S6">
        <f>AC7</f>
        <v>2.0750000000000002</v>
      </c>
      <c r="T6" s="7">
        <v>1.1000000000000001</v>
      </c>
      <c r="U6" s="7">
        <v>1.1000000000000001</v>
      </c>
      <c r="V6" s="16">
        <f t="shared" si="5"/>
        <v>50.215000000000011</v>
      </c>
      <c r="W6" s="12">
        <f t="shared" si="9"/>
        <v>28.16500000000001</v>
      </c>
      <c r="X6" s="1">
        <f t="shared" si="10"/>
        <v>88.209000000000032</v>
      </c>
      <c r="Z6" s="36" t="s">
        <v>28</v>
      </c>
      <c r="AA6" s="36">
        <v>0</v>
      </c>
      <c r="AB6" s="36">
        <v>1</v>
      </c>
      <c r="AC6" s="36">
        <v>1</v>
      </c>
    </row>
    <row r="7" spans="1:29">
      <c r="A7">
        <v>30</v>
      </c>
      <c r="B7">
        <v>4</v>
      </c>
      <c r="C7">
        <f t="shared" si="11"/>
        <v>100</v>
      </c>
      <c r="D7">
        <v>1.3</v>
      </c>
      <c r="E7">
        <v>5</v>
      </c>
      <c r="F7" s="7">
        <v>0.13</v>
      </c>
      <c r="G7" s="7">
        <v>2.2999999999999998</v>
      </c>
      <c r="H7" s="12">
        <f t="shared" si="0"/>
        <v>116.9</v>
      </c>
      <c r="I7">
        <f t="shared" si="1"/>
        <v>2.5</v>
      </c>
      <c r="J7" s="7">
        <v>1.1499999999999999</v>
      </c>
      <c r="K7">
        <f t="shared" si="6"/>
        <v>114.99999999999999</v>
      </c>
      <c r="L7">
        <f t="shared" si="2"/>
        <v>4.9999999999999716</v>
      </c>
      <c r="M7" s="7">
        <v>1.1499999999999999</v>
      </c>
      <c r="N7">
        <f t="shared" si="7"/>
        <v>114.99999999999999</v>
      </c>
      <c r="O7">
        <f t="shared" si="3"/>
        <v>4.9999999999999716</v>
      </c>
      <c r="P7" s="16">
        <f t="shared" si="8"/>
        <v>154.60024999999999</v>
      </c>
      <c r="Q7" s="10">
        <f t="shared" si="4"/>
        <v>16.176249999999953</v>
      </c>
      <c r="R7">
        <f t="shared" si="12"/>
        <v>41.5</v>
      </c>
      <c r="S7">
        <f t="shared" ref="S7:S69" si="13">S6</f>
        <v>2.0750000000000002</v>
      </c>
      <c r="T7" s="7">
        <v>1.1499999999999999</v>
      </c>
      <c r="U7" s="7">
        <v>1.1499999999999999</v>
      </c>
      <c r="V7" s="16">
        <f t="shared" si="5"/>
        <v>54.883749999999992</v>
      </c>
      <c r="W7" s="12">
        <f t="shared" si="9"/>
        <v>4.6687499999999815</v>
      </c>
      <c r="X7" s="1">
        <f t="shared" si="10"/>
        <v>99.716499999999996</v>
      </c>
      <c r="Z7" s="36" t="s">
        <v>29</v>
      </c>
      <c r="AA7" s="36">
        <v>15</v>
      </c>
      <c r="AB7" s="36">
        <v>1.075</v>
      </c>
      <c r="AC7" s="36">
        <v>2.0750000000000002</v>
      </c>
    </row>
    <row r="8" spans="1:29">
      <c r="A8">
        <v>40</v>
      </c>
      <c r="B8">
        <v>5</v>
      </c>
      <c r="C8">
        <f t="shared" si="11"/>
        <v>100</v>
      </c>
      <c r="D8">
        <v>1.4</v>
      </c>
      <c r="E8">
        <v>5</v>
      </c>
      <c r="F8" s="7">
        <v>0.14000000000000001</v>
      </c>
      <c r="G8" s="7">
        <v>2.4</v>
      </c>
      <c r="H8" s="12">
        <f t="shared" si="0"/>
        <v>119.6</v>
      </c>
      <c r="I8">
        <f t="shared" si="1"/>
        <v>2.6999999999999886</v>
      </c>
      <c r="J8" s="7">
        <v>1.2</v>
      </c>
      <c r="K8">
        <f t="shared" si="6"/>
        <v>120</v>
      </c>
      <c r="L8">
        <f t="shared" si="2"/>
        <v>5.0000000000000142</v>
      </c>
      <c r="M8" s="7">
        <v>1.2</v>
      </c>
      <c r="N8">
        <f t="shared" si="7"/>
        <v>120</v>
      </c>
      <c r="O8">
        <f t="shared" si="3"/>
        <v>5.0000000000000142</v>
      </c>
      <c r="P8" s="16">
        <f t="shared" si="8"/>
        <v>172.22399999999996</v>
      </c>
      <c r="Q8" s="10">
        <f t="shared" si="4"/>
        <v>17.623749999999973</v>
      </c>
      <c r="R8">
        <f t="shared" si="12"/>
        <v>65.199999999999989</v>
      </c>
      <c r="S8">
        <f>AC8</f>
        <v>3.26</v>
      </c>
      <c r="T8" s="7">
        <v>1.2</v>
      </c>
      <c r="U8" s="7">
        <v>1.2</v>
      </c>
      <c r="V8" s="16">
        <f t="shared" si="5"/>
        <v>93.887999999999977</v>
      </c>
      <c r="W8" s="12">
        <f t="shared" si="9"/>
        <v>39.004249999999985</v>
      </c>
      <c r="X8" s="1">
        <f t="shared" si="10"/>
        <v>78.335999999999984</v>
      </c>
      <c r="Z8" s="36" t="s">
        <v>30</v>
      </c>
      <c r="AA8" s="36">
        <v>37</v>
      </c>
      <c r="AB8" s="36">
        <v>1.1850000000000001</v>
      </c>
      <c r="AC8" s="36">
        <v>3.26</v>
      </c>
    </row>
    <row r="9" spans="1:29">
      <c r="A9">
        <v>50</v>
      </c>
      <c r="B9">
        <v>6</v>
      </c>
      <c r="C9">
        <f t="shared" si="11"/>
        <v>100</v>
      </c>
      <c r="D9">
        <v>1.5</v>
      </c>
      <c r="E9">
        <v>5</v>
      </c>
      <c r="F9" s="7">
        <v>0.15</v>
      </c>
      <c r="G9" s="7">
        <v>2.5</v>
      </c>
      <c r="H9" s="12">
        <f t="shared" si="0"/>
        <v>122.5</v>
      </c>
      <c r="I9">
        <f t="shared" si="1"/>
        <v>2.9000000000000057</v>
      </c>
      <c r="J9" s="7">
        <v>1.25</v>
      </c>
      <c r="K9">
        <f t="shared" si="6"/>
        <v>125</v>
      </c>
      <c r="L9">
        <f t="shared" si="2"/>
        <v>5</v>
      </c>
      <c r="M9" s="7">
        <v>1.25</v>
      </c>
      <c r="N9">
        <f t="shared" si="7"/>
        <v>125</v>
      </c>
      <c r="O9">
        <f t="shared" si="3"/>
        <v>5</v>
      </c>
      <c r="P9" s="16">
        <f t="shared" si="8"/>
        <v>191.40625</v>
      </c>
      <c r="Q9" s="10">
        <f t="shared" si="4"/>
        <v>19.182250000000039</v>
      </c>
      <c r="R9">
        <f t="shared" si="12"/>
        <v>65.199999999999989</v>
      </c>
      <c r="S9">
        <f t="shared" si="13"/>
        <v>3.26</v>
      </c>
      <c r="T9" s="7">
        <v>1.25</v>
      </c>
      <c r="U9" s="7">
        <v>1.25</v>
      </c>
      <c r="V9" s="16">
        <f t="shared" si="5"/>
        <v>101.87499999999999</v>
      </c>
      <c r="W9" s="12">
        <f t="shared" si="9"/>
        <v>7.987000000000009</v>
      </c>
      <c r="X9" s="1">
        <f t="shared" si="10"/>
        <v>89.531250000000014</v>
      </c>
      <c r="Z9" s="36" t="s">
        <v>31</v>
      </c>
      <c r="AA9" s="36">
        <v>65</v>
      </c>
      <c r="AB9" s="36">
        <v>1.325</v>
      </c>
      <c r="AC9" s="36">
        <v>4.585</v>
      </c>
    </row>
    <row r="10" spans="1:29">
      <c r="A10">
        <v>60</v>
      </c>
      <c r="B10">
        <v>7</v>
      </c>
      <c r="C10">
        <f t="shared" si="11"/>
        <v>100</v>
      </c>
      <c r="D10">
        <v>1.6</v>
      </c>
      <c r="E10">
        <v>5</v>
      </c>
      <c r="F10" s="7">
        <v>0.16</v>
      </c>
      <c r="G10" s="7">
        <v>2.6</v>
      </c>
      <c r="H10" s="12">
        <f t="shared" si="0"/>
        <v>125.6</v>
      </c>
      <c r="I10">
        <f t="shared" si="1"/>
        <v>3.0999999999999943</v>
      </c>
      <c r="J10" s="7">
        <v>1.3</v>
      </c>
      <c r="K10">
        <f t="shared" si="6"/>
        <v>130</v>
      </c>
      <c r="L10">
        <f t="shared" si="2"/>
        <v>5</v>
      </c>
      <c r="M10" s="7">
        <v>1.3</v>
      </c>
      <c r="N10">
        <f t="shared" si="7"/>
        <v>130</v>
      </c>
      <c r="O10">
        <f t="shared" si="3"/>
        <v>5</v>
      </c>
      <c r="P10" s="16">
        <f t="shared" si="8"/>
        <v>212.26400000000001</v>
      </c>
      <c r="Q10" s="10">
        <f t="shared" si="4"/>
        <v>20.85775000000001</v>
      </c>
      <c r="R10">
        <f t="shared" si="12"/>
        <v>65.199999999999989</v>
      </c>
      <c r="S10">
        <f t="shared" si="13"/>
        <v>3.26</v>
      </c>
      <c r="T10" s="7">
        <v>1.3</v>
      </c>
      <c r="U10" s="7">
        <v>1.3</v>
      </c>
      <c r="V10" s="16">
        <f t="shared" si="5"/>
        <v>110.18799999999999</v>
      </c>
      <c r="W10" s="12">
        <f t="shared" si="9"/>
        <v>8.3130000000000024</v>
      </c>
      <c r="X10" s="1">
        <f t="shared" si="10"/>
        <v>102.07600000000002</v>
      </c>
      <c r="Z10" s="36" t="s">
        <v>32</v>
      </c>
      <c r="AA10" s="36">
        <v>95</v>
      </c>
      <c r="AB10" s="36">
        <v>1.4750000000000001</v>
      </c>
      <c r="AC10" s="36">
        <v>6.06</v>
      </c>
    </row>
    <row r="11" spans="1:29">
      <c r="A11">
        <v>70</v>
      </c>
      <c r="B11">
        <v>8</v>
      </c>
      <c r="C11">
        <f t="shared" si="11"/>
        <v>100</v>
      </c>
      <c r="D11">
        <v>1.7</v>
      </c>
      <c r="E11">
        <v>5</v>
      </c>
      <c r="F11" s="7">
        <v>0.17</v>
      </c>
      <c r="G11" s="7">
        <v>2.7</v>
      </c>
      <c r="H11" s="12">
        <f t="shared" si="0"/>
        <v>128.9</v>
      </c>
      <c r="I11">
        <f t="shared" si="1"/>
        <v>3.3000000000000114</v>
      </c>
      <c r="J11" s="7">
        <v>1.35</v>
      </c>
      <c r="K11">
        <f t="shared" si="6"/>
        <v>135</v>
      </c>
      <c r="L11">
        <f t="shared" si="2"/>
        <v>5</v>
      </c>
      <c r="M11" s="7">
        <v>1.35</v>
      </c>
      <c r="N11">
        <f t="shared" si="7"/>
        <v>135</v>
      </c>
      <c r="O11">
        <f t="shared" si="3"/>
        <v>5</v>
      </c>
      <c r="P11" s="16">
        <f t="shared" si="8"/>
        <v>234.92025000000004</v>
      </c>
      <c r="Q11" s="10">
        <f t="shared" si="4"/>
        <v>22.656250000000028</v>
      </c>
      <c r="R11">
        <f t="shared" si="12"/>
        <v>91.7</v>
      </c>
      <c r="S11">
        <f>AC9</f>
        <v>4.585</v>
      </c>
      <c r="T11" s="7">
        <v>1.35</v>
      </c>
      <c r="U11" s="7">
        <v>1.35</v>
      </c>
      <c r="V11" s="16">
        <f t="shared" si="5"/>
        <v>167.12325000000004</v>
      </c>
      <c r="W11" s="12">
        <f t="shared" si="9"/>
        <v>56.935250000000053</v>
      </c>
      <c r="X11" s="1">
        <f t="shared" si="10"/>
        <v>67.796999999999997</v>
      </c>
      <c r="Z11" s="36" t="s">
        <v>33</v>
      </c>
      <c r="AA11" s="36">
        <v>142</v>
      </c>
      <c r="AB11" s="36">
        <v>1.71</v>
      </c>
      <c r="AC11" s="36">
        <v>7.77</v>
      </c>
    </row>
    <row r="12" spans="1:29">
      <c r="A12">
        <v>80</v>
      </c>
      <c r="B12">
        <v>9</v>
      </c>
      <c r="C12">
        <f t="shared" si="11"/>
        <v>100</v>
      </c>
      <c r="D12">
        <v>1.8</v>
      </c>
      <c r="E12">
        <v>5</v>
      </c>
      <c r="F12" s="7">
        <v>0.18</v>
      </c>
      <c r="G12" s="7">
        <v>2.8</v>
      </c>
      <c r="H12" s="12">
        <f t="shared" si="0"/>
        <v>132.4</v>
      </c>
      <c r="I12">
        <f t="shared" si="1"/>
        <v>3.5</v>
      </c>
      <c r="J12" s="7">
        <v>1.4</v>
      </c>
      <c r="K12">
        <f t="shared" si="6"/>
        <v>140</v>
      </c>
      <c r="L12">
        <f t="shared" si="2"/>
        <v>5</v>
      </c>
      <c r="M12" s="7">
        <v>1.4</v>
      </c>
      <c r="N12">
        <f t="shared" si="7"/>
        <v>140</v>
      </c>
      <c r="O12">
        <f t="shared" si="3"/>
        <v>5</v>
      </c>
      <c r="P12" s="16">
        <f t="shared" si="8"/>
        <v>259.50399999999996</v>
      </c>
      <c r="Q12" s="10">
        <f t="shared" si="4"/>
        <v>24.583749999999924</v>
      </c>
      <c r="R12">
        <f t="shared" si="12"/>
        <v>91.7</v>
      </c>
      <c r="S12">
        <f t="shared" si="13"/>
        <v>4.585</v>
      </c>
      <c r="T12" s="7">
        <v>1.4</v>
      </c>
      <c r="U12" s="7">
        <v>1.4</v>
      </c>
      <c r="V12" s="16">
        <f t="shared" si="5"/>
        <v>179.73199999999997</v>
      </c>
      <c r="W12" s="12">
        <f t="shared" si="9"/>
        <v>12.60874999999993</v>
      </c>
      <c r="X12" s="1">
        <f t="shared" si="10"/>
        <v>79.771999999999991</v>
      </c>
      <c r="Z12" s="36" t="s">
        <v>34</v>
      </c>
      <c r="AA12" s="36">
        <v>187</v>
      </c>
      <c r="AB12" s="36">
        <v>1.9350000000000001</v>
      </c>
      <c r="AC12" s="36">
        <v>9.7050000000000001</v>
      </c>
    </row>
    <row r="13" spans="1:29">
      <c r="A13">
        <v>90</v>
      </c>
      <c r="B13">
        <v>10</v>
      </c>
      <c r="C13">
        <f t="shared" si="11"/>
        <v>100</v>
      </c>
      <c r="D13">
        <v>1.9</v>
      </c>
      <c r="E13">
        <v>5</v>
      </c>
      <c r="F13" s="7">
        <v>0.19</v>
      </c>
      <c r="G13" s="7">
        <v>2.9</v>
      </c>
      <c r="H13" s="12">
        <f t="shared" si="0"/>
        <v>136.1</v>
      </c>
      <c r="I13">
        <f t="shared" si="1"/>
        <v>3.6999999999999886</v>
      </c>
      <c r="J13" s="7">
        <v>1.45</v>
      </c>
      <c r="K13">
        <f t="shared" si="6"/>
        <v>145</v>
      </c>
      <c r="L13">
        <f t="shared" si="2"/>
        <v>5</v>
      </c>
      <c r="M13" s="7">
        <v>1.45</v>
      </c>
      <c r="N13">
        <f t="shared" si="7"/>
        <v>145</v>
      </c>
      <c r="O13">
        <f t="shared" si="3"/>
        <v>5</v>
      </c>
      <c r="P13" s="16">
        <f t="shared" si="8"/>
        <v>286.15024999999997</v>
      </c>
      <c r="Q13" s="10">
        <f t="shared" si="4"/>
        <v>26.646250000000009</v>
      </c>
      <c r="R13">
        <f t="shared" si="12"/>
        <v>91.7</v>
      </c>
      <c r="S13">
        <f t="shared" si="13"/>
        <v>4.585</v>
      </c>
      <c r="T13" s="7">
        <v>1.45</v>
      </c>
      <c r="U13" s="7">
        <v>1.45</v>
      </c>
      <c r="V13" s="16">
        <f t="shared" si="5"/>
        <v>192.79925</v>
      </c>
      <c r="W13" s="12">
        <f t="shared" si="9"/>
        <v>13.06725000000003</v>
      </c>
      <c r="X13" s="1">
        <f t="shared" si="10"/>
        <v>93.350999999999971</v>
      </c>
      <c r="Z13" s="36" t="s">
        <v>35</v>
      </c>
      <c r="AA13" s="36">
        <v>232</v>
      </c>
      <c r="AB13" s="36">
        <v>2.16</v>
      </c>
      <c r="AC13" s="36">
        <v>11.865</v>
      </c>
    </row>
    <row r="14" spans="1:29">
      <c r="A14">
        <v>100</v>
      </c>
      <c r="B14">
        <v>11</v>
      </c>
      <c r="C14">
        <f t="shared" si="11"/>
        <v>100</v>
      </c>
      <c r="D14">
        <v>2</v>
      </c>
      <c r="E14">
        <v>5</v>
      </c>
      <c r="F14" s="7">
        <v>0.2</v>
      </c>
      <c r="G14" s="7">
        <v>3</v>
      </c>
      <c r="H14" s="12">
        <f t="shared" si="0"/>
        <v>140</v>
      </c>
      <c r="I14">
        <f t="shared" si="1"/>
        <v>3.9000000000000057</v>
      </c>
      <c r="J14" s="7">
        <v>1.5</v>
      </c>
      <c r="K14">
        <f t="shared" si="6"/>
        <v>150</v>
      </c>
      <c r="L14">
        <f t="shared" si="2"/>
        <v>5</v>
      </c>
      <c r="M14" s="7">
        <v>1.5</v>
      </c>
      <c r="N14">
        <f t="shared" si="7"/>
        <v>150</v>
      </c>
      <c r="O14">
        <f t="shared" si="3"/>
        <v>5</v>
      </c>
      <c r="P14" s="16">
        <f t="shared" si="8"/>
        <v>315</v>
      </c>
      <c r="Q14" s="10">
        <f t="shared" si="4"/>
        <v>28.849750000000029</v>
      </c>
      <c r="R14">
        <f t="shared" si="12"/>
        <v>121.19999999999999</v>
      </c>
      <c r="S14">
        <f>AC10</f>
        <v>6.06</v>
      </c>
      <c r="T14" s="7">
        <v>1.5</v>
      </c>
      <c r="U14" s="7">
        <v>1.5</v>
      </c>
      <c r="V14" s="16">
        <f t="shared" si="5"/>
        <v>272.7</v>
      </c>
      <c r="W14" s="12">
        <f t="shared" si="9"/>
        <v>79.900749999999988</v>
      </c>
      <c r="X14" s="1">
        <f t="shared" si="10"/>
        <v>42.300000000000011</v>
      </c>
      <c r="Z14" s="36" t="s">
        <v>36</v>
      </c>
      <c r="AA14" s="36">
        <v>283</v>
      </c>
      <c r="AB14" s="36">
        <v>2.415</v>
      </c>
      <c r="AC14" s="36">
        <v>14.28</v>
      </c>
    </row>
    <row r="15" spans="1:29">
      <c r="A15">
        <v>110</v>
      </c>
      <c r="B15">
        <v>12</v>
      </c>
      <c r="C15">
        <f t="shared" si="11"/>
        <v>100</v>
      </c>
      <c r="D15">
        <v>2.1</v>
      </c>
      <c r="E15">
        <v>5</v>
      </c>
      <c r="F15" s="7">
        <v>0.21</v>
      </c>
      <c r="G15" s="7">
        <v>3.1</v>
      </c>
      <c r="H15" s="12">
        <f t="shared" si="0"/>
        <v>144.10000000000002</v>
      </c>
      <c r="I15">
        <f t="shared" si="1"/>
        <v>4.1000000000000227</v>
      </c>
      <c r="J15" s="7">
        <v>1.55</v>
      </c>
      <c r="K15">
        <f t="shared" si="6"/>
        <v>155</v>
      </c>
      <c r="L15">
        <f t="shared" si="2"/>
        <v>5</v>
      </c>
      <c r="M15" s="7">
        <v>1.55</v>
      </c>
      <c r="N15">
        <f t="shared" si="7"/>
        <v>155</v>
      </c>
      <c r="O15">
        <f t="shared" si="3"/>
        <v>5</v>
      </c>
      <c r="P15" s="16">
        <f t="shared" si="8"/>
        <v>346.2002500000001</v>
      </c>
      <c r="Q15" s="10">
        <f t="shared" si="4"/>
        <v>31.200250000000096</v>
      </c>
      <c r="R15">
        <f t="shared" si="12"/>
        <v>121.19999999999999</v>
      </c>
      <c r="S15">
        <f t="shared" si="13"/>
        <v>6.06</v>
      </c>
      <c r="T15" s="7">
        <v>1.55</v>
      </c>
      <c r="U15" s="7">
        <v>1.55</v>
      </c>
      <c r="V15" s="16">
        <f t="shared" si="5"/>
        <v>291.18299999999999</v>
      </c>
      <c r="W15" s="12">
        <f t="shared" si="9"/>
        <v>18.483000000000004</v>
      </c>
      <c r="X15" s="1">
        <f t="shared" si="10"/>
        <v>55.017250000000104</v>
      </c>
      <c r="Z15" s="36" t="s">
        <v>40</v>
      </c>
      <c r="AA15" s="36">
        <v>338</v>
      </c>
      <c r="AB15" s="36">
        <v>2.69</v>
      </c>
      <c r="AC15" s="36">
        <v>16.97</v>
      </c>
    </row>
    <row r="16" spans="1:29">
      <c r="A16">
        <v>120</v>
      </c>
      <c r="B16">
        <v>13</v>
      </c>
      <c r="C16">
        <f t="shared" si="11"/>
        <v>100</v>
      </c>
      <c r="D16">
        <v>2.2000000000000002</v>
      </c>
      <c r="E16">
        <v>5</v>
      </c>
      <c r="F16" s="7">
        <v>0.22</v>
      </c>
      <c r="G16" s="7">
        <v>3.2</v>
      </c>
      <c r="H16" s="12">
        <f t="shared" si="0"/>
        <v>148.4</v>
      </c>
      <c r="I16">
        <f t="shared" si="1"/>
        <v>4.2999999999999829</v>
      </c>
      <c r="J16" s="7">
        <v>1.6</v>
      </c>
      <c r="K16">
        <f t="shared" si="6"/>
        <v>160</v>
      </c>
      <c r="L16">
        <f t="shared" si="2"/>
        <v>5</v>
      </c>
      <c r="M16" s="7">
        <v>1.6</v>
      </c>
      <c r="N16">
        <f t="shared" si="7"/>
        <v>160</v>
      </c>
      <c r="O16">
        <f t="shared" si="3"/>
        <v>5</v>
      </c>
      <c r="P16" s="16">
        <f t="shared" si="8"/>
        <v>379.90400000000005</v>
      </c>
      <c r="Q16" s="10">
        <f t="shared" si="4"/>
        <v>33.703749999999957</v>
      </c>
      <c r="R16">
        <f t="shared" si="12"/>
        <v>121.19999999999999</v>
      </c>
      <c r="S16">
        <f t="shared" si="13"/>
        <v>6.06</v>
      </c>
      <c r="T16" s="7">
        <v>1.6</v>
      </c>
      <c r="U16" s="7">
        <v>1.6</v>
      </c>
      <c r="V16" s="16">
        <f t="shared" si="5"/>
        <v>310.27199999999999</v>
      </c>
      <c r="W16" s="12">
        <f t="shared" si="9"/>
        <v>19.088999999999999</v>
      </c>
      <c r="X16" s="1">
        <f t="shared" si="10"/>
        <v>69.632000000000062</v>
      </c>
      <c r="Z16" s="36" t="s">
        <v>42</v>
      </c>
      <c r="AA16" s="36">
        <v>408</v>
      </c>
      <c r="AB16" s="36">
        <v>3.04</v>
      </c>
      <c r="AC16" s="36">
        <v>20.010000000000002</v>
      </c>
    </row>
    <row r="17" spans="1:29">
      <c r="A17">
        <v>130</v>
      </c>
      <c r="B17">
        <v>14</v>
      </c>
      <c r="C17">
        <f t="shared" si="11"/>
        <v>100</v>
      </c>
      <c r="D17">
        <v>2.2999999999999998</v>
      </c>
      <c r="E17">
        <v>5</v>
      </c>
      <c r="F17" s="7">
        <v>0.23</v>
      </c>
      <c r="G17" s="7">
        <v>3.3</v>
      </c>
      <c r="H17" s="12">
        <f t="shared" si="0"/>
        <v>152.89999999999998</v>
      </c>
      <c r="I17">
        <f t="shared" si="1"/>
        <v>4.4999999999999716</v>
      </c>
      <c r="J17" s="7">
        <v>1.65</v>
      </c>
      <c r="K17">
        <f t="shared" si="6"/>
        <v>165</v>
      </c>
      <c r="L17">
        <f t="shared" si="2"/>
        <v>5</v>
      </c>
      <c r="M17" s="7">
        <v>1.65</v>
      </c>
      <c r="N17">
        <f t="shared" si="7"/>
        <v>165</v>
      </c>
      <c r="O17">
        <f t="shared" si="3"/>
        <v>5</v>
      </c>
      <c r="P17" s="16">
        <f t="shared" si="8"/>
        <v>416.27024999999986</v>
      </c>
      <c r="Q17" s="10">
        <f t="shared" si="4"/>
        <v>36.366249999999809</v>
      </c>
      <c r="R17">
        <f t="shared" si="12"/>
        <v>121.19999999999999</v>
      </c>
      <c r="S17">
        <f t="shared" si="13"/>
        <v>6.06</v>
      </c>
      <c r="T17" s="7">
        <v>1.65</v>
      </c>
      <c r="U17" s="7">
        <v>1.65</v>
      </c>
      <c r="V17" s="16">
        <f t="shared" si="5"/>
        <v>329.96699999999993</v>
      </c>
      <c r="W17" s="12">
        <f t="shared" si="9"/>
        <v>19.694999999999936</v>
      </c>
      <c r="X17" s="1">
        <f t="shared" si="10"/>
        <v>86.303249999999935</v>
      </c>
      <c r="Z17" s="36" t="s">
        <v>44</v>
      </c>
      <c r="AA17" s="36">
        <v>493</v>
      </c>
      <c r="AB17" s="36">
        <v>3.4649999999999999</v>
      </c>
      <c r="AC17" s="36">
        <v>23.475000000000001</v>
      </c>
    </row>
    <row r="18" spans="1:29">
      <c r="A18">
        <v>140</v>
      </c>
      <c r="B18">
        <v>15</v>
      </c>
      <c r="C18">
        <f t="shared" si="11"/>
        <v>100</v>
      </c>
      <c r="D18">
        <v>2.4</v>
      </c>
      <c r="E18">
        <v>5</v>
      </c>
      <c r="F18" s="7">
        <v>0.24</v>
      </c>
      <c r="G18" s="7">
        <v>3.4</v>
      </c>
      <c r="H18" s="12">
        <f t="shared" si="0"/>
        <v>157.6</v>
      </c>
      <c r="I18">
        <f t="shared" si="1"/>
        <v>4.7000000000000171</v>
      </c>
      <c r="J18" s="7">
        <v>1.7</v>
      </c>
      <c r="K18">
        <f t="shared" si="6"/>
        <v>170</v>
      </c>
      <c r="L18">
        <f t="shared" si="2"/>
        <v>5</v>
      </c>
      <c r="M18" s="7">
        <v>1.7</v>
      </c>
      <c r="N18">
        <f t="shared" si="7"/>
        <v>170</v>
      </c>
      <c r="O18">
        <f t="shared" si="3"/>
        <v>5</v>
      </c>
      <c r="P18" s="16">
        <f t="shared" si="8"/>
        <v>455.46399999999994</v>
      </c>
      <c r="Q18" s="10">
        <f t="shared" si="4"/>
        <v>39.19375000000008</v>
      </c>
      <c r="R18">
        <f t="shared" si="12"/>
        <v>121.19999999999999</v>
      </c>
      <c r="S18">
        <f t="shared" si="13"/>
        <v>6.06</v>
      </c>
      <c r="T18" s="7">
        <v>1.7</v>
      </c>
      <c r="U18" s="7">
        <v>1.7</v>
      </c>
      <c r="V18" s="16">
        <f t="shared" si="5"/>
        <v>350.26799999999992</v>
      </c>
      <c r="W18" s="12">
        <f t="shared" si="9"/>
        <v>20.300999999999988</v>
      </c>
      <c r="X18" s="1">
        <f t="shared" si="10"/>
        <v>105.19600000000003</v>
      </c>
    </row>
    <row r="19" spans="1:29">
      <c r="A19">
        <v>150</v>
      </c>
      <c r="B19">
        <v>16</v>
      </c>
      <c r="C19">
        <f t="shared" si="11"/>
        <v>100</v>
      </c>
      <c r="D19">
        <v>2.5</v>
      </c>
      <c r="E19">
        <v>5</v>
      </c>
      <c r="F19" s="7">
        <v>0.25</v>
      </c>
      <c r="G19" s="7">
        <v>3.5</v>
      </c>
      <c r="H19" s="12">
        <f t="shared" si="0"/>
        <v>162.5</v>
      </c>
      <c r="I19">
        <f t="shared" si="1"/>
        <v>4.9000000000000057</v>
      </c>
      <c r="J19" s="7">
        <v>1.75</v>
      </c>
      <c r="K19">
        <f t="shared" si="6"/>
        <v>175</v>
      </c>
      <c r="L19">
        <f t="shared" si="2"/>
        <v>5</v>
      </c>
      <c r="M19" s="7">
        <v>1.75</v>
      </c>
      <c r="N19">
        <f t="shared" si="7"/>
        <v>175</v>
      </c>
      <c r="O19">
        <f t="shared" si="3"/>
        <v>5</v>
      </c>
      <c r="P19" s="16">
        <f t="shared" si="8"/>
        <v>497.65625</v>
      </c>
      <c r="Q19" s="10">
        <f t="shared" si="4"/>
        <v>42.192250000000058</v>
      </c>
      <c r="R19">
        <f t="shared" si="12"/>
        <v>155.39999999999998</v>
      </c>
      <c r="S19">
        <f>AC11</f>
        <v>7.77</v>
      </c>
      <c r="T19" s="7">
        <v>1.75</v>
      </c>
      <c r="U19" s="7">
        <v>1.75</v>
      </c>
      <c r="V19" s="16">
        <f t="shared" si="5"/>
        <v>475.91249999999991</v>
      </c>
      <c r="W19" s="12">
        <f t="shared" si="9"/>
        <v>125.64449999999999</v>
      </c>
      <c r="X19" s="1">
        <f t="shared" si="10"/>
        <v>21.743750000000091</v>
      </c>
    </row>
    <row r="20" spans="1:29">
      <c r="A20">
        <v>160</v>
      </c>
      <c r="B20">
        <v>17</v>
      </c>
      <c r="C20">
        <f t="shared" si="11"/>
        <v>100</v>
      </c>
      <c r="D20">
        <v>2.6</v>
      </c>
      <c r="E20">
        <v>5</v>
      </c>
      <c r="F20" s="7">
        <v>0.26</v>
      </c>
      <c r="G20" s="7">
        <v>3.6</v>
      </c>
      <c r="H20" s="12">
        <f t="shared" si="0"/>
        <v>167.60000000000002</v>
      </c>
      <c r="I20">
        <f t="shared" si="1"/>
        <v>5.1000000000000227</v>
      </c>
      <c r="J20" s="7">
        <v>1.8</v>
      </c>
      <c r="K20">
        <f t="shared" si="6"/>
        <v>180</v>
      </c>
      <c r="L20">
        <f t="shared" si="2"/>
        <v>5</v>
      </c>
      <c r="M20" s="7">
        <v>1.8</v>
      </c>
      <c r="N20">
        <f t="shared" si="7"/>
        <v>180</v>
      </c>
      <c r="O20">
        <f t="shared" si="3"/>
        <v>5</v>
      </c>
      <c r="P20" s="16">
        <f t="shared" si="8"/>
        <v>543.02400000000011</v>
      </c>
      <c r="Q20" s="10">
        <f t="shared" si="4"/>
        <v>45.367750000000115</v>
      </c>
      <c r="R20">
        <f t="shared" si="12"/>
        <v>155.39999999999998</v>
      </c>
      <c r="S20">
        <f t="shared" si="13"/>
        <v>7.77</v>
      </c>
      <c r="T20" s="7">
        <v>1.8</v>
      </c>
      <c r="U20" s="7">
        <v>1.8</v>
      </c>
      <c r="V20" s="16">
        <f t="shared" si="5"/>
        <v>503.49599999999998</v>
      </c>
      <c r="W20" s="12">
        <f t="shared" si="9"/>
        <v>27.583500000000072</v>
      </c>
      <c r="X20" s="1">
        <f t="shared" si="10"/>
        <v>39.528000000000134</v>
      </c>
    </row>
    <row r="21" spans="1:29">
      <c r="A21">
        <v>170</v>
      </c>
      <c r="B21">
        <v>18</v>
      </c>
      <c r="C21">
        <f t="shared" si="11"/>
        <v>100</v>
      </c>
      <c r="D21">
        <v>2.7</v>
      </c>
      <c r="E21">
        <v>5</v>
      </c>
      <c r="F21" s="7">
        <v>0.27</v>
      </c>
      <c r="G21" s="7">
        <v>3.7</v>
      </c>
      <c r="H21" s="12">
        <f t="shared" si="0"/>
        <v>172.9</v>
      </c>
      <c r="I21">
        <f t="shared" si="1"/>
        <v>5.2999999999999829</v>
      </c>
      <c r="J21" s="7">
        <v>1.85</v>
      </c>
      <c r="K21">
        <f t="shared" si="6"/>
        <v>185</v>
      </c>
      <c r="L21">
        <f t="shared" si="2"/>
        <v>5</v>
      </c>
      <c r="M21" s="7">
        <v>1.85</v>
      </c>
      <c r="N21">
        <f t="shared" si="7"/>
        <v>185</v>
      </c>
      <c r="O21">
        <f t="shared" si="3"/>
        <v>5</v>
      </c>
      <c r="P21" s="16">
        <f t="shared" si="8"/>
        <v>591.75025000000005</v>
      </c>
      <c r="Q21" s="10">
        <f t="shared" si="4"/>
        <v>48.726249999999936</v>
      </c>
      <c r="R21">
        <f t="shared" si="12"/>
        <v>155.39999999999998</v>
      </c>
      <c r="S21">
        <f t="shared" si="13"/>
        <v>7.77</v>
      </c>
      <c r="T21" s="7">
        <v>1.85</v>
      </c>
      <c r="U21" s="7">
        <v>1.85</v>
      </c>
      <c r="V21" s="16">
        <f t="shared" si="5"/>
        <v>531.85649999999998</v>
      </c>
      <c r="W21" s="12">
        <f t="shared" si="9"/>
        <v>28.360500000000002</v>
      </c>
      <c r="X21" s="1">
        <f t="shared" si="10"/>
        <v>59.893750000000068</v>
      </c>
    </row>
    <row r="22" spans="1:29">
      <c r="A22">
        <v>180</v>
      </c>
      <c r="B22">
        <v>19</v>
      </c>
      <c r="C22">
        <f t="shared" si="11"/>
        <v>100</v>
      </c>
      <c r="D22">
        <v>2.8</v>
      </c>
      <c r="E22">
        <v>5</v>
      </c>
      <c r="F22" s="7">
        <v>0.28000000000000003</v>
      </c>
      <c r="G22" s="7">
        <v>3.8</v>
      </c>
      <c r="H22" s="12">
        <f t="shared" si="0"/>
        <v>178.4</v>
      </c>
      <c r="I22">
        <f t="shared" si="1"/>
        <v>5.5</v>
      </c>
      <c r="J22" s="7">
        <v>1.9</v>
      </c>
      <c r="K22">
        <f t="shared" si="6"/>
        <v>190</v>
      </c>
      <c r="L22">
        <f t="shared" si="2"/>
        <v>5</v>
      </c>
      <c r="M22" s="7">
        <v>1.9</v>
      </c>
      <c r="N22">
        <f t="shared" si="7"/>
        <v>190</v>
      </c>
      <c r="O22">
        <f t="shared" si="3"/>
        <v>5</v>
      </c>
      <c r="P22" s="16">
        <f t="shared" si="8"/>
        <v>644.02399999999989</v>
      </c>
      <c r="Q22" s="10">
        <f t="shared" si="4"/>
        <v>52.273749999999836</v>
      </c>
      <c r="R22">
        <f t="shared" si="12"/>
        <v>155.39999999999998</v>
      </c>
      <c r="S22">
        <f t="shared" si="13"/>
        <v>7.77</v>
      </c>
      <c r="T22" s="7">
        <v>1.9</v>
      </c>
      <c r="U22" s="7">
        <v>1.9</v>
      </c>
      <c r="V22" s="16">
        <f t="shared" si="5"/>
        <v>560.9939999999998</v>
      </c>
      <c r="W22" s="12">
        <f t="shared" si="9"/>
        <v>29.137499999999818</v>
      </c>
      <c r="X22" s="1">
        <f t="shared" si="10"/>
        <v>83.030000000000086</v>
      </c>
    </row>
    <row r="23" spans="1:29">
      <c r="A23">
        <v>190</v>
      </c>
      <c r="B23">
        <v>20</v>
      </c>
      <c r="C23">
        <f t="shared" si="11"/>
        <v>100</v>
      </c>
      <c r="D23">
        <v>2.9</v>
      </c>
      <c r="E23">
        <v>5</v>
      </c>
      <c r="F23" s="7">
        <v>0.28999999999999998</v>
      </c>
      <c r="G23" s="7">
        <v>3.9</v>
      </c>
      <c r="H23" s="12">
        <f t="shared" si="0"/>
        <v>184.09999999999997</v>
      </c>
      <c r="I23">
        <f t="shared" si="1"/>
        <v>5.6999999999999602</v>
      </c>
      <c r="J23" s="7">
        <v>1.95</v>
      </c>
      <c r="K23">
        <f t="shared" si="6"/>
        <v>195</v>
      </c>
      <c r="L23">
        <f t="shared" si="2"/>
        <v>5</v>
      </c>
      <c r="M23" s="7">
        <v>1.95</v>
      </c>
      <c r="N23">
        <f t="shared" si="7"/>
        <v>195</v>
      </c>
      <c r="O23">
        <f t="shared" si="3"/>
        <v>5</v>
      </c>
      <c r="P23" s="16">
        <f t="shared" si="8"/>
        <v>700.0402499999999</v>
      </c>
      <c r="Q23" s="10">
        <f t="shared" si="4"/>
        <v>56.016250000000014</v>
      </c>
      <c r="R23">
        <f t="shared" si="12"/>
        <v>194.1</v>
      </c>
      <c r="S23">
        <f>AC12</f>
        <v>9.7050000000000001</v>
      </c>
      <c r="T23" s="7">
        <v>1.95</v>
      </c>
      <c r="U23" s="7">
        <v>1.95</v>
      </c>
      <c r="V23" s="16">
        <f t="shared" si="5"/>
        <v>738.06524999999999</v>
      </c>
      <c r="W23" s="12">
        <f t="shared" si="9"/>
        <v>177.07125000000019</v>
      </c>
      <c r="X23" s="1">
        <f t="shared" si="10"/>
        <v>-38.025000000000091</v>
      </c>
    </row>
    <row r="24" spans="1:29">
      <c r="A24">
        <v>200</v>
      </c>
      <c r="B24">
        <v>21</v>
      </c>
      <c r="C24">
        <f t="shared" si="11"/>
        <v>100</v>
      </c>
      <c r="D24">
        <v>3</v>
      </c>
      <c r="E24">
        <v>5</v>
      </c>
      <c r="F24" s="7">
        <v>0.3</v>
      </c>
      <c r="G24" s="7">
        <v>4</v>
      </c>
      <c r="H24" s="12">
        <f t="shared" si="0"/>
        <v>190</v>
      </c>
      <c r="I24">
        <f t="shared" si="1"/>
        <v>5.9000000000000341</v>
      </c>
      <c r="J24" s="7">
        <v>2</v>
      </c>
      <c r="K24">
        <f t="shared" si="6"/>
        <v>200</v>
      </c>
      <c r="L24">
        <f t="shared" si="2"/>
        <v>5</v>
      </c>
      <c r="M24" s="7">
        <v>2</v>
      </c>
      <c r="N24">
        <f t="shared" si="7"/>
        <v>200</v>
      </c>
      <c r="O24">
        <f t="shared" si="3"/>
        <v>5</v>
      </c>
      <c r="P24" s="16">
        <f t="shared" si="8"/>
        <v>760</v>
      </c>
      <c r="Q24" s="10">
        <f t="shared" si="4"/>
        <v>59.959750000000099</v>
      </c>
      <c r="R24">
        <f t="shared" si="12"/>
        <v>194.1</v>
      </c>
      <c r="S24">
        <f t="shared" si="13"/>
        <v>9.7050000000000001</v>
      </c>
      <c r="T24" s="7">
        <v>2</v>
      </c>
      <c r="U24" s="7">
        <v>2</v>
      </c>
      <c r="V24" s="16">
        <f t="shared" si="5"/>
        <v>776.4</v>
      </c>
      <c r="W24" s="12">
        <f t="shared" si="9"/>
        <v>38.334749999999985</v>
      </c>
      <c r="X24" s="1">
        <f t="shared" si="10"/>
        <v>-16.399999999999977</v>
      </c>
    </row>
    <row r="25" spans="1:29">
      <c r="A25">
        <v>210</v>
      </c>
      <c r="B25">
        <v>22</v>
      </c>
      <c r="C25">
        <f t="shared" si="11"/>
        <v>100</v>
      </c>
      <c r="D25">
        <v>3.1</v>
      </c>
      <c r="E25">
        <v>5</v>
      </c>
      <c r="F25" s="7">
        <v>0.31</v>
      </c>
      <c r="G25" s="7">
        <v>4.0999999999999996</v>
      </c>
      <c r="H25" s="12">
        <f t="shared" si="0"/>
        <v>196.1</v>
      </c>
      <c r="I25">
        <f t="shared" si="1"/>
        <v>6.0999999999999943</v>
      </c>
      <c r="J25" s="7">
        <v>2.0499999999999998</v>
      </c>
      <c r="K25">
        <f t="shared" si="6"/>
        <v>204.99999999999997</v>
      </c>
      <c r="L25">
        <f t="shared" si="2"/>
        <v>4.9999999999999716</v>
      </c>
      <c r="M25" s="7">
        <v>2.0499999999999998</v>
      </c>
      <c r="N25">
        <f t="shared" si="7"/>
        <v>204.99999999999997</v>
      </c>
      <c r="O25">
        <f t="shared" si="3"/>
        <v>4.9999999999999716</v>
      </c>
      <c r="P25" s="16">
        <f t="shared" si="8"/>
        <v>824.11024999999984</v>
      </c>
      <c r="Q25" s="10">
        <f t="shared" si="4"/>
        <v>64.110249999999837</v>
      </c>
      <c r="R25">
        <f t="shared" si="12"/>
        <v>194.1</v>
      </c>
      <c r="S25">
        <f t="shared" si="13"/>
        <v>9.7050000000000001</v>
      </c>
      <c r="T25" s="7">
        <v>2.0499999999999998</v>
      </c>
      <c r="U25" s="7">
        <v>2.0499999999999998</v>
      </c>
      <c r="V25" s="16">
        <f t="shared" si="5"/>
        <v>815.70524999999986</v>
      </c>
      <c r="W25" s="12">
        <f t="shared" si="9"/>
        <v>39.305249999999887</v>
      </c>
      <c r="X25" s="1">
        <f t="shared" si="10"/>
        <v>8.4049999999999727</v>
      </c>
    </row>
    <row r="26" spans="1:29">
      <c r="A26">
        <v>220</v>
      </c>
      <c r="B26">
        <v>23</v>
      </c>
      <c r="C26">
        <f t="shared" si="11"/>
        <v>100</v>
      </c>
      <c r="D26">
        <v>3.2</v>
      </c>
      <c r="E26">
        <v>5</v>
      </c>
      <c r="F26" s="7">
        <v>0.32</v>
      </c>
      <c r="G26" s="7">
        <v>4.2</v>
      </c>
      <c r="H26" s="12">
        <f t="shared" si="0"/>
        <v>202.4</v>
      </c>
      <c r="I26">
        <f t="shared" si="1"/>
        <v>6.3000000000000114</v>
      </c>
      <c r="J26" s="7">
        <v>2.1</v>
      </c>
      <c r="K26">
        <f t="shared" si="6"/>
        <v>210</v>
      </c>
      <c r="L26">
        <f t="shared" si="2"/>
        <v>5.0000000000000284</v>
      </c>
      <c r="M26" s="7">
        <v>2.1</v>
      </c>
      <c r="N26">
        <f t="shared" si="7"/>
        <v>210</v>
      </c>
      <c r="O26">
        <f t="shared" si="3"/>
        <v>5.0000000000000284</v>
      </c>
      <c r="P26" s="16">
        <f t="shared" si="8"/>
        <v>892.58400000000006</v>
      </c>
      <c r="Q26" s="10">
        <f t="shared" si="4"/>
        <v>68.473750000000223</v>
      </c>
      <c r="R26">
        <f t="shared" si="12"/>
        <v>194.1</v>
      </c>
      <c r="S26">
        <f t="shared" si="13"/>
        <v>9.7050000000000001</v>
      </c>
      <c r="T26" s="7">
        <v>2.1</v>
      </c>
      <c r="U26" s="7">
        <v>2.1</v>
      </c>
      <c r="V26" s="16">
        <f t="shared" si="5"/>
        <v>855.98100000000011</v>
      </c>
      <c r="W26" s="12">
        <f t="shared" si="9"/>
        <v>40.275750000000244</v>
      </c>
      <c r="X26" s="1">
        <f t="shared" si="10"/>
        <v>36.602999999999952</v>
      </c>
    </row>
    <row r="27" spans="1:29">
      <c r="A27">
        <v>230</v>
      </c>
      <c r="B27">
        <v>24</v>
      </c>
      <c r="C27">
        <f t="shared" si="11"/>
        <v>100</v>
      </c>
      <c r="D27">
        <v>3.3</v>
      </c>
      <c r="E27">
        <v>5</v>
      </c>
      <c r="F27" s="7">
        <v>0.33</v>
      </c>
      <c r="G27" s="7">
        <v>4.3</v>
      </c>
      <c r="H27" s="12">
        <f t="shared" si="0"/>
        <v>208.9</v>
      </c>
      <c r="I27">
        <f t="shared" si="1"/>
        <v>6.5</v>
      </c>
      <c r="J27" s="7">
        <v>2.15</v>
      </c>
      <c r="K27">
        <f t="shared" si="6"/>
        <v>215</v>
      </c>
      <c r="L27">
        <f t="shared" si="2"/>
        <v>5</v>
      </c>
      <c r="M27" s="7">
        <v>2.15</v>
      </c>
      <c r="N27">
        <f t="shared" si="7"/>
        <v>215</v>
      </c>
      <c r="O27">
        <f t="shared" si="3"/>
        <v>5</v>
      </c>
      <c r="P27" s="16">
        <f t="shared" si="8"/>
        <v>965.64024999999992</v>
      </c>
      <c r="Q27" s="10">
        <f t="shared" si="4"/>
        <v>73.056249999999864</v>
      </c>
      <c r="R27">
        <f t="shared" si="12"/>
        <v>237.3</v>
      </c>
      <c r="S27">
        <f>AC13</f>
        <v>11.865</v>
      </c>
      <c r="T27" s="7">
        <v>2.15</v>
      </c>
      <c r="U27" s="7">
        <v>2.15</v>
      </c>
      <c r="V27" s="16">
        <f t="shared" si="5"/>
        <v>1096.9192499999999</v>
      </c>
      <c r="W27" s="12">
        <f t="shared" si="9"/>
        <v>240.93824999999981</v>
      </c>
      <c r="X27" s="1">
        <f t="shared" si="10"/>
        <v>-131.279</v>
      </c>
    </row>
    <row r="28" spans="1:29">
      <c r="A28">
        <v>240</v>
      </c>
      <c r="B28">
        <v>25</v>
      </c>
      <c r="C28">
        <f t="shared" si="11"/>
        <v>100</v>
      </c>
      <c r="D28">
        <v>3.4</v>
      </c>
      <c r="E28">
        <v>5</v>
      </c>
      <c r="F28" s="7">
        <v>0.34</v>
      </c>
      <c r="G28" s="7">
        <v>4.4000000000000004</v>
      </c>
      <c r="H28" s="12">
        <f t="shared" si="0"/>
        <v>215.60000000000002</v>
      </c>
      <c r="I28">
        <f t="shared" si="1"/>
        <v>6.7000000000000171</v>
      </c>
      <c r="J28" s="7">
        <v>2.2000000000000002</v>
      </c>
      <c r="K28">
        <f t="shared" si="6"/>
        <v>220.00000000000003</v>
      </c>
      <c r="L28">
        <f t="shared" si="2"/>
        <v>5.0000000000000284</v>
      </c>
      <c r="M28" s="7">
        <v>2.2000000000000002</v>
      </c>
      <c r="N28">
        <f t="shared" si="7"/>
        <v>220.00000000000003</v>
      </c>
      <c r="O28">
        <f t="shared" si="3"/>
        <v>5.0000000000000284</v>
      </c>
      <c r="P28" s="16">
        <f t="shared" si="8"/>
        <v>1043.5040000000004</v>
      </c>
      <c r="Q28" s="10">
        <f t="shared" si="4"/>
        <v>77.863750000000437</v>
      </c>
      <c r="R28">
        <f t="shared" si="12"/>
        <v>237.3</v>
      </c>
      <c r="S28">
        <f t="shared" si="13"/>
        <v>11.865</v>
      </c>
      <c r="T28" s="7">
        <v>2.2000000000000002</v>
      </c>
      <c r="U28" s="7">
        <v>2.2000000000000002</v>
      </c>
      <c r="V28" s="16">
        <f t="shared" si="5"/>
        <v>1148.5320000000002</v>
      </c>
      <c r="W28" s="12">
        <f t="shared" si="9"/>
        <v>51.612750000000233</v>
      </c>
      <c r="X28" s="1">
        <f t="shared" si="10"/>
        <v>-105.02799999999979</v>
      </c>
    </row>
    <row r="29" spans="1:29">
      <c r="A29">
        <v>250</v>
      </c>
      <c r="B29">
        <v>26</v>
      </c>
      <c r="C29">
        <f t="shared" si="11"/>
        <v>100</v>
      </c>
      <c r="D29">
        <v>3.5</v>
      </c>
      <c r="E29">
        <v>5</v>
      </c>
      <c r="F29" s="7">
        <v>0.35</v>
      </c>
      <c r="G29" s="7">
        <v>4.5</v>
      </c>
      <c r="H29" s="12">
        <f t="shared" si="0"/>
        <v>222.5</v>
      </c>
      <c r="I29">
        <f t="shared" si="1"/>
        <v>6.8999999999999773</v>
      </c>
      <c r="J29" s="7">
        <v>2.25</v>
      </c>
      <c r="K29">
        <f t="shared" si="6"/>
        <v>225</v>
      </c>
      <c r="L29">
        <f t="shared" si="2"/>
        <v>4.9999999999999716</v>
      </c>
      <c r="M29" s="7">
        <v>2.25</v>
      </c>
      <c r="N29">
        <f t="shared" si="7"/>
        <v>225</v>
      </c>
      <c r="O29">
        <f t="shared" si="3"/>
        <v>4.9999999999999716</v>
      </c>
      <c r="P29" s="16">
        <f t="shared" si="8"/>
        <v>1126.40625</v>
      </c>
      <c r="Q29" s="10">
        <f t="shared" si="4"/>
        <v>82.90224999999964</v>
      </c>
      <c r="R29">
        <f t="shared" si="12"/>
        <v>237.3</v>
      </c>
      <c r="S29">
        <f t="shared" si="13"/>
        <v>11.865</v>
      </c>
      <c r="T29" s="7">
        <v>2.25</v>
      </c>
      <c r="U29" s="7">
        <v>2.25</v>
      </c>
      <c r="V29" s="16">
        <f t="shared" si="5"/>
        <v>1201.3312500000002</v>
      </c>
      <c r="W29" s="12">
        <f t="shared" si="9"/>
        <v>52.799250000000029</v>
      </c>
      <c r="X29" s="1">
        <f t="shared" si="10"/>
        <v>-74.925000000000182</v>
      </c>
    </row>
    <row r="30" spans="1:29">
      <c r="A30">
        <v>260</v>
      </c>
      <c r="B30">
        <v>27</v>
      </c>
      <c r="C30">
        <f t="shared" si="11"/>
        <v>100</v>
      </c>
      <c r="D30">
        <v>3.6</v>
      </c>
      <c r="E30">
        <v>5</v>
      </c>
      <c r="F30" s="7">
        <v>0.36</v>
      </c>
      <c r="G30" s="7">
        <v>4.5999999999999996</v>
      </c>
      <c r="H30" s="12">
        <f t="shared" si="0"/>
        <v>229.6</v>
      </c>
      <c r="I30">
        <f t="shared" si="1"/>
        <v>7.0999999999999943</v>
      </c>
      <c r="J30" s="7">
        <v>2.2999999999999998</v>
      </c>
      <c r="K30">
        <f t="shared" si="6"/>
        <v>229.99999999999997</v>
      </c>
      <c r="L30">
        <f t="shared" si="2"/>
        <v>4.9999999999999716</v>
      </c>
      <c r="M30" s="7">
        <v>2.2999999999999998</v>
      </c>
      <c r="N30">
        <f t="shared" si="7"/>
        <v>229.99999999999997</v>
      </c>
      <c r="O30">
        <f t="shared" si="3"/>
        <v>4.9999999999999716</v>
      </c>
      <c r="P30" s="16">
        <f t="shared" si="8"/>
        <v>1214.5839999999998</v>
      </c>
      <c r="Q30" s="10">
        <f t="shared" si="4"/>
        <v>88.177749999999833</v>
      </c>
      <c r="R30">
        <f t="shared" si="12"/>
        <v>237.3</v>
      </c>
      <c r="S30">
        <f t="shared" si="13"/>
        <v>11.865</v>
      </c>
      <c r="T30" s="7">
        <v>2.2999999999999998</v>
      </c>
      <c r="U30" s="7">
        <v>2.2999999999999998</v>
      </c>
      <c r="V30" s="16">
        <f t="shared" si="5"/>
        <v>1255.3169999999998</v>
      </c>
      <c r="W30" s="12">
        <f t="shared" si="9"/>
        <v>53.985749999999598</v>
      </c>
      <c r="X30" s="1">
        <f t="shared" si="10"/>
        <v>-40.732999999999947</v>
      </c>
    </row>
    <row r="31" spans="1:29">
      <c r="A31">
        <v>270</v>
      </c>
      <c r="B31">
        <v>28</v>
      </c>
      <c r="C31">
        <f t="shared" si="11"/>
        <v>100</v>
      </c>
      <c r="D31">
        <v>3.7</v>
      </c>
      <c r="E31">
        <v>5</v>
      </c>
      <c r="F31" s="7">
        <v>0.37</v>
      </c>
      <c r="G31" s="7">
        <v>4.7</v>
      </c>
      <c r="H31" s="12">
        <f t="shared" si="0"/>
        <v>236.9</v>
      </c>
      <c r="I31">
        <f t="shared" si="1"/>
        <v>7.3000000000000114</v>
      </c>
      <c r="J31" s="7">
        <v>2.35</v>
      </c>
      <c r="K31">
        <f t="shared" si="6"/>
        <v>235</v>
      </c>
      <c r="L31">
        <f t="shared" si="2"/>
        <v>5.0000000000000284</v>
      </c>
      <c r="M31" s="7">
        <v>2.35</v>
      </c>
      <c r="N31">
        <f t="shared" si="7"/>
        <v>235</v>
      </c>
      <c r="O31">
        <f t="shared" si="3"/>
        <v>5.0000000000000284</v>
      </c>
      <c r="P31" s="16">
        <f t="shared" si="8"/>
        <v>1308.28025</v>
      </c>
      <c r="Q31" s="10">
        <f t="shared" si="4"/>
        <v>93.696250000000191</v>
      </c>
      <c r="R31">
        <f t="shared" si="12"/>
        <v>237.3</v>
      </c>
      <c r="S31">
        <f t="shared" si="13"/>
        <v>11.865</v>
      </c>
      <c r="T31" s="7">
        <v>2.35</v>
      </c>
      <c r="U31" s="7">
        <v>2.35</v>
      </c>
      <c r="V31" s="16">
        <f t="shared" si="5"/>
        <v>1310.4892500000003</v>
      </c>
      <c r="W31" s="12">
        <f t="shared" si="9"/>
        <v>55.172250000000531</v>
      </c>
      <c r="X31" s="1">
        <f t="shared" si="10"/>
        <v>-2.2090000000002874</v>
      </c>
    </row>
    <row r="32" spans="1:29">
      <c r="A32">
        <v>280</v>
      </c>
      <c r="B32">
        <v>29</v>
      </c>
      <c r="C32">
        <f t="shared" si="11"/>
        <v>100</v>
      </c>
      <c r="D32">
        <v>3.8</v>
      </c>
      <c r="E32">
        <v>5</v>
      </c>
      <c r="F32" s="7">
        <v>0.38</v>
      </c>
      <c r="G32" s="7">
        <v>4.8</v>
      </c>
      <c r="H32" s="12">
        <f t="shared" si="0"/>
        <v>244.4</v>
      </c>
      <c r="I32">
        <f t="shared" si="1"/>
        <v>7.5</v>
      </c>
      <c r="J32" s="7">
        <v>2.4</v>
      </c>
      <c r="K32">
        <f t="shared" si="6"/>
        <v>240</v>
      </c>
      <c r="L32">
        <f t="shared" si="2"/>
        <v>5</v>
      </c>
      <c r="M32" s="7">
        <v>2.4</v>
      </c>
      <c r="N32">
        <f t="shared" si="7"/>
        <v>240</v>
      </c>
      <c r="O32">
        <f t="shared" si="3"/>
        <v>5</v>
      </c>
      <c r="P32" s="16">
        <f t="shared" si="8"/>
        <v>1407.7439999999999</v>
      </c>
      <c r="Q32" s="10">
        <f t="shared" si="4"/>
        <v>99.463749999999891</v>
      </c>
      <c r="R32">
        <f t="shared" si="12"/>
        <v>237.3</v>
      </c>
      <c r="S32">
        <f t="shared" si="13"/>
        <v>11.865</v>
      </c>
      <c r="T32" s="7">
        <v>2.4</v>
      </c>
      <c r="U32" s="7">
        <v>2.4</v>
      </c>
      <c r="V32" s="16">
        <f t="shared" si="5"/>
        <v>1366.848</v>
      </c>
      <c r="W32" s="12">
        <f t="shared" si="9"/>
        <v>56.358749999999645</v>
      </c>
      <c r="X32" s="1">
        <f t="shared" si="10"/>
        <v>40.895999999999958</v>
      </c>
    </row>
    <row r="33" spans="1:24">
      <c r="A33">
        <v>290</v>
      </c>
      <c r="B33">
        <v>30</v>
      </c>
      <c r="C33">
        <f t="shared" si="11"/>
        <v>100</v>
      </c>
      <c r="D33">
        <v>3.9</v>
      </c>
      <c r="E33">
        <v>5</v>
      </c>
      <c r="F33" s="7">
        <v>0.39</v>
      </c>
      <c r="G33" s="7">
        <v>4.9000000000000004</v>
      </c>
      <c r="H33" s="12">
        <f t="shared" si="0"/>
        <v>252.10000000000002</v>
      </c>
      <c r="I33">
        <f t="shared" si="1"/>
        <v>7.7000000000000171</v>
      </c>
      <c r="J33" s="7">
        <v>2.4500000000000002</v>
      </c>
      <c r="K33">
        <f t="shared" si="6"/>
        <v>245.00000000000003</v>
      </c>
      <c r="L33">
        <f t="shared" si="2"/>
        <v>5.0000000000000284</v>
      </c>
      <c r="M33" s="7">
        <v>2.4500000000000002</v>
      </c>
      <c r="N33">
        <f t="shared" si="7"/>
        <v>245.00000000000003</v>
      </c>
      <c r="O33">
        <f t="shared" si="3"/>
        <v>5.0000000000000284</v>
      </c>
      <c r="P33" s="16">
        <f t="shared" si="8"/>
        <v>1513.2302500000003</v>
      </c>
      <c r="Q33" s="10">
        <f t="shared" si="4"/>
        <v>105.48625000000038</v>
      </c>
      <c r="R33">
        <f t="shared" si="12"/>
        <v>285.59999999999997</v>
      </c>
      <c r="S33">
        <f>AC14</f>
        <v>14.28</v>
      </c>
      <c r="T33" s="7">
        <v>2.4500000000000002</v>
      </c>
      <c r="U33" s="7">
        <v>2.4500000000000002</v>
      </c>
      <c r="V33" s="16">
        <f t="shared" si="5"/>
        <v>1714.3139999999999</v>
      </c>
      <c r="W33" s="12">
        <f t="shared" si="9"/>
        <v>347.46599999999989</v>
      </c>
      <c r="X33" s="1">
        <f t="shared" si="10"/>
        <v>-201.08374999999955</v>
      </c>
    </row>
    <row r="34" spans="1:24">
      <c r="A34">
        <v>300</v>
      </c>
      <c r="B34">
        <v>31</v>
      </c>
      <c r="C34">
        <f t="shared" si="11"/>
        <v>100</v>
      </c>
      <c r="D34">
        <v>4</v>
      </c>
      <c r="E34">
        <v>5</v>
      </c>
      <c r="F34" s="7">
        <v>0.4</v>
      </c>
      <c r="G34" s="7">
        <v>5</v>
      </c>
      <c r="H34" s="12">
        <f t="shared" si="0"/>
        <v>260</v>
      </c>
      <c r="I34">
        <f t="shared" si="1"/>
        <v>7.8999999999999773</v>
      </c>
      <c r="J34" s="7">
        <v>2.5</v>
      </c>
      <c r="K34">
        <f t="shared" si="6"/>
        <v>250</v>
      </c>
      <c r="L34">
        <f t="shared" si="2"/>
        <v>4.9999999999999716</v>
      </c>
      <c r="M34" s="7">
        <v>2.5</v>
      </c>
      <c r="N34">
        <f t="shared" si="7"/>
        <v>250</v>
      </c>
      <c r="O34">
        <f t="shared" si="3"/>
        <v>4.9999999999999716</v>
      </c>
      <c r="P34" s="16">
        <f t="shared" si="8"/>
        <v>1625</v>
      </c>
      <c r="Q34" s="10">
        <f t="shared" si="4"/>
        <v>111.7697499999997</v>
      </c>
      <c r="R34">
        <f t="shared" si="12"/>
        <v>285.59999999999997</v>
      </c>
      <c r="S34">
        <f t="shared" si="13"/>
        <v>14.28</v>
      </c>
      <c r="T34" s="7">
        <v>2.5</v>
      </c>
      <c r="U34" s="7">
        <v>2.5</v>
      </c>
      <c r="V34" s="16">
        <f t="shared" si="5"/>
        <v>1784.9999999999998</v>
      </c>
      <c r="W34" s="12">
        <f t="shared" si="9"/>
        <v>70.685999999999922</v>
      </c>
      <c r="X34" s="1">
        <f t="shared" si="10"/>
        <v>-159.99999999999977</v>
      </c>
    </row>
    <row r="35" spans="1:24">
      <c r="A35">
        <v>310</v>
      </c>
      <c r="B35">
        <v>32</v>
      </c>
      <c r="C35">
        <f t="shared" si="11"/>
        <v>100</v>
      </c>
      <c r="D35">
        <v>4.0999999999999996</v>
      </c>
      <c r="E35">
        <v>5</v>
      </c>
      <c r="F35" s="7">
        <v>0.41</v>
      </c>
      <c r="G35" s="7">
        <v>5.0999999999999996</v>
      </c>
      <c r="H35" s="12">
        <f t="shared" si="0"/>
        <v>268.10000000000002</v>
      </c>
      <c r="I35">
        <f t="shared" si="1"/>
        <v>8.1000000000000227</v>
      </c>
      <c r="J35" s="7">
        <v>2.5499999999999998</v>
      </c>
      <c r="K35">
        <f t="shared" si="6"/>
        <v>254.99999999999997</v>
      </c>
      <c r="L35">
        <f t="shared" si="2"/>
        <v>4.9999999999999716</v>
      </c>
      <c r="M35" s="7">
        <v>2.5499999999999998</v>
      </c>
      <c r="N35">
        <f t="shared" si="7"/>
        <v>254.99999999999997</v>
      </c>
      <c r="O35">
        <f t="shared" si="3"/>
        <v>4.9999999999999716</v>
      </c>
      <c r="P35" s="16">
        <f t="shared" si="8"/>
        <v>1743.3202499999998</v>
      </c>
      <c r="Q35" s="10">
        <f t="shared" si="4"/>
        <v>118.32024999999976</v>
      </c>
      <c r="R35">
        <f t="shared" si="12"/>
        <v>285.59999999999997</v>
      </c>
      <c r="S35">
        <f t="shared" si="13"/>
        <v>14.28</v>
      </c>
      <c r="T35" s="7">
        <v>2.5499999999999998</v>
      </c>
      <c r="U35" s="7">
        <v>2.5499999999999998</v>
      </c>
      <c r="V35" s="16">
        <f t="shared" si="5"/>
        <v>1857.1139999999996</v>
      </c>
      <c r="W35" s="12">
        <f t="shared" si="9"/>
        <v>72.113999999999805</v>
      </c>
      <c r="X35" s="1">
        <f t="shared" si="10"/>
        <v>-113.79374999999982</v>
      </c>
    </row>
    <row r="36" spans="1:24">
      <c r="A36">
        <v>320</v>
      </c>
      <c r="B36">
        <v>33</v>
      </c>
      <c r="C36">
        <f t="shared" si="11"/>
        <v>100</v>
      </c>
      <c r="D36">
        <v>4.2</v>
      </c>
      <c r="E36">
        <v>5</v>
      </c>
      <c r="F36" s="7">
        <v>0.42</v>
      </c>
      <c r="G36" s="7">
        <v>5.2</v>
      </c>
      <c r="H36" s="12">
        <f t="shared" ref="H36:H67" si="14">C36*(1-F36)+C36*F36*G36</f>
        <v>276.40000000000003</v>
      </c>
      <c r="I36">
        <f t="shared" ref="I36:I67" si="15">H36-H35</f>
        <v>8.3000000000000114</v>
      </c>
      <c r="J36" s="7">
        <v>2.6</v>
      </c>
      <c r="K36">
        <f t="shared" si="6"/>
        <v>260</v>
      </c>
      <c r="L36">
        <f t="shared" ref="L36:L67" si="16">K36-K35</f>
        <v>5.0000000000000284</v>
      </c>
      <c r="M36" s="7">
        <v>2.6</v>
      </c>
      <c r="N36">
        <f t="shared" si="7"/>
        <v>260</v>
      </c>
      <c r="O36">
        <f t="shared" ref="O36:O67" si="17">N36-N35</f>
        <v>5.0000000000000284</v>
      </c>
      <c r="P36" s="16">
        <f t="shared" si="8"/>
        <v>1868.4640000000004</v>
      </c>
      <c r="Q36" s="10">
        <f t="shared" ref="Q36:Q67" si="18">P36-P35</f>
        <v>125.14375000000064</v>
      </c>
      <c r="R36">
        <f t="shared" si="12"/>
        <v>285.59999999999997</v>
      </c>
      <c r="S36">
        <f t="shared" si="13"/>
        <v>14.28</v>
      </c>
      <c r="T36" s="7">
        <v>2.6</v>
      </c>
      <c r="U36" s="7">
        <v>2.6</v>
      </c>
      <c r="V36" s="16">
        <f t="shared" ref="V36:V67" si="19">R36*T36*U36</f>
        <v>1930.6559999999999</v>
      </c>
      <c r="W36" s="12">
        <f t="shared" si="9"/>
        <v>73.542000000000371</v>
      </c>
      <c r="X36" s="1">
        <f t="shared" si="10"/>
        <v>-62.191999999999553</v>
      </c>
    </row>
    <row r="37" spans="1:24">
      <c r="A37">
        <v>330</v>
      </c>
      <c r="B37">
        <v>34</v>
      </c>
      <c r="C37">
        <f t="shared" si="11"/>
        <v>100</v>
      </c>
      <c r="D37">
        <v>4.3</v>
      </c>
      <c r="E37">
        <v>5</v>
      </c>
      <c r="F37" s="7">
        <v>0.43</v>
      </c>
      <c r="G37" s="7">
        <v>5.3</v>
      </c>
      <c r="H37" s="12">
        <f t="shared" si="14"/>
        <v>284.90000000000003</v>
      </c>
      <c r="I37">
        <f t="shared" si="15"/>
        <v>8.5</v>
      </c>
      <c r="J37" s="7">
        <v>2.65</v>
      </c>
      <c r="K37">
        <f t="shared" si="6"/>
        <v>265</v>
      </c>
      <c r="L37">
        <f t="shared" si="16"/>
        <v>5</v>
      </c>
      <c r="M37" s="7">
        <v>2.65</v>
      </c>
      <c r="N37">
        <f t="shared" si="7"/>
        <v>265</v>
      </c>
      <c r="O37">
        <f t="shared" si="17"/>
        <v>5</v>
      </c>
      <c r="P37" s="16">
        <f t="shared" si="8"/>
        <v>2000.7102499999999</v>
      </c>
      <c r="Q37" s="10">
        <f t="shared" si="18"/>
        <v>132.24624999999946</v>
      </c>
      <c r="R37">
        <f t="shared" si="12"/>
        <v>285.59999999999997</v>
      </c>
      <c r="S37">
        <f t="shared" si="13"/>
        <v>14.28</v>
      </c>
      <c r="T37" s="7">
        <v>2.65</v>
      </c>
      <c r="U37" s="7">
        <v>2.65</v>
      </c>
      <c r="V37" s="16">
        <f t="shared" si="19"/>
        <v>2005.6259999999997</v>
      </c>
      <c r="W37" s="12">
        <f t="shared" si="9"/>
        <v>74.9699999999998</v>
      </c>
      <c r="X37" s="1">
        <f t="shared" si="10"/>
        <v>-4.915749999999889</v>
      </c>
    </row>
    <row r="38" spans="1:24">
      <c r="A38">
        <v>340</v>
      </c>
      <c r="B38">
        <v>35</v>
      </c>
      <c r="C38">
        <f t="shared" si="11"/>
        <v>100</v>
      </c>
      <c r="D38">
        <v>4.4000000000000004</v>
      </c>
      <c r="E38">
        <v>5</v>
      </c>
      <c r="F38" s="7">
        <v>0.44</v>
      </c>
      <c r="G38" s="7">
        <v>5.4</v>
      </c>
      <c r="H38" s="12">
        <f t="shared" si="14"/>
        <v>293.60000000000002</v>
      </c>
      <c r="I38">
        <f t="shared" si="15"/>
        <v>8.6999999999999886</v>
      </c>
      <c r="J38" s="7">
        <v>2.7</v>
      </c>
      <c r="K38">
        <f t="shared" si="6"/>
        <v>270</v>
      </c>
      <c r="L38">
        <f t="shared" si="16"/>
        <v>5</v>
      </c>
      <c r="M38" s="7">
        <v>2.7</v>
      </c>
      <c r="N38">
        <f t="shared" si="7"/>
        <v>270</v>
      </c>
      <c r="O38">
        <f t="shared" si="17"/>
        <v>5</v>
      </c>
      <c r="P38" s="16">
        <f t="shared" si="8"/>
        <v>2140.3440000000005</v>
      </c>
      <c r="Q38" s="10">
        <f t="shared" si="18"/>
        <v>139.63375000000065</v>
      </c>
      <c r="R38">
        <f t="shared" si="12"/>
        <v>339.4</v>
      </c>
      <c r="S38">
        <f>AC15</f>
        <v>16.97</v>
      </c>
      <c r="T38" s="7">
        <v>2.7</v>
      </c>
      <c r="U38" s="7">
        <v>2.7</v>
      </c>
      <c r="V38" s="16">
        <f t="shared" si="19"/>
        <v>2474.2260000000001</v>
      </c>
      <c r="W38" s="12">
        <f t="shared" si="9"/>
        <v>468.60000000000036</v>
      </c>
      <c r="X38" s="1">
        <f t="shared" si="10"/>
        <v>-333.88199999999961</v>
      </c>
    </row>
    <row r="39" spans="1:24">
      <c r="A39">
        <v>350</v>
      </c>
      <c r="B39">
        <v>36</v>
      </c>
      <c r="C39">
        <f t="shared" si="11"/>
        <v>100</v>
      </c>
      <c r="D39">
        <v>4.5</v>
      </c>
      <c r="E39">
        <v>5</v>
      </c>
      <c r="F39" s="7">
        <v>0.45</v>
      </c>
      <c r="G39" s="7">
        <v>5.5</v>
      </c>
      <c r="H39" s="12">
        <f t="shared" si="14"/>
        <v>302.5</v>
      </c>
      <c r="I39">
        <f t="shared" si="15"/>
        <v>8.8999999999999773</v>
      </c>
      <c r="J39" s="7">
        <v>2.75</v>
      </c>
      <c r="K39">
        <f t="shared" si="6"/>
        <v>275</v>
      </c>
      <c r="L39">
        <f t="shared" si="16"/>
        <v>5</v>
      </c>
      <c r="M39" s="7">
        <v>2.75</v>
      </c>
      <c r="N39">
        <f t="shared" si="7"/>
        <v>275</v>
      </c>
      <c r="O39">
        <f t="shared" si="17"/>
        <v>5</v>
      </c>
      <c r="P39" s="16">
        <f t="shared" si="8"/>
        <v>2287.65625</v>
      </c>
      <c r="Q39" s="10">
        <f t="shared" si="18"/>
        <v>147.31224999999949</v>
      </c>
      <c r="R39">
        <f t="shared" si="12"/>
        <v>339.4</v>
      </c>
      <c r="S39">
        <f t="shared" si="13"/>
        <v>16.97</v>
      </c>
      <c r="T39" s="7">
        <v>2.75</v>
      </c>
      <c r="U39" s="7">
        <v>2.75</v>
      </c>
      <c r="V39" s="16">
        <f t="shared" si="19"/>
        <v>2566.7124999999996</v>
      </c>
      <c r="W39" s="12">
        <f t="shared" si="9"/>
        <v>92.486499999999523</v>
      </c>
      <c r="X39" s="1">
        <f t="shared" si="10"/>
        <v>-279.05624999999964</v>
      </c>
    </row>
    <row r="40" spans="1:24">
      <c r="A40">
        <v>360</v>
      </c>
      <c r="B40">
        <v>37</v>
      </c>
      <c r="C40">
        <f t="shared" si="11"/>
        <v>100</v>
      </c>
      <c r="D40">
        <v>4.5999999999999996</v>
      </c>
      <c r="E40">
        <v>5</v>
      </c>
      <c r="F40" s="7">
        <v>0.46</v>
      </c>
      <c r="G40" s="7">
        <v>5.6</v>
      </c>
      <c r="H40" s="12">
        <f t="shared" si="14"/>
        <v>311.59999999999997</v>
      </c>
      <c r="I40">
        <f t="shared" si="15"/>
        <v>9.0999999999999659</v>
      </c>
      <c r="J40" s="7">
        <v>2.8</v>
      </c>
      <c r="K40">
        <f t="shared" si="6"/>
        <v>280</v>
      </c>
      <c r="L40">
        <f t="shared" si="16"/>
        <v>5</v>
      </c>
      <c r="M40" s="7">
        <v>2.8</v>
      </c>
      <c r="N40">
        <f t="shared" si="7"/>
        <v>280</v>
      </c>
      <c r="O40">
        <f t="shared" si="17"/>
        <v>5</v>
      </c>
      <c r="P40" s="16">
        <f t="shared" si="8"/>
        <v>2442.9439999999995</v>
      </c>
      <c r="Q40" s="10">
        <f t="shared" si="18"/>
        <v>155.28774999999951</v>
      </c>
      <c r="R40">
        <f t="shared" si="12"/>
        <v>339.4</v>
      </c>
      <c r="S40">
        <f t="shared" si="13"/>
        <v>16.97</v>
      </c>
      <c r="T40" s="7">
        <v>2.8</v>
      </c>
      <c r="U40" s="7">
        <v>2.8</v>
      </c>
      <c r="V40" s="16">
        <f t="shared" si="19"/>
        <v>2660.8959999999993</v>
      </c>
      <c r="W40" s="12">
        <f t="shared" si="9"/>
        <v>94.18349999999964</v>
      </c>
      <c r="X40" s="1">
        <f t="shared" si="10"/>
        <v>-217.95199999999977</v>
      </c>
    </row>
    <row r="41" spans="1:24">
      <c r="A41">
        <v>370</v>
      </c>
      <c r="B41">
        <v>38</v>
      </c>
      <c r="C41">
        <f t="shared" si="11"/>
        <v>100</v>
      </c>
      <c r="D41">
        <v>4.7</v>
      </c>
      <c r="E41">
        <v>5</v>
      </c>
      <c r="F41" s="7">
        <v>0.47</v>
      </c>
      <c r="G41" s="7">
        <v>5.7</v>
      </c>
      <c r="H41" s="12">
        <f t="shared" si="14"/>
        <v>320.90000000000003</v>
      </c>
      <c r="I41">
        <f t="shared" si="15"/>
        <v>9.3000000000000682</v>
      </c>
      <c r="J41" s="7">
        <v>2.85</v>
      </c>
      <c r="K41">
        <f t="shared" si="6"/>
        <v>285</v>
      </c>
      <c r="L41">
        <f t="shared" si="16"/>
        <v>5</v>
      </c>
      <c r="M41" s="7">
        <v>2.85</v>
      </c>
      <c r="N41">
        <f t="shared" si="7"/>
        <v>285</v>
      </c>
      <c r="O41">
        <f t="shared" si="17"/>
        <v>5</v>
      </c>
      <c r="P41" s="16">
        <f t="shared" si="8"/>
        <v>2606.5102500000007</v>
      </c>
      <c r="Q41" s="10">
        <f t="shared" si="18"/>
        <v>163.56625000000122</v>
      </c>
      <c r="R41">
        <f t="shared" si="12"/>
        <v>339.4</v>
      </c>
      <c r="S41">
        <f t="shared" si="13"/>
        <v>16.97</v>
      </c>
      <c r="T41" s="7">
        <v>2.85</v>
      </c>
      <c r="U41" s="7">
        <v>2.85</v>
      </c>
      <c r="V41" s="16">
        <f t="shared" si="19"/>
        <v>2756.7764999999999</v>
      </c>
      <c r="W41" s="12">
        <f t="shared" si="9"/>
        <v>95.880500000000666</v>
      </c>
      <c r="X41" s="1">
        <f t="shared" si="10"/>
        <v>-150.26624999999922</v>
      </c>
    </row>
    <row r="42" spans="1:24">
      <c r="A42">
        <v>380</v>
      </c>
      <c r="B42">
        <v>39</v>
      </c>
      <c r="C42">
        <f t="shared" si="11"/>
        <v>100</v>
      </c>
      <c r="D42">
        <v>4.8</v>
      </c>
      <c r="E42">
        <v>5</v>
      </c>
      <c r="F42" s="7">
        <v>0.48</v>
      </c>
      <c r="G42" s="7">
        <v>5.8</v>
      </c>
      <c r="H42" s="12">
        <f t="shared" si="14"/>
        <v>330.4</v>
      </c>
      <c r="I42">
        <f t="shared" si="15"/>
        <v>9.4999999999999432</v>
      </c>
      <c r="J42" s="7">
        <v>2.9</v>
      </c>
      <c r="K42">
        <f t="shared" si="6"/>
        <v>290</v>
      </c>
      <c r="L42">
        <f t="shared" si="16"/>
        <v>5</v>
      </c>
      <c r="M42" s="7">
        <v>2.9</v>
      </c>
      <c r="N42">
        <f t="shared" si="7"/>
        <v>290</v>
      </c>
      <c r="O42">
        <f t="shared" si="17"/>
        <v>5</v>
      </c>
      <c r="P42" s="16">
        <f t="shared" si="8"/>
        <v>2778.6639999999993</v>
      </c>
      <c r="Q42" s="10">
        <f t="shared" si="18"/>
        <v>172.15374999999858</v>
      </c>
      <c r="R42">
        <f t="shared" si="12"/>
        <v>339.4</v>
      </c>
      <c r="S42">
        <f t="shared" si="13"/>
        <v>16.97</v>
      </c>
      <c r="T42" s="7">
        <v>2.9</v>
      </c>
      <c r="U42" s="7">
        <v>2.9</v>
      </c>
      <c r="V42" s="16">
        <f t="shared" si="19"/>
        <v>2854.3539999999994</v>
      </c>
      <c r="W42" s="12">
        <f t="shared" si="9"/>
        <v>97.577499999999418</v>
      </c>
      <c r="X42" s="1">
        <f t="shared" si="10"/>
        <v>-75.690000000000055</v>
      </c>
    </row>
    <row r="43" spans="1:24">
      <c r="A43">
        <v>390</v>
      </c>
      <c r="B43">
        <v>40</v>
      </c>
      <c r="C43">
        <f t="shared" si="11"/>
        <v>100</v>
      </c>
      <c r="D43">
        <v>4.9000000000000004</v>
      </c>
      <c r="E43">
        <v>5</v>
      </c>
      <c r="F43" s="7">
        <v>0.49</v>
      </c>
      <c r="G43" s="7">
        <v>5.9</v>
      </c>
      <c r="H43" s="12">
        <f t="shared" si="14"/>
        <v>340.1</v>
      </c>
      <c r="I43">
        <f t="shared" si="15"/>
        <v>9.7000000000000455</v>
      </c>
      <c r="J43" s="7">
        <v>2.95</v>
      </c>
      <c r="K43">
        <f t="shared" si="6"/>
        <v>295</v>
      </c>
      <c r="L43">
        <f t="shared" si="16"/>
        <v>5</v>
      </c>
      <c r="M43" s="7">
        <v>2.95</v>
      </c>
      <c r="N43">
        <f t="shared" si="7"/>
        <v>295</v>
      </c>
      <c r="O43">
        <f t="shared" si="17"/>
        <v>5</v>
      </c>
      <c r="P43" s="16">
        <f t="shared" si="8"/>
        <v>2959.7202500000003</v>
      </c>
      <c r="Q43" s="10">
        <f t="shared" si="18"/>
        <v>181.056250000001</v>
      </c>
      <c r="R43">
        <f t="shared" si="12"/>
        <v>339.4</v>
      </c>
      <c r="S43">
        <f t="shared" si="13"/>
        <v>16.97</v>
      </c>
      <c r="T43" s="7">
        <v>2.95</v>
      </c>
      <c r="U43" s="7">
        <v>2.95</v>
      </c>
      <c r="V43" s="16">
        <f t="shared" si="19"/>
        <v>2953.6285000000003</v>
      </c>
      <c r="W43" s="12">
        <f t="shared" si="9"/>
        <v>99.274500000000899</v>
      </c>
      <c r="X43" s="1">
        <f t="shared" si="10"/>
        <v>6.0917500000000473</v>
      </c>
    </row>
    <row r="44" spans="1:24">
      <c r="A44">
        <v>400</v>
      </c>
      <c r="B44">
        <v>41</v>
      </c>
      <c r="C44">
        <f t="shared" si="11"/>
        <v>100</v>
      </c>
      <c r="D44" s="8">
        <v>5</v>
      </c>
      <c r="E44" s="8">
        <v>5</v>
      </c>
      <c r="F44" s="9">
        <v>0.5</v>
      </c>
      <c r="G44" s="9">
        <v>6</v>
      </c>
      <c r="H44" s="13">
        <f t="shared" si="14"/>
        <v>350</v>
      </c>
      <c r="I44" s="8">
        <f t="shared" si="15"/>
        <v>9.8999999999999773</v>
      </c>
      <c r="J44" s="9">
        <v>3</v>
      </c>
      <c r="K44" s="8">
        <f t="shared" si="6"/>
        <v>300</v>
      </c>
      <c r="L44" s="8">
        <f t="shared" si="16"/>
        <v>5</v>
      </c>
      <c r="M44" s="9">
        <v>3</v>
      </c>
      <c r="N44" s="8">
        <f t="shared" si="7"/>
        <v>300</v>
      </c>
      <c r="O44" s="8">
        <f t="shared" si="17"/>
        <v>5</v>
      </c>
      <c r="P44" s="17">
        <f t="shared" si="8"/>
        <v>3150</v>
      </c>
      <c r="Q44" s="11">
        <f t="shared" si="18"/>
        <v>190.27974999999969</v>
      </c>
      <c r="R44">
        <f t="shared" si="12"/>
        <v>339.4</v>
      </c>
      <c r="S44">
        <f t="shared" si="13"/>
        <v>16.97</v>
      </c>
      <c r="T44" s="7">
        <v>3</v>
      </c>
      <c r="U44" s="7">
        <v>3</v>
      </c>
      <c r="V44" s="16">
        <f t="shared" si="19"/>
        <v>3054.6</v>
      </c>
      <c r="W44" s="12">
        <f t="shared" si="9"/>
        <v>100.97149999999965</v>
      </c>
      <c r="X44" s="1">
        <f t="shared" si="10"/>
        <v>95.400000000000091</v>
      </c>
    </row>
    <row r="45" spans="1:24">
      <c r="A45">
        <v>410</v>
      </c>
      <c r="B45">
        <v>42</v>
      </c>
      <c r="C45">
        <f t="shared" si="11"/>
        <v>100</v>
      </c>
      <c r="D45">
        <v>5.0999999999999996</v>
      </c>
      <c r="E45">
        <v>5</v>
      </c>
      <c r="F45" s="7">
        <v>0.51</v>
      </c>
      <c r="G45" s="7">
        <v>6.1</v>
      </c>
      <c r="H45" s="12">
        <f t="shared" si="14"/>
        <v>360.09999999999997</v>
      </c>
      <c r="I45">
        <f t="shared" si="15"/>
        <v>10.099999999999966</v>
      </c>
      <c r="J45" s="7">
        <v>3.05</v>
      </c>
      <c r="K45">
        <f t="shared" si="6"/>
        <v>305</v>
      </c>
      <c r="L45">
        <f t="shared" si="16"/>
        <v>5</v>
      </c>
      <c r="M45" s="7">
        <v>3.05</v>
      </c>
      <c r="N45">
        <f t="shared" si="7"/>
        <v>305</v>
      </c>
      <c r="O45">
        <f t="shared" si="17"/>
        <v>5</v>
      </c>
      <c r="P45" s="16">
        <f t="shared" si="8"/>
        <v>3349.8302499999995</v>
      </c>
      <c r="Q45" s="10">
        <f t="shared" si="18"/>
        <v>199.83024999999952</v>
      </c>
      <c r="R45">
        <f t="shared" si="12"/>
        <v>400.20000000000005</v>
      </c>
      <c r="S45">
        <f>AC16</f>
        <v>20.010000000000002</v>
      </c>
      <c r="T45" s="7">
        <v>3.05</v>
      </c>
      <c r="U45" s="7">
        <v>3.05</v>
      </c>
      <c r="V45" s="16">
        <f t="shared" si="19"/>
        <v>3722.8605000000002</v>
      </c>
      <c r="W45" s="12">
        <f t="shared" si="9"/>
        <v>668.26050000000032</v>
      </c>
      <c r="X45" s="1">
        <f t="shared" si="10"/>
        <v>-373.03025000000071</v>
      </c>
    </row>
    <row r="46" spans="1:24">
      <c r="A46">
        <v>420</v>
      </c>
      <c r="B46">
        <v>43</v>
      </c>
      <c r="C46">
        <f t="shared" si="11"/>
        <v>100</v>
      </c>
      <c r="D46">
        <v>5.2</v>
      </c>
      <c r="E46">
        <v>5</v>
      </c>
      <c r="F46" s="7">
        <v>0.52</v>
      </c>
      <c r="G46" s="7">
        <v>6.2</v>
      </c>
      <c r="H46" s="12">
        <f t="shared" si="14"/>
        <v>370.40000000000003</v>
      </c>
      <c r="I46">
        <f t="shared" si="15"/>
        <v>10.300000000000068</v>
      </c>
      <c r="J46" s="7">
        <v>3.1</v>
      </c>
      <c r="K46">
        <f t="shared" si="6"/>
        <v>310</v>
      </c>
      <c r="L46">
        <f t="shared" si="16"/>
        <v>5</v>
      </c>
      <c r="M46" s="7">
        <v>3.1</v>
      </c>
      <c r="N46">
        <f t="shared" si="7"/>
        <v>310</v>
      </c>
      <c r="O46">
        <f t="shared" si="17"/>
        <v>5</v>
      </c>
      <c r="P46" s="16">
        <f t="shared" si="8"/>
        <v>3559.5440000000008</v>
      </c>
      <c r="Q46" s="10">
        <f t="shared" si="18"/>
        <v>209.71375000000126</v>
      </c>
      <c r="R46">
        <f t="shared" si="12"/>
        <v>400.20000000000005</v>
      </c>
      <c r="S46">
        <f t="shared" si="13"/>
        <v>20.010000000000002</v>
      </c>
      <c r="T46" s="7">
        <v>3.1</v>
      </c>
      <c r="U46" s="7">
        <v>3.1</v>
      </c>
      <c r="V46" s="16">
        <f t="shared" si="19"/>
        <v>3845.9220000000005</v>
      </c>
      <c r="W46" s="12">
        <f t="shared" si="9"/>
        <v>123.06150000000025</v>
      </c>
      <c r="X46" s="1">
        <f t="shared" si="10"/>
        <v>-286.3779999999997</v>
      </c>
    </row>
    <row r="47" spans="1:24">
      <c r="A47">
        <v>430</v>
      </c>
      <c r="B47">
        <v>44</v>
      </c>
      <c r="C47">
        <f t="shared" si="11"/>
        <v>100</v>
      </c>
      <c r="D47">
        <v>5.3</v>
      </c>
      <c r="E47">
        <v>5</v>
      </c>
      <c r="F47" s="7">
        <v>0.53</v>
      </c>
      <c r="G47" s="7">
        <v>6.3</v>
      </c>
      <c r="H47" s="12">
        <f t="shared" si="14"/>
        <v>380.9</v>
      </c>
      <c r="I47">
        <f t="shared" si="15"/>
        <v>10.499999999999943</v>
      </c>
      <c r="J47" s="7">
        <v>3.15</v>
      </c>
      <c r="K47">
        <f t="shared" si="6"/>
        <v>315</v>
      </c>
      <c r="L47">
        <f t="shared" si="16"/>
        <v>5</v>
      </c>
      <c r="M47" s="7">
        <v>3.15</v>
      </c>
      <c r="N47">
        <f t="shared" si="7"/>
        <v>315</v>
      </c>
      <c r="O47">
        <f t="shared" si="17"/>
        <v>5</v>
      </c>
      <c r="P47" s="16">
        <f t="shared" si="8"/>
        <v>3779.4802499999992</v>
      </c>
      <c r="Q47" s="10">
        <f t="shared" si="18"/>
        <v>219.93624999999838</v>
      </c>
      <c r="R47">
        <f t="shared" si="12"/>
        <v>400.20000000000005</v>
      </c>
      <c r="S47">
        <f t="shared" si="13"/>
        <v>20.010000000000002</v>
      </c>
      <c r="T47" s="7">
        <v>3.15</v>
      </c>
      <c r="U47" s="7">
        <v>3.15</v>
      </c>
      <c r="V47" s="16">
        <f t="shared" si="19"/>
        <v>3970.9845</v>
      </c>
      <c r="W47" s="12">
        <f t="shared" si="9"/>
        <v>125.06249999999955</v>
      </c>
      <c r="X47" s="1">
        <f t="shared" si="10"/>
        <v>-191.50425000000087</v>
      </c>
    </row>
    <row r="48" spans="1:24">
      <c r="A48">
        <v>440</v>
      </c>
      <c r="B48">
        <v>45</v>
      </c>
      <c r="C48">
        <f t="shared" si="11"/>
        <v>100</v>
      </c>
      <c r="D48">
        <v>5.4</v>
      </c>
      <c r="E48">
        <v>5</v>
      </c>
      <c r="F48" s="7">
        <v>0.54</v>
      </c>
      <c r="G48" s="7">
        <v>6.4</v>
      </c>
      <c r="H48" s="12">
        <f t="shared" si="14"/>
        <v>391.6</v>
      </c>
      <c r="I48">
        <f t="shared" si="15"/>
        <v>10.700000000000045</v>
      </c>
      <c r="J48" s="7">
        <v>3.2</v>
      </c>
      <c r="K48">
        <f t="shared" si="6"/>
        <v>320</v>
      </c>
      <c r="L48">
        <f t="shared" si="16"/>
        <v>5</v>
      </c>
      <c r="M48" s="7">
        <v>3.2</v>
      </c>
      <c r="N48">
        <f t="shared" si="7"/>
        <v>320</v>
      </c>
      <c r="O48">
        <f t="shared" si="17"/>
        <v>5</v>
      </c>
      <c r="P48" s="16">
        <f t="shared" si="8"/>
        <v>4009.9840000000004</v>
      </c>
      <c r="Q48" s="10">
        <f t="shared" si="18"/>
        <v>230.50375000000122</v>
      </c>
      <c r="R48">
        <f t="shared" si="12"/>
        <v>400.20000000000005</v>
      </c>
      <c r="S48">
        <f t="shared" si="13"/>
        <v>20.010000000000002</v>
      </c>
      <c r="T48" s="7">
        <v>3.2</v>
      </c>
      <c r="U48" s="7">
        <v>3.2</v>
      </c>
      <c r="V48" s="16">
        <f t="shared" si="19"/>
        <v>4098.0480000000016</v>
      </c>
      <c r="W48" s="12">
        <f t="shared" si="9"/>
        <v>127.06350000000157</v>
      </c>
      <c r="X48" s="1">
        <f t="shared" si="10"/>
        <v>-88.064000000001215</v>
      </c>
    </row>
    <row r="49" spans="1:24">
      <c r="A49">
        <v>450</v>
      </c>
      <c r="B49">
        <v>46</v>
      </c>
      <c r="C49">
        <f t="shared" si="11"/>
        <v>100</v>
      </c>
      <c r="D49" s="8">
        <v>5.5</v>
      </c>
      <c r="E49" s="8">
        <v>5</v>
      </c>
      <c r="F49" s="9">
        <v>0.55000000000000004</v>
      </c>
      <c r="G49" s="9">
        <v>6.5</v>
      </c>
      <c r="H49" s="13">
        <f t="shared" si="14"/>
        <v>402.50000000000006</v>
      </c>
      <c r="I49" s="8">
        <f t="shared" si="15"/>
        <v>10.900000000000034</v>
      </c>
      <c r="J49" s="9">
        <v>3.25</v>
      </c>
      <c r="K49" s="8">
        <f t="shared" si="6"/>
        <v>325</v>
      </c>
      <c r="L49" s="8">
        <f t="shared" si="16"/>
        <v>5</v>
      </c>
      <c r="M49" s="9">
        <v>3.25</v>
      </c>
      <c r="N49" s="8">
        <f t="shared" si="7"/>
        <v>325</v>
      </c>
      <c r="O49" s="8">
        <f t="shared" si="17"/>
        <v>5</v>
      </c>
      <c r="P49" s="17">
        <f t="shared" si="8"/>
        <v>4251.4062500000009</v>
      </c>
      <c r="Q49" s="11">
        <f t="shared" si="18"/>
        <v>241.42225000000053</v>
      </c>
      <c r="R49">
        <f t="shared" si="12"/>
        <v>400.20000000000005</v>
      </c>
      <c r="S49">
        <f t="shared" si="13"/>
        <v>20.010000000000002</v>
      </c>
      <c r="T49" s="7">
        <v>3.25</v>
      </c>
      <c r="U49" s="7">
        <v>3.25</v>
      </c>
      <c r="V49" s="16">
        <f t="shared" si="19"/>
        <v>4227.1125000000002</v>
      </c>
      <c r="W49" s="12">
        <f t="shared" si="9"/>
        <v>129.06449999999859</v>
      </c>
      <c r="X49" s="1">
        <f t="shared" si="10"/>
        <v>24.293750000000728</v>
      </c>
    </row>
    <row r="50" spans="1:24">
      <c r="A50">
        <v>460</v>
      </c>
      <c r="B50">
        <v>47</v>
      </c>
      <c r="C50">
        <f t="shared" si="11"/>
        <v>100</v>
      </c>
      <c r="D50">
        <v>5.6</v>
      </c>
      <c r="E50">
        <v>5</v>
      </c>
      <c r="F50" s="7">
        <v>0.56000000000000005</v>
      </c>
      <c r="G50" s="7">
        <v>6.6</v>
      </c>
      <c r="H50" s="12">
        <f t="shared" si="14"/>
        <v>413.6</v>
      </c>
      <c r="I50">
        <f t="shared" si="15"/>
        <v>11.099999999999966</v>
      </c>
      <c r="J50" s="7">
        <v>3.3</v>
      </c>
      <c r="K50">
        <f t="shared" si="6"/>
        <v>330</v>
      </c>
      <c r="L50">
        <f t="shared" si="16"/>
        <v>5</v>
      </c>
      <c r="M50" s="7">
        <v>3.3</v>
      </c>
      <c r="N50">
        <f t="shared" si="7"/>
        <v>330</v>
      </c>
      <c r="O50">
        <f t="shared" si="17"/>
        <v>5</v>
      </c>
      <c r="P50" s="16">
        <f t="shared" si="8"/>
        <v>4504.1040000000003</v>
      </c>
      <c r="Q50" s="10">
        <f t="shared" si="18"/>
        <v>252.69774999999936</v>
      </c>
      <c r="R50">
        <f t="shared" si="12"/>
        <v>400.20000000000005</v>
      </c>
      <c r="S50">
        <f t="shared" si="13"/>
        <v>20.010000000000002</v>
      </c>
      <c r="T50" s="7">
        <v>3.3</v>
      </c>
      <c r="U50" s="7">
        <v>3.3</v>
      </c>
      <c r="V50" s="16">
        <f t="shared" si="19"/>
        <v>4358.1779999999999</v>
      </c>
      <c r="W50" s="12">
        <f t="shared" si="9"/>
        <v>131.0654999999997</v>
      </c>
      <c r="X50" s="1">
        <f t="shared" si="10"/>
        <v>145.92600000000039</v>
      </c>
    </row>
    <row r="51" spans="1:24">
      <c r="A51">
        <v>470</v>
      </c>
      <c r="B51">
        <v>48</v>
      </c>
      <c r="C51">
        <f t="shared" si="11"/>
        <v>100</v>
      </c>
      <c r="D51">
        <v>5.7</v>
      </c>
      <c r="E51">
        <v>5</v>
      </c>
      <c r="F51" s="7">
        <v>0.56999999999999995</v>
      </c>
      <c r="G51" s="7">
        <v>6.7</v>
      </c>
      <c r="H51" s="12">
        <f t="shared" si="14"/>
        <v>424.9</v>
      </c>
      <c r="I51">
        <f t="shared" si="15"/>
        <v>11.299999999999955</v>
      </c>
      <c r="J51" s="7">
        <v>3.35</v>
      </c>
      <c r="K51">
        <f t="shared" si="6"/>
        <v>335</v>
      </c>
      <c r="L51">
        <f t="shared" si="16"/>
        <v>5</v>
      </c>
      <c r="M51" s="7">
        <v>3.35</v>
      </c>
      <c r="N51">
        <f t="shared" si="7"/>
        <v>335</v>
      </c>
      <c r="O51">
        <f t="shared" si="17"/>
        <v>5</v>
      </c>
      <c r="P51" s="16">
        <f t="shared" si="8"/>
        <v>4768.4402499999997</v>
      </c>
      <c r="Q51" s="10">
        <f t="shared" si="18"/>
        <v>264.33624999999938</v>
      </c>
      <c r="R51">
        <f t="shared" si="12"/>
        <v>400.20000000000005</v>
      </c>
      <c r="S51">
        <f t="shared" si="13"/>
        <v>20.010000000000002</v>
      </c>
      <c r="T51" s="7">
        <v>3.35</v>
      </c>
      <c r="U51" s="7">
        <v>3.35</v>
      </c>
      <c r="V51" s="16">
        <f t="shared" si="19"/>
        <v>4491.2445000000007</v>
      </c>
      <c r="W51" s="12">
        <f t="shared" si="9"/>
        <v>133.06650000000081</v>
      </c>
      <c r="X51" s="1">
        <f t="shared" si="10"/>
        <v>277.19574999999895</v>
      </c>
    </row>
    <row r="52" spans="1:24">
      <c r="A52">
        <v>480</v>
      </c>
      <c r="B52">
        <v>49</v>
      </c>
      <c r="C52">
        <f t="shared" si="11"/>
        <v>100</v>
      </c>
      <c r="D52">
        <v>5.8</v>
      </c>
      <c r="E52">
        <v>5</v>
      </c>
      <c r="F52" s="7">
        <v>0.57999999999999996</v>
      </c>
      <c r="G52" s="7">
        <v>6.8</v>
      </c>
      <c r="H52" s="12">
        <f t="shared" si="14"/>
        <v>436.39999999999992</v>
      </c>
      <c r="I52">
        <f t="shared" si="15"/>
        <v>11.499999999999943</v>
      </c>
      <c r="J52" s="7">
        <v>3.4</v>
      </c>
      <c r="K52">
        <f t="shared" si="6"/>
        <v>340</v>
      </c>
      <c r="L52">
        <f t="shared" si="16"/>
        <v>5</v>
      </c>
      <c r="M52" s="7">
        <v>3.4</v>
      </c>
      <c r="N52">
        <f t="shared" si="7"/>
        <v>340</v>
      </c>
      <c r="O52">
        <f t="shared" si="17"/>
        <v>5</v>
      </c>
      <c r="P52" s="16">
        <f t="shared" si="8"/>
        <v>5044.7839999999987</v>
      </c>
      <c r="Q52" s="10">
        <f t="shared" si="18"/>
        <v>276.34374999999909</v>
      </c>
      <c r="R52">
        <f t="shared" si="12"/>
        <v>400.20000000000005</v>
      </c>
      <c r="S52">
        <f t="shared" si="13"/>
        <v>20.010000000000002</v>
      </c>
      <c r="T52" s="7">
        <v>3.4</v>
      </c>
      <c r="U52" s="7">
        <v>3.4</v>
      </c>
      <c r="V52" s="16">
        <f t="shared" si="19"/>
        <v>4626.3119999999999</v>
      </c>
      <c r="W52" s="12">
        <f t="shared" si="9"/>
        <v>135.0674999999992</v>
      </c>
      <c r="X52" s="1">
        <f t="shared" si="10"/>
        <v>418.47199999999884</v>
      </c>
    </row>
    <row r="53" spans="1:24">
      <c r="A53">
        <v>490</v>
      </c>
      <c r="B53">
        <v>50</v>
      </c>
      <c r="C53">
        <f t="shared" si="11"/>
        <v>100</v>
      </c>
      <c r="D53">
        <v>5.9</v>
      </c>
      <c r="E53">
        <v>5</v>
      </c>
      <c r="F53" s="7">
        <v>0.59</v>
      </c>
      <c r="G53" s="7">
        <v>6.9</v>
      </c>
      <c r="H53" s="12">
        <f t="shared" si="14"/>
        <v>448.1</v>
      </c>
      <c r="I53">
        <f t="shared" si="15"/>
        <v>11.700000000000102</v>
      </c>
      <c r="J53" s="7">
        <v>3.45</v>
      </c>
      <c r="K53">
        <f t="shared" si="6"/>
        <v>345</v>
      </c>
      <c r="L53">
        <f t="shared" si="16"/>
        <v>5</v>
      </c>
      <c r="M53" s="7">
        <v>3.45</v>
      </c>
      <c r="N53">
        <f t="shared" si="7"/>
        <v>345</v>
      </c>
      <c r="O53">
        <f t="shared" si="17"/>
        <v>5</v>
      </c>
      <c r="P53" s="16">
        <f t="shared" si="8"/>
        <v>5333.5102500000012</v>
      </c>
      <c r="Q53" s="10">
        <f t="shared" si="18"/>
        <v>288.72625000000244</v>
      </c>
      <c r="R53">
        <f t="shared" si="12"/>
        <v>400.20000000000005</v>
      </c>
      <c r="S53">
        <f t="shared" si="13"/>
        <v>20.010000000000002</v>
      </c>
      <c r="T53" s="7">
        <v>3.45</v>
      </c>
      <c r="U53" s="7">
        <v>3.45</v>
      </c>
      <c r="V53" s="16">
        <f t="shared" si="19"/>
        <v>4763.3805000000011</v>
      </c>
      <c r="W53" s="12">
        <f t="shared" si="9"/>
        <v>137.06850000000122</v>
      </c>
      <c r="X53" s="1">
        <f t="shared" si="10"/>
        <v>570.12975000000006</v>
      </c>
    </row>
    <row r="54" spans="1:24">
      <c r="A54">
        <v>500</v>
      </c>
      <c r="B54">
        <v>51</v>
      </c>
      <c r="C54">
        <f t="shared" si="11"/>
        <v>100</v>
      </c>
      <c r="D54">
        <v>6</v>
      </c>
      <c r="E54">
        <v>5</v>
      </c>
      <c r="F54" s="7">
        <v>0.6</v>
      </c>
      <c r="G54" s="7">
        <v>7</v>
      </c>
      <c r="H54" s="12">
        <f t="shared" si="14"/>
        <v>460</v>
      </c>
      <c r="I54">
        <f t="shared" si="15"/>
        <v>11.899999999999977</v>
      </c>
      <c r="J54" s="7">
        <v>3.5</v>
      </c>
      <c r="K54">
        <f t="shared" si="6"/>
        <v>350</v>
      </c>
      <c r="L54">
        <f t="shared" si="16"/>
        <v>5</v>
      </c>
      <c r="M54" s="7">
        <v>3.5</v>
      </c>
      <c r="N54">
        <f t="shared" si="7"/>
        <v>350</v>
      </c>
      <c r="O54">
        <f t="shared" si="17"/>
        <v>5</v>
      </c>
      <c r="P54" s="16">
        <f t="shared" si="8"/>
        <v>5635</v>
      </c>
      <c r="Q54" s="10">
        <f t="shared" si="18"/>
        <v>301.48974999999882</v>
      </c>
      <c r="R54">
        <f t="shared" si="12"/>
        <v>469.5</v>
      </c>
      <c r="S54">
        <f>AC17</f>
        <v>23.475000000000001</v>
      </c>
      <c r="T54" s="7">
        <v>3.5</v>
      </c>
      <c r="U54" s="7">
        <v>3.5</v>
      </c>
      <c r="V54" s="16">
        <f t="shared" si="19"/>
        <v>5751.375</v>
      </c>
      <c r="W54" s="12">
        <f t="shared" si="9"/>
        <v>987.99449999999888</v>
      </c>
      <c r="X54" s="1">
        <f t="shared" si="10"/>
        <v>-116.375</v>
      </c>
    </row>
    <row r="55" spans="1:24">
      <c r="A55">
        <v>510</v>
      </c>
      <c r="B55">
        <v>52</v>
      </c>
      <c r="C55">
        <f t="shared" si="11"/>
        <v>100</v>
      </c>
      <c r="D55">
        <v>6.1</v>
      </c>
      <c r="E55">
        <v>5</v>
      </c>
      <c r="F55" s="7">
        <v>0.61</v>
      </c>
      <c r="G55" s="7">
        <v>7.1</v>
      </c>
      <c r="H55" s="12">
        <f t="shared" si="14"/>
        <v>472.09999999999997</v>
      </c>
      <c r="I55">
        <f t="shared" si="15"/>
        <v>12.099999999999966</v>
      </c>
      <c r="J55" s="7">
        <v>3.55</v>
      </c>
      <c r="K55">
        <f t="shared" si="6"/>
        <v>355</v>
      </c>
      <c r="L55">
        <f t="shared" si="16"/>
        <v>5</v>
      </c>
      <c r="M55" s="7">
        <v>3.55</v>
      </c>
      <c r="N55">
        <f t="shared" si="7"/>
        <v>355</v>
      </c>
      <c r="O55">
        <f t="shared" si="17"/>
        <v>5</v>
      </c>
      <c r="P55" s="16">
        <f t="shared" si="8"/>
        <v>5949.6402499999986</v>
      </c>
      <c r="Q55" s="10">
        <f t="shared" si="18"/>
        <v>314.64024999999856</v>
      </c>
      <c r="R55">
        <f t="shared" si="12"/>
        <v>469.5</v>
      </c>
      <c r="S55">
        <f t="shared" si="13"/>
        <v>23.475000000000001</v>
      </c>
      <c r="T55" s="7">
        <v>3.55</v>
      </c>
      <c r="U55" s="7">
        <v>3.55</v>
      </c>
      <c r="V55" s="16">
        <f t="shared" si="19"/>
        <v>5916.8737499999997</v>
      </c>
      <c r="W55" s="12">
        <f t="shared" si="9"/>
        <v>165.49874999999975</v>
      </c>
      <c r="X55" s="1">
        <f t="shared" si="10"/>
        <v>32.766499999998814</v>
      </c>
    </row>
    <row r="56" spans="1:24">
      <c r="A56">
        <v>520</v>
      </c>
      <c r="B56">
        <v>53</v>
      </c>
      <c r="C56">
        <f t="shared" si="11"/>
        <v>100</v>
      </c>
      <c r="D56">
        <v>6.2</v>
      </c>
      <c r="E56">
        <v>5</v>
      </c>
      <c r="F56" s="7">
        <v>0.62</v>
      </c>
      <c r="G56" s="7">
        <v>7.2</v>
      </c>
      <c r="H56" s="12">
        <f t="shared" si="14"/>
        <v>484.40000000000003</v>
      </c>
      <c r="I56">
        <f t="shared" si="15"/>
        <v>12.300000000000068</v>
      </c>
      <c r="J56" s="7">
        <v>3.6</v>
      </c>
      <c r="K56">
        <f t="shared" si="6"/>
        <v>360</v>
      </c>
      <c r="L56">
        <f t="shared" si="16"/>
        <v>5</v>
      </c>
      <c r="M56" s="7">
        <v>3.6</v>
      </c>
      <c r="N56">
        <f t="shared" si="7"/>
        <v>360</v>
      </c>
      <c r="O56">
        <f t="shared" si="17"/>
        <v>5</v>
      </c>
      <c r="P56" s="16">
        <f t="shared" si="8"/>
        <v>6277.8240000000005</v>
      </c>
      <c r="Q56" s="10">
        <f t="shared" si="18"/>
        <v>328.18375000000196</v>
      </c>
      <c r="R56">
        <f t="shared" si="12"/>
        <v>469.5</v>
      </c>
      <c r="S56">
        <f t="shared" si="13"/>
        <v>23.475000000000001</v>
      </c>
      <c r="T56" s="7">
        <v>3.6</v>
      </c>
      <c r="U56" s="7">
        <v>3.6</v>
      </c>
      <c r="V56" s="16">
        <f t="shared" si="19"/>
        <v>6084.72</v>
      </c>
      <c r="W56" s="12">
        <f t="shared" si="9"/>
        <v>167.84625000000051</v>
      </c>
      <c r="X56" s="1">
        <f t="shared" si="10"/>
        <v>193.10400000000027</v>
      </c>
    </row>
    <row r="57" spans="1:24">
      <c r="A57">
        <v>530</v>
      </c>
      <c r="B57">
        <v>54</v>
      </c>
      <c r="C57">
        <f t="shared" si="11"/>
        <v>100</v>
      </c>
      <c r="D57">
        <v>6.3</v>
      </c>
      <c r="E57">
        <v>5</v>
      </c>
      <c r="F57" s="7">
        <v>0.63</v>
      </c>
      <c r="G57" s="7">
        <v>7.3</v>
      </c>
      <c r="H57" s="12">
        <f t="shared" si="14"/>
        <v>496.9</v>
      </c>
      <c r="I57">
        <f t="shared" si="15"/>
        <v>12.499999999999943</v>
      </c>
      <c r="J57" s="7">
        <v>3.65</v>
      </c>
      <c r="K57">
        <f t="shared" si="6"/>
        <v>365</v>
      </c>
      <c r="L57">
        <f t="shared" si="16"/>
        <v>5</v>
      </c>
      <c r="M57" s="7">
        <v>3.65</v>
      </c>
      <c r="N57">
        <f t="shared" si="7"/>
        <v>365</v>
      </c>
      <c r="O57">
        <f t="shared" si="17"/>
        <v>5</v>
      </c>
      <c r="P57" s="16">
        <f t="shared" si="8"/>
        <v>6619.9502499999999</v>
      </c>
      <c r="Q57" s="10">
        <f t="shared" si="18"/>
        <v>342.12624999999935</v>
      </c>
      <c r="R57">
        <f t="shared" si="12"/>
        <v>469.5</v>
      </c>
      <c r="S57">
        <f t="shared" si="13"/>
        <v>23.475000000000001</v>
      </c>
      <c r="T57" s="7">
        <v>3.65</v>
      </c>
      <c r="U57" s="7">
        <v>3.65</v>
      </c>
      <c r="V57" s="16">
        <f t="shared" si="19"/>
        <v>6254.9137499999997</v>
      </c>
      <c r="W57" s="12">
        <f t="shared" si="9"/>
        <v>170.19374999999945</v>
      </c>
      <c r="X57" s="1">
        <f t="shared" si="10"/>
        <v>365.03650000000016</v>
      </c>
    </row>
    <row r="58" spans="1:24">
      <c r="A58">
        <v>540</v>
      </c>
      <c r="B58">
        <v>55</v>
      </c>
      <c r="C58">
        <f t="shared" si="11"/>
        <v>100</v>
      </c>
      <c r="D58">
        <v>6.4</v>
      </c>
      <c r="E58">
        <v>5</v>
      </c>
      <c r="F58" s="7">
        <v>0.64</v>
      </c>
      <c r="G58" s="7">
        <v>7.3999999999999897</v>
      </c>
      <c r="H58" s="12">
        <f t="shared" si="14"/>
        <v>509.59999999999934</v>
      </c>
      <c r="I58">
        <f t="shared" si="15"/>
        <v>12.699999999999363</v>
      </c>
      <c r="J58" s="7">
        <v>3.7</v>
      </c>
      <c r="K58">
        <f t="shared" si="6"/>
        <v>370</v>
      </c>
      <c r="L58">
        <f t="shared" si="16"/>
        <v>5</v>
      </c>
      <c r="M58" s="7">
        <v>3.7</v>
      </c>
      <c r="N58">
        <f t="shared" si="7"/>
        <v>370</v>
      </c>
      <c r="O58">
        <f t="shared" si="17"/>
        <v>5</v>
      </c>
      <c r="P58" s="16">
        <f t="shared" si="8"/>
        <v>6976.4239999999918</v>
      </c>
      <c r="Q58" s="10">
        <f t="shared" si="18"/>
        <v>356.47374999999192</v>
      </c>
      <c r="R58">
        <f t="shared" si="12"/>
        <v>469.5</v>
      </c>
      <c r="S58">
        <f t="shared" si="13"/>
        <v>23.475000000000001</v>
      </c>
      <c r="T58" s="7">
        <v>3.7</v>
      </c>
      <c r="U58" s="7">
        <v>3.7</v>
      </c>
      <c r="V58" s="16">
        <f t="shared" si="19"/>
        <v>6427.4550000000008</v>
      </c>
      <c r="W58" s="12">
        <f t="shared" si="9"/>
        <v>172.54125000000113</v>
      </c>
      <c r="X58" s="1">
        <f t="shared" si="10"/>
        <v>548.96899999999096</v>
      </c>
    </row>
    <row r="59" spans="1:24">
      <c r="A59">
        <v>550</v>
      </c>
      <c r="B59">
        <v>56</v>
      </c>
      <c r="C59">
        <f t="shared" si="11"/>
        <v>100</v>
      </c>
      <c r="D59" s="8">
        <v>6.5000000000000098</v>
      </c>
      <c r="E59" s="8">
        <v>5</v>
      </c>
      <c r="F59" s="9">
        <v>0.65</v>
      </c>
      <c r="G59" s="9">
        <v>7.4999999999999902</v>
      </c>
      <c r="H59" s="13">
        <f t="shared" si="14"/>
        <v>522.49999999999932</v>
      </c>
      <c r="I59" s="8">
        <f t="shared" si="15"/>
        <v>12.899999999999977</v>
      </c>
      <c r="J59" s="9">
        <v>3.75</v>
      </c>
      <c r="K59" s="8">
        <f t="shared" si="6"/>
        <v>375</v>
      </c>
      <c r="L59" s="8">
        <f t="shared" si="16"/>
        <v>5</v>
      </c>
      <c r="M59" s="9">
        <v>3.75</v>
      </c>
      <c r="N59" s="8">
        <f t="shared" si="7"/>
        <v>375</v>
      </c>
      <c r="O59" s="8">
        <f t="shared" si="17"/>
        <v>5</v>
      </c>
      <c r="P59" s="17">
        <f t="shared" si="8"/>
        <v>7347.6562499999909</v>
      </c>
      <c r="Q59" s="11">
        <f t="shared" si="18"/>
        <v>371.23224999999911</v>
      </c>
      <c r="R59">
        <f t="shared" si="12"/>
        <v>469.5</v>
      </c>
      <c r="S59">
        <f t="shared" si="13"/>
        <v>23.475000000000001</v>
      </c>
      <c r="T59" s="7">
        <v>3.75</v>
      </c>
      <c r="U59" s="7">
        <v>3.75</v>
      </c>
      <c r="V59" s="16">
        <f t="shared" si="19"/>
        <v>6602.34375</v>
      </c>
      <c r="W59" s="12">
        <f t="shared" si="9"/>
        <v>174.88874999999916</v>
      </c>
      <c r="X59" s="1">
        <f t="shared" si="10"/>
        <v>745.31249999999091</v>
      </c>
    </row>
    <row r="60" spans="1:24">
      <c r="A60">
        <v>560</v>
      </c>
      <c r="B60">
        <v>57</v>
      </c>
      <c r="C60">
        <f t="shared" si="11"/>
        <v>100</v>
      </c>
      <c r="D60">
        <v>6.6</v>
      </c>
      <c r="E60">
        <v>5</v>
      </c>
      <c r="F60" s="7">
        <v>0.66</v>
      </c>
      <c r="G60" s="7">
        <v>7.5999999999999899</v>
      </c>
      <c r="H60" s="12">
        <f t="shared" si="14"/>
        <v>535.59999999999934</v>
      </c>
      <c r="I60">
        <f t="shared" si="15"/>
        <v>13.100000000000023</v>
      </c>
      <c r="J60" s="7">
        <v>3.8</v>
      </c>
      <c r="K60">
        <f t="shared" si="6"/>
        <v>380</v>
      </c>
      <c r="L60">
        <f t="shared" si="16"/>
        <v>5</v>
      </c>
      <c r="M60" s="7">
        <v>3.8</v>
      </c>
      <c r="N60">
        <f t="shared" si="7"/>
        <v>380</v>
      </c>
      <c r="O60">
        <f t="shared" si="17"/>
        <v>5</v>
      </c>
      <c r="P60" s="16">
        <f t="shared" si="8"/>
        <v>7734.0639999999903</v>
      </c>
      <c r="Q60" s="10">
        <f t="shared" si="18"/>
        <v>386.4077499999994</v>
      </c>
      <c r="R60">
        <f t="shared" si="12"/>
        <v>469.5</v>
      </c>
      <c r="S60">
        <f t="shared" si="13"/>
        <v>23.475000000000001</v>
      </c>
      <c r="T60" s="7">
        <v>3.8</v>
      </c>
      <c r="U60" s="7">
        <v>3.8</v>
      </c>
      <c r="V60" s="16">
        <f t="shared" si="19"/>
        <v>6779.579999999999</v>
      </c>
      <c r="W60" s="12">
        <f t="shared" si="9"/>
        <v>177.23624999999902</v>
      </c>
      <c r="X60" s="1">
        <f t="shared" si="10"/>
        <v>954.48399999999128</v>
      </c>
    </row>
    <row r="61" spans="1:24">
      <c r="A61">
        <v>570</v>
      </c>
      <c r="B61">
        <v>58</v>
      </c>
      <c r="C61">
        <f t="shared" si="11"/>
        <v>100</v>
      </c>
      <c r="D61">
        <v>6.7</v>
      </c>
      <c r="E61">
        <v>5</v>
      </c>
      <c r="F61" s="7">
        <v>0.67</v>
      </c>
      <c r="G61" s="7">
        <v>7.6999999999999904</v>
      </c>
      <c r="H61" s="12">
        <f t="shared" si="14"/>
        <v>548.89999999999941</v>
      </c>
      <c r="I61">
        <f t="shared" si="15"/>
        <v>13.300000000000068</v>
      </c>
      <c r="J61" s="7">
        <v>3.85</v>
      </c>
      <c r="K61">
        <f t="shared" si="6"/>
        <v>385</v>
      </c>
      <c r="L61">
        <f t="shared" si="16"/>
        <v>5</v>
      </c>
      <c r="M61" s="7">
        <v>3.85</v>
      </c>
      <c r="N61">
        <f t="shared" si="7"/>
        <v>385</v>
      </c>
      <c r="O61">
        <f t="shared" si="17"/>
        <v>5</v>
      </c>
      <c r="P61" s="16">
        <f t="shared" si="8"/>
        <v>8136.0702499999907</v>
      </c>
      <c r="Q61" s="10">
        <f t="shared" si="18"/>
        <v>402.00625000000036</v>
      </c>
      <c r="R61">
        <f t="shared" si="12"/>
        <v>469.5</v>
      </c>
      <c r="S61">
        <f t="shared" si="13"/>
        <v>23.475000000000001</v>
      </c>
      <c r="T61" s="7">
        <v>3.85</v>
      </c>
      <c r="U61" s="7">
        <v>3.85</v>
      </c>
      <c r="V61" s="16">
        <f t="shared" si="19"/>
        <v>6959.1637500000006</v>
      </c>
      <c r="W61" s="12">
        <f t="shared" si="9"/>
        <v>179.5837500000016</v>
      </c>
      <c r="X61" s="1">
        <f t="shared" si="10"/>
        <v>1176.90649999999</v>
      </c>
    </row>
    <row r="62" spans="1:24">
      <c r="A62">
        <v>580</v>
      </c>
      <c r="B62">
        <v>59</v>
      </c>
      <c r="C62">
        <f t="shared" si="11"/>
        <v>100</v>
      </c>
      <c r="D62">
        <v>6.8000000000000096</v>
      </c>
      <c r="E62">
        <v>5</v>
      </c>
      <c r="F62" s="7">
        <v>0.68</v>
      </c>
      <c r="G62" s="7">
        <v>7.7999999999999901</v>
      </c>
      <c r="H62" s="12">
        <f t="shared" si="14"/>
        <v>562.3999999999993</v>
      </c>
      <c r="I62">
        <f t="shared" si="15"/>
        <v>13.499999999999886</v>
      </c>
      <c r="J62" s="7">
        <v>3.9</v>
      </c>
      <c r="K62">
        <f t="shared" si="6"/>
        <v>390</v>
      </c>
      <c r="L62">
        <f t="shared" si="16"/>
        <v>5</v>
      </c>
      <c r="M62" s="7">
        <v>3.9</v>
      </c>
      <c r="N62">
        <f t="shared" si="7"/>
        <v>390</v>
      </c>
      <c r="O62">
        <f t="shared" si="17"/>
        <v>5</v>
      </c>
      <c r="P62" s="16">
        <f t="shared" si="8"/>
        <v>8554.1039999999903</v>
      </c>
      <c r="Q62" s="10">
        <f t="shared" si="18"/>
        <v>418.0337499999996</v>
      </c>
      <c r="R62">
        <f t="shared" si="12"/>
        <v>469.5</v>
      </c>
      <c r="S62">
        <f t="shared" si="13"/>
        <v>23.475000000000001</v>
      </c>
      <c r="T62" s="7">
        <v>3.9</v>
      </c>
      <c r="U62" s="7">
        <v>3.9</v>
      </c>
      <c r="V62" s="16">
        <f t="shared" si="19"/>
        <v>7141.0949999999993</v>
      </c>
      <c r="W62" s="12">
        <f t="shared" si="9"/>
        <v>181.93124999999873</v>
      </c>
      <c r="X62" s="1">
        <f t="shared" si="10"/>
        <v>1413.0089999999909</v>
      </c>
    </row>
    <row r="63" spans="1:24">
      <c r="A63">
        <v>590</v>
      </c>
      <c r="B63">
        <v>60</v>
      </c>
      <c r="C63">
        <f t="shared" si="11"/>
        <v>100</v>
      </c>
      <c r="D63">
        <v>6.9000000000000101</v>
      </c>
      <c r="E63">
        <v>5</v>
      </c>
      <c r="F63" s="7">
        <v>0.69</v>
      </c>
      <c r="G63" s="7">
        <v>7.8999999999999897</v>
      </c>
      <c r="H63" s="12">
        <f t="shared" si="14"/>
        <v>576.09999999999934</v>
      </c>
      <c r="I63">
        <f t="shared" si="15"/>
        <v>13.700000000000045</v>
      </c>
      <c r="J63" s="7">
        <v>3.95</v>
      </c>
      <c r="K63">
        <f t="shared" si="6"/>
        <v>395</v>
      </c>
      <c r="L63">
        <f t="shared" si="16"/>
        <v>5</v>
      </c>
      <c r="M63" s="7">
        <v>3.95</v>
      </c>
      <c r="N63">
        <f t="shared" si="7"/>
        <v>395</v>
      </c>
      <c r="O63">
        <f t="shared" si="17"/>
        <v>5</v>
      </c>
      <c r="P63" s="16">
        <f t="shared" si="8"/>
        <v>8988.6002499999904</v>
      </c>
      <c r="Q63" s="10">
        <f t="shared" si="18"/>
        <v>434.49625000000015</v>
      </c>
      <c r="R63">
        <f t="shared" si="12"/>
        <v>469.5</v>
      </c>
      <c r="S63">
        <f t="shared" si="13"/>
        <v>23.475000000000001</v>
      </c>
      <c r="T63" s="7">
        <v>3.95</v>
      </c>
      <c r="U63" s="7">
        <v>3.95</v>
      </c>
      <c r="V63" s="16">
        <f t="shared" si="19"/>
        <v>7325.3737500000007</v>
      </c>
      <c r="W63" s="12">
        <f t="shared" si="9"/>
        <v>184.27875000000131</v>
      </c>
      <c r="X63" s="1">
        <f t="shared" si="10"/>
        <v>1663.2264999999898</v>
      </c>
    </row>
    <row r="64" spans="1:24">
      <c r="A64">
        <v>600</v>
      </c>
      <c r="B64">
        <v>61</v>
      </c>
      <c r="C64">
        <f t="shared" si="11"/>
        <v>100</v>
      </c>
      <c r="D64">
        <v>7.0000000000000098</v>
      </c>
      <c r="E64">
        <v>5</v>
      </c>
      <c r="F64" s="7">
        <v>0.7</v>
      </c>
      <c r="G64" s="7">
        <v>7.9999999999999902</v>
      </c>
      <c r="H64" s="12">
        <f t="shared" si="14"/>
        <v>589.99999999999932</v>
      </c>
      <c r="I64">
        <f t="shared" si="15"/>
        <v>13.899999999999977</v>
      </c>
      <c r="J64" s="7">
        <v>4</v>
      </c>
      <c r="K64">
        <f t="shared" si="6"/>
        <v>400</v>
      </c>
      <c r="L64">
        <f t="shared" si="16"/>
        <v>5</v>
      </c>
      <c r="M64" s="7">
        <v>4</v>
      </c>
      <c r="N64">
        <f t="shared" si="7"/>
        <v>400</v>
      </c>
      <c r="O64">
        <f t="shared" si="17"/>
        <v>5</v>
      </c>
      <c r="P64" s="16">
        <f t="shared" si="8"/>
        <v>9439.9999999999891</v>
      </c>
      <c r="Q64" s="10">
        <f t="shared" si="18"/>
        <v>451.39974999999868</v>
      </c>
      <c r="R64">
        <f t="shared" si="12"/>
        <v>469.5</v>
      </c>
      <c r="S64">
        <f t="shared" si="13"/>
        <v>23.475000000000001</v>
      </c>
      <c r="T64" s="7">
        <v>4</v>
      </c>
      <c r="U64" s="7">
        <v>4</v>
      </c>
      <c r="V64" s="16">
        <f t="shared" si="19"/>
        <v>7512</v>
      </c>
      <c r="W64" s="12">
        <f t="shared" si="9"/>
        <v>186.62624999999935</v>
      </c>
      <c r="X64" s="1">
        <f t="shared" si="10"/>
        <v>1927.9999999999891</v>
      </c>
    </row>
    <row r="65" spans="1:24">
      <c r="A65">
        <v>610</v>
      </c>
      <c r="B65">
        <v>62</v>
      </c>
      <c r="C65">
        <f t="shared" si="11"/>
        <v>100</v>
      </c>
      <c r="D65">
        <v>7.1</v>
      </c>
      <c r="E65">
        <v>5</v>
      </c>
      <c r="F65" s="7">
        <v>0.71</v>
      </c>
      <c r="G65" s="7">
        <v>8.0999999999999908</v>
      </c>
      <c r="H65" s="12">
        <f t="shared" si="14"/>
        <v>604.09999999999934</v>
      </c>
      <c r="I65">
        <f t="shared" si="15"/>
        <v>14.100000000000023</v>
      </c>
      <c r="J65" s="7">
        <v>4.05</v>
      </c>
      <c r="K65">
        <f t="shared" si="6"/>
        <v>405</v>
      </c>
      <c r="L65">
        <f t="shared" si="16"/>
        <v>5</v>
      </c>
      <c r="M65" s="7">
        <v>4.05</v>
      </c>
      <c r="N65">
        <f t="shared" si="7"/>
        <v>405</v>
      </c>
      <c r="O65">
        <f t="shared" si="17"/>
        <v>5</v>
      </c>
      <c r="P65" s="16">
        <f t="shared" si="8"/>
        <v>9908.7502499999882</v>
      </c>
      <c r="Q65" s="10">
        <f t="shared" si="18"/>
        <v>468.75024999999914</v>
      </c>
      <c r="R65">
        <f t="shared" si="12"/>
        <v>469.5</v>
      </c>
      <c r="S65">
        <f t="shared" si="13"/>
        <v>23.475000000000001</v>
      </c>
      <c r="T65" s="7">
        <v>4.05</v>
      </c>
      <c r="U65" s="7">
        <v>4.05</v>
      </c>
      <c r="V65" s="16">
        <f t="shared" si="19"/>
        <v>7700.9737499999992</v>
      </c>
      <c r="W65" s="12">
        <f t="shared" si="9"/>
        <v>188.9737499999992</v>
      </c>
      <c r="X65" s="1">
        <f t="shared" si="10"/>
        <v>2207.776499999989</v>
      </c>
    </row>
    <row r="66" spans="1:24">
      <c r="A66">
        <v>620</v>
      </c>
      <c r="B66">
        <v>63</v>
      </c>
      <c r="C66">
        <f t="shared" si="11"/>
        <v>100</v>
      </c>
      <c r="D66">
        <v>7.2000000000000099</v>
      </c>
      <c r="E66">
        <v>5</v>
      </c>
      <c r="F66" s="7">
        <v>0.72</v>
      </c>
      <c r="G66" s="7">
        <v>8.1999999999999904</v>
      </c>
      <c r="H66" s="12">
        <f t="shared" si="14"/>
        <v>618.3999999999993</v>
      </c>
      <c r="I66">
        <f t="shared" si="15"/>
        <v>14.299999999999955</v>
      </c>
      <c r="J66" s="7">
        <v>4.0999999999999996</v>
      </c>
      <c r="K66">
        <f t="shared" si="6"/>
        <v>409.99999999999994</v>
      </c>
      <c r="L66">
        <f t="shared" si="16"/>
        <v>4.9999999999999432</v>
      </c>
      <c r="M66" s="7">
        <v>4.0999999999999996</v>
      </c>
      <c r="N66">
        <f t="shared" si="7"/>
        <v>409.99999999999994</v>
      </c>
      <c r="O66">
        <f t="shared" si="17"/>
        <v>4.9999999999999432</v>
      </c>
      <c r="P66" s="16">
        <f t="shared" si="8"/>
        <v>10395.303999999986</v>
      </c>
      <c r="Q66" s="10">
        <f t="shared" si="18"/>
        <v>486.55374999999731</v>
      </c>
      <c r="R66">
        <f t="shared" si="12"/>
        <v>469.5</v>
      </c>
      <c r="S66">
        <f t="shared" si="13"/>
        <v>23.475000000000001</v>
      </c>
      <c r="T66" s="7">
        <v>4.0999999999999996</v>
      </c>
      <c r="U66" s="7">
        <v>4.0999999999999996</v>
      </c>
      <c r="V66" s="16">
        <f t="shared" si="19"/>
        <v>7892.2949999999983</v>
      </c>
      <c r="W66" s="12">
        <f t="shared" si="9"/>
        <v>191.32124999999905</v>
      </c>
      <c r="X66" s="1">
        <f t="shared" si="10"/>
        <v>2503.0089999999873</v>
      </c>
    </row>
    <row r="67" spans="1:24">
      <c r="A67">
        <v>630</v>
      </c>
      <c r="B67">
        <v>64</v>
      </c>
      <c r="C67">
        <f t="shared" si="11"/>
        <v>100</v>
      </c>
      <c r="D67">
        <v>7.3000000000000096</v>
      </c>
      <c r="E67">
        <v>5</v>
      </c>
      <c r="F67" s="7">
        <v>0.73</v>
      </c>
      <c r="G67" s="7">
        <v>8.2999999999999901</v>
      </c>
      <c r="H67" s="12">
        <f t="shared" si="14"/>
        <v>632.8999999999993</v>
      </c>
      <c r="I67">
        <f t="shared" si="15"/>
        <v>14.5</v>
      </c>
      <c r="J67" s="7">
        <v>4.1500000000000004</v>
      </c>
      <c r="K67">
        <f t="shared" si="6"/>
        <v>415.00000000000006</v>
      </c>
      <c r="L67">
        <f t="shared" si="16"/>
        <v>5.0000000000001137</v>
      </c>
      <c r="M67" s="7">
        <v>4.1500000000000004</v>
      </c>
      <c r="N67">
        <f t="shared" si="7"/>
        <v>415.00000000000006</v>
      </c>
      <c r="O67">
        <f t="shared" si="17"/>
        <v>5.0000000000001137</v>
      </c>
      <c r="P67" s="16">
        <f t="shared" si="8"/>
        <v>10900.120249999989</v>
      </c>
      <c r="Q67" s="10">
        <f t="shared" si="18"/>
        <v>504.81625000000349</v>
      </c>
      <c r="R67">
        <f t="shared" si="12"/>
        <v>469.5</v>
      </c>
      <c r="S67">
        <f t="shared" si="13"/>
        <v>23.475000000000001</v>
      </c>
      <c r="T67" s="7">
        <v>4.1500000000000004</v>
      </c>
      <c r="U67" s="7">
        <v>4.1500000000000004</v>
      </c>
      <c r="V67" s="16">
        <f t="shared" si="19"/>
        <v>8085.9637500000017</v>
      </c>
      <c r="W67" s="12">
        <f t="shared" si="9"/>
        <v>193.66875000000346</v>
      </c>
      <c r="X67" s="1">
        <f t="shared" si="10"/>
        <v>2814.1564999999873</v>
      </c>
    </row>
    <row r="68" spans="1:24">
      <c r="A68">
        <v>640</v>
      </c>
      <c r="B68">
        <v>65</v>
      </c>
      <c r="C68">
        <f t="shared" si="11"/>
        <v>100</v>
      </c>
      <c r="D68">
        <v>7.4000000000000101</v>
      </c>
      <c r="E68">
        <v>5</v>
      </c>
      <c r="F68" s="7">
        <v>0.74</v>
      </c>
      <c r="G68" s="7">
        <v>8.3999999999999897</v>
      </c>
      <c r="H68" s="12">
        <f t="shared" ref="H68" si="20">C68*(1-F68)+C68*F68*G68</f>
        <v>647.59999999999923</v>
      </c>
      <c r="I68">
        <f t="shared" ref="I68:I94" si="21">H68-H67</f>
        <v>14.699999999999932</v>
      </c>
      <c r="J68" s="7">
        <v>4.2</v>
      </c>
      <c r="K68">
        <f t="shared" si="6"/>
        <v>420</v>
      </c>
      <c r="L68">
        <f t="shared" ref="L68:L94" si="22">K68-K67</f>
        <v>4.9999999999999432</v>
      </c>
      <c r="M68" s="7">
        <v>4.2</v>
      </c>
      <c r="N68">
        <f t="shared" si="7"/>
        <v>420</v>
      </c>
      <c r="O68">
        <f t="shared" ref="O68:O94" si="23">N68-N67</f>
        <v>4.9999999999999432</v>
      </c>
      <c r="P68" s="16">
        <f t="shared" si="8"/>
        <v>11423.663999999988</v>
      </c>
      <c r="Q68" s="10">
        <f t="shared" ref="Q68:Q94" si="24">P68-P67</f>
        <v>523.54374999999891</v>
      </c>
      <c r="R68">
        <f t="shared" si="12"/>
        <v>469.5</v>
      </c>
      <c r="S68">
        <f t="shared" si="13"/>
        <v>23.475000000000001</v>
      </c>
      <c r="T68" s="7">
        <v>4.2</v>
      </c>
      <c r="U68" s="7">
        <v>4.2</v>
      </c>
      <c r="V68" s="16">
        <f t="shared" ref="V68" si="25">R68*T68*U68</f>
        <v>8281.9800000000014</v>
      </c>
      <c r="W68" s="12">
        <f t="shared" si="9"/>
        <v>196.01624999999967</v>
      </c>
      <c r="X68" s="1">
        <f t="shared" si="10"/>
        <v>3141.6839999999866</v>
      </c>
    </row>
    <row r="69" spans="1:24">
      <c r="A69">
        <v>650</v>
      </c>
      <c r="B69">
        <v>66</v>
      </c>
      <c r="C69">
        <f t="shared" si="11"/>
        <v>100</v>
      </c>
      <c r="D69">
        <v>7.5000000000000098</v>
      </c>
      <c r="E69">
        <v>5</v>
      </c>
      <c r="F69" s="7">
        <v>0.75</v>
      </c>
      <c r="G69" s="7">
        <v>8.4999999999999893</v>
      </c>
      <c r="H69" s="12">
        <f t="shared" ref="H69:H94" si="26">C69*(1-F69)+C69*F69*G69</f>
        <v>662.4999999999992</v>
      </c>
      <c r="I69">
        <f t="shared" si="21"/>
        <v>14.899999999999977</v>
      </c>
      <c r="J69" s="7">
        <v>4.25</v>
      </c>
      <c r="K69">
        <f t="shared" ref="K69:K94" si="27">C69*J69</f>
        <v>425</v>
      </c>
      <c r="L69">
        <f t="shared" si="22"/>
        <v>5</v>
      </c>
      <c r="M69" s="7">
        <v>4.25</v>
      </c>
      <c r="N69">
        <f t="shared" ref="N69:N94" si="28">C69*M69</f>
        <v>425</v>
      </c>
      <c r="O69">
        <f t="shared" si="23"/>
        <v>5</v>
      </c>
      <c r="P69" s="16">
        <f t="shared" ref="P69:P94" si="29">H69*J69*M69</f>
        <v>11966.406249999987</v>
      </c>
      <c r="Q69" s="10">
        <f t="shared" si="24"/>
        <v>542.74224999999933</v>
      </c>
      <c r="R69">
        <f t="shared" si="12"/>
        <v>469.5</v>
      </c>
      <c r="S69">
        <f t="shared" si="13"/>
        <v>23.475000000000001</v>
      </c>
      <c r="T69" s="7">
        <v>4.25</v>
      </c>
      <c r="U69" s="7">
        <v>4.25</v>
      </c>
      <c r="V69" s="16">
        <f t="shared" ref="V69:V94" si="30">R69*T69*U69</f>
        <v>8480.34375</v>
      </c>
      <c r="W69" s="12">
        <f t="shared" ref="W69:W94" si="31">V69-V68</f>
        <v>198.36374999999862</v>
      </c>
      <c r="X69" s="1">
        <f t="shared" ref="X69:X94" si="32">P69-V69</f>
        <v>3486.0624999999873</v>
      </c>
    </row>
    <row r="70" spans="1:24">
      <c r="A70">
        <v>660</v>
      </c>
      <c r="B70">
        <v>67</v>
      </c>
      <c r="C70">
        <f t="shared" ref="C70:C94" si="33">C69</f>
        <v>100</v>
      </c>
      <c r="D70">
        <v>7.6000000000000103</v>
      </c>
      <c r="E70">
        <v>5</v>
      </c>
      <c r="F70" s="7">
        <v>0.76</v>
      </c>
      <c r="G70" s="7">
        <v>8.5999999999999908</v>
      </c>
      <c r="H70" s="12">
        <f t="shared" si="26"/>
        <v>677.59999999999934</v>
      </c>
      <c r="I70">
        <f t="shared" si="21"/>
        <v>15.100000000000136</v>
      </c>
      <c r="J70" s="7">
        <v>4.3</v>
      </c>
      <c r="K70">
        <f t="shared" si="27"/>
        <v>430</v>
      </c>
      <c r="L70">
        <f t="shared" si="22"/>
        <v>5</v>
      </c>
      <c r="M70" s="7">
        <v>4.3</v>
      </c>
      <c r="N70">
        <f t="shared" si="28"/>
        <v>430</v>
      </c>
      <c r="O70">
        <f t="shared" si="23"/>
        <v>5</v>
      </c>
      <c r="P70" s="16">
        <f t="shared" si="29"/>
        <v>12528.823999999988</v>
      </c>
      <c r="Q70" s="10">
        <f t="shared" si="24"/>
        <v>562.41775000000052</v>
      </c>
      <c r="R70">
        <f t="shared" ref="R70:R94" si="34">R$4*S70</f>
        <v>469.5</v>
      </c>
      <c r="S70">
        <f t="shared" ref="S70:S94" si="35">S69</f>
        <v>23.475000000000001</v>
      </c>
      <c r="T70" s="7">
        <v>4.3</v>
      </c>
      <c r="U70" s="7">
        <v>4.3</v>
      </c>
      <c r="V70" s="16">
        <f t="shared" si="30"/>
        <v>8681.0549999999985</v>
      </c>
      <c r="W70" s="12">
        <f t="shared" si="31"/>
        <v>200.71124999999847</v>
      </c>
      <c r="X70" s="1">
        <f t="shared" si="32"/>
        <v>3847.7689999999893</v>
      </c>
    </row>
    <row r="71" spans="1:24">
      <c r="A71">
        <v>670</v>
      </c>
      <c r="B71">
        <v>68</v>
      </c>
      <c r="C71">
        <f t="shared" si="33"/>
        <v>100</v>
      </c>
      <c r="D71">
        <v>7.7000000000000099</v>
      </c>
      <c r="E71">
        <v>5</v>
      </c>
      <c r="F71" s="7">
        <v>0.77</v>
      </c>
      <c r="G71" s="7">
        <v>8.6999999999999904</v>
      </c>
      <c r="H71" s="12">
        <f t="shared" si="26"/>
        <v>692.8999999999993</v>
      </c>
      <c r="I71">
        <f t="shared" si="21"/>
        <v>15.299999999999955</v>
      </c>
      <c r="J71" s="7">
        <v>4.3499999999999996</v>
      </c>
      <c r="K71">
        <f t="shared" si="27"/>
        <v>434.99999999999994</v>
      </c>
      <c r="L71">
        <f t="shared" si="22"/>
        <v>4.9999999999999432</v>
      </c>
      <c r="M71" s="7">
        <v>4.3499999999999996</v>
      </c>
      <c r="N71">
        <f t="shared" si="28"/>
        <v>434.99999999999994</v>
      </c>
      <c r="O71">
        <f t="shared" si="23"/>
        <v>4.9999999999999432</v>
      </c>
      <c r="P71" s="16">
        <f t="shared" si="29"/>
        <v>13111.400249999984</v>
      </c>
      <c r="Q71" s="10">
        <f t="shared" si="24"/>
        <v>582.57624999999643</v>
      </c>
      <c r="R71">
        <f t="shared" si="34"/>
        <v>469.5</v>
      </c>
      <c r="S71">
        <f t="shared" si="35"/>
        <v>23.475000000000001</v>
      </c>
      <c r="T71" s="7">
        <v>4.3499999999999996</v>
      </c>
      <c r="U71" s="7">
        <v>4.3499999999999996</v>
      </c>
      <c r="V71" s="16">
        <f t="shared" si="30"/>
        <v>8884.1137499999986</v>
      </c>
      <c r="W71" s="12">
        <f t="shared" si="31"/>
        <v>203.05875000000015</v>
      </c>
      <c r="X71" s="1">
        <f t="shared" si="32"/>
        <v>4227.2864999999856</v>
      </c>
    </row>
    <row r="72" spans="1:24">
      <c r="A72">
        <v>680</v>
      </c>
      <c r="B72">
        <v>69</v>
      </c>
      <c r="C72">
        <f t="shared" si="33"/>
        <v>100</v>
      </c>
      <c r="D72">
        <v>7.8000000000000096</v>
      </c>
      <c r="E72">
        <v>5</v>
      </c>
      <c r="F72" s="7">
        <v>0.78</v>
      </c>
      <c r="G72" s="7">
        <v>8.7999999999999901</v>
      </c>
      <c r="H72" s="12">
        <f t="shared" si="26"/>
        <v>708.39999999999918</v>
      </c>
      <c r="I72">
        <f t="shared" si="21"/>
        <v>15.499999999999886</v>
      </c>
      <c r="J72" s="7">
        <v>4.3999999999999897</v>
      </c>
      <c r="K72">
        <f t="shared" si="27"/>
        <v>439.99999999999898</v>
      </c>
      <c r="L72">
        <f t="shared" si="22"/>
        <v>4.9999999999990337</v>
      </c>
      <c r="M72" s="7">
        <v>4.4000000000000004</v>
      </c>
      <c r="N72">
        <f t="shared" si="28"/>
        <v>440.00000000000006</v>
      </c>
      <c r="O72">
        <f t="shared" si="23"/>
        <v>5.0000000000001137</v>
      </c>
      <c r="P72" s="16">
        <f t="shared" si="29"/>
        <v>13714.623999999953</v>
      </c>
      <c r="Q72" s="10">
        <f t="shared" si="24"/>
        <v>603.22374999996828</v>
      </c>
      <c r="R72">
        <f t="shared" si="34"/>
        <v>469.5</v>
      </c>
      <c r="S72">
        <f t="shared" si="35"/>
        <v>23.475000000000001</v>
      </c>
      <c r="T72" s="7">
        <v>4.4000000000000004</v>
      </c>
      <c r="U72" s="7">
        <v>4.4000000000000004</v>
      </c>
      <c r="V72" s="16">
        <f t="shared" si="30"/>
        <v>9089.5200000000023</v>
      </c>
      <c r="W72" s="12">
        <f t="shared" si="31"/>
        <v>205.40625000000364</v>
      </c>
      <c r="X72" s="1">
        <f t="shared" si="32"/>
        <v>4625.1039999999502</v>
      </c>
    </row>
    <row r="73" spans="1:24">
      <c r="A73">
        <v>690</v>
      </c>
      <c r="B73">
        <v>70</v>
      </c>
      <c r="C73">
        <f t="shared" si="33"/>
        <v>100</v>
      </c>
      <c r="D73">
        <v>7.9000000000000101</v>
      </c>
      <c r="E73">
        <v>5</v>
      </c>
      <c r="F73" s="7">
        <v>0.79</v>
      </c>
      <c r="G73" s="7">
        <v>8.8999999999999897</v>
      </c>
      <c r="H73" s="12">
        <f t="shared" si="26"/>
        <v>724.09999999999923</v>
      </c>
      <c r="I73">
        <f t="shared" si="21"/>
        <v>15.700000000000045</v>
      </c>
      <c r="J73" s="7">
        <v>4.4499999999999904</v>
      </c>
      <c r="K73">
        <f t="shared" si="27"/>
        <v>444.99999999999903</v>
      </c>
      <c r="L73">
        <f t="shared" si="22"/>
        <v>5.0000000000000568</v>
      </c>
      <c r="M73" s="7">
        <v>4.45</v>
      </c>
      <c r="N73">
        <f t="shared" si="28"/>
        <v>445</v>
      </c>
      <c r="O73">
        <f t="shared" si="23"/>
        <v>4.9999999999999432</v>
      </c>
      <c r="P73" s="16">
        <f t="shared" si="29"/>
        <v>14338.990249999953</v>
      </c>
      <c r="Q73" s="10">
        <f t="shared" si="24"/>
        <v>624.36625000000095</v>
      </c>
      <c r="R73">
        <f t="shared" si="34"/>
        <v>469.5</v>
      </c>
      <c r="S73">
        <f t="shared" si="35"/>
        <v>23.475000000000001</v>
      </c>
      <c r="T73" s="7">
        <v>4.45</v>
      </c>
      <c r="U73" s="7">
        <v>4.45</v>
      </c>
      <c r="V73" s="16">
        <f t="shared" si="30"/>
        <v>9297.2737500000003</v>
      </c>
      <c r="W73" s="12">
        <f t="shared" si="31"/>
        <v>207.75374999999804</v>
      </c>
      <c r="X73" s="1">
        <f t="shared" si="32"/>
        <v>5041.7164999999532</v>
      </c>
    </row>
    <row r="74" spans="1:24">
      <c r="A74">
        <v>700</v>
      </c>
      <c r="B74">
        <v>71</v>
      </c>
      <c r="C74">
        <f t="shared" si="33"/>
        <v>100</v>
      </c>
      <c r="D74">
        <v>8.0000000000000107</v>
      </c>
      <c r="E74">
        <v>5</v>
      </c>
      <c r="F74" s="7">
        <v>0.8</v>
      </c>
      <c r="G74" s="7">
        <v>8.9999999999999893</v>
      </c>
      <c r="H74" s="12">
        <f t="shared" si="26"/>
        <v>739.99999999999909</v>
      </c>
      <c r="I74">
        <f t="shared" si="21"/>
        <v>15.899999999999864</v>
      </c>
      <c r="J74" s="7">
        <v>4.4999999999999902</v>
      </c>
      <c r="K74">
        <f t="shared" si="27"/>
        <v>449.99999999999903</v>
      </c>
      <c r="L74">
        <f t="shared" si="22"/>
        <v>5</v>
      </c>
      <c r="M74" s="7">
        <v>4.5</v>
      </c>
      <c r="N74">
        <f t="shared" si="28"/>
        <v>450</v>
      </c>
      <c r="O74">
        <f t="shared" si="23"/>
        <v>5</v>
      </c>
      <c r="P74" s="16">
        <f t="shared" si="29"/>
        <v>14984.999999999949</v>
      </c>
      <c r="Q74" s="10">
        <f t="shared" si="24"/>
        <v>646.00974999999562</v>
      </c>
      <c r="R74">
        <f t="shared" si="34"/>
        <v>469.5</v>
      </c>
      <c r="S74">
        <f t="shared" si="35"/>
        <v>23.475000000000001</v>
      </c>
      <c r="T74" s="7">
        <v>4.5</v>
      </c>
      <c r="U74" s="7">
        <v>4.5</v>
      </c>
      <c r="V74" s="16">
        <f t="shared" si="30"/>
        <v>9507.375</v>
      </c>
      <c r="W74" s="12">
        <f t="shared" si="31"/>
        <v>210.10124999999971</v>
      </c>
      <c r="X74" s="1">
        <f t="shared" si="32"/>
        <v>5477.6249999999491</v>
      </c>
    </row>
    <row r="75" spans="1:24">
      <c r="A75">
        <v>710</v>
      </c>
      <c r="B75">
        <v>72</v>
      </c>
      <c r="C75">
        <f t="shared" si="33"/>
        <v>100</v>
      </c>
      <c r="D75">
        <v>8.1000000000000103</v>
      </c>
      <c r="E75">
        <v>5</v>
      </c>
      <c r="F75" s="7">
        <v>0.81</v>
      </c>
      <c r="G75" s="7">
        <v>9.0999999999999908</v>
      </c>
      <c r="H75" s="12">
        <f t="shared" si="26"/>
        <v>756.09999999999923</v>
      </c>
      <c r="I75">
        <f t="shared" si="21"/>
        <v>16.100000000000136</v>
      </c>
      <c r="J75" s="7">
        <v>4.5499999999999901</v>
      </c>
      <c r="K75">
        <f t="shared" si="27"/>
        <v>454.99999999999898</v>
      </c>
      <c r="L75">
        <f t="shared" si="22"/>
        <v>4.9999999999999432</v>
      </c>
      <c r="M75" s="7">
        <v>4.55</v>
      </c>
      <c r="N75">
        <f t="shared" si="28"/>
        <v>455</v>
      </c>
      <c r="O75">
        <f t="shared" si="23"/>
        <v>5</v>
      </c>
      <c r="P75" s="16">
        <f t="shared" si="29"/>
        <v>15653.160249999948</v>
      </c>
      <c r="Q75" s="10">
        <f t="shared" si="24"/>
        <v>668.160249999999</v>
      </c>
      <c r="R75">
        <f t="shared" si="34"/>
        <v>469.5</v>
      </c>
      <c r="S75">
        <f t="shared" si="35"/>
        <v>23.475000000000001</v>
      </c>
      <c r="T75" s="7">
        <v>4.55</v>
      </c>
      <c r="U75" s="7">
        <v>4.55</v>
      </c>
      <c r="V75" s="16">
        <f t="shared" si="30"/>
        <v>9719.8237499999996</v>
      </c>
      <c r="W75" s="12">
        <f t="shared" si="31"/>
        <v>212.44874999999956</v>
      </c>
      <c r="X75" s="1">
        <f t="shared" si="32"/>
        <v>5933.3364999999485</v>
      </c>
    </row>
    <row r="76" spans="1:24">
      <c r="A76">
        <v>720</v>
      </c>
      <c r="B76">
        <v>73</v>
      </c>
      <c r="C76">
        <f t="shared" si="33"/>
        <v>100</v>
      </c>
      <c r="D76">
        <v>8.2000000000000099</v>
      </c>
      <c r="E76">
        <v>5</v>
      </c>
      <c r="F76" s="7">
        <v>0.82</v>
      </c>
      <c r="G76" s="7">
        <v>9.1999999999999904</v>
      </c>
      <c r="H76" s="12">
        <f t="shared" si="26"/>
        <v>772.39999999999918</v>
      </c>
      <c r="I76">
        <f t="shared" si="21"/>
        <v>16.299999999999955</v>
      </c>
      <c r="J76" s="7">
        <v>4.5999999999999899</v>
      </c>
      <c r="K76">
        <f t="shared" si="27"/>
        <v>459.99999999999898</v>
      </c>
      <c r="L76">
        <f t="shared" si="22"/>
        <v>5</v>
      </c>
      <c r="M76" s="7">
        <v>4.5999999999999996</v>
      </c>
      <c r="N76">
        <f t="shared" si="28"/>
        <v>459.99999999999994</v>
      </c>
      <c r="O76">
        <f t="shared" si="23"/>
        <v>4.9999999999999432</v>
      </c>
      <c r="P76" s="16">
        <f t="shared" si="29"/>
        <v>16343.983999999946</v>
      </c>
      <c r="Q76" s="10">
        <f t="shared" si="24"/>
        <v>690.82374999999774</v>
      </c>
      <c r="R76">
        <f t="shared" si="34"/>
        <v>469.5</v>
      </c>
      <c r="S76">
        <f t="shared" si="35"/>
        <v>23.475000000000001</v>
      </c>
      <c r="T76" s="7">
        <v>4.5999999999999996</v>
      </c>
      <c r="U76" s="7">
        <v>4.5999999999999996</v>
      </c>
      <c r="V76" s="16">
        <f t="shared" si="30"/>
        <v>9934.619999999999</v>
      </c>
      <c r="W76" s="12">
        <f t="shared" si="31"/>
        <v>214.79624999999942</v>
      </c>
      <c r="X76" s="1">
        <f t="shared" si="32"/>
        <v>6409.3639999999468</v>
      </c>
    </row>
    <row r="77" spans="1:24">
      <c r="A77">
        <v>730</v>
      </c>
      <c r="B77">
        <v>74</v>
      </c>
      <c r="C77">
        <f t="shared" si="33"/>
        <v>100</v>
      </c>
      <c r="D77">
        <v>8.3000000000000096</v>
      </c>
      <c r="E77">
        <v>5</v>
      </c>
      <c r="F77" s="7">
        <v>0.83</v>
      </c>
      <c r="G77" s="7">
        <v>9.2999999999999901</v>
      </c>
      <c r="H77" s="12">
        <f t="shared" si="26"/>
        <v>788.89999999999918</v>
      </c>
      <c r="I77">
        <f t="shared" si="21"/>
        <v>16.5</v>
      </c>
      <c r="J77" s="7">
        <v>4.6499999999999897</v>
      </c>
      <c r="K77">
        <f t="shared" si="27"/>
        <v>464.99999999999898</v>
      </c>
      <c r="L77">
        <f t="shared" si="22"/>
        <v>5</v>
      </c>
      <c r="M77" s="7">
        <v>4.6500000000000004</v>
      </c>
      <c r="N77">
        <f t="shared" si="28"/>
        <v>465.00000000000006</v>
      </c>
      <c r="O77">
        <f t="shared" si="23"/>
        <v>5.0000000000001137</v>
      </c>
      <c r="P77" s="16">
        <f t="shared" si="29"/>
        <v>17057.990249999944</v>
      </c>
      <c r="Q77" s="10">
        <f t="shared" si="24"/>
        <v>714.00624999999854</v>
      </c>
      <c r="R77">
        <f t="shared" si="34"/>
        <v>469.5</v>
      </c>
      <c r="S77">
        <f t="shared" si="35"/>
        <v>23.475000000000001</v>
      </c>
      <c r="T77" s="7">
        <v>4.6500000000000004</v>
      </c>
      <c r="U77" s="7">
        <v>4.6500000000000004</v>
      </c>
      <c r="V77" s="16">
        <f t="shared" si="30"/>
        <v>10151.763750000002</v>
      </c>
      <c r="W77" s="12">
        <f t="shared" si="31"/>
        <v>217.14375000000291</v>
      </c>
      <c r="X77" s="1">
        <f t="shared" si="32"/>
        <v>6906.2264999999425</v>
      </c>
    </row>
    <row r="78" spans="1:24">
      <c r="A78">
        <v>740</v>
      </c>
      <c r="B78">
        <v>75</v>
      </c>
      <c r="C78">
        <f t="shared" si="33"/>
        <v>100</v>
      </c>
      <c r="D78">
        <v>8.4000000000000092</v>
      </c>
      <c r="E78">
        <v>5</v>
      </c>
      <c r="F78" s="7">
        <v>0.84</v>
      </c>
      <c r="G78" s="7">
        <v>9.3999999999999897</v>
      </c>
      <c r="H78" s="12">
        <f t="shared" si="26"/>
        <v>805.59999999999911</v>
      </c>
      <c r="I78">
        <f t="shared" si="21"/>
        <v>16.699999999999932</v>
      </c>
      <c r="J78" s="7">
        <v>4.6999999999999904</v>
      </c>
      <c r="K78">
        <f t="shared" si="27"/>
        <v>469.99999999999903</v>
      </c>
      <c r="L78">
        <f t="shared" si="22"/>
        <v>5.0000000000000568</v>
      </c>
      <c r="M78" s="7">
        <v>4.7</v>
      </c>
      <c r="N78">
        <f t="shared" si="28"/>
        <v>470</v>
      </c>
      <c r="O78">
        <f t="shared" si="23"/>
        <v>4.9999999999999432</v>
      </c>
      <c r="P78" s="16">
        <f t="shared" si="29"/>
        <v>17795.703999999943</v>
      </c>
      <c r="Q78" s="10">
        <f t="shared" si="24"/>
        <v>737.71374999999898</v>
      </c>
      <c r="R78">
        <f t="shared" si="34"/>
        <v>469.5</v>
      </c>
      <c r="S78">
        <f t="shared" si="35"/>
        <v>23.475000000000001</v>
      </c>
      <c r="T78" s="7">
        <v>4.7</v>
      </c>
      <c r="U78" s="7">
        <v>4.7</v>
      </c>
      <c r="V78" s="16">
        <f t="shared" si="30"/>
        <v>10371.255000000001</v>
      </c>
      <c r="W78" s="12">
        <f t="shared" si="31"/>
        <v>219.49124999999913</v>
      </c>
      <c r="X78" s="1">
        <f t="shared" si="32"/>
        <v>7424.4489999999423</v>
      </c>
    </row>
    <row r="79" spans="1:24">
      <c r="A79">
        <v>750</v>
      </c>
      <c r="B79">
        <v>76</v>
      </c>
      <c r="C79">
        <f t="shared" si="33"/>
        <v>100</v>
      </c>
      <c r="D79">
        <v>8.5000000000000107</v>
      </c>
      <c r="E79">
        <v>5</v>
      </c>
      <c r="F79" s="7">
        <v>0.85</v>
      </c>
      <c r="G79" s="7">
        <v>9.4999999999999893</v>
      </c>
      <c r="H79" s="12">
        <f t="shared" si="26"/>
        <v>822.49999999999909</v>
      </c>
      <c r="I79">
        <f t="shared" si="21"/>
        <v>16.899999999999977</v>
      </c>
      <c r="J79" s="7">
        <v>4.7499999999999902</v>
      </c>
      <c r="K79">
        <f t="shared" si="27"/>
        <v>474.99999999999903</v>
      </c>
      <c r="L79">
        <f t="shared" si="22"/>
        <v>5</v>
      </c>
      <c r="M79" s="7">
        <v>4.75</v>
      </c>
      <c r="N79">
        <f t="shared" si="28"/>
        <v>475</v>
      </c>
      <c r="O79">
        <f t="shared" si="23"/>
        <v>5</v>
      </c>
      <c r="P79" s="16">
        <f t="shared" si="29"/>
        <v>18557.656249999942</v>
      </c>
      <c r="Q79" s="10">
        <f t="shared" si="24"/>
        <v>761.95224999999846</v>
      </c>
      <c r="R79">
        <f t="shared" si="34"/>
        <v>469.5</v>
      </c>
      <c r="S79">
        <f t="shared" si="35"/>
        <v>23.475000000000001</v>
      </c>
      <c r="T79" s="7">
        <v>4.75</v>
      </c>
      <c r="U79" s="7">
        <v>4.75</v>
      </c>
      <c r="V79" s="16">
        <f t="shared" si="30"/>
        <v>10593.09375</v>
      </c>
      <c r="W79" s="12">
        <f t="shared" si="31"/>
        <v>221.83874999999898</v>
      </c>
      <c r="X79" s="1">
        <f t="shared" si="32"/>
        <v>7964.5624999999418</v>
      </c>
    </row>
    <row r="80" spans="1:24">
      <c r="A80">
        <v>760</v>
      </c>
      <c r="B80">
        <v>77</v>
      </c>
      <c r="C80">
        <f t="shared" si="33"/>
        <v>100</v>
      </c>
      <c r="D80">
        <v>8.6000000000000103</v>
      </c>
      <c r="E80">
        <v>5</v>
      </c>
      <c r="F80" s="7">
        <v>0.86</v>
      </c>
      <c r="G80" s="7">
        <v>9.5999999999999908</v>
      </c>
      <c r="H80" s="12">
        <f t="shared" si="26"/>
        <v>839.59999999999923</v>
      </c>
      <c r="I80">
        <f t="shared" si="21"/>
        <v>17.100000000000136</v>
      </c>
      <c r="J80" s="7">
        <v>4.7999999999999901</v>
      </c>
      <c r="K80">
        <f t="shared" si="27"/>
        <v>479.99999999999898</v>
      </c>
      <c r="L80">
        <f t="shared" si="22"/>
        <v>4.9999999999999432</v>
      </c>
      <c r="M80" s="7">
        <v>4.8</v>
      </c>
      <c r="N80">
        <f t="shared" si="28"/>
        <v>480</v>
      </c>
      <c r="O80">
        <f t="shared" si="23"/>
        <v>5</v>
      </c>
      <c r="P80" s="16">
        <f t="shared" si="29"/>
        <v>19344.383999999944</v>
      </c>
      <c r="Q80" s="10">
        <f t="shared" si="24"/>
        <v>786.72775000000183</v>
      </c>
      <c r="R80">
        <f t="shared" si="34"/>
        <v>469.5</v>
      </c>
      <c r="S80">
        <f t="shared" si="35"/>
        <v>23.475000000000001</v>
      </c>
      <c r="T80" s="7">
        <v>4.8</v>
      </c>
      <c r="U80" s="7">
        <v>4.8</v>
      </c>
      <c r="V80" s="16">
        <f t="shared" si="30"/>
        <v>10817.279999999999</v>
      </c>
      <c r="W80" s="12">
        <f t="shared" si="31"/>
        <v>224.18624999999884</v>
      </c>
      <c r="X80" s="1">
        <f t="shared" si="32"/>
        <v>8527.1039999999448</v>
      </c>
    </row>
    <row r="81" spans="1:24">
      <c r="A81">
        <v>770</v>
      </c>
      <c r="B81">
        <v>78</v>
      </c>
      <c r="C81">
        <f t="shared" si="33"/>
        <v>100</v>
      </c>
      <c r="D81">
        <v>8.7000000000000099</v>
      </c>
      <c r="E81">
        <v>5</v>
      </c>
      <c r="F81" s="7">
        <v>0.87</v>
      </c>
      <c r="G81" s="7">
        <v>9.6999999999999904</v>
      </c>
      <c r="H81" s="12">
        <f t="shared" si="26"/>
        <v>856.89999999999918</v>
      </c>
      <c r="I81">
        <f t="shared" si="21"/>
        <v>17.299999999999955</v>
      </c>
      <c r="J81" s="7">
        <v>4.8499999999999899</v>
      </c>
      <c r="K81">
        <f t="shared" si="27"/>
        <v>484.99999999999898</v>
      </c>
      <c r="L81">
        <f t="shared" si="22"/>
        <v>5</v>
      </c>
      <c r="M81" s="7">
        <v>4.8499999999999996</v>
      </c>
      <c r="N81">
        <f t="shared" si="28"/>
        <v>484.99999999999994</v>
      </c>
      <c r="O81">
        <f t="shared" si="23"/>
        <v>4.9999999999999432</v>
      </c>
      <c r="P81" s="16">
        <f t="shared" si="29"/>
        <v>20156.430249999936</v>
      </c>
      <c r="Q81" s="10">
        <f t="shared" si="24"/>
        <v>812.04624999999214</v>
      </c>
      <c r="R81">
        <f t="shared" si="34"/>
        <v>469.5</v>
      </c>
      <c r="S81">
        <f t="shared" si="35"/>
        <v>23.475000000000001</v>
      </c>
      <c r="T81" s="7">
        <v>4.8499999999999996</v>
      </c>
      <c r="U81" s="7">
        <v>4.8499999999999996</v>
      </c>
      <c r="V81" s="16">
        <f t="shared" si="30"/>
        <v>11043.813749999998</v>
      </c>
      <c r="W81" s="12">
        <f t="shared" si="31"/>
        <v>226.53374999999869</v>
      </c>
      <c r="X81" s="1">
        <f t="shared" si="32"/>
        <v>9112.6164999999382</v>
      </c>
    </row>
    <row r="82" spans="1:24">
      <c r="A82">
        <v>780</v>
      </c>
      <c r="B82">
        <v>79</v>
      </c>
      <c r="C82">
        <f t="shared" si="33"/>
        <v>100</v>
      </c>
      <c r="D82">
        <v>8.8000000000000096</v>
      </c>
      <c r="E82">
        <v>5</v>
      </c>
      <c r="F82" s="7">
        <v>0.88</v>
      </c>
      <c r="G82" s="7">
        <v>9.7999999999999901</v>
      </c>
      <c r="H82" s="12">
        <f t="shared" si="26"/>
        <v>874.39999999999918</v>
      </c>
      <c r="I82">
        <f t="shared" si="21"/>
        <v>17.5</v>
      </c>
      <c r="J82" s="7">
        <v>4.8999999999999897</v>
      </c>
      <c r="K82">
        <f t="shared" si="27"/>
        <v>489.99999999999898</v>
      </c>
      <c r="L82">
        <f t="shared" si="22"/>
        <v>5</v>
      </c>
      <c r="M82" s="7">
        <v>4.9000000000000004</v>
      </c>
      <c r="N82">
        <f t="shared" si="28"/>
        <v>490.00000000000006</v>
      </c>
      <c r="O82">
        <f t="shared" si="23"/>
        <v>5.0000000000001137</v>
      </c>
      <c r="P82" s="16">
        <f t="shared" si="29"/>
        <v>20994.343999999935</v>
      </c>
      <c r="Q82" s="10">
        <f t="shared" si="24"/>
        <v>837.91374999999971</v>
      </c>
      <c r="R82">
        <f t="shared" si="34"/>
        <v>469.5</v>
      </c>
      <c r="S82">
        <f t="shared" si="35"/>
        <v>23.475000000000001</v>
      </c>
      <c r="T82" s="7">
        <v>4.9000000000000004</v>
      </c>
      <c r="U82" s="7">
        <v>4.9000000000000004</v>
      </c>
      <c r="V82" s="16">
        <f t="shared" si="30"/>
        <v>11272.695000000002</v>
      </c>
      <c r="W82" s="12">
        <f t="shared" si="31"/>
        <v>228.881250000004</v>
      </c>
      <c r="X82" s="1">
        <f t="shared" si="32"/>
        <v>9721.6489999999339</v>
      </c>
    </row>
    <row r="83" spans="1:24">
      <c r="A83">
        <v>790</v>
      </c>
      <c r="B83">
        <v>80</v>
      </c>
      <c r="C83">
        <f t="shared" si="33"/>
        <v>100</v>
      </c>
      <c r="D83">
        <v>8.9000000000000092</v>
      </c>
      <c r="E83">
        <v>5</v>
      </c>
      <c r="F83" s="7">
        <v>0.89</v>
      </c>
      <c r="G83" s="7">
        <v>9.8999999999999897</v>
      </c>
      <c r="H83" s="12">
        <f t="shared" si="26"/>
        <v>892.09999999999911</v>
      </c>
      <c r="I83">
        <f t="shared" si="21"/>
        <v>17.699999999999932</v>
      </c>
      <c r="J83" s="7">
        <v>4.9499999999999904</v>
      </c>
      <c r="K83">
        <f t="shared" si="27"/>
        <v>494.99999999999903</v>
      </c>
      <c r="L83">
        <f t="shared" si="22"/>
        <v>5.0000000000000568</v>
      </c>
      <c r="M83" s="7">
        <v>4.95</v>
      </c>
      <c r="N83">
        <f t="shared" si="28"/>
        <v>495</v>
      </c>
      <c r="O83">
        <f t="shared" si="23"/>
        <v>4.9999999999999432</v>
      </c>
      <c r="P83" s="16">
        <f t="shared" si="29"/>
        <v>21858.680249999936</v>
      </c>
      <c r="Q83" s="10">
        <f t="shared" si="24"/>
        <v>864.33625000000029</v>
      </c>
      <c r="R83">
        <f t="shared" si="34"/>
        <v>469.5</v>
      </c>
      <c r="S83">
        <f t="shared" si="35"/>
        <v>23.475000000000001</v>
      </c>
      <c r="T83" s="7">
        <v>4.95</v>
      </c>
      <c r="U83" s="7">
        <v>4.95</v>
      </c>
      <c r="V83" s="16">
        <f t="shared" si="30"/>
        <v>11503.923750000002</v>
      </c>
      <c r="W83" s="12">
        <f t="shared" si="31"/>
        <v>231.22875000000022</v>
      </c>
      <c r="X83" s="1">
        <f t="shared" si="32"/>
        <v>10354.756499999934</v>
      </c>
    </row>
    <row r="84" spans="1:24">
      <c r="A84">
        <v>800</v>
      </c>
      <c r="B84">
        <v>81</v>
      </c>
      <c r="C84">
        <f t="shared" si="33"/>
        <v>100</v>
      </c>
      <c r="D84">
        <v>9.0000000000000107</v>
      </c>
      <c r="E84">
        <v>5</v>
      </c>
      <c r="F84" s="7">
        <v>0.9</v>
      </c>
      <c r="G84" s="7">
        <v>9.9999999999999893</v>
      </c>
      <c r="H84" s="12">
        <f t="shared" si="26"/>
        <v>909.99999999999909</v>
      </c>
      <c r="I84">
        <f t="shared" si="21"/>
        <v>17.899999999999977</v>
      </c>
      <c r="J84" s="7">
        <v>4.9999999999999902</v>
      </c>
      <c r="K84">
        <f t="shared" si="27"/>
        <v>499.99999999999903</v>
      </c>
      <c r="L84">
        <f t="shared" si="22"/>
        <v>5</v>
      </c>
      <c r="M84" s="7">
        <v>5</v>
      </c>
      <c r="N84">
        <f t="shared" si="28"/>
        <v>500</v>
      </c>
      <c r="O84">
        <f t="shared" si="23"/>
        <v>5</v>
      </c>
      <c r="P84" s="16">
        <f t="shared" si="29"/>
        <v>22749.999999999931</v>
      </c>
      <c r="Q84" s="10">
        <f t="shared" si="24"/>
        <v>891.31974999999511</v>
      </c>
      <c r="R84">
        <f t="shared" si="34"/>
        <v>469.5</v>
      </c>
      <c r="S84">
        <f t="shared" si="35"/>
        <v>23.475000000000001</v>
      </c>
      <c r="T84" s="7">
        <v>5</v>
      </c>
      <c r="U84" s="7">
        <v>5</v>
      </c>
      <c r="V84" s="16">
        <f t="shared" si="30"/>
        <v>11737.5</v>
      </c>
      <c r="W84" s="12">
        <f t="shared" si="31"/>
        <v>233.57624999999825</v>
      </c>
      <c r="X84" s="1">
        <f t="shared" si="32"/>
        <v>11012.499999999931</v>
      </c>
    </row>
    <row r="85" spans="1:24">
      <c r="A85">
        <v>810</v>
      </c>
      <c r="B85">
        <v>82</v>
      </c>
      <c r="C85">
        <f t="shared" si="33"/>
        <v>100</v>
      </c>
      <c r="D85">
        <v>9.1000000000000103</v>
      </c>
      <c r="E85">
        <v>5</v>
      </c>
      <c r="F85" s="7">
        <v>0.91</v>
      </c>
      <c r="G85" s="7">
        <v>10.1</v>
      </c>
      <c r="H85" s="12">
        <f t="shared" si="26"/>
        <v>928.1</v>
      </c>
      <c r="I85">
        <f t="shared" si="21"/>
        <v>18.100000000000932</v>
      </c>
      <c r="J85" s="7">
        <v>5.0499999999999901</v>
      </c>
      <c r="K85">
        <f t="shared" si="27"/>
        <v>504.99999999999898</v>
      </c>
      <c r="L85">
        <f t="shared" si="22"/>
        <v>4.9999999999999432</v>
      </c>
      <c r="M85" s="7">
        <v>5.05</v>
      </c>
      <c r="N85">
        <f t="shared" si="28"/>
        <v>505</v>
      </c>
      <c r="O85">
        <f t="shared" si="23"/>
        <v>5</v>
      </c>
      <c r="P85" s="16">
        <f t="shared" si="29"/>
        <v>23668.870249999953</v>
      </c>
      <c r="Q85" s="10">
        <f t="shared" si="24"/>
        <v>918.87025000002177</v>
      </c>
      <c r="R85">
        <f t="shared" si="34"/>
        <v>469.5</v>
      </c>
      <c r="S85">
        <f t="shared" si="35"/>
        <v>23.475000000000001</v>
      </c>
      <c r="T85" s="7">
        <v>5.05</v>
      </c>
      <c r="U85" s="7">
        <v>5.05</v>
      </c>
      <c r="V85" s="16">
        <f t="shared" si="30"/>
        <v>11973.42375</v>
      </c>
      <c r="W85" s="12">
        <f t="shared" si="31"/>
        <v>235.92374999999993</v>
      </c>
      <c r="X85" s="1">
        <f t="shared" si="32"/>
        <v>11695.446499999953</v>
      </c>
    </row>
    <row r="86" spans="1:24">
      <c r="A86">
        <v>820</v>
      </c>
      <c r="B86">
        <v>83</v>
      </c>
      <c r="C86">
        <f t="shared" si="33"/>
        <v>100</v>
      </c>
      <c r="D86">
        <v>9.2000000000000099</v>
      </c>
      <c r="E86">
        <v>5</v>
      </c>
      <c r="F86" s="7">
        <v>0.92</v>
      </c>
      <c r="G86" s="7">
        <v>10.199999999999999</v>
      </c>
      <c r="H86" s="12">
        <f t="shared" si="26"/>
        <v>946.4</v>
      </c>
      <c r="I86">
        <f t="shared" si="21"/>
        <v>18.299999999999955</v>
      </c>
      <c r="J86" s="7">
        <v>5.0999999999999899</v>
      </c>
      <c r="K86">
        <f t="shared" si="27"/>
        <v>509.99999999999898</v>
      </c>
      <c r="L86">
        <f t="shared" si="22"/>
        <v>5</v>
      </c>
      <c r="M86" s="7">
        <v>5.0999999999999996</v>
      </c>
      <c r="N86">
        <f t="shared" si="28"/>
        <v>509.99999999999994</v>
      </c>
      <c r="O86">
        <f t="shared" si="23"/>
        <v>4.9999999999999432</v>
      </c>
      <c r="P86" s="16">
        <f t="shared" si="29"/>
        <v>24615.86399999995</v>
      </c>
      <c r="Q86" s="10">
        <f t="shared" si="24"/>
        <v>946.99374999999782</v>
      </c>
      <c r="R86">
        <f t="shared" si="34"/>
        <v>469.5</v>
      </c>
      <c r="S86">
        <f t="shared" si="35"/>
        <v>23.475000000000001</v>
      </c>
      <c r="T86" s="7">
        <v>5.0999999999999996</v>
      </c>
      <c r="U86" s="7">
        <v>5.0999999999999996</v>
      </c>
      <c r="V86" s="16">
        <f t="shared" si="30"/>
        <v>12211.694999999998</v>
      </c>
      <c r="W86" s="12">
        <f t="shared" si="31"/>
        <v>238.27124999999796</v>
      </c>
      <c r="X86" s="1">
        <f t="shared" si="32"/>
        <v>12404.168999999953</v>
      </c>
    </row>
    <row r="87" spans="1:24">
      <c r="A87">
        <v>830</v>
      </c>
      <c r="B87">
        <v>84</v>
      </c>
      <c r="C87">
        <f t="shared" si="33"/>
        <v>100</v>
      </c>
      <c r="D87">
        <v>9.3000000000000096</v>
      </c>
      <c r="E87">
        <v>5</v>
      </c>
      <c r="F87" s="7">
        <v>0.93</v>
      </c>
      <c r="G87" s="7">
        <v>10.3</v>
      </c>
      <c r="H87" s="12">
        <f t="shared" si="26"/>
        <v>964.90000000000009</v>
      </c>
      <c r="I87">
        <f t="shared" si="21"/>
        <v>18.500000000000114</v>
      </c>
      <c r="J87" s="7">
        <v>5.1499999999999897</v>
      </c>
      <c r="K87">
        <f t="shared" si="27"/>
        <v>514.99999999999898</v>
      </c>
      <c r="L87">
        <f t="shared" si="22"/>
        <v>5</v>
      </c>
      <c r="M87" s="7">
        <v>5.15</v>
      </c>
      <c r="N87">
        <f t="shared" si="28"/>
        <v>515</v>
      </c>
      <c r="O87">
        <f t="shared" si="23"/>
        <v>5.0000000000000568</v>
      </c>
      <c r="P87" s="16">
        <f t="shared" si="29"/>
        <v>25591.560249999955</v>
      </c>
      <c r="Q87" s="10">
        <f t="shared" si="24"/>
        <v>975.69625000000451</v>
      </c>
      <c r="R87">
        <f t="shared" si="34"/>
        <v>469.5</v>
      </c>
      <c r="S87">
        <f t="shared" si="35"/>
        <v>23.475000000000001</v>
      </c>
      <c r="T87" s="7">
        <v>5.15</v>
      </c>
      <c r="U87" s="7">
        <v>5.15</v>
      </c>
      <c r="V87" s="16">
        <f t="shared" si="30"/>
        <v>12452.313750000001</v>
      </c>
      <c r="W87" s="12">
        <f t="shared" si="31"/>
        <v>240.61875000000327</v>
      </c>
      <c r="X87" s="1">
        <f t="shared" si="32"/>
        <v>13139.246499999954</v>
      </c>
    </row>
    <row r="88" spans="1:24">
      <c r="A88">
        <v>840</v>
      </c>
      <c r="B88">
        <v>85</v>
      </c>
      <c r="C88">
        <f t="shared" si="33"/>
        <v>100</v>
      </c>
      <c r="D88">
        <v>9.4000000000000092</v>
      </c>
      <c r="E88">
        <v>5</v>
      </c>
      <c r="F88" s="7">
        <v>0.94</v>
      </c>
      <c r="G88" s="7">
        <v>10.4</v>
      </c>
      <c r="H88" s="12">
        <f t="shared" si="26"/>
        <v>983.6</v>
      </c>
      <c r="I88">
        <f t="shared" si="21"/>
        <v>18.699999999999932</v>
      </c>
      <c r="J88" s="7">
        <v>5.1999999999999904</v>
      </c>
      <c r="K88">
        <f t="shared" si="27"/>
        <v>519.99999999999909</v>
      </c>
      <c r="L88">
        <f t="shared" si="22"/>
        <v>5.0000000000001137</v>
      </c>
      <c r="M88" s="7">
        <v>5.2</v>
      </c>
      <c r="N88">
        <f t="shared" si="28"/>
        <v>520</v>
      </c>
      <c r="O88">
        <f t="shared" si="23"/>
        <v>5</v>
      </c>
      <c r="P88" s="16">
        <f t="shared" si="29"/>
        <v>26596.543999999951</v>
      </c>
      <c r="Q88" s="10">
        <f t="shared" si="24"/>
        <v>1004.9837499999958</v>
      </c>
      <c r="R88">
        <f t="shared" si="34"/>
        <v>469.5</v>
      </c>
      <c r="S88">
        <f t="shared" si="35"/>
        <v>23.475000000000001</v>
      </c>
      <c r="T88" s="7">
        <v>5.2</v>
      </c>
      <c r="U88" s="7">
        <v>5.2</v>
      </c>
      <c r="V88" s="16">
        <f t="shared" si="30"/>
        <v>12695.28</v>
      </c>
      <c r="W88" s="12">
        <f t="shared" si="31"/>
        <v>242.96624999999949</v>
      </c>
      <c r="X88" s="1">
        <f t="shared" si="32"/>
        <v>13901.26399999995</v>
      </c>
    </row>
    <row r="89" spans="1:24">
      <c r="A89">
        <v>850</v>
      </c>
      <c r="B89">
        <v>86</v>
      </c>
      <c r="C89">
        <f t="shared" si="33"/>
        <v>100</v>
      </c>
      <c r="D89">
        <v>9.5000000000000107</v>
      </c>
      <c r="E89">
        <v>5</v>
      </c>
      <c r="F89" s="7">
        <v>0.95</v>
      </c>
      <c r="G89" s="7">
        <v>10.5</v>
      </c>
      <c r="H89" s="12">
        <f t="shared" si="26"/>
        <v>1002.5</v>
      </c>
      <c r="I89">
        <f t="shared" si="21"/>
        <v>18.899999999999977</v>
      </c>
      <c r="J89" s="7">
        <v>5.2499999999999902</v>
      </c>
      <c r="K89">
        <f t="shared" si="27"/>
        <v>524.99999999999898</v>
      </c>
      <c r="L89">
        <f t="shared" si="22"/>
        <v>4.9999999999998863</v>
      </c>
      <c r="M89" s="7">
        <v>5.25</v>
      </c>
      <c r="N89">
        <f t="shared" si="28"/>
        <v>525</v>
      </c>
      <c r="O89">
        <f t="shared" si="23"/>
        <v>5</v>
      </c>
      <c r="P89" s="16">
        <f t="shared" si="29"/>
        <v>27631.406249999949</v>
      </c>
      <c r="Q89" s="10">
        <f t="shared" si="24"/>
        <v>1034.8622499999983</v>
      </c>
      <c r="R89">
        <f t="shared" si="34"/>
        <v>469.5</v>
      </c>
      <c r="S89">
        <f t="shared" si="35"/>
        <v>23.475000000000001</v>
      </c>
      <c r="T89" s="7">
        <v>5.25</v>
      </c>
      <c r="U89" s="7">
        <v>5.25</v>
      </c>
      <c r="V89" s="16">
        <f t="shared" si="30"/>
        <v>12940.59375</v>
      </c>
      <c r="W89" s="12">
        <f t="shared" si="31"/>
        <v>245.31374999999935</v>
      </c>
      <c r="X89" s="1">
        <f t="shared" si="32"/>
        <v>14690.812499999949</v>
      </c>
    </row>
    <row r="90" spans="1:24">
      <c r="A90">
        <v>860</v>
      </c>
      <c r="B90">
        <v>87</v>
      </c>
      <c r="C90">
        <f t="shared" si="33"/>
        <v>100</v>
      </c>
      <c r="D90">
        <v>9.6000000000000103</v>
      </c>
      <c r="E90">
        <v>5</v>
      </c>
      <c r="F90" s="7">
        <v>0.96</v>
      </c>
      <c r="G90" s="7">
        <v>10.6</v>
      </c>
      <c r="H90" s="12">
        <f t="shared" si="26"/>
        <v>1021.5999999999999</v>
      </c>
      <c r="I90">
        <f t="shared" si="21"/>
        <v>19.099999999999909</v>
      </c>
      <c r="J90" s="7">
        <v>5.2999999999999901</v>
      </c>
      <c r="K90">
        <f t="shared" si="27"/>
        <v>529.99999999999898</v>
      </c>
      <c r="L90">
        <f t="shared" si="22"/>
        <v>5</v>
      </c>
      <c r="M90" s="7">
        <v>5.3</v>
      </c>
      <c r="N90">
        <f t="shared" si="28"/>
        <v>530</v>
      </c>
      <c r="O90">
        <f t="shared" si="23"/>
        <v>5</v>
      </c>
      <c r="P90" s="16">
        <f t="shared" si="29"/>
        <v>28696.743999999944</v>
      </c>
      <c r="Q90" s="10">
        <f t="shared" si="24"/>
        <v>1065.3377499999951</v>
      </c>
      <c r="R90">
        <f t="shared" si="34"/>
        <v>469.5</v>
      </c>
      <c r="S90">
        <f t="shared" si="35"/>
        <v>23.475000000000001</v>
      </c>
      <c r="T90" s="7">
        <v>5.3</v>
      </c>
      <c r="U90" s="7">
        <v>5.3</v>
      </c>
      <c r="V90" s="16">
        <f t="shared" si="30"/>
        <v>13188.254999999999</v>
      </c>
      <c r="W90" s="12">
        <f t="shared" si="31"/>
        <v>247.6612499999992</v>
      </c>
      <c r="X90" s="1">
        <f t="shared" si="32"/>
        <v>15508.488999999945</v>
      </c>
    </row>
    <row r="91" spans="1:24">
      <c r="A91">
        <v>870</v>
      </c>
      <c r="B91">
        <v>88</v>
      </c>
      <c r="C91">
        <f t="shared" si="33"/>
        <v>100</v>
      </c>
      <c r="D91">
        <v>9.7000000000000099</v>
      </c>
      <c r="E91">
        <v>5</v>
      </c>
      <c r="F91" s="7">
        <v>0.97</v>
      </c>
      <c r="G91" s="7">
        <v>10.7</v>
      </c>
      <c r="H91" s="12">
        <f t="shared" si="26"/>
        <v>1040.8999999999999</v>
      </c>
      <c r="I91">
        <f t="shared" si="21"/>
        <v>19.299999999999955</v>
      </c>
      <c r="J91" s="7">
        <v>5.3499999999999899</v>
      </c>
      <c r="K91">
        <f t="shared" si="27"/>
        <v>534.99999999999898</v>
      </c>
      <c r="L91">
        <f t="shared" si="22"/>
        <v>5</v>
      </c>
      <c r="M91" s="7">
        <v>5.35</v>
      </c>
      <c r="N91">
        <f t="shared" si="28"/>
        <v>535</v>
      </c>
      <c r="O91">
        <f t="shared" si="23"/>
        <v>5</v>
      </c>
      <c r="P91" s="16">
        <f t="shared" si="29"/>
        <v>29793.160249999939</v>
      </c>
      <c r="Q91" s="10">
        <f t="shared" si="24"/>
        <v>1096.4162499999948</v>
      </c>
      <c r="R91">
        <f t="shared" si="34"/>
        <v>469.5</v>
      </c>
      <c r="S91">
        <f t="shared" si="35"/>
        <v>23.475000000000001</v>
      </c>
      <c r="T91" s="7">
        <v>5.35</v>
      </c>
      <c r="U91" s="7">
        <v>5.35</v>
      </c>
      <c r="V91" s="16">
        <f t="shared" si="30"/>
        <v>13438.263749999998</v>
      </c>
      <c r="W91" s="12">
        <f t="shared" si="31"/>
        <v>250.00874999999905</v>
      </c>
      <c r="X91" s="1">
        <f t="shared" si="32"/>
        <v>16354.896499999941</v>
      </c>
    </row>
    <row r="92" spans="1:24">
      <c r="A92">
        <v>880</v>
      </c>
      <c r="B92">
        <v>89</v>
      </c>
      <c r="C92">
        <f t="shared" si="33"/>
        <v>100</v>
      </c>
      <c r="D92">
        <v>9.8000000000000096</v>
      </c>
      <c r="E92">
        <v>5</v>
      </c>
      <c r="F92" s="7">
        <v>0.98</v>
      </c>
      <c r="G92" s="7">
        <v>10.8</v>
      </c>
      <c r="H92" s="12">
        <f t="shared" si="26"/>
        <v>1060.4000000000001</v>
      </c>
      <c r="I92">
        <f t="shared" si="21"/>
        <v>19.500000000000227</v>
      </c>
      <c r="J92" s="7">
        <v>5.3999999999999897</v>
      </c>
      <c r="K92">
        <f t="shared" si="27"/>
        <v>539.99999999999898</v>
      </c>
      <c r="L92">
        <f t="shared" si="22"/>
        <v>5</v>
      </c>
      <c r="M92" s="7">
        <v>5.4</v>
      </c>
      <c r="N92">
        <f t="shared" si="28"/>
        <v>540</v>
      </c>
      <c r="O92">
        <f t="shared" si="23"/>
        <v>5</v>
      </c>
      <c r="P92" s="16">
        <f t="shared" si="29"/>
        <v>30921.263999999948</v>
      </c>
      <c r="Q92" s="10">
        <f t="shared" si="24"/>
        <v>1128.1037500000093</v>
      </c>
      <c r="R92">
        <f t="shared" si="34"/>
        <v>469.5</v>
      </c>
      <c r="S92">
        <f t="shared" si="35"/>
        <v>23.475000000000001</v>
      </c>
      <c r="T92" s="7">
        <v>5.4</v>
      </c>
      <c r="U92" s="7">
        <v>5.4</v>
      </c>
      <c r="V92" s="16">
        <f t="shared" si="30"/>
        <v>13690.620000000003</v>
      </c>
      <c r="W92" s="12">
        <f t="shared" si="31"/>
        <v>252.35625000000437</v>
      </c>
      <c r="X92" s="1">
        <f t="shared" si="32"/>
        <v>17230.643999999946</v>
      </c>
    </row>
    <row r="93" spans="1:24">
      <c r="A93">
        <v>890</v>
      </c>
      <c r="B93">
        <v>90</v>
      </c>
      <c r="C93">
        <f t="shared" si="33"/>
        <v>100</v>
      </c>
      <c r="D93">
        <v>9.9000000000000092</v>
      </c>
      <c r="E93">
        <v>5</v>
      </c>
      <c r="F93" s="7">
        <v>0.99</v>
      </c>
      <c r="G93" s="7">
        <v>10.9</v>
      </c>
      <c r="H93" s="12">
        <f t="shared" si="26"/>
        <v>1080.1000000000001</v>
      </c>
      <c r="I93">
        <f t="shared" si="21"/>
        <v>19.700000000000045</v>
      </c>
      <c r="J93" s="7">
        <v>5.4499999999999904</v>
      </c>
      <c r="K93">
        <f t="shared" si="27"/>
        <v>544.99999999999909</v>
      </c>
      <c r="L93">
        <f t="shared" si="22"/>
        <v>5.0000000000001137</v>
      </c>
      <c r="M93" s="7">
        <v>5.45</v>
      </c>
      <c r="N93">
        <f t="shared" si="28"/>
        <v>545</v>
      </c>
      <c r="O93">
        <f t="shared" si="23"/>
        <v>5</v>
      </c>
      <c r="P93" s="16">
        <f t="shared" si="29"/>
        <v>32081.670249999948</v>
      </c>
      <c r="Q93" s="10">
        <f t="shared" si="24"/>
        <v>1160.40625</v>
      </c>
      <c r="R93">
        <f t="shared" si="34"/>
        <v>469.5</v>
      </c>
      <c r="S93">
        <f t="shared" si="35"/>
        <v>23.475000000000001</v>
      </c>
      <c r="T93" s="7">
        <v>5.45</v>
      </c>
      <c r="U93" s="7">
        <v>5.45</v>
      </c>
      <c r="V93" s="16">
        <f t="shared" si="30"/>
        <v>13945.323750000001</v>
      </c>
      <c r="W93" s="12">
        <f t="shared" si="31"/>
        <v>254.70374999999876</v>
      </c>
      <c r="X93" s="1">
        <f t="shared" si="32"/>
        <v>18136.346499999949</v>
      </c>
    </row>
    <row r="94" spans="1:24">
      <c r="A94">
        <v>900</v>
      </c>
      <c r="B94">
        <v>91</v>
      </c>
      <c r="C94">
        <f t="shared" si="33"/>
        <v>100</v>
      </c>
      <c r="D94" s="8">
        <v>10</v>
      </c>
      <c r="E94" s="8">
        <v>5</v>
      </c>
      <c r="F94" s="9">
        <v>1</v>
      </c>
      <c r="G94" s="9">
        <v>11</v>
      </c>
      <c r="H94" s="13">
        <f t="shared" si="26"/>
        <v>1100</v>
      </c>
      <c r="I94" s="8">
        <f t="shared" si="21"/>
        <v>19.899999999999864</v>
      </c>
      <c r="J94" s="9">
        <v>5.4999999999999902</v>
      </c>
      <c r="K94" s="8">
        <f t="shared" si="27"/>
        <v>549.99999999999898</v>
      </c>
      <c r="L94" s="8">
        <f t="shared" si="22"/>
        <v>4.9999999999998863</v>
      </c>
      <c r="M94" s="9">
        <v>5.5</v>
      </c>
      <c r="N94" s="8">
        <f t="shared" si="28"/>
        <v>550</v>
      </c>
      <c r="O94" s="8">
        <f t="shared" si="23"/>
        <v>5</v>
      </c>
      <c r="P94" s="17">
        <f t="shared" si="29"/>
        <v>33274.999999999942</v>
      </c>
      <c r="Q94" s="11">
        <f t="shared" si="24"/>
        <v>1193.3297499999935</v>
      </c>
      <c r="R94">
        <f t="shared" si="34"/>
        <v>469.5</v>
      </c>
      <c r="S94">
        <f t="shared" si="35"/>
        <v>23.475000000000001</v>
      </c>
      <c r="T94" s="7">
        <v>5.5</v>
      </c>
      <c r="U94" s="7">
        <v>5.5</v>
      </c>
      <c r="V94" s="16">
        <f t="shared" si="30"/>
        <v>14202.375</v>
      </c>
      <c r="W94" s="12">
        <f t="shared" si="31"/>
        <v>257.05124999999862</v>
      </c>
      <c r="X94" s="1">
        <f t="shared" si="32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K32" sqref="K32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53</v>
      </c>
      <c r="C1" t="s">
        <v>56</v>
      </c>
      <c r="D1" t="s">
        <v>56</v>
      </c>
      <c r="E1" t="s">
        <v>57</v>
      </c>
      <c r="F1" t="s">
        <v>57</v>
      </c>
      <c r="H1" s="2" t="s">
        <v>60</v>
      </c>
      <c r="I1" s="2" t="s">
        <v>59</v>
      </c>
      <c r="J1" s="2" t="s">
        <v>54</v>
      </c>
      <c r="K1" s="2" t="s">
        <v>88</v>
      </c>
      <c r="L1" s="2" t="s">
        <v>88</v>
      </c>
      <c r="M1" s="38" t="s">
        <v>61</v>
      </c>
    </row>
    <row r="2" spans="1:26">
      <c r="A2" t="s">
        <v>105</v>
      </c>
      <c r="C2">
        <v>0.3</v>
      </c>
      <c r="D2">
        <v>0.7</v>
      </c>
      <c r="G2" s="2" t="s">
        <v>58</v>
      </c>
      <c r="H2" s="2" t="s">
        <v>83</v>
      </c>
      <c r="I2" s="2"/>
      <c r="J2" s="2">
        <v>60</v>
      </c>
      <c r="K2" s="2" t="s">
        <v>83</v>
      </c>
      <c r="L2" s="2"/>
      <c r="M2" t="s">
        <v>55</v>
      </c>
    </row>
    <row r="3" spans="1:26">
      <c r="A3" t="s">
        <v>106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41">
        <f>A4*B4-I4</f>
        <v>280</v>
      </c>
      <c r="H4" s="40" t="s">
        <v>107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41">
        <f t="shared" ref="G5:G12" si="4">A5*B5-I5</f>
        <v>3105</v>
      </c>
      <c r="H5" s="40" t="s">
        <v>108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41">
        <f t="shared" si="4"/>
        <v>392720.00000000244</v>
      </c>
      <c r="H6" s="40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41">
        <f t="shared" si="4"/>
        <v>17066240</v>
      </c>
      <c r="H7" s="40" t="s">
        <v>84</v>
      </c>
      <c r="I7">
        <f t="shared" si="0"/>
        <v>21600000</v>
      </c>
      <c r="J7">
        <v>240</v>
      </c>
      <c r="K7" t="s">
        <v>89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41">
        <f t="shared" si="4"/>
        <v>-3315668490</v>
      </c>
      <c r="H8" s="40" t="s">
        <v>86</v>
      </c>
      <c r="I8">
        <f t="shared" si="0"/>
        <v>33600000000</v>
      </c>
      <c r="J8">
        <v>480</v>
      </c>
      <c r="K8" t="s">
        <v>90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41">
        <f t="shared" si="4"/>
        <v>15145785329810</v>
      </c>
      <c r="H9" s="40" t="s">
        <v>87</v>
      </c>
      <c r="I9">
        <f t="shared" si="0"/>
        <v>2400000000000</v>
      </c>
      <c r="J9">
        <v>60</v>
      </c>
      <c r="K9" t="s">
        <v>91</v>
      </c>
      <c r="L9" s="39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41">
        <f t="shared" si="4"/>
        <v>8828028378266980</v>
      </c>
      <c r="H10" s="40" t="s">
        <v>99</v>
      </c>
      <c r="I10">
        <f t="shared" si="0"/>
        <v>1200000000000000</v>
      </c>
      <c r="J10">
        <v>60</v>
      </c>
      <c r="K10" t="s">
        <v>101</v>
      </c>
      <c r="L10" s="39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41">
        <f t="shared" si="4"/>
        <v>1.1388180849910065E+19</v>
      </c>
      <c r="H11" s="40" t="s">
        <v>100</v>
      </c>
      <c r="I11">
        <f t="shared" si="0"/>
        <v>1.8E+18</v>
      </c>
      <c r="J11">
        <v>60</v>
      </c>
      <c r="K11" t="s">
        <v>102</v>
      </c>
      <c r="L11" s="39">
        <v>3E+16</v>
      </c>
      <c r="M11">
        <f t="shared" si="1"/>
        <v>1.5386210991561741E+17</v>
      </c>
    </row>
    <row r="12" spans="1:26">
      <c r="A12">
        <v>5</v>
      </c>
      <c r="B12" s="42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41">
        <f t="shared" si="4"/>
        <v>2.5884998295592882E+22</v>
      </c>
      <c r="H12" s="40" t="s">
        <v>103</v>
      </c>
      <c r="I12">
        <f t="shared" ref="I12" si="5">J12*L12</f>
        <v>4.2E+21</v>
      </c>
      <c r="J12">
        <v>60</v>
      </c>
      <c r="K12" s="39" t="s">
        <v>104</v>
      </c>
      <c r="L12" s="39">
        <v>7E+19</v>
      </c>
      <c r="M12">
        <f t="shared" ref="M12" si="6">F12/J12</f>
        <v>3.5099164678191697E+20</v>
      </c>
    </row>
    <row r="15" spans="1:26" ht="17.25">
      <c r="N15" s="26" t="s">
        <v>27</v>
      </c>
      <c r="O15" s="27" t="s">
        <v>28</v>
      </c>
      <c r="P15" s="27" t="s">
        <v>29</v>
      </c>
      <c r="Q15" s="27" t="s">
        <v>30</v>
      </c>
      <c r="R15" s="27" t="s">
        <v>31</v>
      </c>
      <c r="S15" s="27" t="s">
        <v>32</v>
      </c>
      <c r="T15" s="27" t="s">
        <v>33</v>
      </c>
      <c r="U15" s="27" t="s">
        <v>34</v>
      </c>
      <c r="V15" s="27" t="s">
        <v>35</v>
      </c>
      <c r="W15" s="27" t="s">
        <v>36</v>
      </c>
      <c r="X15" s="27" t="s">
        <v>50</v>
      </c>
      <c r="Y15" s="28" t="s">
        <v>51</v>
      </c>
      <c r="Z15" s="28" t="s">
        <v>52</v>
      </c>
    </row>
    <row r="16" spans="1:26" ht="17.25">
      <c r="N16" s="29" t="s">
        <v>37</v>
      </c>
      <c r="O16" s="30">
        <v>0</v>
      </c>
      <c r="P16" s="30">
        <v>15</v>
      </c>
      <c r="Q16" s="30">
        <v>37</v>
      </c>
      <c r="R16" s="30">
        <v>65</v>
      </c>
      <c r="S16" s="30">
        <v>95</v>
      </c>
      <c r="T16" s="30">
        <v>142</v>
      </c>
      <c r="U16" s="30">
        <v>187</v>
      </c>
      <c r="V16" s="30">
        <v>232</v>
      </c>
      <c r="W16" s="30">
        <v>283</v>
      </c>
      <c r="X16" s="30">
        <v>338</v>
      </c>
      <c r="Y16" s="31">
        <v>408</v>
      </c>
      <c r="Z16" s="31">
        <v>493</v>
      </c>
    </row>
    <row r="17" spans="6:26" ht="19.5">
      <c r="N17" s="32" t="s">
        <v>46</v>
      </c>
      <c r="O17" s="33">
        <v>1</v>
      </c>
      <c r="P17" s="33">
        <v>1.075</v>
      </c>
      <c r="Q17" s="33">
        <v>1.1850000000000001</v>
      </c>
      <c r="R17" s="33">
        <v>1.325</v>
      </c>
      <c r="S17" s="33">
        <v>1.4750000000000001</v>
      </c>
      <c r="T17" s="33">
        <v>1.71</v>
      </c>
      <c r="U17" s="33">
        <v>1.9350000000000001</v>
      </c>
      <c r="V17" s="33">
        <v>2.16</v>
      </c>
      <c r="W17" s="33">
        <v>2.415</v>
      </c>
      <c r="X17" s="33">
        <v>2.69</v>
      </c>
      <c r="Y17" s="33">
        <v>3.04</v>
      </c>
      <c r="Z17" s="33">
        <v>3.4649999999999999</v>
      </c>
    </row>
    <row r="18" spans="6:26" ht="19.5">
      <c r="F18" t="s">
        <v>62</v>
      </c>
      <c r="G18" t="s">
        <v>73</v>
      </c>
      <c r="I18" s="40">
        <v>25</v>
      </c>
      <c r="J18">
        <v>1</v>
      </c>
      <c r="N18" s="34" t="s">
        <v>24</v>
      </c>
      <c r="O18" s="35">
        <v>1</v>
      </c>
      <c r="P18" s="35">
        <v>2.0750000000000002</v>
      </c>
      <c r="Q18" s="35">
        <v>3.26</v>
      </c>
      <c r="R18" s="35">
        <v>4.585</v>
      </c>
      <c r="S18" s="35">
        <v>6.06</v>
      </c>
      <c r="T18" s="35">
        <v>7.77</v>
      </c>
      <c r="U18" s="35">
        <v>9.7050000000000001</v>
      </c>
      <c r="V18" s="35">
        <v>11.865</v>
      </c>
      <c r="W18" s="35">
        <v>14.28</v>
      </c>
      <c r="X18" s="35">
        <v>16.97</v>
      </c>
      <c r="Y18" s="35">
        <v>20.010000000000002</v>
      </c>
      <c r="Z18" s="35">
        <v>23.475000000000001</v>
      </c>
    </row>
    <row r="19" spans="6:26">
      <c r="F19" t="s">
        <v>63</v>
      </c>
      <c r="I19" s="40">
        <v>500</v>
      </c>
      <c r="J19">
        <v>25</v>
      </c>
    </row>
    <row r="20" spans="6:26">
      <c r="F20" t="s">
        <v>64</v>
      </c>
      <c r="I20" s="40">
        <v>33333</v>
      </c>
      <c r="J20">
        <v>1250</v>
      </c>
    </row>
    <row r="21" spans="6:26">
      <c r="F21" t="s">
        <v>65</v>
      </c>
      <c r="G21" t="s">
        <v>74</v>
      </c>
      <c r="I21" s="40" t="s">
        <v>84</v>
      </c>
      <c r="J21" t="s">
        <v>89</v>
      </c>
    </row>
    <row r="22" spans="6:26">
      <c r="F22" t="s">
        <v>66</v>
      </c>
      <c r="I22" s="40" t="s">
        <v>86</v>
      </c>
      <c r="J22" t="s">
        <v>90</v>
      </c>
      <c r="O22" s="36" t="s">
        <v>27</v>
      </c>
      <c r="P22" s="36" t="s">
        <v>37</v>
      </c>
      <c r="Q22" s="36" t="s">
        <v>46</v>
      </c>
      <c r="R22" s="36" t="s">
        <v>24</v>
      </c>
    </row>
    <row r="23" spans="6:26">
      <c r="F23" t="s">
        <v>67</v>
      </c>
      <c r="I23" s="40" t="s">
        <v>87</v>
      </c>
      <c r="J23" t="s">
        <v>91</v>
      </c>
      <c r="O23" s="36" t="s">
        <v>28</v>
      </c>
      <c r="P23" s="36">
        <v>0</v>
      </c>
      <c r="Q23" s="36">
        <v>1</v>
      </c>
      <c r="R23" s="36">
        <v>1</v>
      </c>
    </row>
    <row r="24" spans="6:26">
      <c r="F24" t="s">
        <v>68</v>
      </c>
      <c r="G24" t="s">
        <v>75</v>
      </c>
      <c r="I24" s="40" t="s">
        <v>82</v>
      </c>
      <c r="J24" t="s">
        <v>92</v>
      </c>
      <c r="O24" s="36" t="s">
        <v>29</v>
      </c>
      <c r="P24" s="36">
        <v>15</v>
      </c>
      <c r="Q24" s="36">
        <v>1.075</v>
      </c>
      <c r="R24" s="36">
        <v>2.0750000000000002</v>
      </c>
    </row>
    <row r="25" spans="6:26">
      <c r="F25" t="s">
        <v>69</v>
      </c>
      <c r="I25" s="40" t="s">
        <v>85</v>
      </c>
      <c r="J25" t="s">
        <v>93</v>
      </c>
      <c r="O25" s="36" t="s">
        <v>30</v>
      </c>
      <c r="P25" s="36">
        <v>37</v>
      </c>
      <c r="Q25" s="36">
        <v>1.1850000000000001</v>
      </c>
      <c r="R25" s="36">
        <v>3.26</v>
      </c>
    </row>
    <row r="26" spans="6:26">
      <c r="F26" t="s">
        <v>70</v>
      </c>
      <c r="O26" s="36" t="s">
        <v>31</v>
      </c>
      <c r="P26" s="36">
        <v>65</v>
      </c>
      <c r="Q26" s="36">
        <v>1.325</v>
      </c>
      <c r="R26" s="36">
        <v>4.585</v>
      </c>
    </row>
    <row r="27" spans="6:26">
      <c r="F27" t="s">
        <v>71</v>
      </c>
      <c r="G27" t="s">
        <v>80</v>
      </c>
      <c r="O27" s="36" t="s">
        <v>32</v>
      </c>
      <c r="P27" s="36">
        <v>95</v>
      </c>
      <c r="Q27" s="36">
        <v>1.4750000000000001</v>
      </c>
      <c r="R27" s="36">
        <v>6.06</v>
      </c>
    </row>
    <row r="28" spans="6:26">
      <c r="F28" t="s">
        <v>72</v>
      </c>
      <c r="O28" s="36" t="s">
        <v>33</v>
      </c>
      <c r="P28" s="36">
        <v>142</v>
      </c>
      <c r="Q28" s="36">
        <v>1.71</v>
      </c>
      <c r="R28" s="36">
        <v>7.77</v>
      </c>
    </row>
    <row r="29" spans="6:26">
      <c r="F29" t="s">
        <v>76</v>
      </c>
      <c r="O29" s="36" t="s">
        <v>34</v>
      </c>
      <c r="P29" s="36">
        <v>187</v>
      </c>
      <c r="Q29" s="36">
        <v>1.9350000000000001</v>
      </c>
      <c r="R29" s="36">
        <v>9.7050000000000001</v>
      </c>
    </row>
    <row r="30" spans="6:26">
      <c r="F30" t="s">
        <v>77</v>
      </c>
      <c r="G30" t="s">
        <v>81</v>
      </c>
      <c r="O30" s="36" t="s">
        <v>35</v>
      </c>
      <c r="P30" s="36">
        <v>232</v>
      </c>
      <c r="Q30" s="36">
        <v>2.16</v>
      </c>
      <c r="R30" s="36">
        <v>11.865</v>
      </c>
    </row>
    <row r="31" spans="6:26">
      <c r="F31" t="s">
        <v>78</v>
      </c>
      <c r="K31">
        <v>245926.93333333332</v>
      </c>
      <c r="O31" s="36" t="s">
        <v>36</v>
      </c>
      <c r="P31" s="36">
        <v>283</v>
      </c>
      <c r="Q31" s="36">
        <v>2.415</v>
      </c>
      <c r="R31" s="36">
        <v>14.28</v>
      </c>
    </row>
    <row r="32" spans="6:26">
      <c r="F32" t="s">
        <v>79</v>
      </c>
      <c r="K32">
        <f>K31/POWER(2,10)</f>
        <v>240.16302083333332</v>
      </c>
      <c r="O32" s="36" t="s">
        <v>40</v>
      </c>
      <c r="P32" s="36">
        <v>338</v>
      </c>
      <c r="Q32" s="36">
        <v>2.69</v>
      </c>
      <c r="R32" s="36">
        <v>16.97</v>
      </c>
    </row>
    <row r="33" spans="6:19">
      <c r="F33" t="s">
        <v>94</v>
      </c>
      <c r="G33" t="s">
        <v>98</v>
      </c>
      <c r="K33">
        <f>POWER(2,13)</f>
        <v>8192</v>
      </c>
      <c r="O33" s="36" t="s">
        <v>42</v>
      </c>
      <c r="P33" s="36">
        <v>408</v>
      </c>
      <c r="Q33" s="36">
        <v>3.04</v>
      </c>
      <c r="R33" s="36">
        <v>20.010000000000002</v>
      </c>
    </row>
    <row r="34" spans="6:19">
      <c r="F34" t="s">
        <v>95</v>
      </c>
      <c r="O34" s="36" t="s">
        <v>44</v>
      </c>
      <c r="P34" s="36">
        <v>493</v>
      </c>
      <c r="Q34" s="36">
        <v>3.4649999999999999</v>
      </c>
      <c r="R34" s="36">
        <v>23.475000000000001</v>
      </c>
    </row>
    <row r="35" spans="6:19">
      <c r="F35" t="s">
        <v>96</v>
      </c>
    </row>
    <row r="36" spans="6:19">
      <c r="F36" t="s">
        <v>97</v>
      </c>
    </row>
    <row r="38" spans="6:19">
      <c r="R38" t="s">
        <v>111</v>
      </c>
      <c r="S38" t="s">
        <v>111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25"/>
  <sheetViews>
    <sheetView workbookViewId="0">
      <selection activeCell="F225" sqref="F1:F225"/>
    </sheetView>
  </sheetViews>
  <sheetFormatPr defaultRowHeight="16.5"/>
  <sheetData>
    <row r="1" spans="1:6">
      <c r="A1">
        <v>1</v>
      </c>
      <c r="B1">
        <v>2</v>
      </c>
      <c r="F1">
        <v>4</v>
      </c>
    </row>
    <row r="2" spans="1:6">
      <c r="A2">
        <v>2</v>
      </c>
      <c r="B2">
        <v>5</v>
      </c>
      <c r="F2">
        <v>10</v>
      </c>
    </row>
    <row r="3" spans="1:6">
      <c r="A3">
        <v>3</v>
      </c>
      <c r="B3">
        <v>12</v>
      </c>
      <c r="F3">
        <v>12</v>
      </c>
    </row>
    <row r="4" spans="1:6">
      <c r="A4">
        <v>4</v>
      </c>
      <c r="B4">
        <v>12</v>
      </c>
      <c r="F4">
        <v>12</v>
      </c>
    </row>
    <row r="5" spans="1:6">
      <c r="A5">
        <v>5</v>
      </c>
      <c r="B5">
        <v>14</v>
      </c>
      <c r="F5">
        <v>14</v>
      </c>
    </row>
    <row r="6" spans="1:6">
      <c r="A6">
        <v>6</v>
      </c>
      <c r="B6">
        <v>14</v>
      </c>
      <c r="F6">
        <v>14</v>
      </c>
    </row>
    <row r="7" spans="1:6">
      <c r="A7">
        <v>7</v>
      </c>
      <c r="B7">
        <v>14</v>
      </c>
      <c r="F7">
        <v>14</v>
      </c>
    </row>
    <row r="8" spans="1:6">
      <c r="A8">
        <v>8</v>
      </c>
      <c r="B8">
        <v>14</v>
      </c>
      <c r="F8">
        <v>14</v>
      </c>
    </row>
    <row r="9" spans="1:6">
      <c r="A9">
        <v>9</v>
      </c>
      <c r="B9">
        <v>14</v>
      </c>
      <c r="F9">
        <v>14</v>
      </c>
    </row>
    <row r="10" spans="1:6">
      <c r="A10">
        <v>10</v>
      </c>
      <c r="B10">
        <v>15</v>
      </c>
      <c r="F10">
        <v>15</v>
      </c>
    </row>
    <row r="11" spans="1:6">
      <c r="A11">
        <v>11</v>
      </c>
      <c r="B11">
        <v>15</v>
      </c>
      <c r="F11">
        <v>15</v>
      </c>
    </row>
    <row r="12" spans="1:6">
      <c r="A12">
        <v>12</v>
      </c>
      <c r="B12">
        <v>15</v>
      </c>
      <c r="F12">
        <v>15</v>
      </c>
    </row>
    <row r="13" spans="1:6">
      <c r="A13">
        <v>13</v>
      </c>
      <c r="B13">
        <v>15</v>
      </c>
      <c r="F13">
        <v>15</v>
      </c>
    </row>
    <row r="14" spans="1:6">
      <c r="A14">
        <v>14</v>
      </c>
      <c r="B14">
        <v>15</v>
      </c>
      <c r="F14">
        <v>15</v>
      </c>
    </row>
    <row r="15" spans="1:6">
      <c r="A15">
        <v>15</v>
      </c>
      <c r="B15">
        <v>15</v>
      </c>
      <c r="F15">
        <v>15</v>
      </c>
    </row>
    <row r="16" spans="1:6">
      <c r="A16">
        <v>16</v>
      </c>
      <c r="B16">
        <v>15</v>
      </c>
      <c r="F16">
        <v>15</v>
      </c>
    </row>
    <row r="17" spans="1:6">
      <c r="A17">
        <v>17</v>
      </c>
      <c r="B17">
        <v>15</v>
      </c>
      <c r="F17">
        <v>15</v>
      </c>
    </row>
    <row r="18" spans="1:6">
      <c r="A18">
        <v>18</v>
      </c>
      <c r="B18">
        <v>15</v>
      </c>
      <c r="F18">
        <v>15</v>
      </c>
    </row>
    <row r="19" spans="1:6">
      <c r="A19">
        <v>19</v>
      </c>
      <c r="B19">
        <v>15</v>
      </c>
      <c r="F19">
        <v>15</v>
      </c>
    </row>
    <row r="20" spans="1:6">
      <c r="A20">
        <v>20</v>
      </c>
      <c r="B20">
        <v>15</v>
      </c>
      <c r="F20">
        <v>15</v>
      </c>
    </row>
    <row r="21" spans="1:6">
      <c r="A21">
        <v>21</v>
      </c>
      <c r="B21">
        <v>15</v>
      </c>
      <c r="F21">
        <v>15</v>
      </c>
    </row>
    <row r="22" spans="1:6">
      <c r="A22">
        <v>22</v>
      </c>
      <c r="B22">
        <v>15</v>
      </c>
      <c r="F22">
        <v>15</v>
      </c>
    </row>
    <row r="23" spans="1:6">
      <c r="A23">
        <v>23</v>
      </c>
      <c r="B23">
        <v>15</v>
      </c>
      <c r="F23">
        <v>15</v>
      </c>
    </row>
    <row r="24" spans="1:6">
      <c r="A24">
        <v>24</v>
      </c>
      <c r="B24">
        <v>15</v>
      </c>
      <c r="F24">
        <v>16</v>
      </c>
    </row>
    <row r="25" spans="1:6">
      <c r="A25">
        <v>25</v>
      </c>
      <c r="B25">
        <v>15</v>
      </c>
      <c r="F25">
        <v>16</v>
      </c>
    </row>
    <row r="26" spans="1:6">
      <c r="A26">
        <v>26</v>
      </c>
      <c r="B26">
        <v>15</v>
      </c>
      <c r="F26">
        <v>16</v>
      </c>
    </row>
    <row r="27" spans="1:6">
      <c r="A27">
        <v>27</v>
      </c>
      <c r="B27">
        <v>16</v>
      </c>
      <c r="F27">
        <v>1</v>
      </c>
    </row>
    <row r="28" spans="1:6">
      <c r="A28">
        <v>28</v>
      </c>
      <c r="B28">
        <v>16</v>
      </c>
      <c r="F28">
        <v>1</v>
      </c>
    </row>
    <row r="29" spans="1:6">
      <c r="A29">
        <v>29</v>
      </c>
      <c r="B29">
        <v>16</v>
      </c>
      <c r="F29">
        <v>1</v>
      </c>
    </row>
    <row r="30" spans="1:6">
      <c r="A30">
        <v>30</v>
      </c>
      <c r="B30">
        <v>16</v>
      </c>
      <c r="F30">
        <v>1</v>
      </c>
    </row>
    <row r="31" spans="1:6">
      <c r="A31">
        <v>31</v>
      </c>
      <c r="B31">
        <v>16</v>
      </c>
      <c r="F31">
        <v>1</v>
      </c>
    </row>
    <row r="32" spans="1:6">
      <c r="A32">
        <v>32</v>
      </c>
      <c r="B32">
        <v>1</v>
      </c>
      <c r="F32">
        <v>1</v>
      </c>
    </row>
    <row r="33" spans="1:6">
      <c r="A33">
        <v>33</v>
      </c>
      <c r="B33">
        <v>1</v>
      </c>
      <c r="F33">
        <v>1</v>
      </c>
    </row>
    <row r="34" spans="1:6">
      <c r="A34">
        <v>34</v>
      </c>
      <c r="B34">
        <v>1</v>
      </c>
      <c r="F34">
        <v>1</v>
      </c>
    </row>
    <row r="35" spans="1:6">
      <c r="A35">
        <v>35</v>
      </c>
      <c r="B35">
        <v>1</v>
      </c>
      <c r="F35">
        <v>1</v>
      </c>
    </row>
    <row r="36" spans="1:6">
      <c r="A36">
        <v>36</v>
      </c>
      <c r="B36">
        <v>1</v>
      </c>
      <c r="F36">
        <v>1</v>
      </c>
    </row>
    <row r="37" spans="1:6">
      <c r="A37">
        <v>37</v>
      </c>
      <c r="B37">
        <v>1</v>
      </c>
      <c r="F37">
        <v>1</v>
      </c>
    </row>
    <row r="38" spans="1:6">
      <c r="A38">
        <v>38</v>
      </c>
      <c r="B38">
        <v>1</v>
      </c>
      <c r="F38">
        <v>1</v>
      </c>
    </row>
    <row r="39" spans="1:6">
      <c r="A39">
        <v>39</v>
      </c>
      <c r="B39">
        <v>1</v>
      </c>
      <c r="F39">
        <v>1</v>
      </c>
    </row>
    <row r="40" spans="1:6">
      <c r="A40">
        <v>40</v>
      </c>
      <c r="B40">
        <v>1</v>
      </c>
      <c r="F40">
        <v>1</v>
      </c>
    </row>
    <row r="41" spans="1:6">
      <c r="A41">
        <v>41</v>
      </c>
      <c r="B41">
        <v>1</v>
      </c>
      <c r="F41">
        <v>1</v>
      </c>
    </row>
    <row r="42" spans="1:6">
      <c r="A42">
        <v>42</v>
      </c>
      <c r="B42">
        <v>1</v>
      </c>
      <c r="F42">
        <v>1</v>
      </c>
    </row>
    <row r="43" spans="1:6">
      <c r="A43">
        <v>43</v>
      </c>
      <c r="B43">
        <v>1</v>
      </c>
      <c r="F43">
        <v>1</v>
      </c>
    </row>
    <row r="44" spans="1:6">
      <c r="A44">
        <v>44</v>
      </c>
      <c r="B44">
        <v>1</v>
      </c>
      <c r="F44">
        <v>1</v>
      </c>
    </row>
    <row r="45" spans="1:6">
      <c r="A45">
        <v>45</v>
      </c>
      <c r="B45">
        <v>1</v>
      </c>
      <c r="F45">
        <v>1</v>
      </c>
    </row>
    <row r="46" spans="1:6">
      <c r="B46">
        <v>2</v>
      </c>
      <c r="F46">
        <v>5</v>
      </c>
    </row>
    <row r="47" spans="1:6">
      <c r="B47">
        <v>10</v>
      </c>
      <c r="F47">
        <v>10</v>
      </c>
    </row>
    <row r="48" spans="1:6">
      <c r="B48">
        <v>12</v>
      </c>
      <c r="F48">
        <v>12</v>
      </c>
    </row>
    <row r="49" spans="2:6">
      <c r="B49">
        <v>12</v>
      </c>
      <c r="F49">
        <v>12</v>
      </c>
    </row>
    <row r="50" spans="2:6">
      <c r="B50">
        <v>14</v>
      </c>
      <c r="F50">
        <v>13</v>
      </c>
    </row>
    <row r="51" spans="2:6">
      <c r="B51">
        <v>14</v>
      </c>
      <c r="F51">
        <v>14</v>
      </c>
    </row>
    <row r="52" spans="2:6">
      <c r="B52">
        <v>14</v>
      </c>
      <c r="F52">
        <v>14</v>
      </c>
    </row>
    <row r="53" spans="2:6">
      <c r="B53">
        <v>14</v>
      </c>
      <c r="F53">
        <v>14</v>
      </c>
    </row>
    <row r="54" spans="2:6">
      <c r="B54">
        <v>14</v>
      </c>
      <c r="F54">
        <v>14</v>
      </c>
    </row>
    <row r="55" spans="2:6">
      <c r="B55">
        <v>15</v>
      </c>
      <c r="F55">
        <v>14</v>
      </c>
    </row>
    <row r="56" spans="2:6">
      <c r="B56">
        <v>15</v>
      </c>
      <c r="F56">
        <v>15</v>
      </c>
    </row>
    <row r="57" spans="2:6">
      <c r="B57">
        <v>15</v>
      </c>
      <c r="F57">
        <v>15</v>
      </c>
    </row>
    <row r="58" spans="2:6">
      <c r="B58">
        <v>15</v>
      </c>
      <c r="F58">
        <v>15</v>
      </c>
    </row>
    <row r="59" spans="2:6">
      <c r="B59">
        <v>15</v>
      </c>
      <c r="F59">
        <v>15</v>
      </c>
    </row>
    <row r="60" spans="2:6">
      <c r="B60">
        <v>15</v>
      </c>
      <c r="F60">
        <v>15</v>
      </c>
    </row>
    <row r="61" spans="2:6">
      <c r="B61">
        <v>15</v>
      </c>
      <c r="F61">
        <v>15</v>
      </c>
    </row>
    <row r="62" spans="2:6">
      <c r="B62">
        <v>15</v>
      </c>
      <c r="F62">
        <v>15</v>
      </c>
    </row>
    <row r="63" spans="2:6">
      <c r="B63">
        <v>15</v>
      </c>
      <c r="F63">
        <v>15</v>
      </c>
    </row>
    <row r="64" spans="2:6">
      <c r="B64">
        <v>15</v>
      </c>
      <c r="F64">
        <v>15</v>
      </c>
    </row>
    <row r="65" spans="2:6">
      <c r="B65">
        <v>15</v>
      </c>
      <c r="F65">
        <v>15</v>
      </c>
    </row>
    <row r="66" spans="2:6">
      <c r="B66">
        <v>15</v>
      </c>
      <c r="F66">
        <v>15</v>
      </c>
    </row>
    <row r="67" spans="2:6">
      <c r="B67">
        <v>15</v>
      </c>
      <c r="F67">
        <v>15</v>
      </c>
    </row>
    <row r="68" spans="2:6">
      <c r="B68">
        <v>15</v>
      </c>
      <c r="F68">
        <v>15</v>
      </c>
    </row>
    <row r="69" spans="2:6">
      <c r="B69">
        <v>15</v>
      </c>
      <c r="F69">
        <v>15</v>
      </c>
    </row>
    <row r="70" spans="2:6">
      <c r="B70">
        <v>15</v>
      </c>
      <c r="F70">
        <v>1</v>
      </c>
    </row>
    <row r="71" spans="2:6">
      <c r="B71">
        <v>16</v>
      </c>
      <c r="F71">
        <v>1</v>
      </c>
    </row>
    <row r="72" spans="2:6">
      <c r="B72">
        <v>16</v>
      </c>
      <c r="F72">
        <v>1</v>
      </c>
    </row>
    <row r="73" spans="2:6">
      <c r="B73">
        <v>16</v>
      </c>
      <c r="F73">
        <v>1</v>
      </c>
    </row>
    <row r="74" spans="2:6">
      <c r="B74">
        <v>16</v>
      </c>
      <c r="F74">
        <v>1</v>
      </c>
    </row>
    <row r="75" spans="2:6">
      <c r="B75">
        <v>16</v>
      </c>
      <c r="F75">
        <v>1</v>
      </c>
    </row>
    <row r="76" spans="2:6">
      <c r="B76">
        <v>16</v>
      </c>
      <c r="F76">
        <v>1</v>
      </c>
    </row>
    <row r="77" spans="2:6">
      <c r="B77">
        <v>1</v>
      </c>
      <c r="F77">
        <v>1</v>
      </c>
    </row>
    <row r="78" spans="2:6">
      <c r="B78">
        <v>1</v>
      </c>
      <c r="F78">
        <v>1</v>
      </c>
    </row>
    <row r="79" spans="2:6">
      <c r="B79">
        <v>1</v>
      </c>
      <c r="F79">
        <v>1</v>
      </c>
    </row>
    <row r="80" spans="2:6">
      <c r="B80">
        <v>1</v>
      </c>
      <c r="F80">
        <v>1</v>
      </c>
    </row>
    <row r="81" spans="2:6">
      <c r="B81">
        <v>1</v>
      </c>
      <c r="F81">
        <v>1</v>
      </c>
    </row>
    <row r="82" spans="2:6">
      <c r="B82">
        <v>1</v>
      </c>
      <c r="F82">
        <v>1</v>
      </c>
    </row>
    <row r="83" spans="2:6">
      <c r="B83">
        <v>1</v>
      </c>
      <c r="F83">
        <v>1</v>
      </c>
    </row>
    <row r="84" spans="2:6">
      <c r="B84">
        <v>1</v>
      </c>
      <c r="F84">
        <v>1</v>
      </c>
    </row>
    <row r="85" spans="2:6">
      <c r="B85">
        <v>1</v>
      </c>
      <c r="F85">
        <v>1</v>
      </c>
    </row>
    <row r="86" spans="2:6">
      <c r="B86">
        <v>1</v>
      </c>
      <c r="F86">
        <v>1</v>
      </c>
    </row>
    <row r="87" spans="2:6">
      <c r="B87">
        <v>1</v>
      </c>
      <c r="F87">
        <v>1</v>
      </c>
    </row>
    <row r="88" spans="2:6">
      <c r="B88">
        <v>1</v>
      </c>
      <c r="F88">
        <v>1</v>
      </c>
    </row>
    <row r="89" spans="2:6">
      <c r="B89">
        <v>1</v>
      </c>
      <c r="F89">
        <v>1</v>
      </c>
    </row>
    <row r="90" spans="2:6">
      <c r="B90">
        <v>1</v>
      </c>
      <c r="F90">
        <v>1</v>
      </c>
    </row>
    <row r="91" spans="2:6">
      <c r="B91">
        <v>3</v>
      </c>
      <c r="F91">
        <v>5</v>
      </c>
    </row>
    <row r="92" spans="2:6">
      <c r="B92">
        <v>10</v>
      </c>
      <c r="F92">
        <v>10</v>
      </c>
    </row>
    <row r="93" spans="2:6">
      <c r="B93">
        <v>12</v>
      </c>
      <c r="F93">
        <v>12</v>
      </c>
    </row>
    <row r="94" spans="2:6">
      <c r="B94">
        <v>12</v>
      </c>
      <c r="F94">
        <v>12</v>
      </c>
    </row>
    <row r="95" spans="2:6">
      <c r="B95">
        <v>14</v>
      </c>
      <c r="F95">
        <v>14</v>
      </c>
    </row>
    <row r="96" spans="2:6">
      <c r="B96">
        <v>14</v>
      </c>
      <c r="F96">
        <v>14</v>
      </c>
    </row>
    <row r="97" spans="2:6">
      <c r="B97">
        <v>14</v>
      </c>
      <c r="F97">
        <v>14</v>
      </c>
    </row>
    <row r="98" spans="2:6">
      <c r="B98">
        <v>14</v>
      </c>
      <c r="F98">
        <v>14</v>
      </c>
    </row>
    <row r="99" spans="2:6">
      <c r="B99">
        <v>14</v>
      </c>
      <c r="F99">
        <v>14</v>
      </c>
    </row>
    <row r="100" spans="2:6">
      <c r="B100">
        <v>14</v>
      </c>
      <c r="F100">
        <v>14</v>
      </c>
    </row>
    <row r="101" spans="2:6">
      <c r="B101">
        <v>14</v>
      </c>
      <c r="F101">
        <v>15</v>
      </c>
    </row>
    <row r="102" spans="2:6">
      <c r="B102">
        <v>15</v>
      </c>
      <c r="F102">
        <v>15</v>
      </c>
    </row>
    <row r="103" spans="2:6">
      <c r="B103">
        <v>15</v>
      </c>
      <c r="F103">
        <v>15</v>
      </c>
    </row>
    <row r="104" spans="2:6">
      <c r="B104">
        <v>15</v>
      </c>
      <c r="F104">
        <v>15</v>
      </c>
    </row>
    <row r="105" spans="2:6">
      <c r="B105">
        <v>15</v>
      </c>
      <c r="F105">
        <v>15</v>
      </c>
    </row>
    <row r="106" spans="2:6">
      <c r="B106">
        <v>15</v>
      </c>
      <c r="F106">
        <v>15</v>
      </c>
    </row>
    <row r="107" spans="2:6">
      <c r="B107">
        <v>15</v>
      </c>
      <c r="F107">
        <v>15</v>
      </c>
    </row>
    <row r="108" spans="2:6">
      <c r="B108">
        <v>15</v>
      </c>
      <c r="F108">
        <v>15</v>
      </c>
    </row>
    <row r="109" spans="2:6">
      <c r="B109">
        <v>15</v>
      </c>
      <c r="F109">
        <v>16</v>
      </c>
    </row>
    <row r="110" spans="2:6">
      <c r="B110">
        <v>15</v>
      </c>
      <c r="F110">
        <v>15</v>
      </c>
    </row>
    <row r="111" spans="2:6">
      <c r="B111">
        <v>15</v>
      </c>
      <c r="F111">
        <v>15</v>
      </c>
    </row>
    <row r="112" spans="2:6">
      <c r="B112">
        <v>15</v>
      </c>
      <c r="F112">
        <v>1</v>
      </c>
    </row>
    <row r="113" spans="2:6">
      <c r="B113">
        <v>15</v>
      </c>
      <c r="F113">
        <v>1</v>
      </c>
    </row>
    <row r="114" spans="2:6">
      <c r="B114">
        <v>16</v>
      </c>
      <c r="F114">
        <v>1</v>
      </c>
    </row>
    <row r="115" spans="2:6">
      <c r="B115">
        <v>16</v>
      </c>
      <c r="F115">
        <v>1</v>
      </c>
    </row>
    <row r="116" spans="2:6">
      <c r="B116">
        <v>16</v>
      </c>
      <c r="F116">
        <v>1</v>
      </c>
    </row>
    <row r="117" spans="2:6">
      <c r="B117">
        <v>16</v>
      </c>
      <c r="F117">
        <v>1</v>
      </c>
    </row>
    <row r="118" spans="2:6">
      <c r="B118">
        <v>16</v>
      </c>
      <c r="F118">
        <v>1</v>
      </c>
    </row>
    <row r="119" spans="2:6">
      <c r="B119">
        <v>16</v>
      </c>
      <c r="F119">
        <v>1</v>
      </c>
    </row>
    <row r="120" spans="2:6">
      <c r="B120">
        <v>16</v>
      </c>
      <c r="F120">
        <v>1</v>
      </c>
    </row>
    <row r="121" spans="2:6">
      <c r="B121">
        <v>1</v>
      </c>
      <c r="F121">
        <v>1</v>
      </c>
    </row>
    <row r="122" spans="2:6">
      <c r="B122">
        <v>1</v>
      </c>
      <c r="F122">
        <v>1</v>
      </c>
    </row>
    <row r="123" spans="2:6">
      <c r="B123">
        <v>1</v>
      </c>
      <c r="F123">
        <v>1</v>
      </c>
    </row>
    <row r="124" spans="2:6">
      <c r="B124">
        <v>1</v>
      </c>
      <c r="F124">
        <v>1</v>
      </c>
    </row>
    <row r="125" spans="2:6">
      <c r="B125">
        <v>1</v>
      </c>
      <c r="F125">
        <v>1</v>
      </c>
    </row>
    <row r="126" spans="2:6">
      <c r="B126">
        <v>1</v>
      </c>
      <c r="F126">
        <v>1</v>
      </c>
    </row>
    <row r="127" spans="2:6">
      <c r="B127">
        <v>1</v>
      </c>
      <c r="F127">
        <v>1</v>
      </c>
    </row>
    <row r="128" spans="2:6">
      <c r="B128">
        <v>1</v>
      </c>
      <c r="F128">
        <v>1</v>
      </c>
    </row>
    <row r="129" spans="2:6">
      <c r="B129">
        <v>1</v>
      </c>
      <c r="F129">
        <v>1</v>
      </c>
    </row>
    <row r="130" spans="2:6">
      <c r="B130">
        <v>1</v>
      </c>
      <c r="F130">
        <v>1</v>
      </c>
    </row>
    <row r="131" spans="2:6">
      <c r="B131">
        <v>1</v>
      </c>
      <c r="F131">
        <v>1</v>
      </c>
    </row>
    <row r="132" spans="2:6">
      <c r="B132">
        <v>1</v>
      </c>
      <c r="F132">
        <v>1</v>
      </c>
    </row>
    <row r="133" spans="2:6">
      <c r="B133">
        <v>1</v>
      </c>
      <c r="F133">
        <v>1</v>
      </c>
    </row>
    <row r="134" spans="2:6">
      <c r="B134">
        <v>1</v>
      </c>
      <c r="F134">
        <v>1</v>
      </c>
    </row>
    <row r="135" spans="2:6">
      <c r="B135">
        <v>1</v>
      </c>
      <c r="F135">
        <v>1</v>
      </c>
    </row>
    <row r="136" spans="2:6">
      <c r="B136">
        <v>4</v>
      </c>
      <c r="F136">
        <v>6</v>
      </c>
    </row>
    <row r="137" spans="2:6">
      <c r="B137">
        <v>9</v>
      </c>
      <c r="F137">
        <v>10</v>
      </c>
    </row>
    <row r="138" spans="2:6">
      <c r="B138">
        <v>12</v>
      </c>
      <c r="F138">
        <v>12</v>
      </c>
    </row>
    <row r="139" spans="2:6">
      <c r="B139">
        <v>12</v>
      </c>
      <c r="F139">
        <v>12</v>
      </c>
    </row>
    <row r="140" spans="2:6">
      <c r="B140">
        <v>14</v>
      </c>
      <c r="F140">
        <v>13</v>
      </c>
    </row>
    <row r="141" spans="2:6">
      <c r="B141">
        <v>14</v>
      </c>
      <c r="F141">
        <v>13</v>
      </c>
    </row>
    <row r="142" spans="2:6">
      <c r="B142">
        <v>14</v>
      </c>
      <c r="F142">
        <v>14</v>
      </c>
    </row>
    <row r="143" spans="2:6">
      <c r="B143">
        <v>14</v>
      </c>
      <c r="F143">
        <v>14</v>
      </c>
    </row>
    <row r="144" spans="2:6">
      <c r="B144">
        <v>14</v>
      </c>
      <c r="F144">
        <v>14</v>
      </c>
    </row>
    <row r="145" spans="2:6">
      <c r="B145">
        <v>14</v>
      </c>
      <c r="F145">
        <v>15</v>
      </c>
    </row>
    <row r="146" spans="2:6">
      <c r="B146">
        <v>15</v>
      </c>
      <c r="F146">
        <v>15</v>
      </c>
    </row>
    <row r="147" spans="2:6">
      <c r="B147">
        <v>15</v>
      </c>
      <c r="F147">
        <v>15</v>
      </c>
    </row>
    <row r="148" spans="2:6">
      <c r="B148">
        <v>15</v>
      </c>
      <c r="F148">
        <v>15</v>
      </c>
    </row>
    <row r="149" spans="2:6">
      <c r="B149">
        <v>15</v>
      </c>
      <c r="F149">
        <v>15</v>
      </c>
    </row>
    <row r="150" spans="2:6">
      <c r="B150">
        <v>15</v>
      </c>
      <c r="F150">
        <v>15</v>
      </c>
    </row>
    <row r="151" spans="2:6">
      <c r="B151">
        <v>15</v>
      </c>
      <c r="F151">
        <v>15</v>
      </c>
    </row>
    <row r="152" spans="2:6">
      <c r="B152">
        <v>15</v>
      </c>
      <c r="F152">
        <v>15</v>
      </c>
    </row>
    <row r="153" spans="2:6">
      <c r="B153">
        <v>15</v>
      </c>
      <c r="F153">
        <v>15</v>
      </c>
    </row>
    <row r="154" spans="2:6">
      <c r="B154">
        <v>15</v>
      </c>
      <c r="F154">
        <v>15</v>
      </c>
    </row>
    <row r="155" spans="2:6">
      <c r="B155">
        <v>15</v>
      </c>
      <c r="F155">
        <v>1</v>
      </c>
    </row>
    <row r="156" spans="2:6">
      <c r="B156">
        <v>15</v>
      </c>
      <c r="F156">
        <v>1</v>
      </c>
    </row>
    <row r="157" spans="2:6">
      <c r="B157">
        <v>15</v>
      </c>
      <c r="F157">
        <v>1</v>
      </c>
    </row>
    <row r="158" spans="2:6">
      <c r="B158">
        <v>15</v>
      </c>
      <c r="F158">
        <v>1</v>
      </c>
    </row>
    <row r="159" spans="2:6">
      <c r="B159">
        <v>16</v>
      </c>
      <c r="F159">
        <v>1</v>
      </c>
    </row>
    <row r="160" spans="2:6">
      <c r="B160">
        <v>16</v>
      </c>
      <c r="F160">
        <v>1</v>
      </c>
    </row>
    <row r="161" spans="2:6">
      <c r="B161">
        <v>16</v>
      </c>
      <c r="F161">
        <v>1</v>
      </c>
    </row>
    <row r="162" spans="2:6">
      <c r="B162">
        <v>16</v>
      </c>
      <c r="F162">
        <v>1</v>
      </c>
    </row>
    <row r="163" spans="2:6">
      <c r="B163">
        <v>16</v>
      </c>
      <c r="F163">
        <v>1</v>
      </c>
    </row>
    <row r="164" spans="2:6">
      <c r="B164">
        <v>1</v>
      </c>
      <c r="F164">
        <v>1</v>
      </c>
    </row>
    <row r="165" spans="2:6">
      <c r="B165">
        <v>1</v>
      </c>
      <c r="F165">
        <v>1</v>
      </c>
    </row>
    <row r="166" spans="2:6">
      <c r="B166">
        <v>1</v>
      </c>
      <c r="F166">
        <v>1</v>
      </c>
    </row>
    <row r="167" spans="2:6">
      <c r="B167">
        <v>1</v>
      </c>
      <c r="F167">
        <v>1</v>
      </c>
    </row>
    <row r="168" spans="2:6">
      <c r="B168">
        <v>1</v>
      </c>
      <c r="F168">
        <v>1</v>
      </c>
    </row>
    <row r="169" spans="2:6">
      <c r="B169">
        <v>1</v>
      </c>
      <c r="F169">
        <v>1</v>
      </c>
    </row>
    <row r="170" spans="2:6">
      <c r="B170">
        <v>1</v>
      </c>
      <c r="F170">
        <v>1</v>
      </c>
    </row>
    <row r="171" spans="2:6">
      <c r="B171">
        <v>1</v>
      </c>
      <c r="F171">
        <v>1</v>
      </c>
    </row>
    <row r="172" spans="2:6">
      <c r="B172">
        <v>1</v>
      </c>
      <c r="F172">
        <v>1</v>
      </c>
    </row>
    <row r="173" spans="2:6">
      <c r="B173">
        <v>1</v>
      </c>
      <c r="F173">
        <v>1</v>
      </c>
    </row>
    <row r="174" spans="2:6">
      <c r="B174">
        <v>1</v>
      </c>
      <c r="F174">
        <v>1</v>
      </c>
    </row>
    <row r="175" spans="2:6">
      <c r="B175">
        <v>1</v>
      </c>
      <c r="F175">
        <v>1</v>
      </c>
    </row>
    <row r="176" spans="2:6">
      <c r="B176">
        <v>1</v>
      </c>
      <c r="F176">
        <v>1</v>
      </c>
    </row>
    <row r="177" spans="2:6">
      <c r="B177">
        <v>1</v>
      </c>
      <c r="F177">
        <v>1</v>
      </c>
    </row>
    <row r="178" spans="2:6">
      <c r="B178">
        <v>1</v>
      </c>
      <c r="F178">
        <v>1</v>
      </c>
    </row>
    <row r="179" spans="2:6">
      <c r="B179">
        <v>1</v>
      </c>
      <c r="F179">
        <v>1</v>
      </c>
    </row>
    <row r="180" spans="2:6">
      <c r="B180">
        <v>1</v>
      </c>
      <c r="F180">
        <v>1</v>
      </c>
    </row>
    <row r="181" spans="2:6">
      <c r="F181">
        <v>6</v>
      </c>
    </row>
    <row r="182" spans="2:6">
      <c r="F182">
        <v>10</v>
      </c>
    </row>
    <row r="183" spans="2:6">
      <c r="F183">
        <v>12</v>
      </c>
    </row>
    <row r="184" spans="2:6">
      <c r="F184">
        <v>13</v>
      </c>
    </row>
    <row r="185" spans="2:6">
      <c r="F185">
        <v>13</v>
      </c>
    </row>
    <row r="186" spans="2:6">
      <c r="F186">
        <v>14</v>
      </c>
    </row>
    <row r="187" spans="2:6">
      <c r="F187">
        <v>13</v>
      </c>
    </row>
    <row r="188" spans="2:6">
      <c r="F188">
        <v>14</v>
      </c>
    </row>
    <row r="189" spans="2:6">
      <c r="F189">
        <v>14</v>
      </c>
    </row>
    <row r="190" spans="2:6">
      <c r="F190">
        <v>15</v>
      </c>
    </row>
    <row r="191" spans="2:6">
      <c r="F191">
        <v>15</v>
      </c>
    </row>
    <row r="192" spans="2:6">
      <c r="F192">
        <v>15</v>
      </c>
    </row>
    <row r="193" spans="6:6">
      <c r="F193">
        <v>15</v>
      </c>
    </row>
    <row r="194" spans="6:6">
      <c r="F194">
        <v>15</v>
      </c>
    </row>
    <row r="195" spans="6:6">
      <c r="F195">
        <v>15</v>
      </c>
    </row>
    <row r="196" spans="6:6">
      <c r="F196">
        <v>1</v>
      </c>
    </row>
    <row r="197" spans="6:6">
      <c r="F197">
        <v>1</v>
      </c>
    </row>
    <row r="198" spans="6:6">
      <c r="F198">
        <v>1</v>
      </c>
    </row>
    <row r="199" spans="6:6">
      <c r="F199">
        <v>1</v>
      </c>
    </row>
    <row r="200" spans="6:6">
      <c r="F200">
        <v>1</v>
      </c>
    </row>
    <row r="201" spans="6:6">
      <c r="F201">
        <v>1</v>
      </c>
    </row>
    <row r="202" spans="6:6">
      <c r="F202">
        <v>1</v>
      </c>
    </row>
    <row r="203" spans="6:6">
      <c r="F203">
        <v>1</v>
      </c>
    </row>
    <row r="204" spans="6:6">
      <c r="F204">
        <v>1</v>
      </c>
    </row>
    <row r="205" spans="6:6">
      <c r="F205">
        <v>1</v>
      </c>
    </row>
    <row r="206" spans="6:6">
      <c r="F206">
        <v>1</v>
      </c>
    </row>
    <row r="207" spans="6:6">
      <c r="F207">
        <v>1</v>
      </c>
    </row>
    <row r="208" spans="6:6">
      <c r="F208">
        <v>1</v>
      </c>
    </row>
    <row r="209" spans="6:6">
      <c r="F209">
        <v>1</v>
      </c>
    </row>
    <row r="210" spans="6:6">
      <c r="F210">
        <v>1</v>
      </c>
    </row>
    <row r="211" spans="6:6">
      <c r="F211">
        <v>1</v>
      </c>
    </row>
    <row r="212" spans="6:6">
      <c r="F212">
        <v>1</v>
      </c>
    </row>
    <row r="213" spans="6:6">
      <c r="F213">
        <v>1</v>
      </c>
    </row>
    <row r="214" spans="6:6">
      <c r="F214">
        <v>1</v>
      </c>
    </row>
    <row r="215" spans="6:6">
      <c r="F215">
        <v>1</v>
      </c>
    </row>
    <row r="216" spans="6:6">
      <c r="F216">
        <v>1</v>
      </c>
    </row>
    <row r="217" spans="6:6">
      <c r="F217">
        <v>1</v>
      </c>
    </row>
    <row r="218" spans="6:6">
      <c r="F218">
        <v>1</v>
      </c>
    </row>
    <row r="219" spans="6:6">
      <c r="F219">
        <v>1</v>
      </c>
    </row>
    <row r="220" spans="6:6">
      <c r="F220">
        <v>1</v>
      </c>
    </row>
    <row r="221" spans="6:6">
      <c r="F221">
        <v>1</v>
      </c>
    </row>
    <row r="222" spans="6:6">
      <c r="F222">
        <v>1</v>
      </c>
    </row>
    <row r="223" spans="6:6">
      <c r="F223">
        <v>1</v>
      </c>
    </row>
    <row r="224" spans="6:6">
      <c r="F224">
        <v>1</v>
      </c>
    </row>
    <row r="225" spans="6:6">
      <c r="F225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HeroResearch신</vt:lpstr>
      <vt:lpstr>Element별 비중</vt:lpstr>
      <vt:lpstr>Element와Hero능력치비교(업글)</vt:lpstr>
      <vt:lpstr>Research시간별가격계산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2017-02-14T13:26:17Z</dcterms:modified>
</cp:coreProperties>
</file>